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9372" windowHeight="4968" tabRatio="599" activeTab="3"/>
  </bookViews>
  <sheets>
    <sheet name="ANAL" sheetId="1" r:id="rId1"/>
    <sheet name="EARNINGS" sheetId="2" r:id="rId2"/>
    <sheet name="revenues" sheetId="3" r:id="rId3"/>
    <sheet name="cos" sheetId="14" r:id="rId4"/>
    <sheet name="ROE" sheetId="10" r:id="rId5"/>
    <sheet name="DCF" sheetId="4" r:id="rId6"/>
    <sheet name="assumptions" sheetId="5" r:id="rId7"/>
    <sheet name="interest" sheetId="11" r:id="rId8"/>
    <sheet name="loan" sheetId="12" r:id="rId9"/>
    <sheet name="Loanschd" sheetId="13" r:id="rId10"/>
    <sheet name="loadfac" sheetId="6" r:id="rId11"/>
    <sheet name="forwcurv" sheetId="7" r:id="rId12"/>
    <sheet name="chart" sheetId="9" r:id="rId13"/>
    <sheet name="RF" sheetId="2" r:id="rId14"/>
  </sheets>
  <externalReferences>
    <externalReference r:id="rId15"/>
    <externalReference r:id="rId16"/>
    <externalReference r:id="rId17"/>
    <externalReference r:id="rId18"/>
  </externalReferences>
  <definedNames>
    <definedName name="_Table2_In1" hidden="1">DCF!$B$64:$B$64</definedName>
    <definedName name="_Table2_In2" hidden="1">DCF!$C$18:$C$18</definedName>
    <definedName name="_Table2_Out" hidden="1">DCF!$C$68:$D$71</definedName>
    <definedName name="_xlnm.Print_Area" localSheetId="0">ANAL!$A$1:$I$64</definedName>
    <definedName name="_xlnm.Print_Area" localSheetId="6">assumptions!$A$1:$Q$49</definedName>
    <definedName name="_xlnm.Print_Area" localSheetId="3">cos!$A$1:$M$76</definedName>
    <definedName name="_xlnm.Print_Area" localSheetId="11">forwcurv!$G$9:$T$27</definedName>
    <definedName name="_xlnm.Print_Area" localSheetId="10">loadfac!$A$19:$P$57</definedName>
    <definedName name="_xlnm.Print_Area" localSheetId="9">Loanschd!$A$1:$C$17</definedName>
    <definedName name="_xlnm.Print_Area" localSheetId="13">RF!$AB$1005:$AF$1012</definedName>
    <definedName name="_xlnm.Print_Titles" localSheetId="0">ANAL!$1:$3</definedName>
    <definedName name="_xlnm.Print_Titles" localSheetId="3">cos!$A:$B,cos!$1:$5</definedName>
    <definedName name="solver_adj" localSheetId="3" hidden="1">cos!$D$8:$R$8</definedName>
    <definedName name="solver_cvg" localSheetId="3" hidden="1">0.001</definedName>
    <definedName name="solver_drv" localSheetId="3" hidden="1">1</definedName>
    <definedName name="solver_est" localSheetId="3" hidden="1">1</definedName>
    <definedName name="solver_itr" localSheetId="3" hidden="1">100</definedName>
    <definedName name="solver_lhs1" localSheetId="3" hidden="1">cos!$D$14</definedName>
    <definedName name="solver_lhs10" localSheetId="3" hidden="1">cos!$D$14</definedName>
    <definedName name="solver_lhs11" localSheetId="3" hidden="1">cos!$D$14</definedName>
    <definedName name="solver_lhs12" localSheetId="3" hidden="1">cos!$D$14</definedName>
    <definedName name="solver_lhs13" localSheetId="3" hidden="1">cos!$D$14</definedName>
    <definedName name="solver_lhs14" localSheetId="3" hidden="1">cos!$D$14</definedName>
    <definedName name="solver_lhs15" localSheetId="3" hidden="1">cos!$S$9</definedName>
    <definedName name="solver_lhs16" localSheetId="3" hidden="1">cos!$D$14</definedName>
    <definedName name="solver_lhs17" localSheetId="3" hidden="1">cos!$D$14</definedName>
    <definedName name="solver_lhs18" localSheetId="3" hidden="1">cos!$D$14</definedName>
    <definedName name="solver_lhs19" localSheetId="3" hidden="1">cos!$D$14</definedName>
    <definedName name="solver_lhs2" localSheetId="3" hidden="1">cos!$D$14</definedName>
    <definedName name="solver_lhs20" localSheetId="3" hidden="1">cos!$S$9</definedName>
    <definedName name="solver_lhs21" localSheetId="3" hidden="1">cos!$S$9</definedName>
    <definedName name="solver_lhs3" localSheetId="3" hidden="1">cos!$D$14</definedName>
    <definedName name="solver_lhs4" localSheetId="3" hidden="1">cos!$D$14</definedName>
    <definedName name="solver_lhs5" localSheetId="3" hidden="1">cos!$D$14</definedName>
    <definedName name="solver_lhs6" localSheetId="3" hidden="1">cos!$D$14</definedName>
    <definedName name="solver_lhs7" localSheetId="3" hidden="1">cos!$D$14</definedName>
    <definedName name="solver_lhs8" localSheetId="3" hidden="1">cos!$D$14</definedName>
    <definedName name="solver_lhs9" localSheetId="3" hidden="1">cos!$D$14</definedName>
    <definedName name="solver_lin" localSheetId="3" hidden="1">2</definedName>
    <definedName name="solver_neg" localSheetId="3" hidden="1">2</definedName>
    <definedName name="solver_num" localSheetId="3" hidden="1">15</definedName>
    <definedName name="solver_nwt" localSheetId="3" hidden="1">1</definedName>
    <definedName name="solver_opt" localSheetId="3" hidden="1">cos!$S$9</definedName>
    <definedName name="solver_pre" localSheetId="3" hidden="1">0.000001</definedName>
    <definedName name="solver_rel1" localSheetId="3" hidden="1">2</definedName>
    <definedName name="solver_rel10" localSheetId="3" hidden="1">2</definedName>
    <definedName name="solver_rel11" localSheetId="3" hidden="1">2</definedName>
    <definedName name="solver_rel12" localSheetId="3" hidden="1">2</definedName>
    <definedName name="solver_rel13" localSheetId="3" hidden="1">2</definedName>
    <definedName name="solver_rel14" localSheetId="3" hidden="1">2</definedName>
    <definedName name="solver_rel15" localSheetId="3" hidden="1">2</definedName>
    <definedName name="solver_rel16" localSheetId="3" hidden="1">2</definedName>
    <definedName name="solver_rel17" localSheetId="3" hidden="1">2</definedName>
    <definedName name="solver_rel18" localSheetId="3" hidden="1">2</definedName>
    <definedName name="solver_rel19" localSheetId="3" hidden="1">2</definedName>
    <definedName name="solver_rel2" localSheetId="3" hidden="1">2</definedName>
    <definedName name="solver_rel20" localSheetId="3" hidden="1">2</definedName>
    <definedName name="solver_rel21" localSheetId="3" hidden="1">2</definedName>
    <definedName name="solver_rel3" localSheetId="3" hidden="1">2</definedName>
    <definedName name="solver_rel4" localSheetId="3" hidden="1">2</definedName>
    <definedName name="solver_rel5" localSheetId="3" hidden="1">2</definedName>
    <definedName name="solver_rel6" localSheetId="3" hidden="1">2</definedName>
    <definedName name="solver_rel7" localSheetId="3" hidden="1">2</definedName>
    <definedName name="solver_rel8" localSheetId="3" hidden="1">2</definedName>
    <definedName name="solver_rel9" localSheetId="3" hidden="1">2</definedName>
    <definedName name="solver_rhs1" localSheetId="3" hidden="1">cos!$E$14</definedName>
    <definedName name="solver_rhs10" localSheetId="3" hidden="1">cos!$N$14</definedName>
    <definedName name="solver_rhs11" localSheetId="3" hidden="1">cos!$O$14</definedName>
    <definedName name="solver_rhs12" localSheetId="3" hidden="1">cos!$P$14</definedName>
    <definedName name="solver_rhs13" localSheetId="3" hidden="1">cos!$Q$14</definedName>
    <definedName name="solver_rhs14" localSheetId="3" hidden="1">cos!$R$14</definedName>
    <definedName name="solver_rhs15" localSheetId="3" hidden="1">cos!$R$28</definedName>
    <definedName name="solver_rhs16" localSheetId="3" hidden="1">cos!#REF!</definedName>
    <definedName name="solver_rhs17" localSheetId="3" hidden="1">cos!#REF!</definedName>
    <definedName name="solver_rhs18" localSheetId="3" hidden="1">cos!$O$14</definedName>
    <definedName name="solver_rhs19" localSheetId="3" hidden="1">cos!#REF!</definedName>
    <definedName name="solver_rhs2" localSheetId="3" hidden="1">cos!$F$14</definedName>
    <definedName name="solver_rhs20" localSheetId="3" hidden="1">cos!#REF!</definedName>
    <definedName name="solver_rhs21" localSheetId="3" hidden="1">cos!#REF!</definedName>
    <definedName name="solver_rhs3" localSheetId="3" hidden="1">cos!$G$14</definedName>
    <definedName name="solver_rhs4" localSheetId="3" hidden="1">cos!$H$14</definedName>
    <definedName name="solver_rhs5" localSheetId="3" hidden="1">cos!$I$14</definedName>
    <definedName name="solver_rhs6" localSheetId="3" hidden="1">cos!$J$14</definedName>
    <definedName name="solver_rhs7" localSheetId="3" hidden="1">cos!$K$14</definedName>
    <definedName name="solver_rhs8" localSheetId="3" hidden="1">cos!$L$14</definedName>
    <definedName name="solver_rhs9" localSheetId="3" hidden="1">cos!$M$14</definedName>
    <definedName name="solver_scl" localSheetId="3" hidden="1">2</definedName>
    <definedName name="solver_sho" localSheetId="3" hidden="1">2</definedName>
    <definedName name="solver_tim" localSheetId="3" hidden="1">100</definedName>
    <definedName name="solver_tol" localSheetId="3" hidden="1">0.05</definedName>
    <definedName name="solver_typ" localSheetId="3" hidden="1">3</definedName>
    <definedName name="solver_val" localSheetId="3" hidden="1">0.3677</definedName>
    <definedName name="ZA0" localSheetId="5">"Crystal Ball Data : Ver. 4.0.3"</definedName>
    <definedName name="ZA0" localSheetId="11">"Crystal Ball Data : Ver. 4.0.3"</definedName>
    <definedName name="ZA0" localSheetId="7">"Crystal Ball Data : Ver. 4.0.3"</definedName>
    <definedName name="ZA0" localSheetId="10">"Crystal Ball Data : Ver. 4.0.3"</definedName>
    <definedName name="ZA0" localSheetId="8">"Crystal Ball Data : Ver. 4.0.3"</definedName>
    <definedName name="ZA0" localSheetId="9">"Crystal Ball Data : Ver. 4.0.3"</definedName>
    <definedName name="ZA0" localSheetId="2">"Crystal Ball Data : Ver. 4.0.3"</definedName>
    <definedName name="ZA0A" localSheetId="5">1+107</definedName>
    <definedName name="ZA0A" localSheetId="11">569+668</definedName>
    <definedName name="ZA0A" localSheetId="10">180+297</definedName>
    <definedName name="ZA0A" localSheetId="8">0+100</definedName>
    <definedName name="ZA0A" localSheetId="2">0+131</definedName>
    <definedName name="ZA0C" localSheetId="5">0+0</definedName>
    <definedName name="ZA0C" localSheetId="11">0+0</definedName>
    <definedName name="ZA0C" localSheetId="10">0+0</definedName>
    <definedName name="ZA0C" localSheetId="8">0+0</definedName>
    <definedName name="ZA0C" localSheetId="2">0+0</definedName>
    <definedName name="ZA0D" localSheetId="5">0+0</definedName>
    <definedName name="ZA0D" localSheetId="11">0+0</definedName>
    <definedName name="ZA0D" localSheetId="10">0+0</definedName>
    <definedName name="ZA0D" localSheetId="8">0+0</definedName>
    <definedName name="ZA0D" localSheetId="2">0+0</definedName>
    <definedName name="ZA0F" localSheetId="5">116+323</definedName>
    <definedName name="ZA0F" localSheetId="11">15+117</definedName>
    <definedName name="ZA0F" localSheetId="7">15+114</definedName>
    <definedName name="ZA0F" localSheetId="10">0+110</definedName>
    <definedName name="ZA0F" localSheetId="8">0+132</definedName>
    <definedName name="ZA0F" localSheetId="9">15+114</definedName>
    <definedName name="ZA0F" localSheetId="2">25+149</definedName>
    <definedName name="ZA0T" localSheetId="5">8352166+0</definedName>
    <definedName name="ZA0T" localSheetId="11">8206867+0</definedName>
    <definedName name="ZA0T" localSheetId="7">9919900+0</definedName>
    <definedName name="ZA0T" localSheetId="10">9030352+0</definedName>
    <definedName name="ZA0T" localSheetId="8">10117528+0</definedName>
    <definedName name="ZA0T" localSheetId="9">10567893+0</definedName>
    <definedName name="ZA0T" localSheetId="2">13870467+0</definedName>
    <definedName name="_ZA100" localSheetId="11">forwcurv!$E$10+"pBE10"+17153+0.16+0.2</definedName>
    <definedName name="_ZA101" localSheetId="11">forwcurv!$E$11+"pBE11"+769+0.16+0.2</definedName>
    <definedName name="_ZA102" localSheetId="11">forwcurv!$E$12+"pBE12"+769+0.16+0.2</definedName>
    <definedName name="_ZA103" localSheetId="11">forwcurv!$E$13+"pBE13"+769+0.16+0.2</definedName>
    <definedName name="_ZA104" localSheetId="11">forwcurv!$E$14+"pBE14"+769+0.16+0.2</definedName>
    <definedName name="_ZA105" localSheetId="11">forwcurv!$E$15+"pBE15"+769+0.16+0.2</definedName>
    <definedName name="_ZA106" localSheetId="11">forwcurv!$E$16+"pBE16"+769+0.16+0.2</definedName>
    <definedName name="_ZA107" localSheetId="5">DCF!$D$11+"fD11"+16389+0.9+"?"+1.1</definedName>
    <definedName name="_ZA107" localSheetId="11">forwcurv!$E$17+"pBE17"+769+0.16+0.2</definedName>
    <definedName name="_ZA108" localSheetId="11">forwcurv!$E$18+"pBE18"+769+0.16+0.2</definedName>
    <definedName name="_ZA109" localSheetId="11">forwcurv!$E$19+"pBE19"+769+0.16+0.2</definedName>
    <definedName name="_ZA110" localSheetId="11">forwcurv!$E$20+"pBE20"+769+0.16+0.2</definedName>
    <definedName name="_ZA111" localSheetId="11">forwcurv!$E$21+"pBE21"+769+0.16+0.2</definedName>
    <definedName name="_ZA112" localSheetId="11">forwcurv!$E$22+"pBE22"+769+0.16+0.2</definedName>
    <definedName name="_ZA113" localSheetId="11">forwcurv!$E$23+"pBE23"+769+0.16+0.2</definedName>
    <definedName name="_ZA114" localSheetId="11">forwcurv!$E$24+"pBE24"+769+0.16+0.2</definedName>
    <definedName name="_ZA115" localSheetId="11">forwcurv!$E$25+"pBE25"+769+0.16+0.2</definedName>
    <definedName name="_ZA116" localSheetId="11">forwcurv!$E$26+"pBE26"+769+0.16+0.2</definedName>
    <definedName name="_ZA117" localSheetId="11">forwcurv!$E$27+"pBE27"+769+0.16+0.2</definedName>
    <definedName name="_ZA118" localSheetId="11">forwcurv!$E$28+"pBE28"+769+0.16+0.2</definedName>
    <definedName name="_ZA118" localSheetId="10">loadfac!$B$3+"aJanuary"+1+85+5</definedName>
    <definedName name="_ZA119" localSheetId="11">forwcurv!$E$29+"pBE29"+769+0.16+0.2</definedName>
    <definedName name="_ZA119" localSheetId="10">loadfac!$B$4+"aB4"+1+85+5</definedName>
    <definedName name="_ZA120" localSheetId="11">forwcurv!$E$30+"pBE30"+769+0.16+0.2</definedName>
    <definedName name="_ZA120" localSheetId="10">loadfac!$B$5+"aB5"+1+85+5</definedName>
    <definedName name="_ZA121" localSheetId="11">forwcurv!$E$31+"pBE31"+769+0.16+0.2</definedName>
    <definedName name="_ZA121" localSheetId="10">loadfac!$B$6+"aB6"+1+85+5</definedName>
    <definedName name="_ZA122" localSheetId="11">forwcurv!$E$32+"pBE32"+769+0.16+0.2</definedName>
    <definedName name="_ZA122" localSheetId="10">loadfac!$B$7+"aB7"+1+85+5</definedName>
    <definedName name="_ZA123" localSheetId="11">forwcurv!$E$33+"pBE33"+769+0.16+0.2</definedName>
    <definedName name="_ZA123" localSheetId="10">loadfac!$B$8+"aB8"+1+85+5</definedName>
    <definedName name="_ZA124" localSheetId="11">forwcurv!$E$34+"pBE34"+769+0.16+0.2</definedName>
    <definedName name="_ZA124" localSheetId="10">loadfac!$B$9+"aB9"+1+85+5</definedName>
    <definedName name="_ZA125" localSheetId="11">forwcurv!$E$35+"pBE35"+769+0.16+0.2</definedName>
    <definedName name="_ZA125" localSheetId="10">loadfac!$B$10+"aB10"+1+85+5</definedName>
    <definedName name="_ZA126" localSheetId="11">forwcurv!$E$36+"pBE36"+769+0.16+0.2</definedName>
    <definedName name="_ZA126" localSheetId="10">loadfac!$B$11+"aB11"+1+85+5</definedName>
    <definedName name="_ZA127" localSheetId="11">forwcurv!$E$37+"pBE37"+769+0.16+0.2</definedName>
    <definedName name="_ZA127" localSheetId="10">loadfac!$B$12+"aB12"+1+85+5</definedName>
    <definedName name="_ZA128" localSheetId="11">forwcurv!$E$38+"pBE38"+769+0.16+0.2</definedName>
    <definedName name="_ZA128" localSheetId="10">loadfac!$D$3+"aMarch"+1+85+5</definedName>
    <definedName name="_ZA129" localSheetId="11">forwcurv!$E$39+"pBE39"+769+0.16+0.2</definedName>
    <definedName name="_ZA129" localSheetId="10">loadfac!$D$4+"aD4"+1+85+5</definedName>
    <definedName name="_ZA130" localSheetId="11">forwcurv!$E$40+"pBE40"+769+0.16+0.2</definedName>
    <definedName name="_ZA130" localSheetId="10">loadfac!$D$5+"aD5"+1+85+5</definedName>
    <definedName name="_ZA131" localSheetId="11">forwcurv!$E$41+"pBE41"+769+0.16+0.2</definedName>
    <definedName name="_ZA131" localSheetId="10">loadfac!$D$6+"aD6"+1+85+5</definedName>
    <definedName name="_ZA132" localSheetId="11">forwcurv!$E$42+"pBE42"+769+0.16+0.2</definedName>
    <definedName name="_ZA132" localSheetId="10">loadfac!$D$7+"aD7"+1+85+5</definedName>
    <definedName name="_ZA133" localSheetId="11">forwcurv!$E$43+"pBE43"+769+0.16+0.2</definedName>
    <definedName name="_ZA133" localSheetId="10">loadfac!$D$8+"aD8"+1+85+5</definedName>
    <definedName name="_ZA134" localSheetId="11">forwcurv!$E$44+"pBE44"+769+0.16+0.2</definedName>
    <definedName name="_ZA134" localSheetId="10">loadfac!$D$9+"aD9"+1+85+5</definedName>
    <definedName name="_ZA135" localSheetId="11">forwcurv!$E$45+"pBE45"+769+0.16+0.2</definedName>
    <definedName name="_ZA135" localSheetId="10">loadfac!$D$10+"aD10"+1+85+5</definedName>
    <definedName name="_ZA136" localSheetId="11">forwcurv!$E$46+"pBE46"+769+0.16+0.2</definedName>
    <definedName name="_ZA136" localSheetId="10">loadfac!$D$11+"aD11"+1+85+5</definedName>
    <definedName name="_ZA137" localSheetId="11">forwcurv!$E$47+"pBE47"+769+0.16+0.2</definedName>
    <definedName name="_ZA137" localSheetId="10">loadfac!$D$12+"aD12"+1+85+5</definedName>
    <definedName name="_ZA138" localSheetId="11">forwcurv!$E$48+"pBE48"+769+0.16+0.2</definedName>
    <definedName name="_ZA138" localSheetId="10">loadfac!$E$3+"aApril"+1+85+5</definedName>
    <definedName name="_ZA139" localSheetId="11">forwcurv!$E$49+"pBE49"+769+0.16+0.2</definedName>
    <definedName name="_ZA139" localSheetId="10">loadfac!$E$4+"aE4"+1+85+5</definedName>
    <definedName name="_ZA140" localSheetId="11">forwcurv!$E$50+"pBE50"+769+0.16+0.2</definedName>
    <definedName name="_ZA140" localSheetId="10">loadfac!$E$5+"aE5"+1+85+5</definedName>
    <definedName name="_ZA141" localSheetId="11">forwcurv!$E$51+"pBE51"+769+0.16+0.2</definedName>
    <definedName name="_ZA141" localSheetId="10">loadfac!$E$6+"aE6"+1+85+5</definedName>
    <definedName name="_ZA142" localSheetId="11">forwcurv!$E$52+"pBE52"+769+0.16+0.2</definedName>
    <definedName name="_ZA142" localSheetId="10">loadfac!$E$7+"aE7"+1+85+5</definedName>
    <definedName name="_ZA143" localSheetId="11">forwcurv!$E$53+"pBE53"+769+0.16+0.2</definedName>
    <definedName name="_ZA143" localSheetId="10">loadfac!$E$8+"aE8"+1+85+5</definedName>
    <definedName name="_ZA144" localSheetId="11">forwcurv!$E$54+"pBE54"+769+0.16+0.2</definedName>
    <definedName name="_ZA144" localSheetId="10">loadfac!$E$9+"aE9"+1+85+5</definedName>
    <definedName name="_ZA145" localSheetId="11">forwcurv!$E$55+"pBE55"+769+0.16+0.2</definedName>
    <definedName name="_ZA145" localSheetId="10">loadfac!$E$10+"aE10"+1+85+5</definedName>
    <definedName name="_ZA146" localSheetId="11">forwcurv!$E$56+"pBE56"+769+0.16+0.2</definedName>
    <definedName name="_ZA146" localSheetId="10">loadfac!$E$11+"aE11"+1+85+5</definedName>
    <definedName name="_ZA147" localSheetId="11">forwcurv!$E$57+"pBE57"+769+0.16+0.2</definedName>
    <definedName name="_ZA147" localSheetId="10">loadfac!$E$12+"aE12"+1+85+5</definedName>
    <definedName name="_ZA148" localSheetId="11">forwcurv!$E$58+"pBE58"+769+0.16+0.2</definedName>
    <definedName name="_ZA148" localSheetId="10">loadfac!$F$3+"aMay"+1+85+5</definedName>
    <definedName name="_ZA149" localSheetId="11">forwcurv!$E$59+"pBE59"+769+0.16+0.2</definedName>
    <definedName name="_ZA149" localSheetId="10">loadfac!$F$4+"aF4"+1+85+5</definedName>
    <definedName name="_ZA150" localSheetId="11">forwcurv!$E$60+"pBE60"+769+0.16+0.2</definedName>
    <definedName name="_ZA150" localSheetId="10">loadfac!$F$5+"aF5"+1+85+5</definedName>
    <definedName name="_ZA151" localSheetId="11">forwcurv!$E$61+"pBE61"+769+0.16+0.2</definedName>
    <definedName name="_ZA151" localSheetId="10">loadfac!$F$6+"aF6"+1+85+5</definedName>
    <definedName name="_ZA152" localSheetId="11">forwcurv!$E$62+"pBE62"+769+0.16+0.2</definedName>
    <definedName name="_ZA152" localSheetId="10">loadfac!$F$7+"aF7"+1+85+5</definedName>
    <definedName name="_ZA153" localSheetId="11">forwcurv!$E$63+"pBE63"+769+0.16+0.2</definedName>
    <definedName name="_ZA153" localSheetId="10">loadfac!$F$8+"aF8"+1+85+5</definedName>
    <definedName name="_ZA154" localSheetId="11">forwcurv!$E$64+"pBE64"+769+0.16+0.2</definedName>
    <definedName name="_ZA154" localSheetId="10">loadfac!$F$9+"aF9"+1+85+5</definedName>
    <definedName name="_ZA155" localSheetId="11">forwcurv!$E$65+"pBE65"+769+0.16+0.2</definedName>
    <definedName name="_ZA155" localSheetId="10">loadfac!$F$10+"aF10"+1+85+5</definedName>
    <definedName name="_ZA156" localSheetId="11">forwcurv!$E$66+"pBE66"+769+0.16+0.2</definedName>
    <definedName name="_ZA156" localSheetId="10">loadfac!$F$11+"aF11"+1+85+5</definedName>
    <definedName name="_ZA157" localSheetId="11">forwcurv!$E$67+"pBE67"+769+0.16+0.2</definedName>
    <definedName name="_ZA157" localSheetId="10">loadfac!$F$12+"aF12"+1+85+5</definedName>
    <definedName name="_ZA158" localSheetId="11">forwcurv!$E$68+"pBE68"+769+0.16+0.2</definedName>
    <definedName name="_ZA158" localSheetId="10">loadfac!$G$3+"aJune"+1+85+5</definedName>
    <definedName name="_ZA159" localSheetId="11">forwcurv!$E$69+"pBE69"+769+0.16+0.2</definedName>
    <definedName name="_ZA159" localSheetId="10">loadfac!$G$4+"aG4"+1+85+5</definedName>
    <definedName name="_ZA160" localSheetId="11">forwcurv!$E$70+"pBE70"+769+0.16+0.2</definedName>
    <definedName name="_ZA160" localSheetId="10">loadfac!$G$5+"aG5"+1+85+5</definedName>
    <definedName name="_ZA161" localSheetId="11">forwcurv!$E$71+"pBE71"+769+0.16+0.2</definedName>
    <definedName name="_ZA161" localSheetId="10">loadfac!$G$6+"aG6"+1+85+5</definedName>
    <definedName name="_ZA162" localSheetId="11">forwcurv!$E$72+"pBE72"+769+0.16+0.2</definedName>
    <definedName name="_ZA162" localSheetId="10">loadfac!$G$7+"aG7"+1+85+5</definedName>
    <definedName name="_ZA163" localSheetId="11">forwcurv!$E$73+"pBE73"+769+0.16+0.2</definedName>
    <definedName name="_ZA163" localSheetId="10">loadfac!$G$8+"aG8"+1+85+5</definedName>
    <definedName name="_ZA164" localSheetId="11">forwcurv!$E$74+"pBE74"+769+0.16+0.2</definedName>
    <definedName name="_ZA164" localSheetId="10">loadfac!$G$9+"aG9"+1+85+5</definedName>
    <definedName name="_ZA165" localSheetId="11">forwcurv!$E$75+"pBE75"+769+0.16+0.2</definedName>
    <definedName name="_ZA165" localSheetId="10">loadfac!$G$10+"aG10"+1+85+5</definedName>
    <definedName name="_ZA166" localSheetId="11">forwcurv!$E$76+"pBE76"+769+0.16+0.2</definedName>
    <definedName name="_ZA166" localSheetId="10">loadfac!$G$11+"aG11"+1+85+5</definedName>
    <definedName name="_ZA167" localSheetId="11">forwcurv!$E$77+"pBE77"+769+0.16+0.2</definedName>
    <definedName name="_ZA167" localSheetId="10">loadfac!$G$12+"aG12"+1+85+5</definedName>
    <definedName name="_ZA168" localSheetId="11">forwcurv!$E$78+"pBE78"+769+0.16+0.2</definedName>
    <definedName name="_ZA168" localSheetId="10">loadfac!$I$3+"aAugust"+1+85+5</definedName>
    <definedName name="_ZA169" localSheetId="11">forwcurv!$E$79+"pBE79"+769+0.16+0.2</definedName>
    <definedName name="_ZA169" localSheetId="10">loadfac!$I$4+"aI4"+1+85+5</definedName>
    <definedName name="_ZA170" localSheetId="11">forwcurv!$E$80+"pBE80"+769+0.16+0.2</definedName>
    <definedName name="_ZA170" localSheetId="10">loadfac!$I$5+"aI5"+1+85+5</definedName>
    <definedName name="_ZA171" localSheetId="11">forwcurv!$E$81+"pBE81"+769+0.16+0.2</definedName>
    <definedName name="_ZA171" localSheetId="10">loadfac!$I$6+"aI6"+1+85+5</definedName>
    <definedName name="_ZA172" localSheetId="11">forwcurv!$E$82+"pBE82"+769+0.16+0.2</definedName>
    <definedName name="_ZA172" localSheetId="10">loadfac!$I$7+"aI7"+1+85+5</definedName>
    <definedName name="_ZA173" localSheetId="11">forwcurv!$E$83+"pBE83"+769+0.16+0.2</definedName>
    <definedName name="_ZA173" localSheetId="10">loadfac!$I$8+"aI8"+1+85+5</definedName>
    <definedName name="_ZA174" localSheetId="11">forwcurv!$E$84+"pBE84"+769+0.16+0.2</definedName>
    <definedName name="_ZA174" localSheetId="10">loadfac!$I$9+"aI9"+1+85+5</definedName>
    <definedName name="_ZA175" localSheetId="11">forwcurv!$E$85+"pBE85"+769+0.16+0.2</definedName>
    <definedName name="_ZA175" localSheetId="10">loadfac!$I$10+"aI10"+1+85+5</definedName>
    <definedName name="_ZA176" localSheetId="11">forwcurv!$E$86+"pBE86"+769+0.16+0.2</definedName>
    <definedName name="_ZA176" localSheetId="10">loadfac!$I$11+"aI11"+1+85+5</definedName>
    <definedName name="_ZA177" localSheetId="11">forwcurv!$E$87+"pBE87"+769+0.16+0.2</definedName>
    <definedName name="_ZA177" localSheetId="10">loadfac!$I$12+"aI12"+1+85+5</definedName>
    <definedName name="_ZA178" localSheetId="11">forwcurv!$E$88+"pBE88"+769+0.16+0.2</definedName>
    <definedName name="_ZA178" localSheetId="10">loadfac!$L$3+"aNovember"+1+85+5</definedName>
    <definedName name="_ZA179" localSheetId="11">forwcurv!$E$89+"pBE89"+769+0.16+0.2</definedName>
    <definedName name="_ZA179" localSheetId="10">loadfac!$L$4+"aL4"+1+85+5</definedName>
    <definedName name="_ZA180" localSheetId="11">forwcurv!$E$90+"pBE90"+769+0.16+0.2</definedName>
    <definedName name="_ZA180" localSheetId="10">loadfac!$L$5+"aL5"+1+85+5</definedName>
    <definedName name="_ZA181" localSheetId="11">forwcurv!$E$91+"pBE91"+769+0.16+0.2</definedName>
    <definedName name="_ZA181" localSheetId="10">loadfac!$L$6+"aL6"+1+85+5</definedName>
    <definedName name="_ZA182" localSheetId="11">forwcurv!$E$92+"pBE92"+769+0.16+0.2</definedName>
    <definedName name="_ZA182" localSheetId="10">loadfac!$L$7+"aL7"+1+85+5</definedName>
    <definedName name="_ZA183" localSheetId="11">forwcurv!$E$93+"pBE93"+769+0.16+0.2</definedName>
    <definedName name="_ZA183" localSheetId="10">loadfac!$L$8+"aL8"+1+85+5</definedName>
    <definedName name="_ZA184" localSheetId="11">forwcurv!$E$94+"pBE94"+769+0.16+0.2</definedName>
    <definedName name="_ZA184" localSheetId="10">loadfac!$L$9+"aL9"+1+85+5</definedName>
    <definedName name="_ZA185" localSheetId="11">forwcurv!$E$95+"pBE95"+769+0.16+0.2</definedName>
    <definedName name="_ZA185" localSheetId="10">loadfac!$L$10+"aL10"+1+85+5</definedName>
    <definedName name="_ZA186" localSheetId="11">forwcurv!$E$96+"pBE96"+769+0.16+0.2</definedName>
    <definedName name="_ZA186" localSheetId="10">loadfac!$L$11+"aL11"+1+85+5</definedName>
    <definedName name="_ZA187" localSheetId="11">forwcurv!$E$97+"pBE97"+769+0.16+0.2</definedName>
    <definedName name="_ZA187" localSheetId="10">loadfac!$L$12+"aL12"+1+85+5</definedName>
    <definedName name="_ZA188" localSheetId="11">forwcurv!$E$98+"pBE98"+769+0.16+0.2</definedName>
    <definedName name="_ZA188" localSheetId="10">loadfac!$M$3+"aDecember"+1+85+5</definedName>
    <definedName name="_ZA189" localSheetId="11">forwcurv!$E$99+"pBE99"+769+0.16+0.2</definedName>
    <definedName name="_ZA189" localSheetId="10">loadfac!$M$4+"aM4"+1+85+5</definedName>
    <definedName name="_ZA190" localSheetId="11">forwcurv!$E$100+"pBE100"+769+0.16+0.2</definedName>
    <definedName name="_ZA190" localSheetId="10">loadfac!$M$5+"aM5"+1+85+5</definedName>
    <definedName name="_ZA191" localSheetId="11">forwcurv!$E$101+"pBE101"+769+0.16+0.2</definedName>
    <definedName name="_ZA191" localSheetId="10">loadfac!$M$6+"aM6"+1+85+5</definedName>
    <definedName name="_ZA192" localSheetId="11">forwcurv!$E$102+"pBE102"+769+0.16+0.2</definedName>
    <definedName name="_ZA192" localSheetId="10">loadfac!$M$7+"aM7"+1+85+5</definedName>
    <definedName name="_ZA193" localSheetId="11">forwcurv!$E$103+"pBE103"+769+0.16+0.2</definedName>
    <definedName name="_ZA193" localSheetId="10">loadfac!$M$8+"aM8"+1+85+5</definedName>
    <definedName name="_ZA194" localSheetId="11">forwcurv!$E$104+"pBE104"+769+0.16+0.2</definedName>
    <definedName name="_ZA194" localSheetId="10">loadfac!$M$9+"aM9"+1+85+5</definedName>
    <definedName name="_ZA195" localSheetId="11">forwcurv!$E$105+"pBE105"+769+0.16+0.2</definedName>
    <definedName name="_ZA195" localSheetId="10">loadfac!$M$10+"aM10"+1+85+5</definedName>
    <definedName name="_ZA196" localSheetId="11">forwcurv!$E$106+"pBE106"+769+0.16+0.2</definedName>
    <definedName name="_ZA196" localSheetId="10">loadfac!$M$11+"aM11"+1+85+5</definedName>
    <definedName name="_ZA197" localSheetId="11">forwcurv!$E$107+"pBE107"+769+0.16+0.2</definedName>
    <definedName name="_ZA197" localSheetId="10">loadfac!$M$12+"aM12"+1+85+5</definedName>
    <definedName name="_ZA198" localSheetId="11">forwcurv!$E$108+"pBE108"+769+0.16+0.2</definedName>
    <definedName name="_ZA198" localSheetId="10">loadfac!$C$3+"aFebruary"+1+85+5</definedName>
    <definedName name="_ZA199" localSheetId="11">forwcurv!$E$109+"pBE109"+769+0.16+0.2</definedName>
    <definedName name="_ZA199" localSheetId="10">loadfac!$C$4+"aC4"+1+85+5</definedName>
    <definedName name="_ZA200" localSheetId="11">forwcurv!$E$110+"pBE110"+769+0.16+0.2</definedName>
    <definedName name="_ZA200" localSheetId="10">loadfac!$C$5+"aC5"+1+85+5</definedName>
    <definedName name="_ZA201" localSheetId="11">forwcurv!$E$111+"pBE111"+769+0.16+0.2</definedName>
    <definedName name="_ZA201" localSheetId="10">loadfac!$C$6+"aC6"+1+85+5</definedName>
    <definedName name="_ZA202" localSheetId="11">forwcurv!$E$112+"pBE112"+769+0.16+0.2</definedName>
    <definedName name="_ZA202" localSheetId="10">loadfac!$C$7+"aC7"+1+85+5</definedName>
    <definedName name="_ZA203" localSheetId="11">forwcurv!$E$113+"pBE113"+769+0.16+0.2</definedName>
    <definedName name="_ZA203" localSheetId="10">loadfac!$C$8+"aC8"+1+85+5</definedName>
    <definedName name="_ZA204" localSheetId="11">forwcurv!$E$114+"pBE114"+769+0.16+0.2</definedName>
    <definedName name="_ZA204" localSheetId="10">loadfac!$C$9+"aC9"+1+85+5</definedName>
    <definedName name="_ZA205" localSheetId="11">forwcurv!$E$115+"pBE115"+769+0.16+0.2</definedName>
    <definedName name="_ZA205" localSheetId="10">loadfac!$C$10+"aC10"+1+85+5</definedName>
    <definedName name="_ZA206" localSheetId="11">forwcurv!$E$116+"pBE116"+769+0.16+0.2</definedName>
    <definedName name="_ZA206" localSheetId="10">loadfac!$C$11+"aC11"+1+85+5</definedName>
    <definedName name="_ZA207" localSheetId="11">forwcurv!$E$117+"pBE117"+769+0.16+0.2</definedName>
    <definedName name="_ZA207" localSheetId="10">loadfac!$C$12+"aC12"+1+85+5</definedName>
    <definedName name="_ZA208" localSheetId="11">forwcurv!$E$118+"pBE118"+769+0.16+0.2</definedName>
    <definedName name="_ZA208" localSheetId="10">loadfac!$H$3+"aJuly"+1+85+5</definedName>
    <definedName name="_ZA209" localSheetId="11">forwcurv!$E$119+"pBE119"+769+0.16+0.2</definedName>
    <definedName name="_ZA209" localSheetId="10">loadfac!$H$4+"aH4"+1+85+5</definedName>
    <definedName name="_ZA210" localSheetId="11">forwcurv!$E$120+"pBE120"+769+0.16+0.2</definedName>
    <definedName name="_ZA210" localSheetId="10">loadfac!$H$5+"aH5"+1+85+5</definedName>
    <definedName name="_ZA211" localSheetId="11">forwcurv!$E$121+"pBE121"+769+0.16+0.2</definedName>
    <definedName name="_ZA211" localSheetId="10">loadfac!$H$6+"aH6"+1+85+5</definedName>
    <definedName name="_ZA212" localSheetId="11">forwcurv!$E$122+"pBE122"+769+0.16+0.2</definedName>
    <definedName name="_ZA212" localSheetId="10">loadfac!$H$7+"aH7"+1+85+5</definedName>
    <definedName name="_ZA213" localSheetId="11">forwcurv!$E$123+"pBE123"+769+0.16+0.2</definedName>
    <definedName name="_ZA213" localSheetId="10">loadfac!$H$8+"aH8"+1+85+5</definedName>
    <definedName name="_ZA214" localSheetId="11">forwcurv!$E$124+"pBE124"+769+0.16+0.2</definedName>
    <definedName name="_ZA214" localSheetId="10">loadfac!$H$9+"aH9"+1+85+5</definedName>
    <definedName name="_ZA215" localSheetId="11">forwcurv!$E$125+"pBE125"+769+0.16+0.2</definedName>
    <definedName name="_ZA215" localSheetId="10">loadfac!$H$10+"aH10"+1+85+5</definedName>
    <definedName name="_ZA216" localSheetId="11">forwcurv!$E$126+"pBE126"+769+0.16+0.2</definedName>
    <definedName name="_ZA216" localSheetId="10">loadfac!$H$11+"aH11"+1+85+5</definedName>
    <definedName name="_ZA217" localSheetId="11">forwcurv!$E$127+"pBE127"+769+0.16+0.2</definedName>
    <definedName name="_ZA217" localSheetId="10">loadfac!$H$12+"aH12"+1+85+5</definedName>
    <definedName name="_ZA218" localSheetId="11">forwcurv!$E$128+"pBE128"+769+0.16+0.2</definedName>
    <definedName name="_ZA218" localSheetId="10">loadfac!$J$3+"aSeptember"+1+85+5</definedName>
    <definedName name="_ZA219" localSheetId="11">forwcurv!$E$129+"pBE129"+769+0.16+0.2</definedName>
    <definedName name="_ZA219" localSheetId="10">loadfac!$K$3+"aOctober"+1+85+5</definedName>
    <definedName name="_ZA220" localSheetId="11">forwcurv!$E$130+"pBE130"+769+0.16+0.2</definedName>
    <definedName name="_ZA220" localSheetId="10">loadfac!$J$4+"aJ4"+1+85+5</definedName>
    <definedName name="_ZA221" localSheetId="11">forwcurv!$E$131+"pBE131"+769+0.16+0.2</definedName>
    <definedName name="_ZA221" localSheetId="10">loadfac!$K$4+"aK4"+1+85+5</definedName>
    <definedName name="_ZA222" localSheetId="11">forwcurv!$E$132+"pBE132"+769+0.16+0.2</definedName>
    <definedName name="_ZA222" localSheetId="10">loadfac!$J$5+"aJ5"+1+85+5</definedName>
    <definedName name="_ZA223" localSheetId="11">forwcurv!$E$133+"pBE133"+769+0.16+0.2</definedName>
    <definedName name="_ZA223" localSheetId="10">loadfac!$K$5+"aK5"+1+85+5</definedName>
    <definedName name="_ZA224" localSheetId="11">forwcurv!$E$134+"pBE134"+769+0.16+0.2</definedName>
    <definedName name="_ZA224" localSheetId="10">loadfac!$J$6+"aJ6"+1+85+5</definedName>
    <definedName name="_ZA225" localSheetId="11">forwcurv!$E$135+"pBE135"+769+0.16+0.2</definedName>
    <definedName name="_ZA225" localSheetId="10">loadfac!$K$6+"aK6"+1+85+5</definedName>
    <definedName name="_ZA226" localSheetId="11">forwcurv!$E$136+"pBE136"+769+0.16+0.2</definedName>
    <definedName name="_ZA226" localSheetId="10">loadfac!$J$7+"aJ7"+1+85+5</definedName>
    <definedName name="_ZA227" localSheetId="11">forwcurv!$E$137+"pBE137"+769+0.16+0.2</definedName>
    <definedName name="_ZA227" localSheetId="10">loadfac!$K$7+"aK7"+1+85+5</definedName>
    <definedName name="_ZA228" localSheetId="11">forwcurv!$E$138+"pBE138"+769+0.16+0.2</definedName>
    <definedName name="_ZA228" localSheetId="10">loadfac!$J$8+"aJ8"+1+85+5</definedName>
    <definedName name="_ZA229" localSheetId="11">forwcurv!$E$139+"pBE139"+769+0.16+0.2</definedName>
    <definedName name="_ZA229" localSheetId="10">loadfac!$K$8+"aK8"+1+85+5</definedName>
    <definedName name="_ZA230" localSheetId="11">forwcurv!$E$140+"pBE140"+769+0.16+0.2</definedName>
    <definedName name="_ZA230" localSheetId="10">loadfac!$J$9+"aJ9"+1+85+5</definedName>
    <definedName name="_ZA231" localSheetId="11">forwcurv!$E$141+"pBE141"+769+0.16+0.2</definedName>
    <definedName name="_ZA231" localSheetId="10">loadfac!$K$9+"aK9"+1+85+5</definedName>
    <definedName name="_ZA232" localSheetId="11">forwcurv!$E$142+"pBE142"+769+0.16+0.2</definedName>
    <definedName name="_ZA232" localSheetId="10">loadfac!$J$10+"aJ10"+1+85+5</definedName>
    <definedName name="_ZA233" localSheetId="11">forwcurv!$E$143+"pBE143"+769+0.16+0.2</definedName>
    <definedName name="_ZA233" localSheetId="10">loadfac!$K$10+"aK10"+1+85+5</definedName>
    <definedName name="_ZA234" localSheetId="11">forwcurv!$E$144+"pBE144"+769+0.16+0.2</definedName>
    <definedName name="_ZA234" localSheetId="10">loadfac!$J$11+"aJ11"+1+85+5</definedName>
    <definedName name="_ZA235" localSheetId="11">forwcurv!$E$145+"pBE145"+769+0.16+0.2</definedName>
    <definedName name="_ZA235" localSheetId="10">loadfac!$K$11+"aK11"+1+85+5</definedName>
    <definedName name="_ZA236" localSheetId="11">forwcurv!$E$146+"pBE146"+769+0.16+0.2</definedName>
    <definedName name="_ZA236" localSheetId="10">loadfac!$J$12+"aJ12"+1+85+5</definedName>
    <definedName name="_ZA237" localSheetId="11">forwcurv!$E$147+"pBE147"+769+0.16+0.2</definedName>
    <definedName name="_ZA237" localSheetId="10">loadfac!$K$12+"aK12"+1+85+5</definedName>
    <definedName name="_ZA238" localSheetId="11">forwcurv!$E$148+"pBE148"+769+0.16+0.2</definedName>
    <definedName name="_ZA238" localSheetId="10">loadfac!$B$13+"aB13"+1+85+5</definedName>
    <definedName name="_ZA239" localSheetId="11">forwcurv!$E$149+"pBE149"+769+0.16+0.2</definedName>
    <definedName name="_ZA239" localSheetId="10">loadfac!$C$13+"aC13"+1+85+5</definedName>
    <definedName name="_ZA240" localSheetId="11">forwcurv!$E$150+"pBE150"+769+0.16+0.2</definedName>
    <definedName name="_ZA240" localSheetId="10">loadfac!$D$13+"aD13"+1+85+5</definedName>
    <definedName name="_ZA241" localSheetId="11">forwcurv!$E$151+"pBE151"+769+0.16+0.2</definedName>
    <definedName name="_ZA241" localSheetId="10">loadfac!$E$13+"aE13"+1+85+5</definedName>
    <definedName name="_ZA242" localSheetId="11">forwcurv!$E$152+"pBE152"+769+0.16+0.2</definedName>
    <definedName name="_ZA242" localSheetId="10">loadfac!$F$13+"aF13"+1+85+5</definedName>
    <definedName name="_ZA243" localSheetId="11">forwcurv!$E$153+"pBE153"+769+0.16+0.2</definedName>
    <definedName name="_ZA243" localSheetId="10">loadfac!$G$13+"aG13"+1+85+5</definedName>
    <definedName name="_ZA244" localSheetId="11">forwcurv!$E$154+"pBE154"+769+0.16+0.2</definedName>
    <definedName name="_ZA244" localSheetId="10">loadfac!$H$13+"aH13"+1+85+5</definedName>
    <definedName name="_ZA245" localSheetId="11">forwcurv!$E$155+"pBE155"+769+0.16+0.2</definedName>
    <definedName name="_ZA245" localSheetId="10">loadfac!$I$13+"aI13"+1+85+5</definedName>
    <definedName name="_ZA246" localSheetId="11">forwcurv!$E$156+"pBE156"+769+0.16+0.2</definedName>
    <definedName name="_ZA246" localSheetId="10">loadfac!$J$13+"aJ13"+1+85+5</definedName>
    <definedName name="_ZA247" localSheetId="11">forwcurv!$E$157+"pBE157"+769+0.16+0.2</definedName>
    <definedName name="_ZA247" localSheetId="10">loadfac!$K$13+"aK13"+1+85+5</definedName>
    <definedName name="_ZA248" localSheetId="11">forwcurv!$E$158+"pBE158"+769+0.16+0.2</definedName>
    <definedName name="_ZA248" localSheetId="10">loadfac!$L$13+"aL13"+1+85+5</definedName>
    <definedName name="_ZA249" localSheetId="11">forwcurv!$E$159+"pBE159"+769+0.16+0.2</definedName>
    <definedName name="_ZA249" localSheetId="10">loadfac!$M$13+"aM13"+1+85+5</definedName>
    <definedName name="_ZA250" localSheetId="11">forwcurv!$E$160+"pBE160"+769+0.16+0.2</definedName>
    <definedName name="_ZA250" localSheetId="10">loadfac!$B$14+"aB14"+1+85+5</definedName>
    <definedName name="_ZA251" localSheetId="11">forwcurv!$E$161+"pBE161"+769+0.16+0.2</definedName>
    <definedName name="_ZA251" localSheetId="10">loadfac!$C$14+"aC14"+1+85+5</definedName>
    <definedName name="_ZA252" localSheetId="11">forwcurv!$E$162+"pBE162"+769+0.16+0.2</definedName>
    <definedName name="_ZA252" localSheetId="10">loadfac!$D$14+"aD14"+1+85+5</definedName>
    <definedName name="_ZA253" localSheetId="11">forwcurv!$E$163+"pBE163"+769+0.16+0.2</definedName>
    <definedName name="_ZA253" localSheetId="10">loadfac!$E$14+"aE14"+1+85+5</definedName>
    <definedName name="_ZA254" localSheetId="11">forwcurv!$E$164+"pBE164"+769+0.16+0.2</definedName>
    <definedName name="_ZA254" localSheetId="10">loadfac!$F$14+"aF14"+1+85+5</definedName>
    <definedName name="_ZA255" localSheetId="11">forwcurv!$E$165+"pBE165"+769+0.16+0.2</definedName>
    <definedName name="_ZA255" localSheetId="10">loadfac!$G$14+"aG14"+1+85+5</definedName>
    <definedName name="_ZA256" localSheetId="11">forwcurv!$E$166+"pBE166"+769+0.16+0.2</definedName>
    <definedName name="_ZA256" localSheetId="10">loadfac!$H$14+"aH14"+1+85+5</definedName>
    <definedName name="_ZA257" localSheetId="11">forwcurv!$E$167+"pBE167"+769+0.16+0.2</definedName>
    <definedName name="_ZA257" localSheetId="10">loadfac!$I$14+"aI14"+1+85+5</definedName>
    <definedName name="_ZA258" localSheetId="11">forwcurv!$E$168+"pBE168"+769+0.16+0.2</definedName>
    <definedName name="_ZA258" localSheetId="10">loadfac!$J$14+"aJ14"+1+85+5</definedName>
    <definedName name="_ZA259" localSheetId="11">forwcurv!$E$169+"pBE169"+769+0.16+0.2</definedName>
    <definedName name="_ZA259" localSheetId="10">loadfac!$K$14+"aK14"+1+85+5</definedName>
    <definedName name="_ZA260" localSheetId="11">forwcurv!$E$170+"pBE170"+769+0.16+0.2</definedName>
    <definedName name="_ZA260" localSheetId="10">loadfac!$L$14+"aL14"+1+85+5</definedName>
    <definedName name="_ZA261" localSheetId="11">forwcurv!$E$171+"pBE171"+769+0.16+0.2</definedName>
    <definedName name="_ZA261" localSheetId="10">loadfac!$M$14+"aM14"+1+85+5</definedName>
    <definedName name="_ZA262" localSheetId="11">forwcurv!$E$172+"pBE172"+769+0.16+0.2</definedName>
    <definedName name="_ZA262" localSheetId="10">loadfac!$B$15+"aB15"+1+85+5</definedName>
    <definedName name="_ZA263" localSheetId="11">forwcurv!$E$173+"pBE173"+769+0.16+0.2</definedName>
    <definedName name="_ZA263" localSheetId="10">loadfac!$C$15+"aC15"+1+85+5</definedName>
    <definedName name="_ZA264" localSheetId="11">forwcurv!$E$174+"pBE174"+769+0.16+0.2</definedName>
    <definedName name="_ZA264" localSheetId="10">loadfac!$D$15+"aD15"+1+85+5</definedName>
    <definedName name="_ZA265" localSheetId="11">forwcurv!$E$175+"pBE175"+769+0.16+0.2</definedName>
    <definedName name="_ZA265" localSheetId="10">loadfac!$E$15+"aE15"+1+85+5</definedName>
    <definedName name="_ZA266" localSheetId="11">forwcurv!$E$176+"pBE176"+769+0.16+0.2</definedName>
    <definedName name="_ZA266" localSheetId="10">loadfac!$F$15+"aF15"+1+85+5</definedName>
    <definedName name="_ZA267" localSheetId="11">forwcurv!$E$177+"pBE177"+769+0.16+0.2</definedName>
    <definedName name="_ZA267" localSheetId="10">loadfac!$G$15+"aG15"+1+85+5</definedName>
    <definedName name="_ZA268" localSheetId="11">forwcurv!$E$178+"pBE178"+769+0.16+0.2</definedName>
    <definedName name="_ZA268" localSheetId="10">loadfac!$H$15+"aH15"+1+85+5</definedName>
    <definedName name="_ZA269" localSheetId="11">forwcurv!$E$179+"pBE179"+769+0.16+0.2</definedName>
    <definedName name="_ZA269" localSheetId="10">loadfac!$I$15+"aI15"+1+85+5</definedName>
    <definedName name="_ZA270" localSheetId="11">forwcurv!$E$180+"pBE180"+769+0.16+0.2</definedName>
    <definedName name="_ZA270" localSheetId="10">loadfac!$J$15+"aJ15"+1+85+5</definedName>
    <definedName name="_ZA271" localSheetId="11">forwcurv!$E$181+"pBE181"+769+0.16+0.2</definedName>
    <definedName name="_ZA271" localSheetId="10">loadfac!$K$15+"aK15"+1+85+5</definedName>
    <definedName name="_ZA272" localSheetId="11">forwcurv!$E$182+"pBE182"+769+0.16+0.2</definedName>
    <definedName name="_ZA272" localSheetId="10">loadfac!$L$15+"aL15"+1+85+5</definedName>
    <definedName name="_ZA273" localSheetId="11">forwcurv!$E$183+"pBE183"+769+0.16+0.2</definedName>
    <definedName name="_ZA273" localSheetId="10">loadfac!$M$15+"aM15"+1+85+5</definedName>
    <definedName name="_ZA274" localSheetId="11">forwcurv!$E$184+"pBE184"+769+0.16+0.2</definedName>
    <definedName name="_ZA274" localSheetId="10">loadfac!$B$16+"aB16"+1+85+5</definedName>
    <definedName name="_ZA275" localSheetId="11">forwcurv!$E$185+"pBE185"+769+0.16+0.2</definedName>
    <definedName name="_ZA275" localSheetId="10">loadfac!$C$16+"aC16"+1+85+5</definedName>
    <definedName name="_ZA276" localSheetId="11">forwcurv!$E$186+"pBE186"+769+0.16+0.2</definedName>
    <definedName name="_ZA276" localSheetId="10">loadfac!$D$16+"aD16"+1+85+5</definedName>
    <definedName name="_ZA277" localSheetId="11">forwcurv!$E$187+"pBE187"+769+0.16+0.2</definedName>
    <definedName name="_ZA277" localSheetId="10">loadfac!$E$16+"aE16"+1+85+5</definedName>
    <definedName name="_ZA278" localSheetId="11">forwcurv!$E$188+"pBE188"+769+0.16+0.2</definedName>
    <definedName name="_ZA278" localSheetId="10">loadfac!$F$16+"aF16"+1+85+5</definedName>
    <definedName name="_ZA279" localSheetId="11">forwcurv!$E$189+"pBE189"+769+0.16+0.2</definedName>
    <definedName name="_ZA279" localSheetId="10">loadfac!$G$16+"aG16"+1+85+5</definedName>
    <definedName name="_ZA280" localSheetId="11">forwcurv!$E$190+"pBE190"+769+0.16+0.2</definedName>
    <definedName name="_ZA280" localSheetId="10">loadfac!$H$16+"aH16"+1+85+5</definedName>
    <definedName name="_ZA281" localSheetId="11">forwcurv!$E$191+"pBE191"+769+0.16+0.2</definedName>
    <definedName name="_ZA281" localSheetId="10">loadfac!$I$16+"aI16"+1+85+5</definedName>
    <definedName name="_ZA282" localSheetId="11">forwcurv!$E$192+"pBE192"+769+0.16+0.2</definedName>
    <definedName name="_ZA282" localSheetId="10">loadfac!$J$16+"aJ16"+1+85+5</definedName>
    <definedName name="_ZA283" localSheetId="11">forwcurv!$E$193+"pBE193"+769+0.16+0.2</definedName>
    <definedName name="_ZA283" localSheetId="10">loadfac!$K$16+"aK16"+1+85+5</definedName>
    <definedName name="_ZA284" localSheetId="11">forwcurv!$E$194+"pBE194"+769+0.16+0.2</definedName>
    <definedName name="_ZA284" localSheetId="10">loadfac!$L$16+"aL16"+1+85+5</definedName>
    <definedName name="_ZA285" localSheetId="11">forwcurv!$E$195+"pBE195"+769+0.16+0.2</definedName>
    <definedName name="_ZA285" localSheetId="10">loadfac!$M$16+"aM16"+1+85+5</definedName>
    <definedName name="_ZA286" localSheetId="11">forwcurv!$E$196+"pBE196"+769+0.16+0.2</definedName>
    <definedName name="_ZA286" localSheetId="10">loadfac!$B$17+"aB17"+1+85+5</definedName>
    <definedName name="_ZA287" localSheetId="11">forwcurv!$E$197+"pBE197"+769+0.16+0.2</definedName>
    <definedName name="_ZA287" localSheetId="10">loadfac!$C$17+"aC17"+1+85+5</definedName>
    <definedName name="_ZA288" localSheetId="11">forwcurv!$E$198+"pBE198"+769+0.16+0.2</definedName>
    <definedName name="_ZA288" localSheetId="10">loadfac!$D$17+"aD17"+1+85+5</definedName>
    <definedName name="_ZA289" localSheetId="11">forwcurv!$E$199+"pBE199"+769+0.16+0.2</definedName>
    <definedName name="_ZA289" localSheetId="10">loadfac!$E$17+"aE17"+1+85+5</definedName>
    <definedName name="_ZA290" localSheetId="11">forwcurv!$E$200+"pBE200"+769+0.16+0.2</definedName>
    <definedName name="_ZA290" localSheetId="10">loadfac!$F$17+"aF17"+1+85+5</definedName>
    <definedName name="_ZA291" localSheetId="11">forwcurv!$E$201+"pBE201"+769+0.16+0.2</definedName>
    <definedName name="_ZA291" localSheetId="10">loadfac!$G$17+"aG17"+1+85+5</definedName>
    <definedName name="_ZA292" localSheetId="11">forwcurv!$E$202+"pBE202"+769+0.16+0.2</definedName>
    <definedName name="_ZA292" localSheetId="10">loadfac!$H$17+"aH17"+1+85+5</definedName>
    <definedName name="_ZA293" localSheetId="11">forwcurv!$E$203+"pBE203"+769+0.16+0.2</definedName>
    <definedName name="_ZA293" localSheetId="10">loadfac!$I$17+"aI17"+1+85+5</definedName>
    <definedName name="_ZA294" localSheetId="11">forwcurv!$E$204+"pBE204"+769+0.16+0.2</definedName>
    <definedName name="_ZA294" localSheetId="10">loadfac!$J$17+"aJ17"+1+85+5</definedName>
    <definedName name="_ZA295" localSheetId="11">forwcurv!$E$205+"pBE205"+769+0.16+0.2</definedName>
    <definedName name="_ZA295" localSheetId="10">loadfac!$K$17+"aK17"+1+85+5</definedName>
    <definedName name="_ZA296" localSheetId="11">forwcurv!$E$206+"pBE206"+769+0.16+0.2</definedName>
    <definedName name="_ZA296" localSheetId="10">loadfac!$L$17+"aL17"+1+85+5</definedName>
    <definedName name="_ZA297" localSheetId="11">forwcurv!$E$207+"pBE207"+769+0.16+0.2</definedName>
    <definedName name="_ZA297" localSheetId="10">loadfac!$M$17+"aM17"+1+85+5</definedName>
    <definedName name="_ZA298" localSheetId="11">forwcurv!$E$208+"pBE208"+769+0.16+0.2</definedName>
    <definedName name="_ZA299" localSheetId="11">forwcurv!$E$209+"pBE209"+769+0.16+0.2</definedName>
    <definedName name="_ZA300" localSheetId="11">forwcurv!$E$210+"pBE210"+769+0.16+0.2</definedName>
    <definedName name="_ZA301" localSheetId="11">forwcurv!$E$211+"pBE211"+769+0.16+0.2</definedName>
    <definedName name="_ZA302" localSheetId="11">forwcurv!$E$212+"pBE212"+769+0.16+0.2</definedName>
    <definedName name="_ZA303" localSheetId="11">forwcurv!$E$213+"pBE213"+769+0.16+0.2</definedName>
    <definedName name="_ZA304" localSheetId="11">forwcurv!$D$10+"aD10"+17153+0+1</definedName>
    <definedName name="_ZA305" localSheetId="11">forwcurv!$D$11+"aD11"+17153+0+1</definedName>
    <definedName name="_ZA306" localSheetId="11">forwcurv!$D$12+"aD9"+16929+0+1</definedName>
    <definedName name="_ZA307" localSheetId="11">forwcurv!$D$13+"aD10"+16929+0+1</definedName>
    <definedName name="_ZA308" localSheetId="11">forwcurv!$D$14+"aD11"+16929+0+1</definedName>
    <definedName name="_ZA309" localSheetId="11">forwcurv!$D$15+"aD12"+16929+0+1</definedName>
    <definedName name="_ZA310" localSheetId="11">forwcurv!$D$16+"aD13"+16929+0+1</definedName>
    <definedName name="_ZA311" localSheetId="11">forwcurv!$D$17+"aD14"+16929+0+1</definedName>
    <definedName name="_ZA312" localSheetId="11">forwcurv!$D$18+"aD15"+16929+0+1</definedName>
    <definedName name="_ZA313" localSheetId="11">forwcurv!$D$19+"aD16"+16929+0+1</definedName>
    <definedName name="_ZA314" localSheetId="11">forwcurv!$D$20+"aD17"+16929+0+1</definedName>
    <definedName name="_ZA315" localSheetId="11">forwcurv!$D$21+"aD18"+16929+0+1</definedName>
    <definedName name="_ZA316" localSheetId="11">forwcurv!$D$22+"aD19"+16929+0+1</definedName>
    <definedName name="_ZA317" localSheetId="11">forwcurv!$D$23+"aD20"+16929+0+1</definedName>
    <definedName name="_ZA318" localSheetId="11">forwcurv!$D$24+"aD21"+16929+0+1</definedName>
    <definedName name="_ZA319" localSheetId="11">forwcurv!$D$25+"aD22"+16929+0+1</definedName>
    <definedName name="_ZA320" localSheetId="11">forwcurv!$D$26+"aD23"+16929+0+1</definedName>
    <definedName name="_ZA321" localSheetId="11">forwcurv!$D$27+"aD24"+16929+0+1</definedName>
    <definedName name="_ZA322" localSheetId="11">forwcurv!$D$28+"aD25"+16929+0+1</definedName>
    <definedName name="_ZA323" localSheetId="11">forwcurv!$D$29+"aD26"+16929+0+1</definedName>
    <definedName name="_ZA324" localSheetId="11">forwcurv!$D$30+"aD27"+16929+0+1</definedName>
    <definedName name="_ZA325" localSheetId="11">forwcurv!$D$31+"aD28"+16929+0+1</definedName>
    <definedName name="_ZA326" localSheetId="11">forwcurv!$D$32+"aD29"+16929+0+1</definedName>
    <definedName name="_ZA327" localSheetId="11">forwcurv!$D$33+"aD30"+16929+0+1</definedName>
    <definedName name="_ZA328" localSheetId="11">forwcurv!$D$34+"aD31"+16929+0+1</definedName>
    <definedName name="_ZA329" localSheetId="11">forwcurv!$D$35+"aD32"+16929+0+1</definedName>
    <definedName name="_ZA330" localSheetId="11">forwcurv!$D$36+"aD33"+16929+0+1</definedName>
    <definedName name="_ZA331" localSheetId="11">forwcurv!$D$37+"aD34"+16929+0+1</definedName>
    <definedName name="_ZA332" localSheetId="11">forwcurv!$D$38+"aD35"+16929+0+1</definedName>
    <definedName name="_ZA333" localSheetId="11">forwcurv!$D$39+"aD36"+16929+0+1</definedName>
    <definedName name="_ZA334" localSheetId="11">forwcurv!$D$40+"aD37"+16929+0+1</definedName>
    <definedName name="_ZA335" localSheetId="11">forwcurv!$D$41+"aD38"+16929+0+1</definedName>
    <definedName name="_ZA336" localSheetId="11">forwcurv!$D$42+"aD39"+16929+0+1</definedName>
    <definedName name="_ZA337" localSheetId="11">forwcurv!$D$43+"aD40"+16929+0+1</definedName>
    <definedName name="_ZA338" localSheetId="11">forwcurv!$D$44+"aD41"+16929+0+1</definedName>
    <definedName name="_ZA339" localSheetId="11">forwcurv!$D$45+"aD42"+16929+0+1</definedName>
    <definedName name="_ZA340" localSheetId="11">forwcurv!$D$46+"aD43"+16929+0+1</definedName>
    <definedName name="_ZA341" localSheetId="11">forwcurv!$D$47+"aD44"+16929+0+1</definedName>
    <definedName name="_ZA342" localSheetId="11">forwcurv!$D$48+"aD45"+16929+0+1</definedName>
    <definedName name="_ZA343" localSheetId="11">forwcurv!$D$49+"aD46"+16929+0+1</definedName>
    <definedName name="_ZA344" localSheetId="11">forwcurv!$D$50+"aD47"+16929+0+1</definedName>
    <definedName name="_ZA345" localSheetId="11">forwcurv!$D$51+"aD48"+16929+0+1</definedName>
    <definedName name="_ZA346" localSheetId="11">forwcurv!$D$52+"aD49"+16929+0+1</definedName>
    <definedName name="_ZA347" localSheetId="11">forwcurv!$D$53+"aD50"+16929+0+1</definedName>
    <definedName name="_ZA348" localSheetId="11">forwcurv!$D$54+"aD51"+16929+0+1</definedName>
    <definedName name="_ZA349" localSheetId="11">forwcurv!$D$55+"aD52"+16929+0+1</definedName>
    <definedName name="_ZA350" localSheetId="11">forwcurv!$D$56+"aD53"+16929+0+1</definedName>
    <definedName name="_ZA351" localSheetId="11">forwcurv!$D$57+"aD54"+16929+0+1</definedName>
    <definedName name="_ZA352" localSheetId="11">forwcurv!$D$58+"aD55"+16929+0+1</definedName>
    <definedName name="_ZA353" localSheetId="11">forwcurv!$D$59+"aD56"+16929+0+1</definedName>
    <definedName name="_ZA354" localSheetId="11">forwcurv!$D$60+"aD57"+16929+0+1</definedName>
    <definedName name="_ZA355" localSheetId="11">forwcurv!$D$61+"aD58"+16929+0+1</definedName>
    <definedName name="_ZA356" localSheetId="11">forwcurv!$D$62+"aD59"+16929+0+1</definedName>
    <definedName name="_ZA357" localSheetId="11">forwcurv!$D$63+"aD60"+16929+0+1</definedName>
    <definedName name="_ZA358" localSheetId="11">forwcurv!$D$64+"aD61"+16929+0+1</definedName>
    <definedName name="_ZA359" localSheetId="11">forwcurv!$D$65+"aD62"+16929+0+1</definedName>
    <definedName name="_ZA360" localSheetId="11">forwcurv!$D$66+"aD63"+16929+0+1</definedName>
    <definedName name="_ZA361" localSheetId="11">forwcurv!$D$67+"aD64"+16929+0+1</definedName>
    <definedName name="_ZA362" localSheetId="11">forwcurv!$D$68+"aD65"+16929+0+1</definedName>
    <definedName name="_ZA363" localSheetId="11">forwcurv!$D$69+"aD66"+16929+0+1</definedName>
    <definedName name="_ZA364" localSheetId="11">forwcurv!$D$70+"aD67"+16929+0+1</definedName>
    <definedName name="_ZA365" localSheetId="11">forwcurv!$D$71+"aD68"+16929+0+1</definedName>
    <definedName name="_ZA366" localSheetId="11">forwcurv!$D$72+"aD69"+16929+0+1</definedName>
    <definedName name="_ZA367" localSheetId="11">forwcurv!$D$73+"aD70"+16929+0+1</definedName>
    <definedName name="_ZA368" localSheetId="11">forwcurv!$D$74+"aD71"+16929+0+1</definedName>
    <definedName name="_ZA369" localSheetId="11">forwcurv!$D$75+"aD72"+16929+0+1</definedName>
    <definedName name="_ZA370" localSheetId="11">forwcurv!$D$76+"aD73"+16929+0+1</definedName>
    <definedName name="_ZA371" localSheetId="11">forwcurv!$D$77+"aD74"+16929+0+1</definedName>
    <definedName name="_ZA372" localSheetId="11">forwcurv!$D$78+"aD75"+16929+0+1</definedName>
    <definedName name="_ZA373" localSheetId="11">forwcurv!$D$79+"aD76"+16929+0+1</definedName>
    <definedName name="_ZA374" localSheetId="11">forwcurv!$D$80+"aD77"+16929+0+1</definedName>
    <definedName name="_ZA375" localSheetId="11">forwcurv!$D$81+"aD78"+16929+0+1</definedName>
    <definedName name="_ZA376" localSheetId="11">forwcurv!$D$82+"aD79"+16929+0+1</definedName>
    <definedName name="_ZA377" localSheetId="11">forwcurv!$D$83+"aD80"+16929+0+1</definedName>
    <definedName name="_ZA378" localSheetId="11">forwcurv!$D$84+"aD81"+16929+0+1</definedName>
    <definedName name="_ZA379" localSheetId="11">forwcurv!$D$85+"aD82"+16929+0+1</definedName>
    <definedName name="_ZA380" localSheetId="11">forwcurv!$D$86+"aD83"+16929+0+1</definedName>
    <definedName name="_ZA381" localSheetId="11">forwcurv!$D$87+"aD84"+16929+0+1</definedName>
    <definedName name="_ZA382" localSheetId="11">forwcurv!$D$88+"aD85"+16929+0+1</definedName>
    <definedName name="_ZA383" localSheetId="11">forwcurv!$D$89+"aD86"+16929+0+1</definedName>
    <definedName name="_ZA384" localSheetId="11">forwcurv!$D$90+"aD87"+16929+0+1</definedName>
    <definedName name="_ZA385" localSheetId="11">forwcurv!$D$91+"aD88"+16929+0+1</definedName>
    <definedName name="_ZA386" localSheetId="11">forwcurv!$D$92+"aD89"+16929+0+1</definedName>
    <definedName name="_ZA387" localSheetId="11">forwcurv!$D$93+"aD90"+16929+0+1</definedName>
    <definedName name="_ZA388" localSheetId="11">forwcurv!$D$94+"aD91"+16929+0+1</definedName>
    <definedName name="_ZA389" localSheetId="11">forwcurv!$D$95+"aD92"+16929+0+1</definedName>
    <definedName name="_ZA390" localSheetId="11">forwcurv!$D$96+"aD93"+16929+0+1</definedName>
    <definedName name="_ZA391" localSheetId="11">forwcurv!$D$97+"aD94"+16929+0+1</definedName>
    <definedName name="_ZA392" localSheetId="11">forwcurv!$D$98+"aD95"+16929+0+1</definedName>
    <definedName name="_ZA393" localSheetId="11">forwcurv!$D$99+"aD96"+16929+0+1</definedName>
    <definedName name="_ZA394" localSheetId="11">forwcurv!$D$100+"aD97"+16929+0+1</definedName>
    <definedName name="_ZA395" localSheetId="11">forwcurv!$D$101+"aD98"+16929+0+1</definedName>
    <definedName name="_ZA396" localSheetId="11">forwcurv!$D$102+"aD99"+16929+0+1</definedName>
    <definedName name="_ZA397" localSheetId="11">forwcurv!$D$103+"aD100"+16929+0+1</definedName>
    <definedName name="_ZA398" localSheetId="11">forwcurv!$D$104+"aD101"+16929+0+1</definedName>
    <definedName name="_ZA399" localSheetId="11">forwcurv!$D$105+"aD102"+16929+0+1</definedName>
    <definedName name="_ZA400" localSheetId="11">forwcurv!$D$106+"aD103"+16929+0+1</definedName>
    <definedName name="_ZA401" localSheetId="11">forwcurv!$D$107+"aD104"+16929+0+1</definedName>
    <definedName name="_ZA402" localSheetId="11">forwcurv!$D$108+"aD105"+16929+0+1</definedName>
    <definedName name="_ZA403" localSheetId="11">forwcurv!$D$109+"aD106"+16929+0+1</definedName>
    <definedName name="_ZA404" localSheetId="11">forwcurv!$D$110+"aD107"+16929+0+1</definedName>
    <definedName name="_ZA405" localSheetId="11">forwcurv!$D$111+"aD108"+16929+0+1</definedName>
    <definedName name="_ZA406" localSheetId="11">forwcurv!$D$112+"aD109"+16929+0+1</definedName>
    <definedName name="_ZA407" localSheetId="11">forwcurv!$D$113+"aD110"+16929+0+1</definedName>
    <definedName name="_ZA408" localSheetId="11">forwcurv!$D$114+"aD111"+16929+0+1</definedName>
    <definedName name="_ZA409" localSheetId="11">forwcurv!$D$115+"aD112"+16929+0+1</definedName>
    <definedName name="_ZA410" localSheetId="11">forwcurv!$D$116+"aD113"+16929+0+1</definedName>
    <definedName name="_ZA411" localSheetId="11">forwcurv!$D$117+"aD114"+16929+0+1</definedName>
    <definedName name="_ZA412" localSheetId="11">forwcurv!$D$118+"aD115"+16929+0+1</definedName>
    <definedName name="_ZA413" localSheetId="11">forwcurv!$D$119+"aD116"+16929+0+1</definedName>
    <definedName name="_ZA414" localSheetId="11">forwcurv!$D$120+"aD117"+16929+0+1</definedName>
    <definedName name="_ZA415" localSheetId="11">forwcurv!$D$121+"aD118"+16929+0+1</definedName>
    <definedName name="_ZA416" localSheetId="11">forwcurv!$D$122+"aD119"+16929+0+1</definedName>
    <definedName name="_ZA417" localSheetId="11">forwcurv!$D$123+"aD120"+16929+0+1</definedName>
    <definedName name="_ZA418" localSheetId="11">forwcurv!$D$124+"aD121"+16929+0+1</definedName>
    <definedName name="_ZA419" localSheetId="11">forwcurv!$D$125+"aD122"+16929+0+1</definedName>
    <definedName name="_ZA420" localSheetId="11">forwcurv!$D$126+"aD123"+16929+0+1</definedName>
    <definedName name="_ZA421" localSheetId="11">forwcurv!$D$127+"aD124"+16929+0+1</definedName>
    <definedName name="_ZA422" localSheetId="11">forwcurv!$D$128+"aD125"+16929+0+1</definedName>
    <definedName name="_ZA423" localSheetId="11">forwcurv!$D$129+"aD126"+16929+0+1</definedName>
    <definedName name="_ZA424" localSheetId="11">forwcurv!$D$130+"aD127"+16929+0+1</definedName>
    <definedName name="_ZA425" localSheetId="11">forwcurv!$D$131+"aD128"+16929+0+1</definedName>
    <definedName name="_ZA426" localSheetId="11">forwcurv!$D$132+"aD129"+16929+0+1</definedName>
    <definedName name="_ZA427" localSheetId="11">forwcurv!$D$133+"aD130"+16929+0+1</definedName>
    <definedName name="_ZA428" localSheetId="11">forwcurv!$D$134+"aD131"+16929+0+1</definedName>
    <definedName name="_ZA429" localSheetId="11">forwcurv!$D$135+"aD132"+16929+0+1</definedName>
    <definedName name="_ZA430" localSheetId="11">forwcurv!$D$136+"aD133"+16929+0+1</definedName>
    <definedName name="_ZA431" localSheetId="11">forwcurv!$D$137+"aD134"+16929+0+1</definedName>
    <definedName name="_ZA432" localSheetId="11">forwcurv!$D$138+"aD135"+16929+0+1</definedName>
    <definedName name="_ZA433" localSheetId="11">forwcurv!$D$139+"aD136"+16929+0+1</definedName>
    <definedName name="_ZA434" localSheetId="11">forwcurv!$D$140+"aD137"+16929+0+1</definedName>
    <definedName name="_ZA435" localSheetId="11">forwcurv!$D$141+"aD138"+16929+0+1</definedName>
    <definedName name="_ZA436" localSheetId="11">forwcurv!$D$142+"aD139"+16929+0+1</definedName>
    <definedName name="_ZA437" localSheetId="11">forwcurv!$D$143+"aD140"+16929+0+1</definedName>
    <definedName name="_ZA438" localSheetId="11">forwcurv!$D$144+"aD141"+16929+0+1</definedName>
    <definedName name="_ZA439" localSheetId="11">forwcurv!$D$145+"aD142"+16929+0+1</definedName>
    <definedName name="_ZA440" localSheetId="11">forwcurv!$D$146+"aD143"+16929+0+1</definedName>
    <definedName name="_ZA441" localSheetId="11">forwcurv!$D$147+"aD144"+16929+0+1</definedName>
    <definedName name="_ZA442" localSheetId="11">forwcurv!$D$148+"aD145"+16929+0+1</definedName>
    <definedName name="_ZA443" localSheetId="11">forwcurv!$D$149+"aD146"+16929+0+1</definedName>
    <definedName name="_ZA444" localSheetId="11">forwcurv!$D$150+"aD147"+16929+0+1</definedName>
    <definedName name="_ZA445" localSheetId="11">forwcurv!$D$151+"aD148"+16929+0+1</definedName>
    <definedName name="_ZA446" localSheetId="11">forwcurv!$D$152+"aD149"+16929+0+1</definedName>
    <definedName name="_ZA447" localSheetId="11">forwcurv!$D$153+"aD150"+16929+0+1</definedName>
    <definedName name="_ZA448" localSheetId="11">forwcurv!$D$154+"aD151"+16929+0+1</definedName>
    <definedName name="_ZA449" localSheetId="11">forwcurv!$D$155+"aD152"+16929+0+1</definedName>
    <definedName name="_ZA450" localSheetId="11">forwcurv!$D$156+"aD153"+16929+0+1</definedName>
    <definedName name="_ZA451" localSheetId="11">forwcurv!$D$157+"aD154"+16929+0+1</definedName>
    <definedName name="_ZA452" localSheetId="11">forwcurv!$D$158+"aD155"+16929+0+1</definedName>
    <definedName name="_ZA453" localSheetId="11">forwcurv!$D$159+"aD156"+16929+0+1</definedName>
    <definedName name="_ZA454" localSheetId="11">forwcurv!$D$160+"aD157"+16929+0+1</definedName>
    <definedName name="_ZA455" localSheetId="11">forwcurv!$D$161+"aD158"+16929+0+1</definedName>
    <definedName name="_ZA456" localSheetId="11">forwcurv!$D$162+"aD159"+16929+0+1</definedName>
    <definedName name="_ZA457" localSheetId="11">forwcurv!$D$163+"aD160"+16929+0+1</definedName>
    <definedName name="_ZA458" localSheetId="11">forwcurv!$D$164+"aD161"+16929+0+1</definedName>
    <definedName name="_ZA459" localSheetId="11">forwcurv!$D$165+"aD162"+16929+0+1</definedName>
    <definedName name="_ZA460" localSheetId="11">forwcurv!$D$166+"aD163"+16929+0+1</definedName>
    <definedName name="_ZA461" localSheetId="11">forwcurv!$D$167+"aD164"+16929+0+1</definedName>
    <definedName name="_ZA462" localSheetId="11">forwcurv!$D$168+"aD165"+16929+0+1</definedName>
    <definedName name="_ZA463" localSheetId="11">forwcurv!$D$169+"aD166"+16929+0+1</definedName>
    <definedName name="_ZA464" localSheetId="11">forwcurv!$D$170+"aD167"+16929+0+1</definedName>
    <definedName name="_ZA465" localSheetId="11">forwcurv!$D$171+"aD168"+16929+0+1</definedName>
    <definedName name="_ZA466" localSheetId="11">forwcurv!$D$172+"aD169"+16929+0+1</definedName>
    <definedName name="_ZA467" localSheetId="11">forwcurv!$D$173+"aD170"+16929+0+1</definedName>
    <definedName name="_ZA468" localSheetId="11">forwcurv!$D$174+"aD171"+16929+0+1</definedName>
    <definedName name="_ZA469" localSheetId="11">forwcurv!$D$175+"aD172"+16929+0+1</definedName>
    <definedName name="_ZA470" localSheetId="11">forwcurv!$D$176+"aD173"+16929+0+1</definedName>
    <definedName name="_ZA471" localSheetId="11">forwcurv!$D$177+"aD174"+16929+0+1</definedName>
    <definedName name="_ZA472" localSheetId="11">forwcurv!$D$178+"aD175"+16929+0+1</definedName>
    <definedName name="_ZA473" localSheetId="11">forwcurv!$D$179+"aD176"+16929+0+1</definedName>
    <definedName name="_ZA474" localSheetId="11">forwcurv!$D$180+"aD177"+16929+0+1</definedName>
    <definedName name="_ZA475" localSheetId="11">forwcurv!$D$181+"aD178"+16929+0+1</definedName>
    <definedName name="_ZA476" localSheetId="11">forwcurv!$D$182+"aD179"+16929+0+1</definedName>
    <definedName name="_ZA477" localSheetId="11">forwcurv!$D$183+"aD180"+16929+0+1</definedName>
    <definedName name="_ZA478" localSheetId="11">forwcurv!$D$184+"aD181"+16929+0+1</definedName>
    <definedName name="_ZA479" localSheetId="11">forwcurv!$D$185+"aD182"+16929+0+1</definedName>
    <definedName name="_ZA480" localSheetId="11">forwcurv!$D$186+"aD183"+16929+0+1</definedName>
    <definedName name="_ZA481" localSheetId="11">forwcurv!$D$187+"aD184"+16929+0+1</definedName>
    <definedName name="_ZA482" localSheetId="11">forwcurv!$D$188+"aD185"+16929+0+1</definedName>
    <definedName name="_ZA483" localSheetId="11">forwcurv!$D$189+"aD186"+16929+0+1</definedName>
    <definedName name="_ZA484" localSheetId="11">forwcurv!$D$190+"aD187"+16929+0+1</definedName>
    <definedName name="_ZA485" localSheetId="11">forwcurv!$D$191+"aD188"+16929+0+1</definedName>
    <definedName name="_ZA486" localSheetId="11">forwcurv!$D$192+"aD189"+16929+0+1</definedName>
    <definedName name="_ZA487" localSheetId="11">forwcurv!$D$193+"aD190"+16929+0+1</definedName>
    <definedName name="_ZA488" localSheetId="11">forwcurv!$D$194+"aD191"+16929+0+1</definedName>
    <definedName name="_ZA489" localSheetId="11">forwcurv!$D$195+"aD192"+16929+0+1</definedName>
    <definedName name="_ZA490" localSheetId="11">forwcurv!$D$196+"aD193"+16929+0+1</definedName>
    <definedName name="_ZA491" localSheetId="11">forwcurv!$D$197+"aD194"+16929+0+1</definedName>
    <definedName name="_ZA492" localSheetId="11">forwcurv!$D$198+"aD195"+16929+0+1</definedName>
    <definedName name="_ZA493" localSheetId="11">forwcurv!$D$199+"aD196"+16929+0+1</definedName>
    <definedName name="_ZA494" localSheetId="11">forwcurv!$D$200+"aD197"+16929+0+1</definedName>
    <definedName name="_ZA495" localSheetId="11">forwcurv!$D$201+"aD198"+16929+0+1</definedName>
    <definedName name="_ZA496" localSheetId="11">forwcurv!$D$202+"aD199"+16929+0+1</definedName>
    <definedName name="_ZA497" localSheetId="11">forwcurv!$D$203+"aD200"+16929+0+1</definedName>
    <definedName name="_ZA498" localSheetId="11">forwcurv!$D$204+"aD201"+16929+0+1</definedName>
    <definedName name="_ZA499" localSheetId="11">forwcurv!$D$205+"aD202"+16929+0+1</definedName>
    <definedName name="_ZA500" localSheetId="11">forwcurv!$D$206+"aD203"+16929+0+1</definedName>
    <definedName name="_ZA501" localSheetId="11">forwcurv!$D$207+"aD204"+16929+0+1</definedName>
    <definedName name="_ZA502" localSheetId="11">forwcurv!$D$208+"aD205"+16929+0+1</definedName>
    <definedName name="_ZA503" localSheetId="11">forwcurv!$D$209+"aD206"+16929+0+1</definedName>
    <definedName name="_ZA504" localSheetId="11">forwcurv!$D$210+"aD207"+16929+0+1</definedName>
    <definedName name="_ZA505" localSheetId="11">forwcurv!$D$211+"aD208"+16929+0+1</definedName>
    <definedName name="_ZA506" localSheetId="11">forwcurv!$D$212+"aD209"+16929+0+1</definedName>
    <definedName name="_ZA507" localSheetId="11">forwcurv!$D$213+"aD213"+17153+0+1</definedName>
    <definedName name="_ZA508" localSheetId="11">forwcurv!$D$214+"aD214"+17153+0+1</definedName>
    <definedName name="_ZA509" localSheetId="11">forwcurv!$E$214+"pBE214"+769+0.16+0.2</definedName>
    <definedName name="_ZA510" localSheetId="11">forwcurv!$D$215+"aD215"+17153+0+1</definedName>
    <definedName name="_ZA511" localSheetId="11">forwcurv!$E$215+"pBE215"+769+0.16+0.2</definedName>
    <definedName name="_ZA512" localSheetId="11">forwcurv!$D$216+"aD216"+17153+0+1</definedName>
    <definedName name="_ZA513" localSheetId="11">forwcurv!$E$216+"pBE216"+769+0.16+0.2</definedName>
    <definedName name="_ZA514" localSheetId="11">forwcurv!$D$217+"aD217"+17153+0+1</definedName>
    <definedName name="_ZA515" localSheetId="11">forwcurv!$E$217+"pBE217"+769+0.16+0.2</definedName>
    <definedName name="_ZA516" localSheetId="11">forwcurv!$D$218+"aD218"+17153+0+1</definedName>
    <definedName name="_ZA517" localSheetId="11">forwcurv!$E$218+"pBE218"+769+0.16+0.2</definedName>
    <definedName name="_ZA518" localSheetId="11">forwcurv!$D$219+"aD219"+17153+0+1</definedName>
    <definedName name="_ZA519" localSheetId="11">forwcurv!$E$219+"pBE219"+769+0.16+0.2</definedName>
    <definedName name="_ZA520" localSheetId="11">forwcurv!$D$220+"aD220"+17153+0+1</definedName>
    <definedName name="_ZA521" localSheetId="11">forwcurv!$E$220+"pBE220"+769+0.16+0.2</definedName>
    <definedName name="_ZA522" localSheetId="11">forwcurv!$D$221+"aD221"+17153+0+1</definedName>
    <definedName name="_ZA523" localSheetId="11">forwcurv!$E$221+"pBE221"+769+0.16+0.2</definedName>
    <definedName name="_ZA524" localSheetId="11">forwcurv!$D$222+"aD222"+17153+0+1</definedName>
    <definedName name="_ZA525" localSheetId="11">forwcurv!$E$222+"pBE222"+769+0.16+0.2</definedName>
    <definedName name="_ZA526" localSheetId="11">forwcurv!$D$223+"aD223"+17153+0+1</definedName>
    <definedName name="_ZA527" localSheetId="11">forwcurv!$E$223+"pBE223"+769+0.16+0.2</definedName>
    <definedName name="_ZA528" localSheetId="11">forwcurv!$D$224+"aD224"+17153+0+1</definedName>
    <definedName name="_ZA529" localSheetId="11">forwcurv!$E$224+"pBE224"+769+0.16+0.2</definedName>
    <definedName name="_ZA530" localSheetId="11">forwcurv!$D$225+"aD225"+17153+0+1</definedName>
    <definedName name="_ZA531" localSheetId="11">forwcurv!$E$225+"pBE225"+769+0.16+0.2</definedName>
    <definedName name="_ZA532" localSheetId="11">forwcurv!$D$226+"aD226"+17153+0+1</definedName>
    <definedName name="_ZA533" localSheetId="11">forwcurv!$E$226+"pBE226"+769+0.16+0.2</definedName>
    <definedName name="_ZA534" localSheetId="11">forwcurv!$D$227+"aD227"+17153+0+1</definedName>
    <definedName name="_ZA535" localSheetId="11">forwcurv!$E$227+"pBE227"+769+0.16+0.2</definedName>
    <definedName name="_ZA536" localSheetId="11">forwcurv!$D$228+"aD228"+17153+0+1</definedName>
    <definedName name="_ZA537" localSheetId="11">forwcurv!$E$228+"pBE228"+769+0.16+0.2</definedName>
    <definedName name="_ZA538" localSheetId="11">forwcurv!$D$229+"aD229"+17153+0+1</definedName>
    <definedName name="_ZA539" localSheetId="11">forwcurv!$E$229+"pBE229"+769+0.16+0.2</definedName>
    <definedName name="_ZA540" localSheetId="11">forwcurv!$D$230+"aD230"+17153+0+1</definedName>
    <definedName name="_ZA541" localSheetId="11">forwcurv!$E$230+"pBE230"+769+0.16+0.2</definedName>
    <definedName name="_ZA542" localSheetId="11">forwcurv!$D$231+"aD231"+17153+0+1</definedName>
    <definedName name="_ZA543" localSheetId="11">forwcurv!$E$231+"pBE231"+769+0.16+0.2</definedName>
    <definedName name="_ZA544" localSheetId="11">forwcurv!$D$232+"aD232"+17153+0+1</definedName>
    <definedName name="_ZA545" localSheetId="11">forwcurv!$E$232+"pBE232"+769+0.16+0.2</definedName>
    <definedName name="_ZA546" localSheetId="11">forwcurv!$D$233+"aD233"+17153+0+1</definedName>
    <definedName name="_ZA547" localSheetId="11">forwcurv!$E$233+"pBE233"+769+0.16+0.2</definedName>
    <definedName name="_ZA548" localSheetId="11">forwcurv!$D$234+"aD234"+17153+0+1</definedName>
    <definedName name="_ZA549" localSheetId="11">forwcurv!$E$234+"pBE234"+769+0.16+0.2</definedName>
    <definedName name="_ZA550" localSheetId="11">forwcurv!$D$235+"aD235"+17153+0+1</definedName>
    <definedName name="_ZA551" localSheetId="11">forwcurv!$E$235+"pBE235"+769+0.16+0.2</definedName>
    <definedName name="_ZA552" localSheetId="11">forwcurv!$D$236+"aD236"+17153+0+1</definedName>
    <definedName name="_ZA553" localSheetId="11">forwcurv!$E$236+"pBE236"+769+0.16+0.2</definedName>
    <definedName name="_ZA554" localSheetId="11">forwcurv!$D$237+"aD237"+17153+0+1</definedName>
    <definedName name="_ZA555" localSheetId="11">forwcurv!$E$237+"pBE237"+769+0.16+0.2</definedName>
    <definedName name="_ZA556" localSheetId="11">forwcurv!$D$238+"aD238"+17153+0+1</definedName>
    <definedName name="_ZA557" localSheetId="11">forwcurv!$E$238+"pBE238"+769+0.16+0.2</definedName>
    <definedName name="_ZA558" localSheetId="11">forwcurv!$D$239+"aD239"+17153+0+1</definedName>
    <definedName name="_ZA559" localSheetId="11">forwcurv!$E$239+"pBE239"+769+0.16+0.2</definedName>
    <definedName name="_ZA560" localSheetId="11">forwcurv!$D$240+"aD240"+17153+0+1</definedName>
    <definedName name="_ZA561" localSheetId="11">forwcurv!$E$240+"pBE240"+769+0.16+0.2</definedName>
    <definedName name="_ZA562" localSheetId="11">forwcurv!$D$241+"aD241"+17153+0+1</definedName>
    <definedName name="_ZA563" localSheetId="11">forwcurv!$E$241+"pBE241"+769+0.16+0.2</definedName>
    <definedName name="_ZA564" localSheetId="11">forwcurv!$D$242+"aD242"+17153+0+1</definedName>
    <definedName name="_ZA565" localSheetId="11">forwcurv!$E$242+"pBE242"+769+0.16+0.2</definedName>
    <definedName name="_ZA566" localSheetId="11">forwcurv!$D$243+"aD243"+17153+0+1</definedName>
    <definedName name="_ZA567" localSheetId="11">forwcurv!$E$243+"pBE243"+769+0.16+0.2</definedName>
    <definedName name="_ZA568" localSheetId="11">forwcurv!$D$244+"aD244"+17153+0+1</definedName>
    <definedName name="_ZA569" localSheetId="11">forwcurv!$E$244+"pBE244"+769+0.16+0.2</definedName>
    <definedName name="_ZA570" localSheetId="11">forwcurv!$D$245+"aD245"+17153+0+1</definedName>
    <definedName name="_ZA571" localSheetId="11">forwcurv!$E$245+"pBE245"+769+0.16+0.2</definedName>
    <definedName name="_ZA572" localSheetId="11">forwcurv!$D$246+"aD246"+17153+0+1</definedName>
    <definedName name="_ZA573" localSheetId="11">forwcurv!$E$246+"pBE246"+769+0.16+0.2</definedName>
    <definedName name="_ZA574" localSheetId="11">forwcurv!$D$247+"aD247"+17153+0+1</definedName>
    <definedName name="_ZA575" localSheetId="11">forwcurv!$E$247+"pBE247"+769+0.16+0.2</definedName>
    <definedName name="_ZA576" localSheetId="11">forwcurv!$D$248+"aD248"+17153+0+1</definedName>
    <definedName name="_ZA577" localSheetId="11">forwcurv!$E$248+"pBE248"+769+0.16+0.2</definedName>
    <definedName name="_ZA578" localSheetId="11">forwcurv!$D$249+"aD249"+17153+0+1</definedName>
    <definedName name="_ZA579" localSheetId="11">forwcurv!$E$249+"pBE249"+769+0.16+0.2</definedName>
    <definedName name="_ZA580" localSheetId="11">forwcurv!$E$250+"pBE250"+769+0.16+0.2</definedName>
    <definedName name="_ZA581" localSheetId="11">forwcurv!$E$251+"pBE251"+769+0.16+0.2</definedName>
    <definedName name="_ZA582" localSheetId="11">forwcurv!$E$252+"pBE252"+769+0.16+0.2</definedName>
    <definedName name="_ZA583" localSheetId="11">forwcurv!$E$253+"pBE253"+769+0.16+0.2</definedName>
    <definedName name="_ZA584" localSheetId="11">forwcurv!$E$254+"pBE254"+769+0.16+0.2</definedName>
    <definedName name="_ZA585" localSheetId="11">forwcurv!$E$255+"pBE255"+769+0.16+0.2</definedName>
    <definedName name="_ZA586" localSheetId="11">forwcurv!$E$256+"pBE256"+769+0.16+0.2</definedName>
    <definedName name="_ZA587" localSheetId="11">forwcurv!$E$257+"pBE257"+769+0.16+0.2</definedName>
    <definedName name="_ZA588" localSheetId="11">forwcurv!$E$258+"pBE258"+769+0.16+0.2</definedName>
    <definedName name="_ZA589" localSheetId="11">forwcurv!$E$259+"pBE259"+769+0.16+0.2</definedName>
    <definedName name="_ZA590" localSheetId="11">forwcurv!$E$260+"pBE260"+769+0.16+0.2</definedName>
    <definedName name="_ZA591" localSheetId="11">forwcurv!$E$261+"pBE261"+769+0.16+0.2</definedName>
    <definedName name="_ZA592" localSheetId="11">forwcurv!$E$262+"pBE262"+769+0.16+0.2</definedName>
    <definedName name="_ZA593" localSheetId="11">forwcurv!$E$263+"pBE263"+769+0.16+0.2</definedName>
    <definedName name="_ZA594" localSheetId="11">forwcurv!$E$264+"pBE264"+769+0.16+0.2</definedName>
    <definedName name="_ZA595" localSheetId="11">forwcurv!$E$265+"pBE265"+769+0.16+0.2</definedName>
    <definedName name="_ZA596" localSheetId="11">forwcurv!$E$266+"pBE266"+769+0.16+0.2</definedName>
    <definedName name="_ZA597" localSheetId="11">forwcurv!$E$267+"pBE267"+769+0.16+0.2</definedName>
    <definedName name="_ZA598" localSheetId="11">forwcurv!$E$268+"pBE268"+769+0.16+0.2</definedName>
    <definedName name="_ZA599" localSheetId="11">forwcurv!$E$269+"pBE269"+769+0.16+0.2</definedName>
    <definedName name="_ZA600" localSheetId="11">forwcurv!$E$270+"pBE270"+769+0.16+0.2</definedName>
    <definedName name="_ZA601" localSheetId="11">forwcurv!$E$271+"pBE271"+769+0.16+0.2</definedName>
    <definedName name="_ZA602" localSheetId="11">forwcurv!$E$272+"pBE272"+769+0.16+0.2</definedName>
    <definedName name="_ZA603" localSheetId="11">forwcurv!$E$273+"pBE273"+769+0.16+0.2</definedName>
    <definedName name="_ZA604" localSheetId="11">forwcurv!$E$274+"pBE274"+769+0.16+0.2</definedName>
    <definedName name="_ZA605" localSheetId="11">forwcurv!$E$275+"pBE275"+769+0.16+0.2</definedName>
    <definedName name="_ZA606" localSheetId="11">forwcurv!$E$276+"pBE276"+769+0.16+0.2</definedName>
    <definedName name="_ZA607" localSheetId="11">forwcurv!$E$277+"pBE277"+769+0.16+0.2</definedName>
    <definedName name="_ZA608" localSheetId="11">forwcurv!$E$278+"pBE278"+769+0.16+0.2</definedName>
    <definedName name="_ZA609" localSheetId="11">forwcurv!$E$279+"pBE279"+769+0.16+0.2</definedName>
    <definedName name="_ZA610" localSheetId="11">forwcurv!$E$280+"pBE280"+769+0.16+0.2</definedName>
    <definedName name="_ZA611" localSheetId="11">forwcurv!$E$281+"pBE281"+769+0.16+0.2</definedName>
    <definedName name="_ZA612" localSheetId="11">forwcurv!$E$282+"pBE282"+769+0.16+0.2</definedName>
    <definedName name="_ZA613" localSheetId="11">forwcurv!$E$283+"pBE283"+769+0.16+0.2</definedName>
    <definedName name="_ZA614" localSheetId="11">forwcurv!$E$284+"pBE284"+769+0.16+0.2</definedName>
    <definedName name="_ZA615" localSheetId="11">forwcurv!$E$285+"pBE285"+769+0.16+0.2</definedName>
    <definedName name="_ZA616" localSheetId="11">forwcurv!$E$286+"pBE286"+769+0.16+0.2</definedName>
    <definedName name="_ZA617" localSheetId="11">forwcurv!$E$287+"pBE287"+769+0.16+0.2</definedName>
    <definedName name="_ZA618" localSheetId="11">forwcurv!$E$288+"pBE288"+769+0.16+0.2</definedName>
    <definedName name="_ZA619" localSheetId="11">forwcurv!$E$289+"pBE289"+769+0.16+0.2</definedName>
    <definedName name="_ZA620" localSheetId="11">forwcurv!$E$290+"pBE290"+769+0.16+0.2</definedName>
    <definedName name="_ZA621" localSheetId="11">forwcurv!$E$291+"pBE291"+769+0.16+0.2</definedName>
    <definedName name="_ZA622" localSheetId="11">forwcurv!$E$292+"pBE292"+769+0.16+0.2</definedName>
    <definedName name="_ZA623" localSheetId="11">forwcurv!$E$293+"pBE293"+769+0.16+0.2</definedName>
    <definedName name="_ZA624" localSheetId="11">forwcurv!$E$294+"pBE294"+769+0.16+0.2</definedName>
    <definedName name="_ZA625" localSheetId="11">forwcurv!$E$295+"pBE295"+769+0.16+0.2</definedName>
    <definedName name="_ZA626" localSheetId="11">forwcurv!$E$296+"pBE296"+769+0.16+0.2</definedName>
    <definedName name="_ZA627" localSheetId="11">forwcurv!$E$297+"pBE297"+769+0.16+0.2</definedName>
    <definedName name="_ZA628" localSheetId="11">forwcurv!$E$298+"pBE298"+769+0.16+0.2</definedName>
    <definedName name="_ZA629" localSheetId="11">forwcurv!$E$299+"pBE299"+769+0.16+0.2</definedName>
    <definedName name="_ZA630" localSheetId="11">forwcurv!$E$300+"pBE300"+769+0.16+0.2</definedName>
    <definedName name="_ZA631" localSheetId="11">forwcurv!$E$301+"pBE301"+769+0.16+0.2</definedName>
    <definedName name="_ZA632" localSheetId="11">forwcurv!$E$302+"pBE302"+769+0.16+0.2</definedName>
    <definedName name="_ZA633" localSheetId="11">forwcurv!$E$303+"pBE303"+769+0.16+0.2</definedName>
    <definedName name="_ZA634" localSheetId="11">forwcurv!$E$304+"pBE304"+769+0.16+0.2</definedName>
    <definedName name="_ZA635" localSheetId="11">forwcurv!$E$305+"pBE305"+769+0.16+0.2</definedName>
    <definedName name="_ZA636" localSheetId="11">forwcurv!$E$306+"pBE306"+769+0.16+0.2</definedName>
    <definedName name="_ZA637" localSheetId="11">forwcurv!$E$307+"pBE307"+769+0.16+0.2</definedName>
    <definedName name="_ZA638" localSheetId="11">forwcurv!$E$308+"pBE308"+769+0.16+0.2</definedName>
    <definedName name="_ZA639" localSheetId="11">forwcurv!$E$309+"pBE309"+769+0.16+0.2</definedName>
    <definedName name="_ZA640" localSheetId="11">forwcurv!$E$310+"pBE310"+769+0.16+0.2</definedName>
    <definedName name="_ZA641" localSheetId="11">forwcurv!$E$311+"pBE311"+769+0.16+0.2</definedName>
    <definedName name="_ZA642" localSheetId="11">forwcurv!$E$312+"pBE312"+769+0.16+0.2</definedName>
    <definedName name="_ZA643" localSheetId="11">forwcurv!$E$313+"pBE313"+769+0.16+0.2</definedName>
    <definedName name="_ZA644" localSheetId="11">forwcurv!$E$314+"pBE314"+769+0.16+0.2</definedName>
    <definedName name="_ZA645" localSheetId="11">forwcurv!$E$315+"pBE315"+769+0.16+0.2</definedName>
    <definedName name="_ZA646" localSheetId="11">forwcurv!$E$316+"pBE316"+769+0.16+0.2</definedName>
    <definedName name="_ZA647" localSheetId="11">forwcurv!$E$317+"pBE317"+769+0.16+0.2</definedName>
    <definedName name="_ZA648" localSheetId="11">forwcurv!$E$318+"pBE318"+769+0.16+0.2</definedName>
    <definedName name="_ZA649" localSheetId="11">forwcurv!$E$319+"pBE319"+769+0.16+0.2</definedName>
    <definedName name="_ZA650" localSheetId="11">forwcurv!$E$320+"pBE320"+769+0.16+0.2</definedName>
    <definedName name="_ZA651" localSheetId="11">forwcurv!$E$321+"pBE321"+769+0.16+0.2</definedName>
    <definedName name="_ZA652" localSheetId="11">forwcurv!$E$322+"pBE322"+769+0.16+0.2</definedName>
    <definedName name="_ZA653" localSheetId="11">forwcurv!$E$323+"pBE323"+769+0.16+0.2</definedName>
    <definedName name="_ZA654" localSheetId="11">forwcurv!$E$324+"pBE324"+769+0.16+0.2</definedName>
    <definedName name="_ZA655" localSheetId="11">forwcurv!$E$325+"pBE325"+769+0.16+0.2</definedName>
    <definedName name="_ZA656" localSheetId="11">forwcurv!$E$326+"pBE326"+769+0.16+0.2</definedName>
    <definedName name="_ZA657" localSheetId="11">forwcurv!$E$327+"pBE327"+769+0.16+0.2</definedName>
    <definedName name="_ZA658" localSheetId="11">forwcurv!$E$328+"pBE328"+769+0.16+0.2</definedName>
    <definedName name="_ZA659" localSheetId="11">forwcurv!$E$329+"pBE329"+769+0.16+0.2</definedName>
    <definedName name="_ZA660" localSheetId="11">forwcurv!$E$330+"pBE330"+769+0.16+0.2</definedName>
    <definedName name="_ZA661" localSheetId="11">forwcurv!$E$331+"pBE331"+769+0.16+0.2</definedName>
    <definedName name="_ZA662" localSheetId="11">forwcurv!$E$332+"pBE332"+769+0.16+0.2</definedName>
    <definedName name="_ZA663" localSheetId="11">forwcurv!$E$333+"pBE333"+769+0.16+0.2</definedName>
    <definedName name="_ZA664" localSheetId="11">forwcurv!$E$334+"pBE334"+769+0.16+0.2</definedName>
    <definedName name="_ZA665" localSheetId="11">forwcurv!$E$335+"pBE335"+769+0.16+0.2</definedName>
    <definedName name="_ZA666" localSheetId="11">forwcurv!$E$336+"pBE336"+769+0.16+0.2</definedName>
    <definedName name="_ZA667" localSheetId="11">forwcurv!$E$337+"pBE337"+769+0.16+0.2</definedName>
    <definedName name="_ZA668" localSheetId="11">forwcurv!$E$338+"pBE338"+769+0.16+0.2</definedName>
    <definedName name="_ZF100" localSheetId="7">interest!$N$7+"int1"+""+41+41+440+0+0+0+0+4+3+"-"+"+"+2.6+50+2</definedName>
    <definedName name="_ZF100" localSheetId="9">Loanschd!$C$2+"Lint1"+""+41+41+440+0+0+0+0+4+3+"-"+"+"+2.6+50+2</definedName>
    <definedName name="_ZF101" localSheetId="7">interest!$N$15+"int2"+""+41+41+440+0+0+0+0+4+3+"-"+"+"+2.6+50+2</definedName>
    <definedName name="_ZF101" localSheetId="9">Loanschd!$C$3+"Lint2"+""+41+41+440+0+0+0+0+4+3+"-"+"+"+2.6+50+2</definedName>
    <definedName name="_ZF102" localSheetId="7">interest!$N$23+"int3"+""+41+41+440+0+0+0+0+4+3+"-"+"+"+2.6+50+2</definedName>
    <definedName name="_ZF102" localSheetId="9">Loanschd!$C$4+"Lint3"+""+41+41+440+0+0+0+0+4+3+"-"+"+"+2.6+50+2</definedName>
    <definedName name="_ZF103" localSheetId="11">forwcurv!$I$15+"fp1"+""+553+553+440+0+0+0+0+4+3+"-"+"+"+2.6+50+2</definedName>
    <definedName name="_ZF103" localSheetId="7">interest!$N$31+"int4"+""+41+41+440+0+0+0+0+4+3+"-"+"+"+2.6+50+2</definedName>
    <definedName name="_ZF103" localSheetId="9">Loanschd!$C$5+"Lint4"+""+41+41+440+0+0+0+0+4+3+"-"+"+"+2.6+50+2</definedName>
    <definedName name="_ZF104" localSheetId="11">forwcurv!$I$16+"fp2"+""+553+553+440+0+0+0+0+4+3+"-"+"+"+2.6+50+2</definedName>
    <definedName name="_ZF104" localSheetId="7">interest!$N$39+"int5"+""+41+41+440+0+0+0+0+4+3+"-"+"+"+2.6+50+2</definedName>
    <definedName name="_ZF104" localSheetId="9">Loanschd!$C$6+"Lint5"+""+41+41+440+0+0+0+0+4+3+"-"+"+"+2.6+50+2</definedName>
    <definedName name="_ZF105" localSheetId="11">forwcurv!$I$17+"fp3"+""+553+553+440+0+0+0+0+4+3+"-"+"+"+2.6+50+2</definedName>
    <definedName name="_ZF105" localSheetId="7">interest!$N$47+"int6"+""+41+41+440+0+0+0+0+4+3+"-"+"+"+2.6+50+2</definedName>
    <definedName name="_ZF105" localSheetId="9">Loanschd!$C$7+"Lint6"+""+41+41+440+0+0+0+0+4+3+"-"+"+"+2.6+50+2</definedName>
    <definedName name="_ZF106" localSheetId="11">forwcurv!$I$18+"fp4"+""+553+553+440+0+0+0+0+4+3+"-"+"+"+2.6+50+2</definedName>
    <definedName name="_ZF106" localSheetId="7">interest!$N$55+"int7"+""+41+41+440+0+0+0+0+4+3+"-"+"+"+2.6+50+2</definedName>
    <definedName name="_ZF106" localSheetId="9">Loanschd!$C$8+"Lint7"+""+41+41+440+0+0+0+0+4+3+"-"+"+"+2.6+50+2</definedName>
    <definedName name="_ZF107" localSheetId="11">forwcurv!$I$19+"fp5"+""+553+553+440+0+0+0+0+4+3+"-"+"+"+2.6+50+2</definedName>
    <definedName name="_ZF107" localSheetId="7">interest!$N$63+"int8"+""+41+41+440+0+0+0+0+4+3+"-"+"+"+2.6+50+2</definedName>
    <definedName name="_ZF107" localSheetId="9">Loanschd!$C$9+"Lint8"+""+41+41+440+0+0+0+0+4+3+"-"+"+"+2.6+50+2</definedName>
    <definedName name="_ZF108" localSheetId="11">forwcurv!$I$20+"fp6"+""+553+553+440+0+0+0+0+4+3+"-"+"+"+2.6+50+2</definedName>
    <definedName name="_ZF108" localSheetId="7">interest!$N$71+"int9"+""+41+41+440+0+0+0+0+4+3+"-"+"+"+2.6+50+2</definedName>
    <definedName name="_ZF108" localSheetId="9">Loanschd!$C$10+"Lint9"+""+41+41+440+0+0+0+0+4+3+"-"+"+"+2.6+50+2</definedName>
    <definedName name="_ZF109" localSheetId="11">forwcurv!$I$21+"fp7"+""+553+553+440+0+0+0+0+4+3+"-"+"+"+2.6+50+2</definedName>
    <definedName name="_ZF109" localSheetId="7">interest!$N$79+"int10"+""+41+41+440+0+0+0+0+4+3+"-"+"+"+2.6+50+2</definedName>
    <definedName name="_ZF109" localSheetId="9">Loanschd!$C$11+"Lint10"+""+41+41+440+0+0+0+0+4+3+"-"+"+"+2.6+50+2</definedName>
    <definedName name="_ZF110" localSheetId="11">forwcurv!$I$22+"fp8"+""+553+553+440+0+0+0+0+4+3+"-"+"+"+2.6+50+2</definedName>
    <definedName name="_ZF110" localSheetId="7">interest!$N$87+"int11"+""+41+41+440+0+0+0+0+4+3+"-"+"+"+2.6+50+2</definedName>
    <definedName name="_ZF110" localSheetId="9">Loanschd!$C$12+"Lint11"+""+41+41+440+0+0+0+0+4+3+"-"+"+"+2.6+50+2</definedName>
    <definedName name="_ZF111" localSheetId="11">forwcurv!$I$23+"fp9"+""+553+553+440+0+0+0+0+4+3+"-"+"+"+2.6+50+2</definedName>
    <definedName name="_ZF111" localSheetId="7">interest!$N$95+"int12"+""+41+41+440+0+0+0+0+4+3+"-"+"+"+2.6+50+2</definedName>
    <definedName name="_ZF111" localSheetId="9">Loanschd!$C$13+"Lint12"+""+41+41+440+0+0+0+0+4+3+"-"+"+"+2.6+50+2</definedName>
    <definedName name="_ZF112" localSheetId="11">forwcurv!$I$24+"fp10"+""+553+553+440+0+0+0+0+4+3+"-"+"+"+2.6+50+2</definedName>
    <definedName name="_ZF112" localSheetId="7">interest!$N$103+"int13"+""+41+41+440+0+0+0+0+4+3+"-"+"+"+2.6+50+2</definedName>
    <definedName name="_ZF112" localSheetId="9">Loanschd!$C$14+"Lint13"+""+41+41+440+0+0+0+0+4+3+"-"+"+"+2.6+50+2</definedName>
    <definedName name="_ZF113" localSheetId="11">forwcurv!$I$25+"fp11"+""+553+553+440+0+0+0+0+4+3+"-"+"+"+2.6+50+2</definedName>
    <definedName name="_ZF113" localSheetId="7">interest!$N$111+"int14"+""+41+41+440+0+0+0+0+4+3+"-"+"+"+2.6+50+2</definedName>
    <definedName name="_ZF113" localSheetId="9">Loanschd!$C$15+"Lint14"+""+41+41+440+0+0+0+0+4+3+"-"+"+"+2.6+50+2</definedName>
    <definedName name="_ZF114" localSheetId="11">forwcurv!$I$26+"fp12"+""+553+553+440+0+0+0+0+4+3+"-"+"+"+2.6+50+2</definedName>
    <definedName name="_ZF114" localSheetId="7">interest!$N$119+"int15"+""+41+41+440+57+18+342+477+4+3+"-"+"+"+2.6+50+2</definedName>
    <definedName name="_ZF114" localSheetId="9">Loanschd!$C$16+"Lint15"+""+41+41+440+0+0+0+0+4+3+"-"+"+"+2.6+50+2</definedName>
    <definedName name="_ZF115" localSheetId="11">forwcurv!$I$27+"fp13"+""+553+553+440+0+0+0+0+4+3+"-"+"+"+2.6+50+2</definedName>
    <definedName name="_ZF116" localSheetId="11">forwcurv!$I$28+"fp14"+""+553+553+440+0+0+0+0+4+3+"-"+"+"+2.6+50+2</definedName>
    <definedName name="_ZF117" localSheetId="11">forwcurv!$I$29+"fp15"+""+553+553+440+0+0+0+0+4+3+"-"+"+"+2.6+50+2</definedName>
    <definedName name="_ZF125" localSheetId="2">revenues!$C$58+"rev1"+""+41+41+440+0+0+0+0+4+3+"-"+"+"+2.6+50+2</definedName>
    <definedName name="_ZF126" localSheetId="2">revenues!$D$58+"rev2"+""+41+41+440+0+0+0+0+4+3+"-"+"+"+2.6+50+2</definedName>
    <definedName name="_ZF127" localSheetId="2">revenues!$E$58+"rev3"+""+41+41+440+0+0+0+0+4+3+"-"+"+"+2.6+50+2</definedName>
    <definedName name="_ZF128" localSheetId="2">revenues!$F$58+"rev4"+""+41+41+440+0+0+0+0+4+3+"-"+"+"+2.6+50+2</definedName>
    <definedName name="_ZF129" localSheetId="2">revenues!$G$58+"rev5"+""+41+41+440+0+0+0+0+4+3+"-"+"+"+2.6+50+2</definedName>
    <definedName name="_ZF130" localSheetId="2">revenues!$H$58+"rev6"+""+41+41+440+0+0+0+0+4+3+"-"+"+"+2.6+50+2</definedName>
    <definedName name="_ZF131" localSheetId="2">revenues!$I$58+"rev7"+""+41+41+440+0+0+0+0+4+3+"-"+"+"+2.6+50+2</definedName>
    <definedName name="_ZF132" localSheetId="2">revenues!$J$58+"rev8"+""+41+41+440+0+0+0+0+4+3+"-"+"+"+2.6+50+2</definedName>
    <definedName name="_ZF133" localSheetId="2">revenues!$K$58+"rev9"+""+41+41+440+0+0+0+0+4+3+"-"+"+"+2.6+50+2</definedName>
    <definedName name="_ZF134" localSheetId="2">revenues!$L$58+"rev10"+""+41+41+440+0+0+0+0+4+3+"-"+"+"+2.6+50+2</definedName>
    <definedName name="_ZF135" localSheetId="2">revenues!$M$58+"rev11"+""+41+41+440+0+0+0+0+4+3+"-"+"+"+2.6+50+2</definedName>
    <definedName name="_ZF136" localSheetId="2">revenues!$N$58+"rev12"+""+41+41+440+0+0+0+0+4+3+"-"+"+"+2.6+50+2</definedName>
    <definedName name="_ZF137" localSheetId="2">revenues!$O$58+"rev13"+""+41+41+440+0+0+0+0+4+3+"-"+"+"+2.6+50+2</definedName>
    <definedName name="_ZF138" localSheetId="2">revenues!$P$58+"rev14"+""+41+41+440+0+0+0+0+4+3+"-"+"+"+2.6+50+2</definedName>
    <definedName name="_ZF139" localSheetId="2">revenues!$Q$58+"rev15"+""+41+41+440+0+0+0+0+4+3+"-"+"+"+2.6+50+2</definedName>
    <definedName name="_ZF140" localSheetId="2">revenues!$R$58+"rev16"+""+41+41+440+0+0+0+0+4+3+"-"+"+"+2.6+50+2</definedName>
    <definedName name="_ZF141" localSheetId="2">revenues!$S$58+"rev17"+""+41+41+440+0+0+0+0+4+3+"-"+"+"+2.6+50+2</definedName>
    <definedName name="_ZF142" localSheetId="2">revenues!$T$58+"rev18"+""+41+41+440+0+0+0+0+4+3+"-"+"+"+2.6+50+2</definedName>
    <definedName name="_ZF143" localSheetId="2">revenues!$U$58+"rev19"+""+41+41+440+0+0+0+0+4+3+"-"+"+"+2.6+50+2</definedName>
    <definedName name="_ZF144" localSheetId="2">revenues!$V$58+"rev20"+""+41+41+440+0+0+0+0+4+3+"-"+"+"+2.6+50+2</definedName>
    <definedName name="_ZF145" localSheetId="2">revenues!$W$58+"rev21"+""+41+41+440+0+0+0+0+4+3+"-"+"+"+2.6+50+2</definedName>
    <definedName name="_ZF146" localSheetId="2">revenues!$X$58+"rev22"+""+41+41+440+0+0+0+0+4+3+"-"+"+"+2.6+50+2</definedName>
    <definedName name="_ZF147" localSheetId="2">revenues!$Y$58+"rev23"+""+41+41+440+0+0+0+0+4+3+"-"+"+"+2.6+50+2</definedName>
    <definedName name="_ZF148" localSheetId="2">revenues!$Z$58+"rev24"+""+41+41+440+0+0+0+0+4+3+"-"+"+"+2.6+50+2</definedName>
    <definedName name="_ZF149" localSheetId="2">revenues!$AA$58+"rev25"+""+41+41+440+0+0+0+0+4+3+"-"+"+"+2.6+50+2</definedName>
    <definedName name="_ZF207" localSheetId="5">DCF!$C$60+"cf0"+""+41+41+440+0+0+0+0+4+3+"-"+"+"+2.6+50+2</definedName>
    <definedName name="_ZF208" localSheetId="5">DCF!$D$60+"cf1"+""+41+41+440+0+0+0+0+4+3+"-"+"+"+2.6+50+2</definedName>
    <definedName name="_ZF209" localSheetId="5">DCF!$E$60+"cf2"+""+41+41+440+0+0+0+0+4+3+"-"+"+"+2.6+50+2</definedName>
    <definedName name="_ZF210" localSheetId="5">DCF!$F$60+"cf3"+""+41+41+440+0+0+0+0+4+3+"-"+"+"+2.6+50+2</definedName>
    <definedName name="_ZF211" localSheetId="5">DCF!$G$60+"cf4"+""+41+41+440+0+0+0+0+4+3+"-"+"+"+2.6+50+2</definedName>
    <definedName name="_ZF212" localSheetId="5">DCF!$H$60+"cf5"+""+41+41+440+0+0+0+0+4+3+"-"+"+"+2.6+50+2</definedName>
    <definedName name="_ZF213" localSheetId="5">DCF!$I$60+"cf6"+""+41+41+440+0+0+0+0+4+3+"-"+"+"+2.6+50+2</definedName>
    <definedName name="_ZF214" localSheetId="5">DCF!$J$60+"cf7"+""+41+41+440+0+0+0+0+4+3+"-"+"+"+2.6+50+2</definedName>
    <definedName name="_ZF215" localSheetId="5">DCF!$K$60+"cf8"+""+41+41+440+0+0+0+0+4+3+"-"+"+"+2.6+50+2</definedName>
    <definedName name="_ZF216" localSheetId="5">DCF!$L$60+"cf9"+""+41+41+440+0+0+0+0+4+3+"-"+"+"+2.6+50+2</definedName>
    <definedName name="_ZF217" localSheetId="5">DCF!$M$60+"cf10"+""+41+41+440+0+0+0+0+4+3+"-"+"+"+2.6+50+2</definedName>
    <definedName name="_ZF218" localSheetId="5">DCF!$N$60+"cf11"+""+41+41+440+0+0+0+0+4+3+"-"+"+"+2.6+50+2</definedName>
    <definedName name="_ZF219" localSheetId="5">DCF!$O$60+"cf12"+""+41+41+440+0+0+0+0+4+3+"-"+"+"+2.6+50+2</definedName>
    <definedName name="_ZF220" localSheetId="5">DCF!$P$60+"cf13"+""+41+41+440+0+0+0+0+4+3+"-"+"+"+2.6+50+2</definedName>
    <definedName name="_ZF221" localSheetId="5">DCF!$Q$60+"cf14"+""+41+41+440+0+0+0+0+4+3+"-"+"+"+2.6+50+2</definedName>
    <definedName name="_ZF222" localSheetId="5">DCF!$R$60+"cf15"+""+41+41+440+0+0+0+0+4+3+"-"+"+"+2.6+50+2</definedName>
    <definedName name="_ZF223" localSheetId="5">DCF!$S$60+"cf16"+""+41+41+440+0+0+0+0+4+3+"-"+"+"+2.6+50+2</definedName>
    <definedName name="_ZF224" localSheetId="5">DCF!$T$60+"cf17"+""+41+41+440+0+0+0+0+4+3+"-"+"+"+2.6+50+2</definedName>
    <definedName name="_ZF225" localSheetId="5">DCF!$U$60+"cf18"+""+41+41+440+0+0+0+0+4+3+"-"+"+"+2.6+50+2</definedName>
    <definedName name="_ZF226" localSheetId="5">DCF!$V$60+"cf19"+""+41+41+440+0+0+0+0+4+3+"-"+"+"+2.6+50+2</definedName>
    <definedName name="_ZF227" localSheetId="5">DCF!$W$60+"cf20"+""+41+41+440+0+0+0+0+4+3+"-"+"+"+2.6+50+2</definedName>
    <definedName name="_ZF228" localSheetId="5">DCF!$X$60+"cf21"+""+41+41+440+0+0+0+0+4+3+"-"+"+"+2.6+50+2</definedName>
    <definedName name="_ZF229" localSheetId="5">DCF!$Y$60+"cf22"+""+41+41+440+0+0+0+0+4+3+"-"+"+"+2.6+50+2</definedName>
    <definedName name="_ZF230" localSheetId="5">DCF!$Z$60+"cf23"+""+41+41+440+0+0+0+0+4+3+"-"+"+"+2.6+50+2</definedName>
    <definedName name="_ZF231" localSheetId="5">DCF!$AA$60+"cf24"+""+41+41+440+0+0+0+0+4+3+"-"+"+"+2.6+50+2</definedName>
    <definedName name="_ZF232" localSheetId="5">DCF!$AB$60+"cf25"+""+41+41+440+0+0+0+0+4+3+"-"+"+"+2.6+50+2</definedName>
    <definedName name="_ZF234" localSheetId="5">DCF!$D$32+"ret1"+""+41+41+440+0+0+0+0+4+3+"-"+"+"+2.6+50+2</definedName>
    <definedName name="_ZF235" localSheetId="5">DCF!$E$32+"ret2"+""+41+41+440+0+0+0+0+4+3+"-"+"+"+2.6+50+2</definedName>
    <definedName name="_ZF236" localSheetId="5">DCF!$F$32+"ret3"+""+41+41+440+0+0+0+0+4+3+"-"+"+"+2.6+50+2</definedName>
    <definedName name="_ZF237" localSheetId="5">DCF!$G$32+"ret4"+""+41+41+440+0+0+0+0+4+3+"-"+"+"+2.6+50+2</definedName>
    <definedName name="_ZF238" localSheetId="5">DCF!$H$32+"ret5"+""+41+41+440+0+0+0+0+4+3+"-"+"+"+2.6+50+2</definedName>
    <definedName name="_ZF239" localSheetId="5">DCF!$I$32+"ret6"+""+41+41+440+0+0+0+0+4+3+"-"+"+"+2.6+50+2</definedName>
    <definedName name="_ZF240" localSheetId="5">DCF!$J$32+"ret7"+""+41+41+440+0+0+0+0+4+3+"-"+"+"+2.6+50+2</definedName>
    <definedName name="_ZF241" localSheetId="5">DCF!$K$32+"ret8"+""+41+41+440+0+0+0+0+4+3+"-"+"+"+2.6+50+2</definedName>
    <definedName name="_ZF242" localSheetId="5">DCF!$L$32+"ret9"+""+41+41+440+0+0+0+0+4+3+"-"+"+"+2.6+50+2</definedName>
    <definedName name="_ZF243" localSheetId="5">DCF!$M$32+"ret10"+""+41+41+440+0+0+0+0+4+3+"-"+"+"+2.6+50+2</definedName>
    <definedName name="_ZF244" localSheetId="5">DCF!$N$32+"ret11"+""+41+41+440+0+0+0+0+4+3+"-"+"+"+2.6+50+2</definedName>
    <definedName name="_ZF245" localSheetId="5">DCF!$O$32+"ret12"+""+41+41+440+0+0+0+0+4+3+"-"+"+"+2.6+50+2</definedName>
    <definedName name="_ZF246" localSheetId="5">DCF!$P$32+"ret13"+""+41+41+440+0+0+0+0+4+3+"-"+"+"+2.6+50+2</definedName>
    <definedName name="_ZF247" localSheetId="5">DCF!$Q$32+"ret14"+""+41+41+440+0+0+0+0+4+3+"-"+"+"+2.6+50+2</definedName>
    <definedName name="_ZF248" localSheetId="5">DCF!$R$32+"ret15"+""+41+41+440+0+0+0+0+4+3+"-"+"+"+2.6+50+2</definedName>
    <definedName name="_ZF249" localSheetId="5">DCF!$S$32+"ret16"+""+41+41+440+0+0+0+0+4+3+"-"+"+"+2.6+50+2</definedName>
    <definedName name="_ZF250" localSheetId="5">DCF!$T$32+"ret17"+""+41+41+440+0+0+0+0+4+3+"-"+"+"+2.6+50+2</definedName>
    <definedName name="_ZF251" localSheetId="5">DCF!$U$32+"ret18"+""+41+41+440+0+0+0+0+4+3+"-"+"+"+2.6+50+2</definedName>
    <definedName name="_ZF252" localSheetId="5">DCF!$V$32+"ret19"+""+41+41+440+0+0+0+0+4+3+"-"+"+"+2.6+50+2</definedName>
    <definedName name="_ZF253" localSheetId="5">DCF!$W$32+"ret20"+""+41+41+440+0+0+0+0+4+3+"-"+"+"+2.6+50+2</definedName>
    <definedName name="_ZF254" localSheetId="5">DCF!$X$32+"ret21"+""+41+41+440+0+0+0+0+4+3+"-"+"+"+2.6+50+2</definedName>
    <definedName name="_ZF255" localSheetId="5">DCF!$Y$32+"ret22"+""+41+41+440+0+0+0+0+4+3+"-"+"+"+2.6+50+2</definedName>
    <definedName name="_ZF256" localSheetId="5">DCF!$Z$32+"ret23"+""+41+41+440+0+0+0+0+4+3+"-"+"+"+2.6+50+2</definedName>
    <definedName name="_ZF257" localSheetId="5">DCF!$AA$32+"ret24"+""+41+41+440+0+0+0+0+4+3+"-"+"+"+2.6+50+2</definedName>
    <definedName name="_ZF258" localSheetId="5">DCF!$AB$32+"ret25"+""+41+41+440+0+0+0+0+4+3+"-"+"+"+2.6+50+2</definedName>
    <definedName name="_ZF259" localSheetId="5">DCF!$D$36+"f1"+""+41+41+440+0+0+0+0+4+3+"-"+"+"+2.6+50+2</definedName>
    <definedName name="_ZF260" localSheetId="5">DCF!$E$36+"f2"+""+41+41+440+0+0+0+0+4+3+"-"+"+"+2.6+50+2</definedName>
    <definedName name="_ZF261" localSheetId="5">DCF!$F$36+"f3"+""+41+41+440+0+0+0+0+4+3+"-"+"+"+2.6+50+2</definedName>
    <definedName name="_ZF262" localSheetId="5">DCF!$G$36+"f4"+""+41+41+440+0+0+0+0+4+3+"-"+"+"+2.6+50+2</definedName>
    <definedName name="_ZF263" localSheetId="5">DCF!$H$36+"f5"+""+41+41+440+0+0+0+0+4+3+"-"+"+"+2.6+50+2</definedName>
    <definedName name="_ZF264" localSheetId="5">DCF!$I$36+"f6"+""+41+41+440+0+0+0+0+4+3+"-"+"+"+2.6+50+2</definedName>
    <definedName name="_ZF265" localSheetId="5">DCF!$J$36+"f7"+""+41+41+440+0+0+0+0+4+3+"-"+"+"+2.6+50+2</definedName>
    <definedName name="_ZF266" localSheetId="5">DCF!$K$36+"f8"+""+41+41+440+0+0+0+0+4+3+"-"+"+"+2.6+50+2</definedName>
    <definedName name="_ZF267" localSheetId="5">DCF!$L$36+"f9"+""+41+41+440+0+0+0+0+4+3+"-"+"+"+2.6+50+2</definedName>
    <definedName name="_ZF268" localSheetId="5">DCF!$M$36+"f10"+""+41+41+440+0+0+0+0+4+3+"-"+"+"+2.6+50+2</definedName>
    <definedName name="_ZF269" localSheetId="5">DCF!$N$36+"f11"+""+41+41+440+0+0+0+0+4+3+"-"+"+"+2.6+50+2</definedName>
    <definedName name="_ZF270" localSheetId="5">DCF!$O$36+"f12"+""+41+41+440+0+0+0+0+4+3+"-"+"+"+2.6+50+2</definedName>
    <definedName name="_ZF271" localSheetId="5">DCF!$P$36+"f13"+""+41+41+440+0+0+0+0+4+3+"-"+"+"+2.6+50+2</definedName>
    <definedName name="_ZF272" localSheetId="5">DCF!$Q$36+"f14"+""+41+41+440+0+0+0+0+4+3+"-"+"+"+2.6+50+2</definedName>
    <definedName name="_ZF273" localSheetId="5">DCF!$R$36+"f15"+""+41+41+440+0+0+0+0+4+3+"-"+"+"+2.6+50+2</definedName>
    <definedName name="_ZF274" localSheetId="5">DCF!$S$36+"f16"+""+41+41+440+0+0+0+0+4+3+"-"+"+"+2.6+50+2</definedName>
    <definedName name="_ZF275" localSheetId="5">DCF!$T$36+"f17"+""+41+41+440+0+0+0+0+4+3+"-"+"+"+2.6+50+2</definedName>
    <definedName name="_ZF276" localSheetId="5">DCF!$U$36+"f18"+""+41+41+440+0+0+0+0+4+3+"-"+"+"+2.6+50+2</definedName>
    <definedName name="_ZF277" localSheetId="5">DCF!$V$36+"f19"+""+41+41+440+0+0+0+0+4+3+"-"+"+"+2.6+50+2</definedName>
    <definedName name="_ZF278" localSheetId="5">DCF!$W$36+"f20"+""+41+41+440+0+0+0+0+4+3+"-"+"+"+2.6+50+2</definedName>
    <definedName name="_ZF279" localSheetId="5">DCF!$X$36+"f21"+""+41+41+440+0+0+0+0+4+3+"-"+"+"+2.6+50+2</definedName>
    <definedName name="_ZF280" localSheetId="5">DCF!$Y$36+"f22"+""+41+41+440+0+0+0+0+4+3+"-"+"+"+2.6+50+2</definedName>
    <definedName name="_ZF281" localSheetId="5">DCF!$Z$36+"f23"+""+41+41+440+0+0+0+0+4+3+"-"+"+"+2.6+50+2</definedName>
    <definedName name="_ZF282" localSheetId="5">DCF!$AA$36+"f24"+""+41+41+440+0+0+0+0+4+3+"-"+"+"+2.6+50+2</definedName>
    <definedName name="_ZF283" localSheetId="5">DCF!$AB$36+"f25"+""+41+41+440+0+0+0+0+4+3+"-"+"+"+2.6+50+2</definedName>
    <definedName name="_ZF284" localSheetId="5">DCF!$D$40+"elec1"+""+41+41+440+0+0+0+0+4+3+"-"+"+"+2.6+50+2</definedName>
    <definedName name="_ZF285" localSheetId="5">DCF!$E$40+"elec2"+""+41+41+440+0+0+0+0+4+3+"-"+"+"+2.6+50+2</definedName>
    <definedName name="_ZF286" localSheetId="5">DCF!$F$40+"elec3"+""+41+41+440+0+0+0+0+4+3+"-"+"+"+2.6+50+2</definedName>
    <definedName name="_ZF287" localSheetId="5">DCF!$G$40+"elec4"+""+41+41+440+0+0+0+0+4+3+"-"+"+"+2.6+50+2</definedName>
    <definedName name="_ZF288" localSheetId="5">DCF!$H$40+"elec5"+""+41+41+440+0+0+0+0+4+3+"-"+"+"+2.6+50+2</definedName>
    <definedName name="_ZF289" localSheetId="5">DCF!$I$40+"elec6"+""+41+41+440+0+0+0+0+4+3+"-"+"+"+2.6+50+2</definedName>
    <definedName name="_ZF290" localSheetId="5">DCF!$J$40+"elec7"+""+41+41+440+0+0+0+0+4+3+"-"+"+"+2.6+50+2</definedName>
    <definedName name="_ZF291" localSheetId="5">DCF!$K$40+"elec8"+""+41+41+440+0+0+0+0+4+3+"-"+"+"+2.6+50+2</definedName>
    <definedName name="_ZF292" localSheetId="5">DCF!$L$40+"elec9"+""+41+41+440+0+0+0+0+4+3+"-"+"+"+2.6+50+2</definedName>
    <definedName name="_ZF293" localSheetId="5">DCF!$M$40+"elec10"+""+41+41+440+0+0+0+0+4+3+"-"+"+"+2.6+50+2</definedName>
    <definedName name="_ZF294" localSheetId="5">DCF!$N$40+"elec11"+""+41+41+440+0+0+0+0+4+3+"-"+"+"+2.6+50+2</definedName>
    <definedName name="_ZF295" localSheetId="5">DCF!$O$40+"elec12"+""+41+41+440+0+0+0+0+4+3+"-"+"+"+2.6+50+2</definedName>
    <definedName name="_ZF296" localSheetId="5">DCF!$P$40+"elec13"+""+41+41+440+0+0+0+0+4+3+"-"+"+"+2.6+50+2</definedName>
    <definedName name="_ZF297" localSheetId="5">DCF!$Q$40+"elec14"+""+41+41+440+0+0+0+0+4+3+"-"+"+"+2.6+50+2</definedName>
    <definedName name="_ZF298" localSheetId="5">DCF!$R$40+"elec15"+""+41+41+440+0+0+0+0+4+3+"-"+"+"+2.6+50+2</definedName>
    <definedName name="_ZF299" localSheetId="5">DCF!$S$40+"elec16"+""+41+41+440+0+0+0+0+4+3+"-"+"+"+2.6+50+2</definedName>
    <definedName name="_ZF300" localSheetId="5">DCF!$T$40+"elec17"+""+41+41+440+0+0+0+0+4+3+"-"+"+"+2.6+50+2</definedName>
    <definedName name="_ZF301" localSheetId="5">DCF!$U$40+"elec18"+""+41+41+440+0+0+0+0+4+3+"-"+"+"+2.6+50+2</definedName>
    <definedName name="_ZF302" localSheetId="5">DCF!$V$40+"elec19"+""+41+41+440+0+0+0+0+4+3+"-"+"+"+2.6+50+2</definedName>
    <definedName name="_ZF303" localSheetId="5">DCF!$W$40+"elec20"+""+41+41+440+0+0+0+0+4+3+"-"+"+"+2.6+50+2</definedName>
    <definedName name="_ZF304" localSheetId="5">DCF!$X$40+"elec21"+""+41+41+440+0+0+0+0+4+3+"-"+"+"+2.6+50+2</definedName>
    <definedName name="_ZF305" localSheetId="5">DCF!$Y$40+"elec22"+""+41+41+440+0+0+0+0+4+3+"-"+"+"+2.6+50+2</definedName>
    <definedName name="_ZF306" localSheetId="5">DCF!$Z$40+"elec23"+""+41+41+440+0+0+0+0+4+3+"-"+"+"+2.6+50+2</definedName>
    <definedName name="_ZF307" localSheetId="5">DCF!$AA$40+"elec24"+""+41+41+440+0+0+0+0+4+3+"-"+"+"+2.6+50+2</definedName>
    <definedName name="_ZF308" localSheetId="5">DCF!$AB$40+"elec25"+""+41+41+440+0+0+0+0+4+3+"-"+"+"+2.6+50+2</definedName>
    <definedName name="_ZF309" localSheetId="5">DCF!$D$34+"fv1"+""+769+769+440+0+0+0+0+4+3+"-"+"+"+2.6+50+2</definedName>
    <definedName name="_ZF310" localSheetId="5">DCF!$E$34+"fv2"+""+769+769+440+0+0+0+0+4+3+"-"+"+"+2.6+50+2</definedName>
    <definedName name="_ZF311" localSheetId="5">DCF!$F$34+"fv3"+""+769+769+440+0+0+0+0+4+3+"-"+"+"+2.6+50+2</definedName>
    <definedName name="_ZF312" localSheetId="5">DCF!$G$34+"fv4"+""+769+769+440+0+0+0+0+4+3+"-"+"+"+2.6+50+2</definedName>
    <definedName name="_ZF313" localSheetId="5">DCF!$H$34+"fv5"+""+769+769+440+0+0+0+0+4+3+"-"+"+"+2.6+50+2</definedName>
    <definedName name="_ZF314" localSheetId="5">DCF!$I$34+"fv6"+""+769+769+440+0+0+0+0+4+3+"-"+"+"+2.6+50+2</definedName>
    <definedName name="_ZF315" localSheetId="5">DCF!$J$34+"fv7"+""+769+769+440+0+0+0+0+4+3+"-"+"+"+2.6+50+2</definedName>
    <definedName name="_ZF316" localSheetId="5">DCF!$K$34+"fv8"+""+769+769+440+0+0+0+0+4+3+"-"+"+"+2.6+50+2</definedName>
    <definedName name="_ZF317" localSheetId="5">DCF!$L$34+"fv9"+""+769+769+440+0+0+0+0+4+3+"-"+"+"+2.6+50+2</definedName>
    <definedName name="_ZF318" localSheetId="5">DCF!$M$34+"fv10"+""+769+769+440+0+0+0+0+4+3+"-"+"+"+2.6+50+2</definedName>
    <definedName name="_ZF319" localSheetId="5">DCF!$N$34+"fv11"+""+769+769+440+0+0+0+0+4+3+"-"+"+"+2.6+50+2</definedName>
    <definedName name="_ZF320" localSheetId="5">DCF!$O$34+"fv12"+""+769+769+440+0+0+0+0+4+3+"-"+"+"+2.6+50+2</definedName>
    <definedName name="_ZF321" localSheetId="5">DCF!$P$34+"fv13"+""+769+769+440+0+0+0+0+4+3+"-"+"+"+2.6+50+2</definedName>
    <definedName name="_ZF322" localSheetId="5">DCF!$Q$34+"fv14"+""+769+769+440+0+0+0+0+4+3+"-"+"+"+2.6+50+2</definedName>
    <definedName name="_ZF323" localSheetId="5">DCF!$R$34+"fv15"+""+769+769+440+0+0+0+0+4+3+"-"+"+"+2.6+50+2</definedName>
  </definedNames>
  <calcPr calcId="0" fullCalcOnLoad="1"/>
</workbook>
</file>

<file path=xl/calcChain.xml><?xml version="1.0" encoding="utf-8"?>
<calcChain xmlns="http://schemas.openxmlformats.org/spreadsheetml/2006/main">
  <c r="C8" i="1" l="1"/>
  <c r="C9" i="1"/>
  <c r="F9" i="1"/>
  <c r="C10" i="1"/>
  <c r="F10" i="1"/>
  <c r="C11" i="1"/>
  <c r="F12" i="1"/>
  <c r="C13" i="1"/>
  <c r="F13" i="1"/>
  <c r="C14" i="1"/>
  <c r="F14" i="1"/>
  <c r="C15" i="1"/>
  <c r="F15" i="1"/>
  <c r="B11" i="5"/>
  <c r="B12" i="5"/>
  <c r="B13" i="5"/>
  <c r="B14" i="5"/>
  <c r="B15" i="5"/>
  <c r="B17" i="5"/>
  <c r="B19" i="5"/>
  <c r="G19" i="5"/>
  <c r="E22" i="5"/>
  <c r="F22" i="5"/>
  <c r="G22" i="5"/>
  <c r="B30" i="5"/>
  <c r="C34" i="5"/>
  <c r="C34" i="5" a="1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C37" i="5"/>
  <c r="C37" i="5" a="1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C41" i="5"/>
  <c r="D41" i="5"/>
  <c r="E41" i="5"/>
  <c r="F41" i="5"/>
  <c r="G41" i="5"/>
  <c r="H41" i="5"/>
  <c r="C42" i="5"/>
  <c r="D42" i="5"/>
  <c r="E42" i="5"/>
  <c r="F42" i="5"/>
  <c r="G42" i="5"/>
  <c r="H42" i="5"/>
  <c r="C43" i="5"/>
  <c r="D43" i="5"/>
  <c r="E43" i="5"/>
  <c r="F43" i="5"/>
  <c r="G43" i="5"/>
  <c r="H43" i="5"/>
  <c r="B48" i="5"/>
  <c r="C6" i="14"/>
  <c r="D6" i="14"/>
  <c r="E6" i="14"/>
  <c r="F6" i="14"/>
  <c r="G6" i="14"/>
  <c r="H6" i="14"/>
  <c r="I6" i="14"/>
  <c r="J6" i="14"/>
  <c r="K6" i="14"/>
  <c r="L6" i="14"/>
  <c r="M6" i="14"/>
  <c r="N6" i="14"/>
  <c r="O6" i="14"/>
  <c r="P6" i="14"/>
  <c r="Q6" i="14"/>
  <c r="R6" i="14"/>
  <c r="C7" i="14"/>
  <c r="D7" i="14"/>
  <c r="E7" i="14"/>
  <c r="F7" i="14"/>
  <c r="G7" i="14"/>
  <c r="H7" i="14"/>
  <c r="I7" i="14"/>
  <c r="J7" i="14"/>
  <c r="K7" i="14"/>
  <c r="L7" i="14"/>
  <c r="M7" i="14"/>
  <c r="N7" i="14"/>
  <c r="O7" i="14"/>
  <c r="P7" i="14"/>
  <c r="Q7" i="14"/>
  <c r="R7" i="14"/>
  <c r="C8" i="14"/>
  <c r="C9" i="14"/>
  <c r="D9" i="14"/>
  <c r="E9" i="14"/>
  <c r="F9" i="14"/>
  <c r="G9" i="14"/>
  <c r="H9" i="14"/>
  <c r="I9" i="14"/>
  <c r="J9" i="14"/>
  <c r="K9" i="14"/>
  <c r="L9" i="14"/>
  <c r="M9" i="14"/>
  <c r="N9" i="14"/>
  <c r="O9" i="14"/>
  <c r="P9" i="14"/>
  <c r="Q9" i="14"/>
  <c r="R9" i="14"/>
  <c r="S9" i="14"/>
  <c r="C10" i="14"/>
  <c r="D10" i="14"/>
  <c r="E10" i="14"/>
  <c r="F10" i="14"/>
  <c r="G10" i="14"/>
  <c r="H10" i="14"/>
  <c r="I10" i="14"/>
  <c r="J10" i="14"/>
  <c r="K10" i="14"/>
  <c r="L10" i="14"/>
  <c r="M10" i="14"/>
  <c r="N10" i="14"/>
  <c r="O10" i="14"/>
  <c r="P10" i="14"/>
  <c r="Q10" i="14"/>
  <c r="R10" i="14"/>
  <c r="C11" i="14"/>
  <c r="D11" i="14"/>
  <c r="E11" i="14"/>
  <c r="F11" i="14"/>
  <c r="G11" i="14"/>
  <c r="H11" i="14"/>
  <c r="I11" i="14"/>
  <c r="J11" i="14"/>
  <c r="K11" i="14"/>
  <c r="L11" i="14"/>
  <c r="M11" i="14"/>
  <c r="N11" i="14"/>
  <c r="O11" i="14"/>
  <c r="P11" i="14"/>
  <c r="Q11" i="14"/>
  <c r="R11" i="14"/>
  <c r="C12" i="14"/>
  <c r="D12" i="14"/>
  <c r="E12" i="14"/>
  <c r="F12" i="14"/>
  <c r="G12" i="14"/>
  <c r="H12" i="14"/>
  <c r="I12" i="14"/>
  <c r="J12" i="14"/>
  <c r="K12" i="14"/>
  <c r="L12" i="14"/>
  <c r="M12" i="14"/>
  <c r="N12" i="14"/>
  <c r="O12" i="14"/>
  <c r="P12" i="14"/>
  <c r="Q12" i="14"/>
  <c r="R12" i="14"/>
  <c r="C13" i="14"/>
  <c r="D13" i="14"/>
  <c r="E13" i="14"/>
  <c r="F13" i="14"/>
  <c r="G13" i="14"/>
  <c r="H13" i="14"/>
  <c r="I13" i="14"/>
  <c r="J13" i="14"/>
  <c r="K13" i="14"/>
  <c r="L13" i="14"/>
  <c r="M13" i="14"/>
  <c r="N13" i="14"/>
  <c r="O13" i="14"/>
  <c r="P13" i="14"/>
  <c r="Q13" i="14"/>
  <c r="R13" i="14"/>
  <c r="C14" i="14"/>
  <c r="D14" i="14"/>
  <c r="E14" i="14"/>
  <c r="F14" i="14"/>
  <c r="G14" i="14"/>
  <c r="H14" i="14"/>
  <c r="I14" i="14"/>
  <c r="J14" i="14"/>
  <c r="K14" i="14"/>
  <c r="L14" i="14"/>
  <c r="M14" i="14"/>
  <c r="N14" i="14"/>
  <c r="O14" i="14"/>
  <c r="P14" i="14"/>
  <c r="Q14" i="14"/>
  <c r="R14" i="14"/>
  <c r="D16" i="14"/>
  <c r="E16" i="14"/>
  <c r="F16" i="14"/>
  <c r="G16" i="14"/>
  <c r="H16" i="14"/>
  <c r="I16" i="14"/>
  <c r="J16" i="14"/>
  <c r="K16" i="14"/>
  <c r="L16" i="14"/>
  <c r="M16" i="14"/>
  <c r="N16" i="14"/>
  <c r="O16" i="14"/>
  <c r="P16" i="14"/>
  <c r="Q16" i="14"/>
  <c r="R16" i="14"/>
  <c r="D19" i="14"/>
  <c r="E19" i="14"/>
  <c r="F19" i="14"/>
  <c r="G19" i="14"/>
  <c r="H19" i="14"/>
  <c r="I19" i="14"/>
  <c r="J19" i="14"/>
  <c r="K19" i="14"/>
  <c r="L19" i="14"/>
  <c r="M19" i="14"/>
  <c r="N19" i="14"/>
  <c r="O19" i="14"/>
  <c r="P19" i="14"/>
  <c r="Q19" i="14"/>
  <c r="R19" i="14"/>
  <c r="D23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D24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D28" i="14"/>
  <c r="E28" i="14"/>
  <c r="F28" i="14"/>
  <c r="G28" i="14"/>
  <c r="H28" i="14"/>
  <c r="I28" i="14"/>
  <c r="J28" i="14"/>
  <c r="K28" i="14"/>
  <c r="L28" i="14"/>
  <c r="M28" i="14"/>
  <c r="N28" i="14"/>
  <c r="O28" i="14"/>
  <c r="P28" i="14"/>
  <c r="Q28" i="14"/>
  <c r="R28" i="14"/>
  <c r="D29" i="14"/>
  <c r="E29" i="14"/>
  <c r="F29" i="14"/>
  <c r="G29" i="14"/>
  <c r="H29" i="14"/>
  <c r="I29" i="14"/>
  <c r="J29" i="14"/>
  <c r="K29" i="14"/>
  <c r="L29" i="14"/>
  <c r="M29" i="14"/>
  <c r="N29" i="14"/>
  <c r="O29" i="14"/>
  <c r="P29" i="14"/>
  <c r="Q29" i="14"/>
  <c r="R29" i="14"/>
  <c r="D30" i="14"/>
  <c r="E30" i="14"/>
  <c r="F30" i="14"/>
  <c r="G30" i="14"/>
  <c r="H30" i="14"/>
  <c r="I30" i="14"/>
  <c r="J30" i="14"/>
  <c r="K30" i="14"/>
  <c r="L30" i="14"/>
  <c r="M30" i="14"/>
  <c r="N30" i="14"/>
  <c r="O30" i="14"/>
  <c r="P30" i="14"/>
  <c r="Q30" i="14"/>
  <c r="R30" i="14"/>
  <c r="E33" i="14"/>
  <c r="F33" i="14"/>
  <c r="G33" i="14"/>
  <c r="H33" i="14"/>
  <c r="I33" i="14"/>
  <c r="J33" i="14"/>
  <c r="K33" i="14"/>
  <c r="L33" i="14"/>
  <c r="M33" i="14"/>
  <c r="N33" i="14"/>
  <c r="O33" i="14"/>
  <c r="P33" i="14"/>
  <c r="Q33" i="14"/>
  <c r="R33" i="14"/>
  <c r="C35" i="14"/>
  <c r="D35" i="14"/>
  <c r="E35" i="14"/>
  <c r="F35" i="14"/>
  <c r="G35" i="14"/>
  <c r="H35" i="14"/>
  <c r="I35" i="14"/>
  <c r="J35" i="14"/>
  <c r="K35" i="14"/>
  <c r="L35" i="14"/>
  <c r="M35" i="14"/>
  <c r="N35" i="14"/>
  <c r="O35" i="14"/>
  <c r="P35" i="14"/>
  <c r="Q35" i="14"/>
  <c r="R35" i="14"/>
  <c r="C36" i="14"/>
  <c r="D36" i="14"/>
  <c r="E36" i="14"/>
  <c r="F36" i="14"/>
  <c r="G36" i="14"/>
  <c r="H36" i="14"/>
  <c r="I36" i="14"/>
  <c r="J36" i="14"/>
  <c r="K36" i="14"/>
  <c r="L36" i="14"/>
  <c r="M36" i="14"/>
  <c r="N36" i="14"/>
  <c r="O36" i="14"/>
  <c r="P36" i="14"/>
  <c r="Q36" i="14"/>
  <c r="R36" i="14"/>
  <c r="C38" i="14"/>
  <c r="D38" i="14"/>
  <c r="E38" i="14"/>
  <c r="F38" i="14"/>
  <c r="G38" i="14"/>
  <c r="H38" i="14"/>
  <c r="I38" i="14"/>
  <c r="J38" i="14"/>
  <c r="K38" i="14"/>
  <c r="L38" i="14"/>
  <c r="M38" i="14"/>
  <c r="N38" i="14"/>
  <c r="O38" i="14"/>
  <c r="P38" i="14"/>
  <c r="Q38" i="14"/>
  <c r="R38" i="14"/>
  <c r="C39" i="14"/>
  <c r="D39" i="14"/>
  <c r="E39" i="14"/>
  <c r="F39" i="14"/>
  <c r="G39" i="14"/>
  <c r="H39" i="14"/>
  <c r="I39" i="14"/>
  <c r="J39" i="14"/>
  <c r="K39" i="14"/>
  <c r="L39" i="14"/>
  <c r="M39" i="14"/>
  <c r="N39" i="14"/>
  <c r="O39" i="14"/>
  <c r="P39" i="14"/>
  <c r="Q39" i="14"/>
  <c r="R39" i="14"/>
  <c r="C41" i="14"/>
  <c r="D41" i="14"/>
  <c r="E41" i="14"/>
  <c r="F41" i="14"/>
  <c r="G41" i="14"/>
  <c r="H41" i="14"/>
  <c r="I41" i="14"/>
  <c r="J41" i="14"/>
  <c r="K41" i="14"/>
  <c r="L41" i="14"/>
  <c r="M41" i="14"/>
  <c r="N41" i="14"/>
  <c r="O41" i="14"/>
  <c r="P41" i="14"/>
  <c r="Q41" i="14"/>
  <c r="R41" i="14"/>
  <c r="D43" i="14"/>
  <c r="E43" i="14"/>
  <c r="F43" i="14"/>
  <c r="G43" i="14"/>
  <c r="H43" i="14"/>
  <c r="I43" i="14"/>
  <c r="J43" i="14"/>
  <c r="K43" i="14"/>
  <c r="L43" i="14"/>
  <c r="M43" i="14"/>
  <c r="N43" i="14"/>
  <c r="O43" i="14"/>
  <c r="P43" i="14"/>
  <c r="Q43" i="14"/>
  <c r="R43" i="14"/>
  <c r="S43" i="14"/>
  <c r="D44" i="14"/>
  <c r="E44" i="14"/>
  <c r="F44" i="14"/>
  <c r="G44" i="14"/>
  <c r="H44" i="14"/>
  <c r="I44" i="14"/>
  <c r="J44" i="14"/>
  <c r="K44" i="14"/>
  <c r="L44" i="14"/>
  <c r="M44" i="14"/>
  <c r="N44" i="14"/>
  <c r="O44" i="14"/>
  <c r="P44" i="14"/>
  <c r="Q44" i="14"/>
  <c r="R44" i="14"/>
  <c r="C45" i="14"/>
  <c r="D45" i="14"/>
  <c r="E45" i="14"/>
  <c r="F45" i="14"/>
  <c r="G45" i="14"/>
  <c r="H45" i="14"/>
  <c r="I45" i="14"/>
  <c r="J45" i="14"/>
  <c r="K45" i="14"/>
  <c r="L45" i="14"/>
  <c r="M45" i="14"/>
  <c r="N45" i="14"/>
  <c r="O45" i="14"/>
  <c r="P45" i="14"/>
  <c r="Q45" i="14"/>
  <c r="R45" i="14"/>
  <c r="C46" i="14"/>
  <c r="D46" i="14"/>
  <c r="D49" i="14"/>
  <c r="E49" i="14"/>
  <c r="F49" i="14"/>
  <c r="G49" i="14"/>
  <c r="H49" i="14"/>
  <c r="I49" i="14"/>
  <c r="J49" i="14"/>
  <c r="K49" i="14"/>
  <c r="L49" i="14"/>
  <c r="M49" i="14"/>
  <c r="N49" i="14"/>
  <c r="O49" i="14"/>
  <c r="P49" i="14"/>
  <c r="Q49" i="14"/>
  <c r="R49" i="14"/>
  <c r="D50" i="14"/>
  <c r="E50" i="14"/>
  <c r="F50" i="14"/>
  <c r="G50" i="14"/>
  <c r="H50" i="14"/>
  <c r="I50" i="14"/>
  <c r="J50" i="14"/>
  <c r="K50" i="14"/>
  <c r="L50" i="14"/>
  <c r="M50" i="14"/>
  <c r="N50" i="14"/>
  <c r="O50" i="14"/>
  <c r="P50" i="14"/>
  <c r="Q50" i="14"/>
  <c r="R50" i="14"/>
  <c r="D51" i="14"/>
  <c r="E51" i="14"/>
  <c r="F51" i="14"/>
  <c r="G51" i="14"/>
  <c r="H51" i="14"/>
  <c r="I51" i="14"/>
  <c r="J51" i="14"/>
  <c r="K51" i="14"/>
  <c r="L51" i="14"/>
  <c r="M51" i="14"/>
  <c r="N51" i="14"/>
  <c r="O51" i="14"/>
  <c r="P51" i="14"/>
  <c r="Q51" i="14"/>
  <c r="R51" i="14"/>
  <c r="D52" i="14"/>
  <c r="E52" i="14"/>
  <c r="F52" i="14"/>
  <c r="G52" i="14"/>
  <c r="H52" i="14"/>
  <c r="I52" i="14"/>
  <c r="J52" i="14"/>
  <c r="K52" i="14"/>
  <c r="L52" i="14"/>
  <c r="M52" i="14"/>
  <c r="N52" i="14"/>
  <c r="O52" i="14"/>
  <c r="P52" i="14"/>
  <c r="Q52" i="14"/>
  <c r="R52" i="14"/>
  <c r="D53" i="14"/>
  <c r="E53" i="14"/>
  <c r="F53" i="14"/>
  <c r="G53" i="14"/>
  <c r="H53" i="14"/>
  <c r="I53" i="14"/>
  <c r="J53" i="14"/>
  <c r="K53" i="14"/>
  <c r="L53" i="14"/>
  <c r="M53" i="14"/>
  <c r="N53" i="14"/>
  <c r="O53" i="14"/>
  <c r="P53" i="14"/>
  <c r="Q53" i="14"/>
  <c r="R53" i="14"/>
  <c r="C58" i="14"/>
  <c r="D59" i="14"/>
  <c r="E59" i="14"/>
  <c r="F59" i="14"/>
  <c r="G59" i="14"/>
  <c r="H59" i="14"/>
  <c r="I59" i="14"/>
  <c r="J59" i="14"/>
  <c r="K59" i="14"/>
  <c r="L59" i="14"/>
  <c r="M59" i="14"/>
  <c r="N59" i="14"/>
  <c r="O59" i="14"/>
  <c r="P59" i="14"/>
  <c r="Q59" i="14"/>
  <c r="R59" i="14"/>
  <c r="D60" i="14"/>
  <c r="E60" i="14"/>
  <c r="F60" i="14"/>
  <c r="G60" i="14"/>
  <c r="H60" i="14"/>
  <c r="I60" i="14"/>
  <c r="J60" i="14"/>
  <c r="K60" i="14"/>
  <c r="L60" i="14"/>
  <c r="M60" i="14"/>
  <c r="N60" i="14"/>
  <c r="O60" i="14"/>
  <c r="P60" i="14"/>
  <c r="Q60" i="14"/>
  <c r="R60" i="14"/>
  <c r="C61" i="14"/>
  <c r="D61" i="14"/>
  <c r="E61" i="14"/>
  <c r="F61" i="14"/>
  <c r="G61" i="14"/>
  <c r="H61" i="14"/>
  <c r="I61" i="14"/>
  <c r="J61" i="14"/>
  <c r="K61" i="14"/>
  <c r="L61" i="14"/>
  <c r="M61" i="14"/>
  <c r="N61" i="14"/>
  <c r="O61" i="14"/>
  <c r="P61" i="14"/>
  <c r="Q61" i="14"/>
  <c r="R61" i="14"/>
  <c r="D67" i="14"/>
  <c r="E67" i="14"/>
  <c r="F67" i="14"/>
  <c r="G67" i="14"/>
  <c r="H67" i="14"/>
  <c r="I67" i="14"/>
  <c r="J67" i="14"/>
  <c r="K67" i="14"/>
  <c r="L67" i="14"/>
  <c r="M67" i="14"/>
  <c r="N67" i="14"/>
  <c r="O67" i="14"/>
  <c r="P67" i="14"/>
  <c r="Q67" i="14"/>
  <c r="R67" i="14"/>
  <c r="E68" i="14"/>
  <c r="F68" i="14"/>
  <c r="G68" i="14"/>
  <c r="H68" i="14"/>
  <c r="I68" i="14"/>
  <c r="J68" i="14"/>
  <c r="K68" i="14"/>
  <c r="L68" i="14"/>
  <c r="M68" i="14"/>
  <c r="N68" i="14"/>
  <c r="O68" i="14"/>
  <c r="P68" i="14"/>
  <c r="Q68" i="14"/>
  <c r="R68" i="14"/>
  <c r="D70" i="14"/>
  <c r="E70" i="14"/>
  <c r="F70" i="14"/>
  <c r="G70" i="14"/>
  <c r="H70" i="14"/>
  <c r="I70" i="14"/>
  <c r="J70" i="14"/>
  <c r="K70" i="14"/>
  <c r="L70" i="14"/>
  <c r="M70" i="14"/>
  <c r="N70" i="14"/>
  <c r="O70" i="14"/>
  <c r="P70" i="14"/>
  <c r="Q70" i="14"/>
  <c r="R70" i="14"/>
  <c r="D71" i="14"/>
  <c r="E71" i="14"/>
  <c r="F71" i="14"/>
  <c r="G71" i="14"/>
  <c r="H71" i="14"/>
  <c r="I71" i="14"/>
  <c r="J71" i="14"/>
  <c r="K71" i="14"/>
  <c r="L71" i="14"/>
  <c r="M71" i="14"/>
  <c r="N71" i="14"/>
  <c r="O71" i="14"/>
  <c r="P71" i="14"/>
  <c r="Q71" i="14"/>
  <c r="R71" i="14"/>
  <c r="D72" i="14"/>
  <c r="E72" i="14"/>
  <c r="F72" i="14"/>
  <c r="G72" i="14"/>
  <c r="H72" i="14"/>
  <c r="I72" i="14"/>
  <c r="J72" i="14"/>
  <c r="K72" i="14"/>
  <c r="L72" i="14"/>
  <c r="M72" i="14"/>
  <c r="N72" i="14"/>
  <c r="O72" i="14"/>
  <c r="P72" i="14"/>
  <c r="Q72" i="14"/>
  <c r="R72" i="14"/>
  <c r="D74" i="14"/>
  <c r="E74" i="14"/>
  <c r="F74" i="14"/>
  <c r="G74" i="14"/>
  <c r="H74" i="14"/>
  <c r="I74" i="14"/>
  <c r="J74" i="14"/>
  <c r="K74" i="14"/>
  <c r="L74" i="14"/>
  <c r="M74" i="14"/>
  <c r="N74" i="14"/>
  <c r="O74" i="14"/>
  <c r="P74" i="14"/>
  <c r="Q74" i="14"/>
  <c r="R74" i="14"/>
  <c r="D75" i="14"/>
  <c r="E75" i="14"/>
  <c r="F75" i="14"/>
  <c r="G75" i="14"/>
  <c r="H75" i="14"/>
  <c r="I75" i="14"/>
  <c r="J75" i="14"/>
  <c r="K75" i="14"/>
  <c r="L75" i="14"/>
  <c r="M75" i="14"/>
  <c r="N75" i="14"/>
  <c r="O75" i="14"/>
  <c r="P75" i="14"/>
  <c r="Q75" i="14"/>
  <c r="R75" i="14"/>
  <c r="D76" i="14"/>
  <c r="E76" i="14"/>
  <c r="F76" i="14"/>
  <c r="G76" i="14"/>
  <c r="H76" i="14"/>
  <c r="I76" i="14"/>
  <c r="J76" i="14"/>
  <c r="K76" i="14"/>
  <c r="L76" i="14"/>
  <c r="M76" i="14"/>
  <c r="N76" i="14"/>
  <c r="O76" i="14"/>
  <c r="P76" i="14"/>
  <c r="Q76" i="14"/>
  <c r="R76" i="14"/>
  <c r="D77" i="14"/>
  <c r="E77" i="14"/>
  <c r="F77" i="14"/>
  <c r="G77" i="14"/>
  <c r="H77" i="14"/>
  <c r="I77" i="14"/>
  <c r="J77" i="14"/>
  <c r="K77" i="14"/>
  <c r="L77" i="14"/>
  <c r="M77" i="14"/>
  <c r="N77" i="14"/>
  <c r="O77" i="14"/>
  <c r="P77" i="14"/>
  <c r="Q77" i="14"/>
  <c r="R77" i="14"/>
  <c r="A1" i="4"/>
  <c r="C1" i="4"/>
  <c r="C2" i="4"/>
  <c r="A4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C7" i="4"/>
  <c r="C9" i="4"/>
  <c r="C11" i="4"/>
  <c r="C12" i="4"/>
  <c r="C13" i="4"/>
  <c r="C14" i="4"/>
  <c r="C15" i="4"/>
  <c r="C16" i="4"/>
  <c r="C17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D21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E28" i="4"/>
  <c r="F28" i="4"/>
  <c r="G28" i="4"/>
  <c r="H28" i="4"/>
  <c r="I28" i="4"/>
  <c r="J28" i="4"/>
  <c r="K28" i="4"/>
  <c r="L28" i="4"/>
  <c r="M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B35" i="4"/>
  <c r="D35" i="4"/>
  <c r="D35" i="4" a="1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B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D44" i="4"/>
  <c r="D44" i="4" a="1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AC44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B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D56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B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D59" i="4"/>
  <c r="D59" i="4" a="1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C62" i="4"/>
  <c r="C64" i="4"/>
  <c r="C68" i="4"/>
  <c r="F69" i="4"/>
  <c r="A1" i="2"/>
  <c r="A2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C9" i="2"/>
  <c r="R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C10" i="7"/>
  <c r="F10" i="7"/>
  <c r="H10" i="7"/>
  <c r="I10" i="7"/>
  <c r="C11" i="7"/>
  <c r="F11" i="7"/>
  <c r="H11" i="7"/>
  <c r="I11" i="7"/>
  <c r="C12" i="7"/>
  <c r="F12" i="7"/>
  <c r="H12" i="7"/>
  <c r="I12" i="7"/>
  <c r="C13" i="7"/>
  <c r="F13" i="7"/>
  <c r="H13" i="7"/>
  <c r="I13" i="7"/>
  <c r="C14" i="7"/>
  <c r="F14" i="7"/>
  <c r="H14" i="7"/>
  <c r="I14" i="7"/>
  <c r="C15" i="7"/>
  <c r="F15" i="7"/>
  <c r="H15" i="7"/>
  <c r="I15" i="7"/>
  <c r="C16" i="7"/>
  <c r="F16" i="7"/>
  <c r="H16" i="7"/>
  <c r="I16" i="7"/>
  <c r="C17" i="7"/>
  <c r="F17" i="7"/>
  <c r="H17" i="7"/>
  <c r="I17" i="7"/>
  <c r="C18" i="7"/>
  <c r="F18" i="7"/>
  <c r="H18" i="7"/>
  <c r="I18" i="7"/>
  <c r="C19" i="7"/>
  <c r="F19" i="7"/>
  <c r="H19" i="7"/>
  <c r="I19" i="7"/>
  <c r="C20" i="7"/>
  <c r="F20" i="7"/>
  <c r="H20" i="7"/>
  <c r="I20" i="7"/>
  <c r="C21" i="7"/>
  <c r="F21" i="7"/>
  <c r="H21" i="7"/>
  <c r="I21" i="7"/>
  <c r="C22" i="7"/>
  <c r="F22" i="7"/>
  <c r="H22" i="7"/>
  <c r="I22" i="7"/>
  <c r="C23" i="7"/>
  <c r="F23" i="7"/>
  <c r="H23" i="7"/>
  <c r="I23" i="7"/>
  <c r="C24" i="7"/>
  <c r="F24" i="7"/>
  <c r="H24" i="7"/>
  <c r="I24" i="7"/>
  <c r="C25" i="7"/>
  <c r="F25" i="7"/>
  <c r="H25" i="7"/>
  <c r="I25" i="7"/>
  <c r="C26" i="7"/>
  <c r="F26" i="7"/>
  <c r="H26" i="7"/>
  <c r="I26" i="7"/>
  <c r="C27" i="7"/>
  <c r="F27" i="7"/>
  <c r="H27" i="7"/>
  <c r="I27" i="7"/>
  <c r="C28" i="7"/>
  <c r="F28" i="7"/>
  <c r="H28" i="7"/>
  <c r="I28" i="7"/>
  <c r="C29" i="7"/>
  <c r="F29" i="7"/>
  <c r="H29" i="7"/>
  <c r="I29" i="7"/>
  <c r="C30" i="7"/>
  <c r="F30" i="7"/>
  <c r="H30" i="7"/>
  <c r="I30" i="7"/>
  <c r="C31" i="7"/>
  <c r="F31" i="7"/>
  <c r="H31" i="7"/>
  <c r="I31" i="7"/>
  <c r="C32" i="7"/>
  <c r="F32" i="7"/>
  <c r="H32" i="7"/>
  <c r="I32" i="7"/>
  <c r="C33" i="7"/>
  <c r="F33" i="7"/>
  <c r="H33" i="7"/>
  <c r="I33" i="7"/>
  <c r="C34" i="7"/>
  <c r="F34" i="7"/>
  <c r="H34" i="7"/>
  <c r="I34" i="7"/>
  <c r="C35" i="7"/>
  <c r="F35" i="7"/>
  <c r="H35" i="7"/>
  <c r="I35" i="7"/>
  <c r="C36" i="7"/>
  <c r="F36" i="7"/>
  <c r="H36" i="7"/>
  <c r="I36" i="7"/>
  <c r="C37" i="7"/>
  <c r="F37" i="7"/>
  <c r="H37" i="7"/>
  <c r="I37" i="7"/>
  <c r="C38" i="7"/>
  <c r="F38" i="7"/>
  <c r="C39" i="7"/>
  <c r="F39" i="7"/>
  <c r="C40" i="7"/>
  <c r="F40" i="7"/>
  <c r="C41" i="7"/>
  <c r="F41" i="7"/>
  <c r="C42" i="7"/>
  <c r="F42" i="7"/>
  <c r="C43" i="7"/>
  <c r="F43" i="7"/>
  <c r="C44" i="7"/>
  <c r="F44" i="7"/>
  <c r="C45" i="7"/>
  <c r="F45" i="7"/>
  <c r="C46" i="7"/>
  <c r="F46" i="7"/>
  <c r="C47" i="7"/>
  <c r="F47" i="7"/>
  <c r="C48" i="7"/>
  <c r="F48" i="7"/>
  <c r="C49" i="7"/>
  <c r="F49" i="7"/>
  <c r="C50" i="7"/>
  <c r="F50" i="7"/>
  <c r="C51" i="7"/>
  <c r="F51" i="7"/>
  <c r="C52" i="7"/>
  <c r="F52" i="7"/>
  <c r="C53" i="7"/>
  <c r="F53" i="7"/>
  <c r="C54" i="7"/>
  <c r="F54" i="7"/>
  <c r="C55" i="7"/>
  <c r="F55" i="7"/>
  <c r="C56" i="7"/>
  <c r="F56" i="7"/>
  <c r="C57" i="7"/>
  <c r="F57" i="7"/>
  <c r="C58" i="7"/>
  <c r="F58" i="7"/>
  <c r="C59" i="7"/>
  <c r="F59" i="7"/>
  <c r="C60" i="7"/>
  <c r="F60" i="7"/>
  <c r="C61" i="7"/>
  <c r="F61" i="7"/>
  <c r="C62" i="7"/>
  <c r="F62" i="7"/>
  <c r="C63" i="7"/>
  <c r="F63" i="7"/>
  <c r="C64" i="7"/>
  <c r="F64" i="7"/>
  <c r="C65" i="7"/>
  <c r="F65" i="7"/>
  <c r="C66" i="7"/>
  <c r="F66" i="7"/>
  <c r="C67" i="7"/>
  <c r="F67" i="7"/>
  <c r="C68" i="7"/>
  <c r="F68" i="7"/>
  <c r="C69" i="7"/>
  <c r="F69" i="7"/>
  <c r="C70" i="7"/>
  <c r="F70" i="7"/>
  <c r="C71" i="7"/>
  <c r="F71" i="7"/>
  <c r="C72" i="7"/>
  <c r="F72" i="7"/>
  <c r="C73" i="7"/>
  <c r="F73" i="7"/>
  <c r="C74" i="7"/>
  <c r="F74" i="7"/>
  <c r="C75" i="7"/>
  <c r="F75" i="7"/>
  <c r="C76" i="7"/>
  <c r="F76" i="7"/>
  <c r="C77" i="7"/>
  <c r="F77" i="7"/>
  <c r="C78" i="7"/>
  <c r="F78" i="7"/>
  <c r="C79" i="7"/>
  <c r="F79" i="7"/>
  <c r="C80" i="7"/>
  <c r="F80" i="7"/>
  <c r="C81" i="7"/>
  <c r="F81" i="7"/>
  <c r="C82" i="7"/>
  <c r="F82" i="7"/>
  <c r="C83" i="7"/>
  <c r="F83" i="7"/>
  <c r="C84" i="7"/>
  <c r="F84" i="7"/>
  <c r="C85" i="7"/>
  <c r="F85" i="7"/>
  <c r="C86" i="7"/>
  <c r="F86" i="7"/>
  <c r="C87" i="7"/>
  <c r="F87" i="7"/>
  <c r="C88" i="7"/>
  <c r="F88" i="7"/>
  <c r="C89" i="7"/>
  <c r="F89" i="7"/>
  <c r="C90" i="7"/>
  <c r="F90" i="7"/>
  <c r="C91" i="7"/>
  <c r="F91" i="7"/>
  <c r="C92" i="7"/>
  <c r="F92" i="7"/>
  <c r="C93" i="7"/>
  <c r="F93" i="7"/>
  <c r="C94" i="7"/>
  <c r="F94" i="7"/>
  <c r="C95" i="7"/>
  <c r="F95" i="7"/>
  <c r="C96" i="7"/>
  <c r="F96" i="7"/>
  <c r="C97" i="7"/>
  <c r="F97" i="7"/>
  <c r="C98" i="7"/>
  <c r="F98" i="7"/>
  <c r="C99" i="7"/>
  <c r="F99" i="7"/>
  <c r="C100" i="7"/>
  <c r="F100" i="7"/>
  <c r="C101" i="7"/>
  <c r="F101" i="7"/>
  <c r="C102" i="7"/>
  <c r="F102" i="7"/>
  <c r="C103" i="7"/>
  <c r="F103" i="7"/>
  <c r="C104" i="7"/>
  <c r="F104" i="7"/>
  <c r="C105" i="7"/>
  <c r="F105" i="7"/>
  <c r="C106" i="7"/>
  <c r="F106" i="7"/>
  <c r="C107" i="7"/>
  <c r="F107" i="7"/>
  <c r="C108" i="7"/>
  <c r="F108" i="7"/>
  <c r="C109" i="7"/>
  <c r="F109" i="7"/>
  <c r="C110" i="7"/>
  <c r="F110" i="7"/>
  <c r="C111" i="7"/>
  <c r="F111" i="7"/>
  <c r="C112" i="7"/>
  <c r="F112" i="7"/>
  <c r="C113" i="7"/>
  <c r="F113" i="7"/>
  <c r="C114" i="7"/>
  <c r="F114" i="7"/>
  <c r="C115" i="7"/>
  <c r="F115" i="7"/>
  <c r="C116" i="7"/>
  <c r="F116" i="7"/>
  <c r="C117" i="7"/>
  <c r="F117" i="7"/>
  <c r="C118" i="7"/>
  <c r="F118" i="7"/>
  <c r="C119" i="7"/>
  <c r="F119" i="7"/>
  <c r="C120" i="7"/>
  <c r="F120" i="7"/>
  <c r="C121" i="7"/>
  <c r="F121" i="7"/>
  <c r="C122" i="7"/>
  <c r="F122" i="7"/>
  <c r="C123" i="7"/>
  <c r="F123" i="7"/>
  <c r="C124" i="7"/>
  <c r="F124" i="7"/>
  <c r="C125" i="7"/>
  <c r="F125" i="7"/>
  <c r="C126" i="7"/>
  <c r="F126" i="7"/>
  <c r="C127" i="7"/>
  <c r="F127" i="7"/>
  <c r="C128" i="7"/>
  <c r="F128" i="7"/>
  <c r="C129" i="7"/>
  <c r="F129" i="7"/>
  <c r="C130" i="7"/>
  <c r="F130" i="7"/>
  <c r="C131" i="7"/>
  <c r="F131" i="7"/>
  <c r="C132" i="7"/>
  <c r="F132" i="7"/>
  <c r="C133" i="7"/>
  <c r="F133" i="7"/>
  <c r="C134" i="7"/>
  <c r="F134" i="7"/>
  <c r="C135" i="7"/>
  <c r="F135" i="7"/>
  <c r="C136" i="7"/>
  <c r="F136" i="7"/>
  <c r="C137" i="7"/>
  <c r="F137" i="7"/>
  <c r="C138" i="7"/>
  <c r="F138" i="7"/>
  <c r="C139" i="7"/>
  <c r="F139" i="7"/>
  <c r="C140" i="7"/>
  <c r="F140" i="7"/>
  <c r="C141" i="7"/>
  <c r="F141" i="7"/>
  <c r="C142" i="7"/>
  <c r="F142" i="7"/>
  <c r="C143" i="7"/>
  <c r="F143" i="7"/>
  <c r="C144" i="7"/>
  <c r="F144" i="7"/>
  <c r="C145" i="7"/>
  <c r="F145" i="7"/>
  <c r="C146" i="7"/>
  <c r="F146" i="7"/>
  <c r="C147" i="7"/>
  <c r="F147" i="7"/>
  <c r="C148" i="7"/>
  <c r="F148" i="7"/>
  <c r="C149" i="7"/>
  <c r="F149" i="7"/>
  <c r="C150" i="7"/>
  <c r="F150" i="7"/>
  <c r="C151" i="7"/>
  <c r="F151" i="7"/>
  <c r="C152" i="7"/>
  <c r="F152" i="7"/>
  <c r="C153" i="7"/>
  <c r="F153" i="7"/>
  <c r="C154" i="7"/>
  <c r="F154" i="7"/>
  <c r="C155" i="7"/>
  <c r="F155" i="7"/>
  <c r="C156" i="7"/>
  <c r="F156" i="7"/>
  <c r="C157" i="7"/>
  <c r="F157" i="7"/>
  <c r="C158" i="7"/>
  <c r="F158" i="7"/>
  <c r="C159" i="7"/>
  <c r="F159" i="7"/>
  <c r="C160" i="7"/>
  <c r="F160" i="7"/>
  <c r="C161" i="7"/>
  <c r="F161" i="7"/>
  <c r="C162" i="7"/>
  <c r="F162" i="7"/>
  <c r="C163" i="7"/>
  <c r="F163" i="7"/>
  <c r="C164" i="7"/>
  <c r="F164" i="7"/>
  <c r="C165" i="7"/>
  <c r="F165" i="7"/>
  <c r="C166" i="7"/>
  <c r="F166" i="7"/>
  <c r="C167" i="7"/>
  <c r="F167" i="7"/>
  <c r="C168" i="7"/>
  <c r="F168" i="7"/>
  <c r="C169" i="7"/>
  <c r="F169" i="7"/>
  <c r="C170" i="7"/>
  <c r="F170" i="7"/>
  <c r="C171" i="7"/>
  <c r="F171" i="7"/>
  <c r="C172" i="7"/>
  <c r="F172" i="7"/>
  <c r="C173" i="7"/>
  <c r="F173" i="7"/>
  <c r="C174" i="7"/>
  <c r="F174" i="7"/>
  <c r="C175" i="7"/>
  <c r="F175" i="7"/>
  <c r="C176" i="7"/>
  <c r="F176" i="7"/>
  <c r="C177" i="7"/>
  <c r="F177" i="7"/>
  <c r="C178" i="7"/>
  <c r="F178" i="7"/>
  <c r="C179" i="7"/>
  <c r="F179" i="7"/>
  <c r="C180" i="7"/>
  <c r="F180" i="7"/>
  <c r="C181" i="7"/>
  <c r="F181" i="7"/>
  <c r="C182" i="7"/>
  <c r="F182" i="7"/>
  <c r="C183" i="7"/>
  <c r="F183" i="7"/>
  <c r="C184" i="7"/>
  <c r="F184" i="7"/>
  <c r="C185" i="7"/>
  <c r="F185" i="7"/>
  <c r="C186" i="7"/>
  <c r="F186" i="7"/>
  <c r="C187" i="7"/>
  <c r="F187" i="7"/>
  <c r="C188" i="7"/>
  <c r="F188" i="7"/>
  <c r="C189" i="7"/>
  <c r="F189" i="7"/>
  <c r="C190" i="7"/>
  <c r="F190" i="7"/>
  <c r="C191" i="7"/>
  <c r="F191" i="7"/>
  <c r="C192" i="7"/>
  <c r="F192" i="7"/>
  <c r="C193" i="7"/>
  <c r="F193" i="7"/>
  <c r="C194" i="7"/>
  <c r="F194" i="7"/>
  <c r="C195" i="7"/>
  <c r="F195" i="7"/>
  <c r="C196" i="7"/>
  <c r="F196" i="7"/>
  <c r="C197" i="7"/>
  <c r="F197" i="7"/>
  <c r="C198" i="7"/>
  <c r="F198" i="7"/>
  <c r="C199" i="7"/>
  <c r="F199" i="7"/>
  <c r="C200" i="7"/>
  <c r="F200" i="7"/>
  <c r="C201" i="7"/>
  <c r="F201" i="7"/>
  <c r="C202" i="7"/>
  <c r="F202" i="7"/>
  <c r="C203" i="7"/>
  <c r="F203" i="7"/>
  <c r="C204" i="7"/>
  <c r="F204" i="7"/>
  <c r="C205" i="7"/>
  <c r="F205" i="7"/>
  <c r="C206" i="7"/>
  <c r="F206" i="7"/>
  <c r="C207" i="7"/>
  <c r="F207" i="7"/>
  <c r="C208" i="7"/>
  <c r="F208" i="7"/>
  <c r="C209" i="7"/>
  <c r="F209" i="7"/>
  <c r="C210" i="7"/>
  <c r="F210" i="7"/>
  <c r="C211" i="7"/>
  <c r="F211" i="7"/>
  <c r="C212" i="7"/>
  <c r="F212" i="7"/>
  <c r="C213" i="7"/>
  <c r="F213" i="7"/>
  <c r="C214" i="7"/>
  <c r="F214" i="7"/>
  <c r="C215" i="7"/>
  <c r="F215" i="7"/>
  <c r="C216" i="7"/>
  <c r="F216" i="7"/>
  <c r="C217" i="7"/>
  <c r="F217" i="7"/>
  <c r="C218" i="7"/>
  <c r="F218" i="7"/>
  <c r="C219" i="7"/>
  <c r="F219" i="7"/>
  <c r="C220" i="7"/>
  <c r="F220" i="7"/>
  <c r="C221" i="7"/>
  <c r="F221" i="7"/>
  <c r="C222" i="7"/>
  <c r="F222" i="7"/>
  <c r="C223" i="7"/>
  <c r="F223" i="7"/>
  <c r="C224" i="7"/>
  <c r="F224" i="7"/>
  <c r="C225" i="7"/>
  <c r="F225" i="7"/>
  <c r="C226" i="7"/>
  <c r="F226" i="7"/>
  <c r="C227" i="7"/>
  <c r="F227" i="7"/>
  <c r="C228" i="7"/>
  <c r="F228" i="7"/>
  <c r="C229" i="7"/>
  <c r="F229" i="7"/>
  <c r="C230" i="7"/>
  <c r="F230" i="7"/>
  <c r="C231" i="7"/>
  <c r="F231" i="7"/>
  <c r="C232" i="7"/>
  <c r="F232" i="7"/>
  <c r="C233" i="7"/>
  <c r="F233" i="7"/>
  <c r="C234" i="7"/>
  <c r="F234" i="7"/>
  <c r="C235" i="7"/>
  <c r="F235" i="7"/>
  <c r="C236" i="7"/>
  <c r="F236" i="7"/>
  <c r="C237" i="7"/>
  <c r="F237" i="7"/>
  <c r="C238" i="7"/>
  <c r="F238" i="7"/>
  <c r="C239" i="7"/>
  <c r="F239" i="7"/>
  <c r="C240" i="7"/>
  <c r="F240" i="7"/>
  <c r="C241" i="7"/>
  <c r="F241" i="7"/>
  <c r="C242" i="7"/>
  <c r="F242" i="7"/>
  <c r="C243" i="7"/>
  <c r="F243" i="7"/>
  <c r="C244" i="7"/>
  <c r="F244" i="7"/>
  <c r="C245" i="7"/>
  <c r="F245" i="7"/>
  <c r="C246" i="7"/>
  <c r="F246" i="7"/>
  <c r="C247" i="7"/>
  <c r="F247" i="7"/>
  <c r="C248" i="7"/>
  <c r="F248" i="7"/>
  <c r="C249" i="7"/>
  <c r="F249" i="7"/>
  <c r="C250" i="7"/>
  <c r="F250" i="7"/>
  <c r="C251" i="7"/>
  <c r="F251" i="7"/>
  <c r="C252" i="7"/>
  <c r="F252" i="7"/>
  <c r="C253" i="7"/>
  <c r="F253" i="7"/>
  <c r="C254" i="7"/>
  <c r="F254" i="7"/>
  <c r="C255" i="7"/>
  <c r="F255" i="7"/>
  <c r="C256" i="7"/>
  <c r="F256" i="7"/>
  <c r="C257" i="7"/>
  <c r="F257" i="7"/>
  <c r="C258" i="7"/>
  <c r="F258" i="7"/>
  <c r="C259" i="7"/>
  <c r="F259" i="7"/>
  <c r="C260" i="7"/>
  <c r="F260" i="7"/>
  <c r="C261" i="7"/>
  <c r="F261" i="7"/>
  <c r="C262" i="7"/>
  <c r="F262" i="7"/>
  <c r="C263" i="7"/>
  <c r="F263" i="7"/>
  <c r="C264" i="7"/>
  <c r="F264" i="7"/>
  <c r="C265" i="7"/>
  <c r="F265" i="7"/>
  <c r="C266" i="7"/>
  <c r="F266" i="7"/>
  <c r="C267" i="7"/>
  <c r="F267" i="7"/>
  <c r="C268" i="7"/>
  <c r="F268" i="7"/>
  <c r="C269" i="7"/>
  <c r="F269" i="7"/>
  <c r="C270" i="7"/>
  <c r="F270" i="7"/>
  <c r="C271" i="7"/>
  <c r="F271" i="7"/>
  <c r="C272" i="7"/>
  <c r="F272" i="7"/>
  <c r="C273" i="7"/>
  <c r="F273" i="7"/>
  <c r="C274" i="7"/>
  <c r="F274" i="7"/>
  <c r="C275" i="7"/>
  <c r="F275" i="7"/>
  <c r="C276" i="7"/>
  <c r="F276" i="7"/>
  <c r="C277" i="7"/>
  <c r="F277" i="7"/>
  <c r="C278" i="7"/>
  <c r="F278" i="7"/>
  <c r="C279" i="7"/>
  <c r="F279" i="7"/>
  <c r="C280" i="7"/>
  <c r="F280" i="7"/>
  <c r="C281" i="7"/>
  <c r="F281" i="7"/>
  <c r="C282" i="7"/>
  <c r="F282" i="7"/>
  <c r="C283" i="7"/>
  <c r="F283" i="7"/>
  <c r="C284" i="7"/>
  <c r="F284" i="7"/>
  <c r="C285" i="7"/>
  <c r="F285" i="7"/>
  <c r="C286" i="7"/>
  <c r="F286" i="7"/>
  <c r="C287" i="7"/>
  <c r="F287" i="7"/>
  <c r="C288" i="7"/>
  <c r="F288" i="7"/>
  <c r="C289" i="7"/>
  <c r="F289" i="7"/>
  <c r="C290" i="7"/>
  <c r="F290" i="7"/>
  <c r="C291" i="7"/>
  <c r="F291" i="7"/>
  <c r="C292" i="7"/>
  <c r="F292" i="7"/>
  <c r="C293" i="7"/>
  <c r="F293" i="7"/>
  <c r="C294" i="7"/>
  <c r="F294" i="7"/>
  <c r="C295" i="7"/>
  <c r="F295" i="7"/>
  <c r="C296" i="7"/>
  <c r="F296" i="7"/>
  <c r="C297" i="7"/>
  <c r="F297" i="7"/>
  <c r="C298" i="7"/>
  <c r="F298" i="7"/>
  <c r="C299" i="7"/>
  <c r="F299" i="7"/>
  <c r="C300" i="7"/>
  <c r="F300" i="7"/>
  <c r="C301" i="7"/>
  <c r="F301" i="7"/>
  <c r="C302" i="7"/>
  <c r="F302" i="7"/>
  <c r="C303" i="7"/>
  <c r="F303" i="7"/>
  <c r="C304" i="7"/>
  <c r="F304" i="7"/>
  <c r="C305" i="7"/>
  <c r="F305" i="7"/>
  <c r="C306" i="7"/>
  <c r="F306" i="7"/>
  <c r="C307" i="7"/>
  <c r="F307" i="7"/>
  <c r="C308" i="7"/>
  <c r="F308" i="7"/>
  <c r="C309" i="7"/>
  <c r="F309" i="7"/>
  <c r="C310" i="7"/>
  <c r="F310" i="7"/>
  <c r="C311" i="7"/>
  <c r="F311" i="7"/>
  <c r="C312" i="7"/>
  <c r="F312" i="7"/>
  <c r="C313" i="7"/>
  <c r="F313" i="7"/>
  <c r="C314" i="7"/>
  <c r="F314" i="7"/>
  <c r="C315" i="7"/>
  <c r="F315" i="7"/>
  <c r="C316" i="7"/>
  <c r="F316" i="7"/>
  <c r="C317" i="7"/>
  <c r="F317" i="7"/>
  <c r="C318" i="7"/>
  <c r="F318" i="7"/>
  <c r="C319" i="7"/>
  <c r="F319" i="7"/>
  <c r="C320" i="7"/>
  <c r="F320" i="7"/>
  <c r="C321" i="7"/>
  <c r="F321" i="7"/>
  <c r="C322" i="7"/>
  <c r="F322" i="7"/>
  <c r="C323" i="7"/>
  <c r="F323" i="7"/>
  <c r="C324" i="7"/>
  <c r="F324" i="7"/>
  <c r="C325" i="7"/>
  <c r="F325" i="7"/>
  <c r="C326" i="7"/>
  <c r="F326" i="7"/>
  <c r="C327" i="7"/>
  <c r="F327" i="7"/>
  <c r="C328" i="7"/>
  <c r="F328" i="7"/>
  <c r="C329" i="7"/>
  <c r="F329" i="7"/>
  <c r="C330" i="7"/>
  <c r="F330" i="7"/>
  <c r="C331" i="7"/>
  <c r="F331" i="7"/>
  <c r="C332" i="7"/>
  <c r="F332" i="7"/>
  <c r="C333" i="7"/>
  <c r="F333" i="7"/>
  <c r="C334" i="7"/>
  <c r="F334" i="7"/>
  <c r="C335" i="7"/>
  <c r="F335" i="7"/>
  <c r="C336" i="7"/>
  <c r="F336" i="7"/>
  <c r="C337" i="7"/>
  <c r="F337" i="7"/>
  <c r="C338" i="7"/>
  <c r="F338" i="7"/>
  <c r="B3" i="11"/>
  <c r="C3" i="11"/>
  <c r="D3" i="11"/>
  <c r="E3" i="11"/>
  <c r="F3" i="11"/>
  <c r="G3" i="11"/>
  <c r="H3" i="11"/>
  <c r="I3" i="11"/>
  <c r="J3" i="11"/>
  <c r="K3" i="11"/>
  <c r="L3" i="11"/>
  <c r="M3" i="11"/>
  <c r="B4" i="11"/>
  <c r="C4" i="11"/>
  <c r="D4" i="11"/>
  <c r="E4" i="11"/>
  <c r="F4" i="11"/>
  <c r="G4" i="11"/>
  <c r="H4" i="11"/>
  <c r="I4" i="11"/>
  <c r="J4" i="11"/>
  <c r="K4" i="11"/>
  <c r="L4" i="11"/>
  <c r="M4" i="11"/>
  <c r="B5" i="11"/>
  <c r="C5" i="11"/>
  <c r="D5" i="11"/>
  <c r="E5" i="11"/>
  <c r="F5" i="11"/>
  <c r="G5" i="11"/>
  <c r="H5" i="11"/>
  <c r="I5" i="11"/>
  <c r="J5" i="11"/>
  <c r="K5" i="11"/>
  <c r="L5" i="11"/>
  <c r="M5" i="11"/>
  <c r="B6" i="11"/>
  <c r="C6" i="11"/>
  <c r="D6" i="11"/>
  <c r="E6" i="11"/>
  <c r="F6" i="11"/>
  <c r="G6" i="11"/>
  <c r="H6" i="11"/>
  <c r="I6" i="11"/>
  <c r="J6" i="11"/>
  <c r="K6" i="11"/>
  <c r="L6" i="11"/>
  <c r="M6" i="11"/>
  <c r="B7" i="11"/>
  <c r="C7" i="11"/>
  <c r="D7" i="11"/>
  <c r="E7" i="11"/>
  <c r="F7" i="11"/>
  <c r="G7" i="11"/>
  <c r="H7" i="11"/>
  <c r="I7" i="11"/>
  <c r="J7" i="11"/>
  <c r="K7" i="11"/>
  <c r="L7" i="11"/>
  <c r="M7" i="11"/>
  <c r="N7" i="11"/>
  <c r="B8" i="11"/>
  <c r="C8" i="11"/>
  <c r="D8" i="11"/>
  <c r="E8" i="11"/>
  <c r="F8" i="11"/>
  <c r="G8" i="11"/>
  <c r="H8" i="11"/>
  <c r="I8" i="11"/>
  <c r="J8" i="11"/>
  <c r="K8" i="11"/>
  <c r="L8" i="11"/>
  <c r="M8" i="11"/>
  <c r="B10" i="11"/>
  <c r="C10" i="11"/>
  <c r="D10" i="11"/>
  <c r="E10" i="11"/>
  <c r="F10" i="11"/>
  <c r="G10" i="11"/>
  <c r="H10" i="11"/>
  <c r="I10" i="11"/>
  <c r="J10" i="11"/>
  <c r="K10" i="11"/>
  <c r="L10" i="11"/>
  <c r="M10" i="11"/>
  <c r="B11" i="11"/>
  <c r="C11" i="11"/>
  <c r="D11" i="11"/>
  <c r="E11" i="11"/>
  <c r="F11" i="11"/>
  <c r="G11" i="11"/>
  <c r="H11" i="11"/>
  <c r="I11" i="11"/>
  <c r="J11" i="11"/>
  <c r="K11" i="11"/>
  <c r="L11" i="11"/>
  <c r="M11" i="11"/>
  <c r="B12" i="11"/>
  <c r="C12" i="11"/>
  <c r="D12" i="11"/>
  <c r="E12" i="11"/>
  <c r="F12" i="11"/>
  <c r="G12" i="11"/>
  <c r="H12" i="11"/>
  <c r="I12" i="11"/>
  <c r="J12" i="11"/>
  <c r="K12" i="11"/>
  <c r="L12" i="11"/>
  <c r="M12" i="11"/>
  <c r="B13" i="11"/>
  <c r="C13" i="11"/>
  <c r="D13" i="11"/>
  <c r="E13" i="11"/>
  <c r="F13" i="11"/>
  <c r="G13" i="11"/>
  <c r="H13" i="11"/>
  <c r="I13" i="11"/>
  <c r="J13" i="11"/>
  <c r="K13" i="11"/>
  <c r="L13" i="11"/>
  <c r="M13" i="11"/>
  <c r="B14" i="11"/>
  <c r="C14" i="11"/>
  <c r="D14" i="11"/>
  <c r="E14" i="11"/>
  <c r="F14" i="11"/>
  <c r="G14" i="11"/>
  <c r="H14" i="11"/>
  <c r="I14" i="11"/>
  <c r="J14" i="11"/>
  <c r="K14" i="11"/>
  <c r="L14" i="11"/>
  <c r="M14" i="11"/>
  <c r="B15" i="11"/>
  <c r="C15" i="11"/>
  <c r="D15" i="11"/>
  <c r="E15" i="11"/>
  <c r="F15" i="11"/>
  <c r="G15" i="11"/>
  <c r="H15" i="11"/>
  <c r="I15" i="11"/>
  <c r="J15" i="11"/>
  <c r="K15" i="11"/>
  <c r="L15" i="11"/>
  <c r="M15" i="11"/>
  <c r="N15" i="11"/>
  <c r="B16" i="11"/>
  <c r="C16" i="11"/>
  <c r="D16" i="11"/>
  <c r="E16" i="11"/>
  <c r="F16" i="11"/>
  <c r="G16" i="11"/>
  <c r="H16" i="11"/>
  <c r="I16" i="11"/>
  <c r="J16" i="11"/>
  <c r="K16" i="11"/>
  <c r="L16" i="11"/>
  <c r="M16" i="11"/>
  <c r="B18" i="11"/>
  <c r="C18" i="11"/>
  <c r="D18" i="11"/>
  <c r="E18" i="11"/>
  <c r="F18" i="11"/>
  <c r="G18" i="11"/>
  <c r="H18" i="11"/>
  <c r="I18" i="11"/>
  <c r="J18" i="11"/>
  <c r="K18" i="11"/>
  <c r="L18" i="11"/>
  <c r="M18" i="11"/>
  <c r="B19" i="11"/>
  <c r="C19" i="11"/>
  <c r="D19" i="11"/>
  <c r="E19" i="11"/>
  <c r="F19" i="11"/>
  <c r="G19" i="11"/>
  <c r="H19" i="11"/>
  <c r="I19" i="11"/>
  <c r="J19" i="11"/>
  <c r="K19" i="11"/>
  <c r="L19" i="11"/>
  <c r="M19" i="11"/>
  <c r="B20" i="11"/>
  <c r="C20" i="11"/>
  <c r="D20" i="11"/>
  <c r="E20" i="11"/>
  <c r="F20" i="11"/>
  <c r="G20" i="11"/>
  <c r="H20" i="11"/>
  <c r="I20" i="11"/>
  <c r="J20" i="11"/>
  <c r="K20" i="11"/>
  <c r="L20" i="11"/>
  <c r="M20" i="11"/>
  <c r="B21" i="11"/>
  <c r="C21" i="11"/>
  <c r="D21" i="11"/>
  <c r="E21" i="11"/>
  <c r="F21" i="11"/>
  <c r="G21" i="11"/>
  <c r="H21" i="11"/>
  <c r="I21" i="11"/>
  <c r="J21" i="11"/>
  <c r="K21" i="11"/>
  <c r="L21" i="11"/>
  <c r="M21" i="11"/>
  <c r="B22" i="11"/>
  <c r="C22" i="11"/>
  <c r="D22" i="11"/>
  <c r="E22" i="11"/>
  <c r="F22" i="11"/>
  <c r="G22" i="11"/>
  <c r="H22" i="11"/>
  <c r="I22" i="11"/>
  <c r="J22" i="11"/>
  <c r="K22" i="11"/>
  <c r="L22" i="11"/>
  <c r="M22" i="11"/>
  <c r="B23" i="11"/>
  <c r="C23" i="11"/>
  <c r="D23" i="11"/>
  <c r="E23" i="11"/>
  <c r="F23" i="11"/>
  <c r="G23" i="11"/>
  <c r="H23" i="11"/>
  <c r="I23" i="11"/>
  <c r="J23" i="11"/>
  <c r="K23" i="11"/>
  <c r="L23" i="11"/>
  <c r="M23" i="11"/>
  <c r="N23" i="11"/>
  <c r="B24" i="11"/>
  <c r="C24" i="11"/>
  <c r="D24" i="11"/>
  <c r="E24" i="11"/>
  <c r="F24" i="11"/>
  <c r="G24" i="11"/>
  <c r="H24" i="11"/>
  <c r="I24" i="11"/>
  <c r="J24" i="11"/>
  <c r="K24" i="11"/>
  <c r="L24" i="11"/>
  <c r="M24" i="11"/>
  <c r="B26" i="11"/>
  <c r="C26" i="11"/>
  <c r="D26" i="11"/>
  <c r="E26" i="11"/>
  <c r="F26" i="11"/>
  <c r="G26" i="11"/>
  <c r="H26" i="11"/>
  <c r="I26" i="11"/>
  <c r="J26" i="11"/>
  <c r="K26" i="11"/>
  <c r="L26" i="11"/>
  <c r="M26" i="11"/>
  <c r="B27" i="11"/>
  <c r="C27" i="11"/>
  <c r="D27" i="11"/>
  <c r="E27" i="11"/>
  <c r="F27" i="11"/>
  <c r="G27" i="11"/>
  <c r="H27" i="11"/>
  <c r="I27" i="11"/>
  <c r="J27" i="11"/>
  <c r="K27" i="11"/>
  <c r="L27" i="11"/>
  <c r="M27" i="11"/>
  <c r="B28" i="11"/>
  <c r="C28" i="11"/>
  <c r="D28" i="11"/>
  <c r="E28" i="11"/>
  <c r="F28" i="11"/>
  <c r="G28" i="11"/>
  <c r="H28" i="11"/>
  <c r="I28" i="11"/>
  <c r="J28" i="11"/>
  <c r="K28" i="11"/>
  <c r="L28" i="11"/>
  <c r="M28" i="11"/>
  <c r="B29" i="11"/>
  <c r="C29" i="11"/>
  <c r="D29" i="11"/>
  <c r="E29" i="11"/>
  <c r="F29" i="11"/>
  <c r="G29" i="11"/>
  <c r="H29" i="11"/>
  <c r="I29" i="11"/>
  <c r="J29" i="11"/>
  <c r="K29" i="11"/>
  <c r="L29" i="11"/>
  <c r="M29" i="11"/>
  <c r="B30" i="11"/>
  <c r="C30" i="11"/>
  <c r="D30" i="11"/>
  <c r="E30" i="11"/>
  <c r="F30" i="11"/>
  <c r="G30" i="11"/>
  <c r="H30" i="11"/>
  <c r="I30" i="11"/>
  <c r="J30" i="11"/>
  <c r="K30" i="11"/>
  <c r="L30" i="11"/>
  <c r="M30" i="11"/>
  <c r="B31" i="11"/>
  <c r="C31" i="11"/>
  <c r="D31" i="11"/>
  <c r="E31" i="11"/>
  <c r="F31" i="11"/>
  <c r="G31" i="11"/>
  <c r="H31" i="11"/>
  <c r="I31" i="11"/>
  <c r="J31" i="11"/>
  <c r="K31" i="11"/>
  <c r="L31" i="11"/>
  <c r="M31" i="11"/>
  <c r="N31" i="11"/>
  <c r="B32" i="11"/>
  <c r="C32" i="11"/>
  <c r="D32" i="11"/>
  <c r="E32" i="11"/>
  <c r="F32" i="11"/>
  <c r="G32" i="11"/>
  <c r="H32" i="11"/>
  <c r="I32" i="11"/>
  <c r="J32" i="11"/>
  <c r="K32" i="11"/>
  <c r="L32" i="11"/>
  <c r="M32" i="11"/>
  <c r="B34" i="11"/>
  <c r="C34" i="11"/>
  <c r="D34" i="11"/>
  <c r="E34" i="11"/>
  <c r="F34" i="11"/>
  <c r="G34" i="11"/>
  <c r="H34" i="11"/>
  <c r="I34" i="11"/>
  <c r="J34" i="11"/>
  <c r="K34" i="11"/>
  <c r="L34" i="11"/>
  <c r="M34" i="11"/>
  <c r="B35" i="11"/>
  <c r="C35" i="11"/>
  <c r="D35" i="11"/>
  <c r="E35" i="11"/>
  <c r="F35" i="11"/>
  <c r="G35" i="11"/>
  <c r="H35" i="11"/>
  <c r="I35" i="11"/>
  <c r="J35" i="11"/>
  <c r="K35" i="11"/>
  <c r="L35" i="11"/>
  <c r="M35" i="11"/>
  <c r="B36" i="11"/>
  <c r="C36" i="11"/>
  <c r="D36" i="11"/>
  <c r="E36" i="11"/>
  <c r="F36" i="11"/>
  <c r="G36" i="11"/>
  <c r="H36" i="11"/>
  <c r="I36" i="11"/>
  <c r="J36" i="11"/>
  <c r="K36" i="11"/>
  <c r="L36" i="11"/>
  <c r="M36" i="11"/>
  <c r="B37" i="11"/>
  <c r="C37" i="11"/>
  <c r="D37" i="11"/>
  <c r="E37" i="11"/>
  <c r="F37" i="11"/>
  <c r="G37" i="11"/>
  <c r="H37" i="11"/>
  <c r="I37" i="11"/>
  <c r="J37" i="11"/>
  <c r="K37" i="11"/>
  <c r="L37" i="11"/>
  <c r="M37" i="11"/>
  <c r="B38" i="11"/>
  <c r="C38" i="11"/>
  <c r="D38" i="11"/>
  <c r="E38" i="11"/>
  <c r="F38" i="11"/>
  <c r="G38" i="11"/>
  <c r="H38" i="11"/>
  <c r="I38" i="11"/>
  <c r="J38" i="11"/>
  <c r="K38" i="11"/>
  <c r="L38" i="11"/>
  <c r="M38" i="11"/>
  <c r="B39" i="11"/>
  <c r="C39" i="11"/>
  <c r="D39" i="11"/>
  <c r="E39" i="11"/>
  <c r="F39" i="11"/>
  <c r="G39" i="11"/>
  <c r="H39" i="11"/>
  <c r="I39" i="11"/>
  <c r="J39" i="11"/>
  <c r="K39" i="11"/>
  <c r="L39" i="11"/>
  <c r="M39" i="11"/>
  <c r="N39" i="11"/>
  <c r="B40" i="11"/>
  <c r="C40" i="11"/>
  <c r="D40" i="11"/>
  <c r="E40" i="11"/>
  <c r="F40" i="11"/>
  <c r="G40" i="11"/>
  <c r="H40" i="11"/>
  <c r="I40" i="11"/>
  <c r="J40" i="11"/>
  <c r="K40" i="11"/>
  <c r="L40" i="11"/>
  <c r="M40" i="11"/>
  <c r="B42" i="11"/>
  <c r="C42" i="11"/>
  <c r="D42" i="11"/>
  <c r="E42" i="11"/>
  <c r="F42" i="11"/>
  <c r="G42" i="11"/>
  <c r="H42" i="11"/>
  <c r="I42" i="11"/>
  <c r="J42" i="11"/>
  <c r="K42" i="11"/>
  <c r="L42" i="11"/>
  <c r="M42" i="11"/>
  <c r="B43" i="11"/>
  <c r="C43" i="11"/>
  <c r="D43" i="11"/>
  <c r="E43" i="11"/>
  <c r="F43" i="11"/>
  <c r="G43" i="11"/>
  <c r="H43" i="11"/>
  <c r="I43" i="11"/>
  <c r="J43" i="11"/>
  <c r="K43" i="11"/>
  <c r="L43" i="11"/>
  <c r="M43" i="11"/>
  <c r="B44" i="11"/>
  <c r="C44" i="11"/>
  <c r="D44" i="11"/>
  <c r="E44" i="11"/>
  <c r="F44" i="11"/>
  <c r="G44" i="11"/>
  <c r="H44" i="11"/>
  <c r="I44" i="11"/>
  <c r="J44" i="11"/>
  <c r="K44" i="11"/>
  <c r="L44" i="11"/>
  <c r="M44" i="11"/>
  <c r="B45" i="11"/>
  <c r="C45" i="11"/>
  <c r="D45" i="11"/>
  <c r="E45" i="11"/>
  <c r="F45" i="11"/>
  <c r="G45" i="11"/>
  <c r="H45" i="11"/>
  <c r="I45" i="11"/>
  <c r="J45" i="11"/>
  <c r="K45" i="11"/>
  <c r="L45" i="11"/>
  <c r="M45" i="11"/>
  <c r="B46" i="11"/>
  <c r="C46" i="11"/>
  <c r="D46" i="11"/>
  <c r="E46" i="11"/>
  <c r="F46" i="11"/>
  <c r="G46" i="11"/>
  <c r="H46" i="11"/>
  <c r="I46" i="11"/>
  <c r="J46" i="11"/>
  <c r="K46" i="11"/>
  <c r="L46" i="11"/>
  <c r="M46" i="11"/>
  <c r="B47" i="11"/>
  <c r="C47" i="11"/>
  <c r="D47" i="11"/>
  <c r="E47" i="11"/>
  <c r="F47" i="11"/>
  <c r="G47" i="11"/>
  <c r="H47" i="11"/>
  <c r="I47" i="11"/>
  <c r="J47" i="11"/>
  <c r="K47" i="11"/>
  <c r="L47" i="11"/>
  <c r="M47" i="11"/>
  <c r="N47" i="11"/>
  <c r="B48" i="11"/>
  <c r="C48" i="11"/>
  <c r="D48" i="11"/>
  <c r="E48" i="11"/>
  <c r="F48" i="11"/>
  <c r="G48" i="11"/>
  <c r="H48" i="11"/>
  <c r="I48" i="11"/>
  <c r="J48" i="11"/>
  <c r="K48" i="11"/>
  <c r="L48" i="11"/>
  <c r="M48" i="11"/>
  <c r="B50" i="11"/>
  <c r="C50" i="11"/>
  <c r="D50" i="11"/>
  <c r="E50" i="11"/>
  <c r="F50" i="11"/>
  <c r="G50" i="11"/>
  <c r="H50" i="11"/>
  <c r="I50" i="11"/>
  <c r="J50" i="11"/>
  <c r="K50" i="11"/>
  <c r="L50" i="11"/>
  <c r="M50" i="11"/>
  <c r="B51" i="11"/>
  <c r="C51" i="11"/>
  <c r="D51" i="11"/>
  <c r="E51" i="11"/>
  <c r="F51" i="11"/>
  <c r="G51" i="11"/>
  <c r="H51" i="11"/>
  <c r="I51" i="11"/>
  <c r="J51" i="11"/>
  <c r="K51" i="11"/>
  <c r="L51" i="11"/>
  <c r="M51" i="11"/>
  <c r="B52" i="11"/>
  <c r="C52" i="11"/>
  <c r="D52" i="11"/>
  <c r="E52" i="11"/>
  <c r="F52" i="11"/>
  <c r="G52" i="11"/>
  <c r="H52" i="11"/>
  <c r="I52" i="11"/>
  <c r="J52" i="11"/>
  <c r="K52" i="11"/>
  <c r="L52" i="11"/>
  <c r="M52" i="11"/>
  <c r="B53" i="11"/>
  <c r="C53" i="11"/>
  <c r="D53" i="11"/>
  <c r="E53" i="11"/>
  <c r="F53" i="11"/>
  <c r="G53" i="11"/>
  <c r="H53" i="11"/>
  <c r="I53" i="11"/>
  <c r="J53" i="11"/>
  <c r="K53" i="11"/>
  <c r="L53" i="11"/>
  <c r="M53" i="11"/>
  <c r="B54" i="11"/>
  <c r="C54" i="11"/>
  <c r="D54" i="11"/>
  <c r="E54" i="11"/>
  <c r="F54" i="11"/>
  <c r="G54" i="11"/>
  <c r="H54" i="11"/>
  <c r="I54" i="11"/>
  <c r="J54" i="11"/>
  <c r="K54" i="11"/>
  <c r="L54" i="11"/>
  <c r="M54" i="11"/>
  <c r="B55" i="11"/>
  <c r="C55" i="11"/>
  <c r="D55" i="11"/>
  <c r="E55" i="11"/>
  <c r="F55" i="11"/>
  <c r="G55" i="11"/>
  <c r="H55" i="11"/>
  <c r="I55" i="11"/>
  <c r="J55" i="11"/>
  <c r="K55" i="11"/>
  <c r="L55" i="11"/>
  <c r="M55" i="11"/>
  <c r="N55" i="11"/>
  <c r="B56" i="11"/>
  <c r="C56" i="11"/>
  <c r="D56" i="11"/>
  <c r="E56" i="11"/>
  <c r="F56" i="11"/>
  <c r="G56" i="11"/>
  <c r="H56" i="11"/>
  <c r="I56" i="11"/>
  <c r="J56" i="11"/>
  <c r="K56" i="11"/>
  <c r="L56" i="11"/>
  <c r="M56" i="11"/>
  <c r="B58" i="11"/>
  <c r="C58" i="11"/>
  <c r="D58" i="11"/>
  <c r="E58" i="11"/>
  <c r="F58" i="11"/>
  <c r="G58" i="11"/>
  <c r="H58" i="11"/>
  <c r="I58" i="11"/>
  <c r="J58" i="11"/>
  <c r="K58" i="11"/>
  <c r="L58" i="11"/>
  <c r="M58" i="11"/>
  <c r="B59" i="11"/>
  <c r="C59" i="11"/>
  <c r="D59" i="11"/>
  <c r="E59" i="11"/>
  <c r="F59" i="11"/>
  <c r="G59" i="11"/>
  <c r="H59" i="11"/>
  <c r="I59" i="11"/>
  <c r="J59" i="11"/>
  <c r="K59" i="11"/>
  <c r="L59" i="11"/>
  <c r="M59" i="11"/>
  <c r="B60" i="11"/>
  <c r="C60" i="11"/>
  <c r="D60" i="11"/>
  <c r="E60" i="11"/>
  <c r="F60" i="11"/>
  <c r="G60" i="11"/>
  <c r="H60" i="11"/>
  <c r="I60" i="11"/>
  <c r="J60" i="11"/>
  <c r="K60" i="11"/>
  <c r="L60" i="11"/>
  <c r="M60" i="11"/>
  <c r="B61" i="11"/>
  <c r="C61" i="11"/>
  <c r="D61" i="11"/>
  <c r="E61" i="11"/>
  <c r="F61" i="11"/>
  <c r="G61" i="11"/>
  <c r="H61" i="11"/>
  <c r="I61" i="11"/>
  <c r="J61" i="11"/>
  <c r="K61" i="11"/>
  <c r="L61" i="11"/>
  <c r="M61" i="11"/>
  <c r="B62" i="11"/>
  <c r="C62" i="11"/>
  <c r="D62" i="11"/>
  <c r="E62" i="11"/>
  <c r="F62" i="11"/>
  <c r="G62" i="11"/>
  <c r="H62" i="11"/>
  <c r="I62" i="11"/>
  <c r="J62" i="11"/>
  <c r="K62" i="11"/>
  <c r="L62" i="11"/>
  <c r="M62" i="11"/>
  <c r="B63" i="11"/>
  <c r="C63" i="11"/>
  <c r="D63" i="11"/>
  <c r="E63" i="11"/>
  <c r="F63" i="11"/>
  <c r="G63" i="11"/>
  <c r="H63" i="11"/>
  <c r="I63" i="11"/>
  <c r="J63" i="11"/>
  <c r="K63" i="11"/>
  <c r="L63" i="11"/>
  <c r="M63" i="11"/>
  <c r="N63" i="11"/>
  <c r="B64" i="11"/>
  <c r="C64" i="11"/>
  <c r="D64" i="11"/>
  <c r="E64" i="11"/>
  <c r="F64" i="11"/>
  <c r="G64" i="11"/>
  <c r="H64" i="11"/>
  <c r="I64" i="11"/>
  <c r="J64" i="11"/>
  <c r="K64" i="11"/>
  <c r="L64" i="11"/>
  <c r="M64" i="11"/>
  <c r="B66" i="11"/>
  <c r="C66" i="11"/>
  <c r="D66" i="11"/>
  <c r="E66" i="11"/>
  <c r="F66" i="11"/>
  <c r="G66" i="11"/>
  <c r="H66" i="11"/>
  <c r="I66" i="11"/>
  <c r="J66" i="11"/>
  <c r="K66" i="11"/>
  <c r="L66" i="11"/>
  <c r="M66" i="11"/>
  <c r="B67" i="11"/>
  <c r="C67" i="11"/>
  <c r="D67" i="11"/>
  <c r="E67" i="11"/>
  <c r="F67" i="11"/>
  <c r="G67" i="11"/>
  <c r="H67" i="11"/>
  <c r="I67" i="11"/>
  <c r="J67" i="11"/>
  <c r="K67" i="11"/>
  <c r="L67" i="11"/>
  <c r="M67" i="11"/>
  <c r="B68" i="11"/>
  <c r="C68" i="11"/>
  <c r="D68" i="11"/>
  <c r="E68" i="11"/>
  <c r="F68" i="11"/>
  <c r="G68" i="11"/>
  <c r="H68" i="11"/>
  <c r="I68" i="11"/>
  <c r="J68" i="11"/>
  <c r="K68" i="11"/>
  <c r="L68" i="11"/>
  <c r="M68" i="11"/>
  <c r="B69" i="11"/>
  <c r="C69" i="11"/>
  <c r="D69" i="11"/>
  <c r="E69" i="11"/>
  <c r="F69" i="11"/>
  <c r="G69" i="11"/>
  <c r="H69" i="11"/>
  <c r="I69" i="11"/>
  <c r="J69" i="11"/>
  <c r="K69" i="11"/>
  <c r="L69" i="11"/>
  <c r="M69" i="11"/>
  <c r="B70" i="11"/>
  <c r="C70" i="11"/>
  <c r="D70" i="11"/>
  <c r="E70" i="11"/>
  <c r="F70" i="11"/>
  <c r="G70" i="11"/>
  <c r="H70" i="11"/>
  <c r="I70" i="11"/>
  <c r="J70" i="11"/>
  <c r="K70" i="11"/>
  <c r="L70" i="11"/>
  <c r="M70" i="11"/>
  <c r="B71" i="11"/>
  <c r="C71" i="11"/>
  <c r="D71" i="11"/>
  <c r="E71" i="11"/>
  <c r="F71" i="11"/>
  <c r="G71" i="11"/>
  <c r="H71" i="11"/>
  <c r="I71" i="11"/>
  <c r="J71" i="11"/>
  <c r="K71" i="11"/>
  <c r="L71" i="11"/>
  <c r="M71" i="11"/>
  <c r="N71" i="11"/>
  <c r="B72" i="11"/>
  <c r="C72" i="11"/>
  <c r="D72" i="11"/>
  <c r="E72" i="11"/>
  <c r="F72" i="11"/>
  <c r="G72" i="11"/>
  <c r="H72" i="11"/>
  <c r="I72" i="11"/>
  <c r="J72" i="11"/>
  <c r="K72" i="11"/>
  <c r="L72" i="11"/>
  <c r="M72" i="11"/>
  <c r="B74" i="11"/>
  <c r="C74" i="11"/>
  <c r="D74" i="11"/>
  <c r="E74" i="11"/>
  <c r="F74" i="11"/>
  <c r="G74" i="11"/>
  <c r="H74" i="11"/>
  <c r="I74" i="11"/>
  <c r="J74" i="11"/>
  <c r="K74" i="11"/>
  <c r="L74" i="11"/>
  <c r="M74" i="11"/>
  <c r="B75" i="11"/>
  <c r="C75" i="11"/>
  <c r="D75" i="11"/>
  <c r="E75" i="11"/>
  <c r="F75" i="11"/>
  <c r="G75" i="11"/>
  <c r="H75" i="11"/>
  <c r="I75" i="11"/>
  <c r="J75" i="11"/>
  <c r="K75" i="11"/>
  <c r="L75" i="11"/>
  <c r="M75" i="11"/>
  <c r="B76" i="11"/>
  <c r="C76" i="11"/>
  <c r="D76" i="11"/>
  <c r="E76" i="11"/>
  <c r="F76" i="11"/>
  <c r="G76" i="11"/>
  <c r="H76" i="11"/>
  <c r="I76" i="11"/>
  <c r="J76" i="11"/>
  <c r="K76" i="11"/>
  <c r="L76" i="11"/>
  <c r="M76" i="11"/>
  <c r="B77" i="11"/>
  <c r="C77" i="11"/>
  <c r="D77" i="11"/>
  <c r="E77" i="11"/>
  <c r="F77" i="11"/>
  <c r="G77" i="11"/>
  <c r="H77" i="11"/>
  <c r="I77" i="11"/>
  <c r="J77" i="11"/>
  <c r="K77" i="11"/>
  <c r="L77" i="11"/>
  <c r="M77" i="11"/>
  <c r="B78" i="11"/>
  <c r="C78" i="11"/>
  <c r="D78" i="11"/>
  <c r="E78" i="11"/>
  <c r="F78" i="11"/>
  <c r="G78" i="11"/>
  <c r="H78" i="11"/>
  <c r="I78" i="11"/>
  <c r="J78" i="11"/>
  <c r="K78" i="11"/>
  <c r="L78" i="11"/>
  <c r="M78" i="11"/>
  <c r="B79" i="11"/>
  <c r="C79" i="11"/>
  <c r="D79" i="11"/>
  <c r="E79" i="11"/>
  <c r="F79" i="11"/>
  <c r="G79" i="11"/>
  <c r="H79" i="11"/>
  <c r="I79" i="11"/>
  <c r="J79" i="11"/>
  <c r="K79" i="11"/>
  <c r="L79" i="11"/>
  <c r="M79" i="11"/>
  <c r="N79" i="11"/>
  <c r="B80" i="11"/>
  <c r="C80" i="11"/>
  <c r="D80" i="11"/>
  <c r="E80" i="11"/>
  <c r="F80" i="11"/>
  <c r="G80" i="11"/>
  <c r="H80" i="11"/>
  <c r="I80" i="11"/>
  <c r="J80" i="11"/>
  <c r="K80" i="11"/>
  <c r="L80" i="11"/>
  <c r="M80" i="11"/>
  <c r="B82" i="11"/>
  <c r="C82" i="11"/>
  <c r="D82" i="11"/>
  <c r="E82" i="11"/>
  <c r="F82" i="11"/>
  <c r="G82" i="11"/>
  <c r="H82" i="11"/>
  <c r="I82" i="11"/>
  <c r="J82" i="11"/>
  <c r="K82" i="11"/>
  <c r="L82" i="11"/>
  <c r="M82" i="11"/>
  <c r="B83" i="11"/>
  <c r="C83" i="11"/>
  <c r="D83" i="11"/>
  <c r="E83" i="11"/>
  <c r="F83" i="11"/>
  <c r="G83" i="11"/>
  <c r="H83" i="11"/>
  <c r="I83" i="11"/>
  <c r="J83" i="11"/>
  <c r="K83" i="11"/>
  <c r="L83" i="11"/>
  <c r="M83" i="11"/>
  <c r="B84" i="11"/>
  <c r="C84" i="11"/>
  <c r="D84" i="11"/>
  <c r="E84" i="11"/>
  <c r="F84" i="11"/>
  <c r="G84" i="11"/>
  <c r="H84" i="11"/>
  <c r="I84" i="11"/>
  <c r="J84" i="11"/>
  <c r="K84" i="11"/>
  <c r="L84" i="11"/>
  <c r="M84" i="11"/>
  <c r="B85" i="11"/>
  <c r="C85" i="11"/>
  <c r="D85" i="11"/>
  <c r="E85" i="11"/>
  <c r="F85" i="11"/>
  <c r="G85" i="11"/>
  <c r="H85" i="11"/>
  <c r="I85" i="11"/>
  <c r="J85" i="11"/>
  <c r="K85" i="11"/>
  <c r="L85" i="11"/>
  <c r="M85" i="11"/>
  <c r="B86" i="11"/>
  <c r="C86" i="11"/>
  <c r="D86" i="11"/>
  <c r="E86" i="11"/>
  <c r="F86" i="11"/>
  <c r="G86" i="11"/>
  <c r="H86" i="11"/>
  <c r="I86" i="11"/>
  <c r="J86" i="11"/>
  <c r="K86" i="11"/>
  <c r="L86" i="11"/>
  <c r="M86" i="11"/>
  <c r="B87" i="11"/>
  <c r="C87" i="11"/>
  <c r="D87" i="11"/>
  <c r="E87" i="11"/>
  <c r="F87" i="11"/>
  <c r="G87" i="11"/>
  <c r="H87" i="11"/>
  <c r="I87" i="11"/>
  <c r="J87" i="11"/>
  <c r="K87" i="11"/>
  <c r="L87" i="11"/>
  <c r="M87" i="11"/>
  <c r="N87" i="11"/>
  <c r="B88" i="11"/>
  <c r="C88" i="11"/>
  <c r="D88" i="11"/>
  <c r="E88" i="11"/>
  <c r="F88" i="11"/>
  <c r="G88" i="11"/>
  <c r="H88" i="11"/>
  <c r="I88" i="11"/>
  <c r="J88" i="11"/>
  <c r="K88" i="11"/>
  <c r="L88" i="11"/>
  <c r="M88" i="11"/>
  <c r="B90" i="11"/>
  <c r="C90" i="11"/>
  <c r="D90" i="11"/>
  <c r="E90" i="11"/>
  <c r="F90" i="11"/>
  <c r="G90" i="11"/>
  <c r="H90" i="11"/>
  <c r="I90" i="11"/>
  <c r="J90" i="11"/>
  <c r="K90" i="11"/>
  <c r="L90" i="11"/>
  <c r="M90" i="11"/>
  <c r="B91" i="11"/>
  <c r="C91" i="11"/>
  <c r="D91" i="11"/>
  <c r="E91" i="11"/>
  <c r="F91" i="11"/>
  <c r="G91" i="11"/>
  <c r="H91" i="11"/>
  <c r="I91" i="11"/>
  <c r="J91" i="11"/>
  <c r="K91" i="11"/>
  <c r="L91" i="11"/>
  <c r="M91" i="11"/>
  <c r="B92" i="11"/>
  <c r="C92" i="11"/>
  <c r="D92" i="11"/>
  <c r="E92" i="11"/>
  <c r="F92" i="11"/>
  <c r="G92" i="11"/>
  <c r="H92" i="11"/>
  <c r="I92" i="11"/>
  <c r="J92" i="11"/>
  <c r="K92" i="11"/>
  <c r="L92" i="11"/>
  <c r="M92" i="11"/>
  <c r="B93" i="11"/>
  <c r="C93" i="11"/>
  <c r="D93" i="11"/>
  <c r="E93" i="11"/>
  <c r="F93" i="11"/>
  <c r="G93" i="11"/>
  <c r="H93" i="11"/>
  <c r="I93" i="11"/>
  <c r="J93" i="11"/>
  <c r="K93" i="11"/>
  <c r="L93" i="11"/>
  <c r="M93" i="11"/>
  <c r="B94" i="11"/>
  <c r="C94" i="11"/>
  <c r="D94" i="11"/>
  <c r="E94" i="11"/>
  <c r="F94" i="11"/>
  <c r="G94" i="11"/>
  <c r="H94" i="11"/>
  <c r="I94" i="11"/>
  <c r="J94" i="11"/>
  <c r="K94" i="11"/>
  <c r="L94" i="11"/>
  <c r="M94" i="11"/>
  <c r="B95" i="11"/>
  <c r="C95" i="11"/>
  <c r="D95" i="11"/>
  <c r="E95" i="11"/>
  <c r="F95" i="11"/>
  <c r="G95" i="11"/>
  <c r="H95" i="11"/>
  <c r="I95" i="11"/>
  <c r="J95" i="11"/>
  <c r="K95" i="11"/>
  <c r="L95" i="11"/>
  <c r="M95" i="11"/>
  <c r="N95" i="11"/>
  <c r="B96" i="11"/>
  <c r="C96" i="11"/>
  <c r="D96" i="11"/>
  <c r="E96" i="11"/>
  <c r="F96" i="11"/>
  <c r="G96" i="11"/>
  <c r="H96" i="11"/>
  <c r="I96" i="11"/>
  <c r="J96" i="11"/>
  <c r="K96" i="11"/>
  <c r="L96" i="11"/>
  <c r="M96" i="11"/>
  <c r="B98" i="11"/>
  <c r="C98" i="11"/>
  <c r="D98" i="11"/>
  <c r="E98" i="11"/>
  <c r="F98" i="11"/>
  <c r="G98" i="11"/>
  <c r="H98" i="11"/>
  <c r="I98" i="11"/>
  <c r="J98" i="11"/>
  <c r="K98" i="11"/>
  <c r="L98" i="11"/>
  <c r="M98" i="11"/>
  <c r="B99" i="11"/>
  <c r="C99" i="11"/>
  <c r="D99" i="11"/>
  <c r="E99" i="11"/>
  <c r="F99" i="11"/>
  <c r="G99" i="11"/>
  <c r="H99" i="11"/>
  <c r="I99" i="11"/>
  <c r="J99" i="11"/>
  <c r="K99" i="11"/>
  <c r="L99" i="11"/>
  <c r="M99" i="11"/>
  <c r="B100" i="11"/>
  <c r="C100" i="11"/>
  <c r="D100" i="11"/>
  <c r="E100" i="11"/>
  <c r="F100" i="11"/>
  <c r="G100" i="11"/>
  <c r="H100" i="11"/>
  <c r="I100" i="11"/>
  <c r="J100" i="11"/>
  <c r="K100" i="11"/>
  <c r="L100" i="11"/>
  <c r="M100" i="11"/>
  <c r="B101" i="11"/>
  <c r="C101" i="11"/>
  <c r="D101" i="11"/>
  <c r="E101" i="11"/>
  <c r="F101" i="11"/>
  <c r="G101" i="11"/>
  <c r="H101" i="11"/>
  <c r="I101" i="11"/>
  <c r="J101" i="11"/>
  <c r="K101" i="11"/>
  <c r="L101" i="11"/>
  <c r="M101" i="11"/>
  <c r="B102" i="11"/>
  <c r="C102" i="11"/>
  <c r="D102" i="11"/>
  <c r="E102" i="11"/>
  <c r="F102" i="11"/>
  <c r="G102" i="11"/>
  <c r="H102" i="11"/>
  <c r="I102" i="11"/>
  <c r="J102" i="11"/>
  <c r="K102" i="11"/>
  <c r="L102" i="11"/>
  <c r="M102" i="11"/>
  <c r="B103" i="11"/>
  <c r="C103" i="11"/>
  <c r="D103" i="11"/>
  <c r="E103" i="11"/>
  <c r="F103" i="11"/>
  <c r="G103" i="11"/>
  <c r="H103" i="11"/>
  <c r="I103" i="11"/>
  <c r="J103" i="11"/>
  <c r="K103" i="11"/>
  <c r="L103" i="11"/>
  <c r="M103" i="11"/>
  <c r="N103" i="11"/>
  <c r="B104" i="11"/>
  <c r="C104" i="11"/>
  <c r="D104" i="11"/>
  <c r="E104" i="11"/>
  <c r="F104" i="11"/>
  <c r="G104" i="11"/>
  <c r="H104" i="11"/>
  <c r="I104" i="11"/>
  <c r="J104" i="11"/>
  <c r="K104" i="11"/>
  <c r="L104" i="11"/>
  <c r="M104" i="11"/>
  <c r="B106" i="11"/>
  <c r="C106" i="11"/>
  <c r="D106" i="11"/>
  <c r="E106" i="11"/>
  <c r="F106" i="11"/>
  <c r="G106" i="11"/>
  <c r="H106" i="11"/>
  <c r="I106" i="11"/>
  <c r="J106" i="11"/>
  <c r="K106" i="11"/>
  <c r="L106" i="11"/>
  <c r="M106" i="11"/>
  <c r="B107" i="11"/>
  <c r="C107" i="11"/>
  <c r="D107" i="11"/>
  <c r="E107" i="11"/>
  <c r="F107" i="11"/>
  <c r="G107" i="11"/>
  <c r="H107" i="11"/>
  <c r="I107" i="11"/>
  <c r="J107" i="11"/>
  <c r="K107" i="11"/>
  <c r="L107" i="11"/>
  <c r="M107" i="11"/>
  <c r="B108" i="11"/>
  <c r="C108" i="11"/>
  <c r="D108" i="11"/>
  <c r="E108" i="11"/>
  <c r="F108" i="11"/>
  <c r="G108" i="11"/>
  <c r="H108" i="11"/>
  <c r="I108" i="11"/>
  <c r="J108" i="11"/>
  <c r="K108" i="11"/>
  <c r="L108" i="11"/>
  <c r="M108" i="11"/>
  <c r="B109" i="11"/>
  <c r="C109" i="11"/>
  <c r="D109" i="11"/>
  <c r="E109" i="11"/>
  <c r="F109" i="11"/>
  <c r="G109" i="11"/>
  <c r="H109" i="11"/>
  <c r="I109" i="11"/>
  <c r="J109" i="11"/>
  <c r="K109" i="11"/>
  <c r="L109" i="11"/>
  <c r="M109" i="11"/>
  <c r="B110" i="11"/>
  <c r="C110" i="11"/>
  <c r="D110" i="11"/>
  <c r="E110" i="11"/>
  <c r="F110" i="11"/>
  <c r="G110" i="11"/>
  <c r="H110" i="11"/>
  <c r="I110" i="11"/>
  <c r="J110" i="11"/>
  <c r="K110" i="11"/>
  <c r="L110" i="11"/>
  <c r="M110" i="11"/>
  <c r="B111" i="11"/>
  <c r="C111" i="11"/>
  <c r="D111" i="11"/>
  <c r="E111" i="11"/>
  <c r="F111" i="11"/>
  <c r="G111" i="11"/>
  <c r="H111" i="11"/>
  <c r="I111" i="11"/>
  <c r="J111" i="11"/>
  <c r="K111" i="11"/>
  <c r="L111" i="11"/>
  <c r="M111" i="11"/>
  <c r="N111" i="11"/>
  <c r="B112" i="11"/>
  <c r="C112" i="11"/>
  <c r="D112" i="11"/>
  <c r="E112" i="11"/>
  <c r="F112" i="11"/>
  <c r="G112" i="11"/>
  <c r="H112" i="11"/>
  <c r="I112" i="11"/>
  <c r="J112" i="11"/>
  <c r="K112" i="11"/>
  <c r="L112" i="11"/>
  <c r="M112" i="11"/>
  <c r="B114" i="11"/>
  <c r="C114" i="11"/>
  <c r="D114" i="11"/>
  <c r="E114" i="11"/>
  <c r="F114" i="11"/>
  <c r="G114" i="11"/>
  <c r="H114" i="11"/>
  <c r="I114" i="11"/>
  <c r="J114" i="11"/>
  <c r="K114" i="11"/>
  <c r="L114" i="11"/>
  <c r="M114" i="11"/>
  <c r="B115" i="11"/>
  <c r="C115" i="11"/>
  <c r="D115" i="11"/>
  <c r="E115" i="11"/>
  <c r="F115" i="11"/>
  <c r="G115" i="11"/>
  <c r="H115" i="11"/>
  <c r="I115" i="11"/>
  <c r="J115" i="11"/>
  <c r="K115" i="11"/>
  <c r="L115" i="11"/>
  <c r="M115" i="11"/>
  <c r="B116" i="11"/>
  <c r="C116" i="11"/>
  <c r="D116" i="11"/>
  <c r="E116" i="11"/>
  <c r="F116" i="11"/>
  <c r="G116" i="11"/>
  <c r="H116" i="11"/>
  <c r="I116" i="11"/>
  <c r="J116" i="11"/>
  <c r="K116" i="11"/>
  <c r="L116" i="11"/>
  <c r="M116" i="11"/>
  <c r="B117" i="11"/>
  <c r="C117" i="11"/>
  <c r="D117" i="11"/>
  <c r="E117" i="11"/>
  <c r="F117" i="11"/>
  <c r="G117" i="11"/>
  <c r="H117" i="11"/>
  <c r="I117" i="11"/>
  <c r="J117" i="11"/>
  <c r="K117" i="11"/>
  <c r="L117" i="11"/>
  <c r="M117" i="11"/>
  <c r="B118" i="11"/>
  <c r="C118" i="11"/>
  <c r="D118" i="11"/>
  <c r="E118" i="11"/>
  <c r="F118" i="11"/>
  <c r="G118" i="11"/>
  <c r="H118" i="11"/>
  <c r="I118" i="11"/>
  <c r="J118" i="11"/>
  <c r="K118" i="11"/>
  <c r="L118" i="11"/>
  <c r="M118" i="11"/>
  <c r="B119" i="11"/>
  <c r="C119" i="11"/>
  <c r="D119" i="11"/>
  <c r="E119" i="11"/>
  <c r="F119" i="11"/>
  <c r="G119" i="11"/>
  <c r="H119" i="11"/>
  <c r="I119" i="11"/>
  <c r="J119" i="11"/>
  <c r="K119" i="11"/>
  <c r="L119" i="11"/>
  <c r="M119" i="11"/>
  <c r="N119" i="11"/>
  <c r="B120" i="11"/>
  <c r="C120" i="11"/>
  <c r="D120" i="11"/>
  <c r="E120" i="11"/>
  <c r="F120" i="11"/>
  <c r="G120" i="11"/>
  <c r="H120" i="11"/>
  <c r="I120" i="11"/>
  <c r="J120" i="11"/>
  <c r="K120" i="11"/>
  <c r="L120" i="11"/>
  <c r="M120" i="11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B2" i="12"/>
  <c r="D2" i="12"/>
  <c r="D4" i="12"/>
  <c r="B5" i="12"/>
  <c r="D5" i="12"/>
  <c r="B9" i="12"/>
  <c r="C9" i="12"/>
  <c r="D9" i="12"/>
  <c r="E9" i="12"/>
  <c r="F9" i="12"/>
  <c r="B10" i="12"/>
  <c r="C10" i="12"/>
  <c r="D10" i="12"/>
  <c r="E10" i="12"/>
  <c r="F10" i="12"/>
  <c r="B11" i="12"/>
  <c r="C11" i="12"/>
  <c r="D11" i="12"/>
  <c r="E11" i="12"/>
  <c r="F11" i="12"/>
  <c r="B12" i="12"/>
  <c r="C12" i="12"/>
  <c r="D12" i="12"/>
  <c r="E12" i="12"/>
  <c r="F12" i="12"/>
  <c r="B13" i="12"/>
  <c r="C13" i="12"/>
  <c r="D13" i="12"/>
  <c r="E13" i="12"/>
  <c r="F13" i="12"/>
  <c r="B14" i="12"/>
  <c r="C14" i="12"/>
  <c r="D14" i="12"/>
  <c r="E14" i="12"/>
  <c r="F14" i="12"/>
  <c r="B15" i="12"/>
  <c r="C15" i="12"/>
  <c r="D15" i="12"/>
  <c r="E15" i="12"/>
  <c r="F15" i="12"/>
  <c r="B16" i="12"/>
  <c r="C16" i="12"/>
  <c r="D16" i="12"/>
  <c r="E16" i="12"/>
  <c r="F16" i="12"/>
  <c r="B17" i="12"/>
  <c r="C17" i="12"/>
  <c r="D17" i="12"/>
  <c r="E17" i="12"/>
  <c r="F17" i="12"/>
  <c r="B18" i="12"/>
  <c r="C18" i="12"/>
  <c r="D18" i="12"/>
  <c r="E18" i="12"/>
  <c r="F18" i="12"/>
  <c r="B19" i="12"/>
  <c r="C19" i="12"/>
  <c r="D19" i="12"/>
  <c r="E19" i="12"/>
  <c r="F19" i="12"/>
  <c r="B20" i="12"/>
  <c r="C20" i="12"/>
  <c r="D20" i="12"/>
  <c r="E20" i="12"/>
  <c r="F20" i="12"/>
  <c r="G20" i="12"/>
  <c r="H20" i="12"/>
  <c r="B21" i="12"/>
  <c r="C21" i="12"/>
  <c r="D21" i="12"/>
  <c r="E21" i="12"/>
  <c r="F21" i="12"/>
  <c r="B22" i="12"/>
  <c r="C22" i="12"/>
  <c r="D22" i="12"/>
  <c r="E22" i="12"/>
  <c r="F22" i="12"/>
  <c r="B23" i="12"/>
  <c r="C23" i="12"/>
  <c r="D23" i="12"/>
  <c r="E23" i="12"/>
  <c r="F23" i="12"/>
  <c r="B24" i="12"/>
  <c r="C24" i="12"/>
  <c r="D24" i="12"/>
  <c r="E24" i="12"/>
  <c r="F24" i="12"/>
  <c r="B25" i="12"/>
  <c r="C25" i="12"/>
  <c r="D25" i="12"/>
  <c r="E25" i="12"/>
  <c r="F25" i="12"/>
  <c r="B26" i="12"/>
  <c r="C26" i="12"/>
  <c r="D26" i="12"/>
  <c r="E26" i="12"/>
  <c r="F26" i="12"/>
  <c r="B27" i="12"/>
  <c r="C27" i="12"/>
  <c r="D27" i="12"/>
  <c r="E27" i="12"/>
  <c r="F27" i="12"/>
  <c r="B28" i="12"/>
  <c r="C28" i="12"/>
  <c r="D28" i="12"/>
  <c r="E28" i="12"/>
  <c r="F28" i="12"/>
  <c r="B29" i="12"/>
  <c r="C29" i="12"/>
  <c r="D29" i="12"/>
  <c r="E29" i="12"/>
  <c r="F29" i="12"/>
  <c r="B30" i="12"/>
  <c r="C30" i="12"/>
  <c r="D30" i="12"/>
  <c r="E30" i="12"/>
  <c r="F30" i="12"/>
  <c r="B31" i="12"/>
  <c r="C31" i="12"/>
  <c r="D31" i="12"/>
  <c r="E31" i="12"/>
  <c r="F31" i="12"/>
  <c r="B32" i="12"/>
  <c r="C32" i="12"/>
  <c r="D32" i="12"/>
  <c r="E32" i="12"/>
  <c r="F32" i="12"/>
  <c r="G32" i="12"/>
  <c r="H32" i="12"/>
  <c r="B33" i="12"/>
  <c r="C33" i="12"/>
  <c r="D33" i="12"/>
  <c r="E33" i="12"/>
  <c r="F33" i="12"/>
  <c r="B34" i="12"/>
  <c r="C34" i="12"/>
  <c r="D34" i="12"/>
  <c r="E34" i="12"/>
  <c r="F34" i="12"/>
  <c r="B35" i="12"/>
  <c r="C35" i="12"/>
  <c r="D35" i="12"/>
  <c r="E35" i="12"/>
  <c r="F35" i="12"/>
  <c r="B36" i="12"/>
  <c r="C36" i="12"/>
  <c r="D36" i="12"/>
  <c r="E36" i="12"/>
  <c r="F36" i="12"/>
  <c r="B37" i="12"/>
  <c r="C37" i="12"/>
  <c r="D37" i="12"/>
  <c r="E37" i="12"/>
  <c r="F37" i="12"/>
  <c r="B38" i="12"/>
  <c r="C38" i="12"/>
  <c r="D38" i="12"/>
  <c r="E38" i="12"/>
  <c r="F38" i="12"/>
  <c r="B39" i="12"/>
  <c r="C39" i="12"/>
  <c r="D39" i="12"/>
  <c r="E39" i="12"/>
  <c r="F39" i="12"/>
  <c r="B40" i="12"/>
  <c r="C40" i="12"/>
  <c r="D40" i="12"/>
  <c r="E40" i="12"/>
  <c r="F40" i="12"/>
  <c r="B41" i="12"/>
  <c r="C41" i="12"/>
  <c r="D41" i="12"/>
  <c r="E41" i="12"/>
  <c r="F41" i="12"/>
  <c r="B42" i="12"/>
  <c r="C42" i="12"/>
  <c r="D42" i="12"/>
  <c r="E42" i="12"/>
  <c r="F42" i="12"/>
  <c r="B43" i="12"/>
  <c r="C43" i="12"/>
  <c r="D43" i="12"/>
  <c r="E43" i="12"/>
  <c r="F43" i="12"/>
  <c r="B44" i="12"/>
  <c r="C44" i="12"/>
  <c r="D44" i="12"/>
  <c r="E44" i="12"/>
  <c r="F44" i="12"/>
  <c r="G44" i="12"/>
  <c r="H44" i="12"/>
  <c r="B45" i="12"/>
  <c r="C45" i="12"/>
  <c r="D45" i="12"/>
  <c r="E45" i="12"/>
  <c r="F45" i="12"/>
  <c r="B46" i="12"/>
  <c r="C46" i="12"/>
  <c r="D46" i="12"/>
  <c r="E46" i="12"/>
  <c r="F46" i="12"/>
  <c r="B47" i="12"/>
  <c r="C47" i="12"/>
  <c r="D47" i="12"/>
  <c r="E47" i="12"/>
  <c r="F47" i="12"/>
  <c r="B48" i="12"/>
  <c r="C48" i="12"/>
  <c r="D48" i="12"/>
  <c r="E48" i="12"/>
  <c r="F48" i="12"/>
  <c r="B49" i="12"/>
  <c r="C49" i="12"/>
  <c r="D49" i="12"/>
  <c r="E49" i="12"/>
  <c r="F49" i="12"/>
  <c r="B50" i="12"/>
  <c r="C50" i="12"/>
  <c r="D50" i="12"/>
  <c r="E50" i="12"/>
  <c r="F50" i="12"/>
  <c r="B51" i="12"/>
  <c r="C51" i="12"/>
  <c r="D51" i="12"/>
  <c r="E51" i="12"/>
  <c r="F51" i="12"/>
  <c r="B52" i="12"/>
  <c r="C52" i="12"/>
  <c r="D52" i="12"/>
  <c r="E52" i="12"/>
  <c r="F52" i="12"/>
  <c r="B53" i="12"/>
  <c r="C53" i="12"/>
  <c r="D53" i="12"/>
  <c r="E53" i="12"/>
  <c r="F53" i="12"/>
  <c r="B54" i="12"/>
  <c r="C54" i="12"/>
  <c r="D54" i="12"/>
  <c r="E54" i="12"/>
  <c r="F54" i="12"/>
  <c r="B55" i="12"/>
  <c r="C55" i="12"/>
  <c r="D55" i="12"/>
  <c r="E55" i="12"/>
  <c r="F55" i="12"/>
  <c r="B56" i="12"/>
  <c r="C56" i="12"/>
  <c r="D56" i="12"/>
  <c r="E56" i="12"/>
  <c r="F56" i="12"/>
  <c r="G56" i="12"/>
  <c r="H56" i="12"/>
  <c r="B57" i="12"/>
  <c r="C57" i="12"/>
  <c r="D57" i="12"/>
  <c r="E57" i="12"/>
  <c r="F57" i="12"/>
  <c r="B58" i="12"/>
  <c r="C58" i="12"/>
  <c r="D58" i="12"/>
  <c r="E58" i="12"/>
  <c r="F58" i="12"/>
  <c r="B59" i="12"/>
  <c r="C59" i="12"/>
  <c r="D59" i="12"/>
  <c r="E59" i="12"/>
  <c r="F59" i="12"/>
  <c r="B60" i="12"/>
  <c r="C60" i="12"/>
  <c r="D60" i="12"/>
  <c r="E60" i="12"/>
  <c r="F60" i="12"/>
  <c r="B61" i="12"/>
  <c r="C61" i="12"/>
  <c r="D61" i="12"/>
  <c r="E61" i="12"/>
  <c r="F61" i="12"/>
  <c r="B62" i="12"/>
  <c r="C62" i="12"/>
  <c r="D62" i="12"/>
  <c r="E62" i="12"/>
  <c r="F62" i="12"/>
  <c r="B63" i="12"/>
  <c r="C63" i="12"/>
  <c r="D63" i="12"/>
  <c r="E63" i="12"/>
  <c r="F63" i="12"/>
  <c r="B64" i="12"/>
  <c r="C64" i="12"/>
  <c r="D64" i="12"/>
  <c r="E64" i="12"/>
  <c r="F64" i="12"/>
  <c r="B65" i="12"/>
  <c r="C65" i="12"/>
  <c r="D65" i="12"/>
  <c r="E65" i="12"/>
  <c r="F65" i="12"/>
  <c r="B66" i="12"/>
  <c r="C66" i="12"/>
  <c r="D66" i="12"/>
  <c r="E66" i="12"/>
  <c r="F66" i="12"/>
  <c r="B67" i="12"/>
  <c r="C67" i="12"/>
  <c r="D67" i="12"/>
  <c r="E67" i="12"/>
  <c r="F67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A70" i="12"/>
  <c r="B70" i="12"/>
  <c r="C70" i="12"/>
  <c r="D70" i="12"/>
  <c r="E70" i="12"/>
  <c r="F70" i="12"/>
  <c r="A71" i="12"/>
  <c r="B71" i="12"/>
  <c r="C71" i="12"/>
  <c r="D71" i="12"/>
  <c r="E71" i="12"/>
  <c r="F71" i="12"/>
  <c r="A72" i="12"/>
  <c r="B72" i="12"/>
  <c r="C72" i="12"/>
  <c r="D72" i="12"/>
  <c r="E72" i="12"/>
  <c r="F72" i="12"/>
  <c r="A73" i="12"/>
  <c r="B73" i="12"/>
  <c r="C73" i="12"/>
  <c r="D73" i="12"/>
  <c r="E73" i="12"/>
  <c r="F73" i="12"/>
  <c r="A74" i="12"/>
  <c r="B74" i="12"/>
  <c r="C74" i="12"/>
  <c r="D74" i="12"/>
  <c r="E74" i="12"/>
  <c r="F74" i="12"/>
  <c r="A75" i="12"/>
  <c r="B75" i="12"/>
  <c r="C75" i="12"/>
  <c r="D75" i="12"/>
  <c r="E75" i="12"/>
  <c r="F75" i="12"/>
  <c r="A76" i="12"/>
  <c r="B76" i="12"/>
  <c r="C76" i="12"/>
  <c r="D76" i="12"/>
  <c r="E76" i="12"/>
  <c r="F76" i="12"/>
  <c r="A77" i="12"/>
  <c r="B77" i="12"/>
  <c r="C77" i="12"/>
  <c r="D77" i="12"/>
  <c r="E77" i="12"/>
  <c r="F77" i="12"/>
  <c r="A78" i="12"/>
  <c r="B78" i="12"/>
  <c r="C78" i="12"/>
  <c r="D78" i="12"/>
  <c r="E78" i="12"/>
  <c r="F78" i="12"/>
  <c r="A79" i="12"/>
  <c r="B79" i="12"/>
  <c r="C79" i="12"/>
  <c r="D79" i="12"/>
  <c r="E79" i="12"/>
  <c r="F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A82" i="12"/>
  <c r="B82" i="12"/>
  <c r="C82" i="12"/>
  <c r="D82" i="12"/>
  <c r="E82" i="12"/>
  <c r="F82" i="12"/>
  <c r="A83" i="12"/>
  <c r="B83" i="12"/>
  <c r="C83" i="12"/>
  <c r="D83" i="12"/>
  <c r="E83" i="12"/>
  <c r="F83" i="12"/>
  <c r="A84" i="12"/>
  <c r="B84" i="12"/>
  <c r="C84" i="12"/>
  <c r="D84" i="12"/>
  <c r="E84" i="12"/>
  <c r="F84" i="12"/>
  <c r="A85" i="12"/>
  <c r="B85" i="12"/>
  <c r="C85" i="12"/>
  <c r="D85" i="12"/>
  <c r="E85" i="12"/>
  <c r="F85" i="12"/>
  <c r="A86" i="12"/>
  <c r="B86" i="12"/>
  <c r="C86" i="12"/>
  <c r="D86" i="12"/>
  <c r="E86" i="12"/>
  <c r="F86" i="12"/>
  <c r="A87" i="12"/>
  <c r="B87" i="12"/>
  <c r="C87" i="12"/>
  <c r="D87" i="12"/>
  <c r="E87" i="12"/>
  <c r="F87" i="12"/>
  <c r="A88" i="12"/>
  <c r="B88" i="12"/>
  <c r="C88" i="12"/>
  <c r="D88" i="12"/>
  <c r="E88" i="12"/>
  <c r="F88" i="12"/>
  <c r="A89" i="12"/>
  <c r="B89" i="12"/>
  <c r="C89" i="12"/>
  <c r="D89" i="12"/>
  <c r="E89" i="12"/>
  <c r="F89" i="12"/>
  <c r="A90" i="12"/>
  <c r="B90" i="12"/>
  <c r="C90" i="12"/>
  <c r="D90" i="12"/>
  <c r="E90" i="12"/>
  <c r="F90" i="12"/>
  <c r="A91" i="12"/>
  <c r="B91" i="12"/>
  <c r="C91" i="12"/>
  <c r="D91" i="12"/>
  <c r="E91" i="12"/>
  <c r="F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A94" i="12"/>
  <c r="B94" i="12"/>
  <c r="C94" i="12"/>
  <c r="D94" i="12"/>
  <c r="E94" i="12"/>
  <c r="F94" i="12"/>
  <c r="A95" i="12"/>
  <c r="B95" i="12"/>
  <c r="C95" i="12"/>
  <c r="D95" i="12"/>
  <c r="E95" i="12"/>
  <c r="F95" i="12"/>
  <c r="A96" i="12"/>
  <c r="B96" i="12"/>
  <c r="C96" i="12"/>
  <c r="D96" i="12"/>
  <c r="E96" i="12"/>
  <c r="F96" i="12"/>
  <c r="A97" i="12"/>
  <c r="B97" i="12"/>
  <c r="C97" i="12"/>
  <c r="D97" i="12"/>
  <c r="E97" i="12"/>
  <c r="F97" i="12"/>
  <c r="A98" i="12"/>
  <c r="B98" i="12"/>
  <c r="C98" i="12"/>
  <c r="D98" i="12"/>
  <c r="E98" i="12"/>
  <c r="F98" i="12"/>
  <c r="A99" i="12"/>
  <c r="B99" i="12"/>
  <c r="C99" i="12"/>
  <c r="D99" i="12"/>
  <c r="E99" i="12"/>
  <c r="F99" i="12"/>
  <c r="A100" i="12"/>
  <c r="B100" i="12"/>
  <c r="C100" i="12"/>
  <c r="D100" i="12"/>
  <c r="E100" i="12"/>
  <c r="F100" i="12"/>
  <c r="A101" i="12"/>
  <c r="B101" i="12"/>
  <c r="C101" i="12"/>
  <c r="D101" i="12"/>
  <c r="E101" i="12"/>
  <c r="F101" i="12"/>
  <c r="A102" i="12"/>
  <c r="B102" i="12"/>
  <c r="C102" i="12"/>
  <c r="D102" i="12"/>
  <c r="E102" i="12"/>
  <c r="F102" i="12"/>
  <c r="A103" i="12"/>
  <c r="B103" i="12"/>
  <c r="C103" i="12"/>
  <c r="D103" i="12"/>
  <c r="E103" i="12"/>
  <c r="F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A106" i="12"/>
  <c r="B106" i="12"/>
  <c r="C106" i="12"/>
  <c r="D106" i="12"/>
  <c r="E106" i="12"/>
  <c r="F106" i="12"/>
  <c r="A107" i="12"/>
  <c r="B107" i="12"/>
  <c r="C107" i="12"/>
  <c r="D107" i="12"/>
  <c r="E107" i="12"/>
  <c r="F107" i="12"/>
  <c r="A108" i="12"/>
  <c r="B108" i="12"/>
  <c r="C108" i="12"/>
  <c r="D108" i="12"/>
  <c r="E108" i="12"/>
  <c r="F108" i="12"/>
  <c r="A109" i="12"/>
  <c r="B109" i="12"/>
  <c r="C109" i="12"/>
  <c r="D109" i="12"/>
  <c r="E109" i="12"/>
  <c r="F109" i="12"/>
  <c r="A110" i="12"/>
  <c r="B110" i="12"/>
  <c r="C110" i="12"/>
  <c r="D110" i="12"/>
  <c r="E110" i="12"/>
  <c r="F110" i="12"/>
  <c r="A111" i="12"/>
  <c r="B111" i="12"/>
  <c r="C111" i="12"/>
  <c r="D111" i="12"/>
  <c r="E111" i="12"/>
  <c r="F111" i="12"/>
  <c r="A112" i="12"/>
  <c r="B112" i="12"/>
  <c r="C112" i="12"/>
  <c r="D112" i="12"/>
  <c r="E112" i="12"/>
  <c r="F112" i="12"/>
  <c r="A113" i="12"/>
  <c r="B113" i="12"/>
  <c r="C113" i="12"/>
  <c r="D113" i="12"/>
  <c r="E113" i="12"/>
  <c r="F113" i="12"/>
  <c r="A114" i="12"/>
  <c r="B114" i="12"/>
  <c r="C114" i="12"/>
  <c r="D114" i="12"/>
  <c r="E114" i="12"/>
  <c r="F114" i="12"/>
  <c r="A115" i="12"/>
  <c r="B115" i="12"/>
  <c r="C115" i="12"/>
  <c r="D115" i="12"/>
  <c r="E115" i="12"/>
  <c r="F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A118" i="12"/>
  <c r="B118" i="12"/>
  <c r="C118" i="12"/>
  <c r="D118" i="12"/>
  <c r="E118" i="12"/>
  <c r="F118" i="12"/>
  <c r="A119" i="12"/>
  <c r="B119" i="12"/>
  <c r="C119" i="12"/>
  <c r="D119" i="12"/>
  <c r="E119" i="12"/>
  <c r="F119" i="12"/>
  <c r="A120" i="12"/>
  <c r="B120" i="12"/>
  <c r="C120" i="12"/>
  <c r="D120" i="12"/>
  <c r="E120" i="12"/>
  <c r="F120" i="12"/>
  <c r="A121" i="12"/>
  <c r="B121" i="12"/>
  <c r="C121" i="12"/>
  <c r="D121" i="12"/>
  <c r="E121" i="12"/>
  <c r="F121" i="12"/>
  <c r="A122" i="12"/>
  <c r="B122" i="12"/>
  <c r="C122" i="12"/>
  <c r="D122" i="12"/>
  <c r="E122" i="12"/>
  <c r="F122" i="12"/>
  <c r="A123" i="12"/>
  <c r="B123" i="12"/>
  <c r="C123" i="12"/>
  <c r="D123" i="12"/>
  <c r="E123" i="12"/>
  <c r="F123" i="12"/>
  <c r="A124" i="12"/>
  <c r="B124" i="12"/>
  <c r="C124" i="12"/>
  <c r="D124" i="12"/>
  <c r="E124" i="12"/>
  <c r="F124" i="12"/>
  <c r="A125" i="12"/>
  <c r="B125" i="12"/>
  <c r="C125" i="12"/>
  <c r="D125" i="12"/>
  <c r="E125" i="12"/>
  <c r="F125" i="12"/>
  <c r="A126" i="12"/>
  <c r="B126" i="12"/>
  <c r="C126" i="12"/>
  <c r="D126" i="12"/>
  <c r="E126" i="12"/>
  <c r="F126" i="12"/>
  <c r="A127" i="12"/>
  <c r="B127" i="12"/>
  <c r="C127" i="12"/>
  <c r="D127" i="12"/>
  <c r="E127" i="12"/>
  <c r="F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A130" i="12"/>
  <c r="B130" i="12"/>
  <c r="C130" i="12"/>
  <c r="D130" i="12"/>
  <c r="E130" i="12"/>
  <c r="F130" i="12"/>
  <c r="A131" i="12"/>
  <c r="B131" i="12"/>
  <c r="C131" i="12"/>
  <c r="D131" i="12"/>
  <c r="E131" i="12"/>
  <c r="F131" i="12"/>
  <c r="A132" i="12"/>
  <c r="B132" i="12"/>
  <c r="C132" i="12"/>
  <c r="D132" i="12"/>
  <c r="E132" i="12"/>
  <c r="F132" i="12"/>
  <c r="A133" i="12"/>
  <c r="B133" i="12"/>
  <c r="C133" i="12"/>
  <c r="D133" i="12"/>
  <c r="E133" i="12"/>
  <c r="F133" i="12"/>
  <c r="A134" i="12"/>
  <c r="B134" i="12"/>
  <c r="C134" i="12"/>
  <c r="D134" i="12"/>
  <c r="E134" i="12"/>
  <c r="F134" i="12"/>
  <c r="A135" i="12"/>
  <c r="B135" i="12"/>
  <c r="C135" i="12"/>
  <c r="D135" i="12"/>
  <c r="E135" i="12"/>
  <c r="F135" i="12"/>
  <c r="A136" i="12"/>
  <c r="B136" i="12"/>
  <c r="C136" i="12"/>
  <c r="D136" i="12"/>
  <c r="E136" i="12"/>
  <c r="F136" i="12"/>
  <c r="A137" i="12"/>
  <c r="B137" i="12"/>
  <c r="C137" i="12"/>
  <c r="D137" i="12"/>
  <c r="E137" i="12"/>
  <c r="F137" i="12"/>
  <c r="A138" i="12"/>
  <c r="B138" i="12"/>
  <c r="C138" i="12"/>
  <c r="D138" i="12"/>
  <c r="E138" i="12"/>
  <c r="F138" i="12"/>
  <c r="A139" i="12"/>
  <c r="B139" i="12"/>
  <c r="C139" i="12"/>
  <c r="D139" i="12"/>
  <c r="E139" i="12"/>
  <c r="F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A142" i="12"/>
  <c r="B142" i="12"/>
  <c r="C142" i="12"/>
  <c r="D142" i="12"/>
  <c r="E142" i="12"/>
  <c r="F142" i="12"/>
  <c r="A143" i="12"/>
  <c r="B143" i="12"/>
  <c r="C143" i="12"/>
  <c r="D143" i="12"/>
  <c r="E143" i="12"/>
  <c r="F143" i="12"/>
  <c r="A144" i="12"/>
  <c r="B144" i="12"/>
  <c r="C144" i="12"/>
  <c r="D144" i="12"/>
  <c r="E144" i="12"/>
  <c r="F144" i="12"/>
  <c r="A145" i="12"/>
  <c r="B145" i="12"/>
  <c r="C145" i="12"/>
  <c r="D145" i="12"/>
  <c r="E145" i="12"/>
  <c r="F145" i="12"/>
  <c r="A146" i="12"/>
  <c r="B146" i="12"/>
  <c r="C146" i="12"/>
  <c r="D146" i="12"/>
  <c r="E146" i="12"/>
  <c r="F146" i="12"/>
  <c r="A147" i="12"/>
  <c r="B147" i="12"/>
  <c r="C147" i="12"/>
  <c r="D147" i="12"/>
  <c r="E147" i="12"/>
  <c r="F147" i="12"/>
  <c r="A148" i="12"/>
  <c r="B148" i="12"/>
  <c r="C148" i="12"/>
  <c r="D148" i="12"/>
  <c r="E148" i="12"/>
  <c r="F148" i="12"/>
  <c r="A149" i="12"/>
  <c r="B149" i="12"/>
  <c r="C149" i="12"/>
  <c r="D149" i="12"/>
  <c r="E149" i="12"/>
  <c r="F149" i="12"/>
  <c r="A150" i="12"/>
  <c r="B150" i="12"/>
  <c r="C150" i="12"/>
  <c r="D150" i="12"/>
  <c r="E150" i="12"/>
  <c r="F150" i="12"/>
  <c r="A151" i="12"/>
  <c r="B151" i="12"/>
  <c r="C151" i="12"/>
  <c r="D151" i="12"/>
  <c r="E151" i="12"/>
  <c r="F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A154" i="12"/>
  <c r="B154" i="12"/>
  <c r="C154" i="12"/>
  <c r="D154" i="12"/>
  <c r="E154" i="12"/>
  <c r="F154" i="12"/>
  <c r="A155" i="12"/>
  <c r="B155" i="12"/>
  <c r="C155" i="12"/>
  <c r="D155" i="12"/>
  <c r="E155" i="12"/>
  <c r="F155" i="12"/>
  <c r="A156" i="12"/>
  <c r="B156" i="12"/>
  <c r="C156" i="12"/>
  <c r="D156" i="12"/>
  <c r="E156" i="12"/>
  <c r="F156" i="12"/>
  <c r="A157" i="12"/>
  <c r="B157" i="12"/>
  <c r="C157" i="12"/>
  <c r="D157" i="12"/>
  <c r="E157" i="12"/>
  <c r="F157" i="12"/>
  <c r="A158" i="12"/>
  <c r="B158" i="12"/>
  <c r="C158" i="12"/>
  <c r="D158" i="12"/>
  <c r="E158" i="12"/>
  <c r="F158" i="12"/>
  <c r="A159" i="12"/>
  <c r="B159" i="12"/>
  <c r="C159" i="12"/>
  <c r="D159" i="12"/>
  <c r="E159" i="12"/>
  <c r="F159" i="12"/>
  <c r="A160" i="12"/>
  <c r="B160" i="12"/>
  <c r="C160" i="12"/>
  <c r="D160" i="12"/>
  <c r="E160" i="12"/>
  <c r="F160" i="12"/>
  <c r="A161" i="12"/>
  <c r="B161" i="12"/>
  <c r="C161" i="12"/>
  <c r="D161" i="12"/>
  <c r="E161" i="12"/>
  <c r="F161" i="12"/>
  <c r="A162" i="12"/>
  <c r="B162" i="12"/>
  <c r="C162" i="12"/>
  <c r="D162" i="12"/>
  <c r="E162" i="12"/>
  <c r="F162" i="12"/>
  <c r="A163" i="12"/>
  <c r="B163" i="12"/>
  <c r="C163" i="12"/>
  <c r="D163" i="12"/>
  <c r="E163" i="12"/>
  <c r="F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A166" i="12"/>
  <c r="B166" i="12"/>
  <c r="C166" i="12"/>
  <c r="D166" i="12"/>
  <c r="E166" i="12"/>
  <c r="F166" i="12"/>
  <c r="A167" i="12"/>
  <c r="B167" i="12"/>
  <c r="C167" i="12"/>
  <c r="D167" i="12"/>
  <c r="E167" i="12"/>
  <c r="F167" i="12"/>
  <c r="A168" i="12"/>
  <c r="B168" i="12"/>
  <c r="C168" i="12"/>
  <c r="D168" i="12"/>
  <c r="E168" i="12"/>
  <c r="F168" i="12"/>
  <c r="A169" i="12"/>
  <c r="B169" i="12"/>
  <c r="C169" i="12"/>
  <c r="D169" i="12"/>
  <c r="E169" i="12"/>
  <c r="F169" i="12"/>
  <c r="A170" i="12"/>
  <c r="B170" i="12"/>
  <c r="C170" i="12"/>
  <c r="D170" i="12"/>
  <c r="E170" i="12"/>
  <c r="F170" i="12"/>
  <c r="A171" i="12"/>
  <c r="B171" i="12"/>
  <c r="C171" i="12"/>
  <c r="D171" i="12"/>
  <c r="E171" i="12"/>
  <c r="F171" i="12"/>
  <c r="A172" i="12"/>
  <c r="B172" i="12"/>
  <c r="C172" i="12"/>
  <c r="D172" i="12"/>
  <c r="E172" i="12"/>
  <c r="F172" i="12"/>
  <c r="A173" i="12"/>
  <c r="B173" i="12"/>
  <c r="C173" i="12"/>
  <c r="D173" i="12"/>
  <c r="E173" i="12"/>
  <c r="F173" i="12"/>
  <c r="A174" i="12"/>
  <c r="B174" i="12"/>
  <c r="C174" i="12"/>
  <c r="D174" i="12"/>
  <c r="E174" i="12"/>
  <c r="F174" i="12"/>
  <c r="A175" i="12"/>
  <c r="B175" i="12"/>
  <c r="C175" i="12"/>
  <c r="D175" i="12"/>
  <c r="E175" i="12"/>
  <c r="F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A178" i="12"/>
  <c r="B178" i="12"/>
  <c r="C178" i="12"/>
  <c r="D178" i="12"/>
  <c r="E178" i="12"/>
  <c r="F178" i="12"/>
  <c r="A179" i="12"/>
  <c r="B179" i="12"/>
  <c r="C179" i="12"/>
  <c r="D179" i="12"/>
  <c r="E179" i="12"/>
  <c r="F179" i="12"/>
  <c r="A180" i="12"/>
  <c r="B180" i="12"/>
  <c r="C180" i="12"/>
  <c r="D180" i="12"/>
  <c r="E180" i="12"/>
  <c r="F180" i="12"/>
  <c r="A181" i="12"/>
  <c r="B181" i="12"/>
  <c r="C181" i="12"/>
  <c r="D181" i="12"/>
  <c r="E181" i="12"/>
  <c r="F181" i="12"/>
  <c r="A182" i="12"/>
  <c r="B182" i="12"/>
  <c r="C182" i="12"/>
  <c r="D182" i="12"/>
  <c r="E182" i="12"/>
  <c r="F182" i="12"/>
  <c r="A183" i="12"/>
  <c r="B183" i="12"/>
  <c r="C183" i="12"/>
  <c r="D183" i="12"/>
  <c r="E183" i="12"/>
  <c r="F183" i="12"/>
  <c r="A184" i="12"/>
  <c r="B184" i="12"/>
  <c r="C184" i="12"/>
  <c r="D184" i="12"/>
  <c r="E184" i="12"/>
  <c r="F184" i="12"/>
  <c r="A185" i="12"/>
  <c r="B185" i="12"/>
  <c r="C185" i="12"/>
  <c r="D185" i="12"/>
  <c r="E185" i="12"/>
  <c r="F185" i="12"/>
  <c r="A186" i="12"/>
  <c r="B186" i="12"/>
  <c r="C186" i="12"/>
  <c r="D186" i="12"/>
  <c r="E186" i="12"/>
  <c r="F186" i="12"/>
  <c r="A187" i="12"/>
  <c r="B187" i="12"/>
  <c r="C187" i="12"/>
  <c r="D187" i="12"/>
  <c r="E187" i="12"/>
  <c r="F187" i="12"/>
  <c r="A188" i="12"/>
  <c r="B188" i="12"/>
  <c r="C188" i="12"/>
  <c r="D188" i="12"/>
  <c r="E188" i="12"/>
  <c r="F188" i="12"/>
  <c r="G188" i="12"/>
  <c r="H188" i="12"/>
  <c r="B2" i="13"/>
  <c r="C2" i="13"/>
  <c r="B3" i="13"/>
  <c r="C3" i="13"/>
  <c r="B4" i="13"/>
  <c r="C4" i="13"/>
  <c r="B5" i="13"/>
  <c r="C5" i="13"/>
  <c r="B6" i="13"/>
  <c r="C6" i="13"/>
  <c r="B7" i="13"/>
  <c r="C7" i="13"/>
  <c r="B8" i="13"/>
  <c r="C8" i="13"/>
  <c r="B9" i="13"/>
  <c r="C9" i="13"/>
  <c r="B10" i="13"/>
  <c r="C10" i="13"/>
  <c r="B11" i="13"/>
  <c r="C11" i="13"/>
  <c r="B12" i="13"/>
  <c r="C12" i="13"/>
  <c r="B13" i="13"/>
  <c r="C13" i="13"/>
  <c r="B14" i="13"/>
  <c r="C14" i="13"/>
  <c r="B15" i="13"/>
  <c r="C15" i="13"/>
  <c r="B16" i="13"/>
  <c r="C16" i="13"/>
  <c r="B17" i="13"/>
  <c r="C17" i="13"/>
  <c r="A2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Z11" i="3"/>
  <c r="AA11" i="3"/>
  <c r="AB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S12" i="3"/>
  <c r="T12" i="3"/>
  <c r="U12" i="3"/>
  <c r="V12" i="3"/>
  <c r="W12" i="3"/>
  <c r="X12" i="3"/>
  <c r="Y12" i="3"/>
  <c r="Z12" i="3"/>
  <c r="AA12" i="3"/>
  <c r="AB12" i="3"/>
  <c r="AB14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S16" i="3"/>
  <c r="T16" i="3"/>
  <c r="U16" i="3"/>
  <c r="V16" i="3"/>
  <c r="W16" i="3"/>
  <c r="X16" i="3"/>
  <c r="Y16" i="3"/>
  <c r="Z16" i="3"/>
  <c r="AA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Z17" i="3"/>
  <c r="AA17" i="3"/>
  <c r="AB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S18" i="3"/>
  <c r="T18" i="3"/>
  <c r="U18" i="3"/>
  <c r="V18" i="3"/>
  <c r="W18" i="3"/>
  <c r="X18" i="3"/>
  <c r="Y18" i="3"/>
  <c r="Z18" i="3"/>
  <c r="AA18" i="3"/>
  <c r="AB18" i="3"/>
  <c r="AB20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W22" i="3"/>
  <c r="X22" i="3"/>
  <c r="Y22" i="3"/>
  <c r="Z22" i="3"/>
  <c r="AA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Z23" i="3"/>
  <c r="AA23" i="3"/>
  <c r="AB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4" i="3"/>
  <c r="Z24" i="3"/>
  <c r="AA24" i="3"/>
  <c r="AB24" i="3"/>
  <c r="AB25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Z26" i="3"/>
  <c r="AA26" i="3"/>
  <c r="AB26" i="3"/>
  <c r="AA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B2" i="2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C2" i="2"/>
  <c r="AD2" i="2"/>
  <c r="AE2" i="2"/>
  <c r="AF2" i="2"/>
  <c r="AG2" i="2"/>
  <c r="B3" i="2"/>
  <c r="C3" i="2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C3" i="2"/>
  <c r="AD3" i="2"/>
  <c r="AE3" i="2"/>
  <c r="AF3" i="2"/>
  <c r="AG3" i="2"/>
  <c r="B4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C4" i="2"/>
  <c r="AD4" i="2"/>
  <c r="AE4" i="2"/>
  <c r="AF4" i="2"/>
  <c r="AG4" i="2"/>
  <c r="B5" i="2"/>
  <c r="C5" i="2"/>
  <c r="D5" i="2"/>
  <c r="E5" i="2"/>
  <c r="F5" i="2"/>
  <c r="G5" i="2"/>
  <c r="H5" i="2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Z5" i="2"/>
  <c r="AA5" i="2"/>
  <c r="AC5" i="2"/>
  <c r="AD5" i="2"/>
  <c r="AE5" i="2"/>
  <c r="AF5" i="2"/>
  <c r="AG5" i="2"/>
  <c r="B6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C6" i="2"/>
  <c r="AD6" i="2"/>
  <c r="AE6" i="2"/>
  <c r="AF6" i="2"/>
  <c r="AG6" i="2"/>
  <c r="B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C7" i="2"/>
  <c r="AD7" i="2"/>
  <c r="AE7" i="2"/>
  <c r="AF7" i="2"/>
  <c r="AG7" i="2"/>
  <c r="B8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C8" i="2"/>
  <c r="AD8" i="2"/>
  <c r="AE8" i="2"/>
  <c r="AF8" i="2"/>
  <c r="AG8" i="2"/>
  <c r="B9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C9" i="2"/>
  <c r="AD9" i="2"/>
  <c r="AE9" i="2"/>
  <c r="AF9" i="2"/>
  <c r="AG9" i="2"/>
  <c r="B10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C10" i="2"/>
  <c r="AD10" i="2"/>
  <c r="AE10" i="2"/>
  <c r="AF10" i="2"/>
  <c r="AG10" i="2"/>
  <c r="B11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C11" i="2"/>
  <c r="AD11" i="2"/>
  <c r="AE11" i="2"/>
  <c r="AF11" i="2"/>
  <c r="AG11" i="2"/>
  <c r="B12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C12" i="2"/>
  <c r="AD12" i="2"/>
  <c r="AE12" i="2"/>
  <c r="AF12" i="2"/>
  <c r="AG12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C13" i="2"/>
  <c r="AD13" i="2"/>
  <c r="AE13" i="2"/>
  <c r="AF13" i="2"/>
  <c r="AG13" i="2"/>
  <c r="B14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C14" i="2"/>
  <c r="AD14" i="2"/>
  <c r="AE14" i="2"/>
  <c r="AF14" i="2"/>
  <c r="AG14" i="2"/>
  <c r="B15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C15" i="2"/>
  <c r="AD15" i="2"/>
  <c r="AE15" i="2"/>
  <c r="AF15" i="2"/>
  <c r="AG15" i="2"/>
  <c r="B16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C16" i="2"/>
  <c r="AD16" i="2"/>
  <c r="AE16" i="2"/>
  <c r="AF16" i="2"/>
  <c r="AG16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C17" i="2"/>
  <c r="AD17" i="2"/>
  <c r="AE17" i="2"/>
  <c r="AF17" i="2"/>
  <c r="AG17" i="2"/>
  <c r="B18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C18" i="2"/>
  <c r="AD18" i="2"/>
  <c r="AE18" i="2"/>
  <c r="AF18" i="2"/>
  <c r="AG18" i="2"/>
  <c r="B19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C19" i="2"/>
  <c r="AD19" i="2"/>
  <c r="AE19" i="2"/>
  <c r="AF19" i="2"/>
  <c r="AG19" i="2"/>
  <c r="B20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C20" i="2"/>
  <c r="AD20" i="2"/>
  <c r="AE20" i="2"/>
  <c r="AF20" i="2"/>
  <c r="AG20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C21" i="2"/>
  <c r="AD21" i="2"/>
  <c r="AE21" i="2"/>
  <c r="AF21" i="2"/>
  <c r="AG21" i="2"/>
  <c r="B22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C22" i="2"/>
  <c r="AD22" i="2"/>
  <c r="AE22" i="2"/>
  <c r="AF22" i="2"/>
  <c r="AG22" i="2"/>
  <c r="B23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C23" i="2"/>
  <c r="AD23" i="2"/>
  <c r="AE23" i="2"/>
  <c r="AF23" i="2"/>
  <c r="AG23" i="2"/>
  <c r="B24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C24" i="2"/>
  <c r="AD24" i="2"/>
  <c r="AE24" i="2"/>
  <c r="AF24" i="2"/>
  <c r="AG24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C25" i="2"/>
  <c r="AD25" i="2"/>
  <c r="AE25" i="2"/>
  <c r="AF25" i="2"/>
  <c r="AG25" i="2"/>
  <c r="B26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C26" i="2"/>
  <c r="AD26" i="2"/>
  <c r="AE26" i="2"/>
  <c r="AF26" i="2"/>
  <c r="AG26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C27" i="2"/>
  <c r="AD27" i="2"/>
  <c r="AE27" i="2"/>
  <c r="AF27" i="2"/>
  <c r="AG27" i="2"/>
  <c r="B28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C28" i="2"/>
  <c r="AD28" i="2"/>
  <c r="AE28" i="2"/>
  <c r="AF28" i="2"/>
  <c r="AG28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C29" i="2"/>
  <c r="AD29" i="2"/>
  <c r="AE29" i="2"/>
  <c r="AF29" i="2"/>
  <c r="AG29" i="2"/>
  <c r="B30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C30" i="2"/>
  <c r="AD30" i="2"/>
  <c r="AE30" i="2"/>
  <c r="AF30" i="2"/>
  <c r="AG30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C31" i="2"/>
  <c r="AD31" i="2"/>
  <c r="AE31" i="2"/>
  <c r="AF31" i="2"/>
  <c r="AG31" i="2"/>
  <c r="B32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C32" i="2"/>
  <c r="AD32" i="2"/>
  <c r="AE32" i="2"/>
  <c r="AF32" i="2"/>
  <c r="AG32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C33" i="2"/>
  <c r="AD33" i="2"/>
  <c r="AE33" i="2"/>
  <c r="AF33" i="2"/>
  <c r="AG33" i="2"/>
  <c r="B34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C34" i="2"/>
  <c r="AD34" i="2"/>
  <c r="AE34" i="2"/>
  <c r="AF34" i="2"/>
  <c r="AG34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C35" i="2"/>
  <c r="AD35" i="2"/>
  <c r="AE35" i="2"/>
  <c r="AF35" i="2"/>
  <c r="AG35" i="2"/>
  <c r="B36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C36" i="2"/>
  <c r="AD36" i="2"/>
  <c r="AE36" i="2"/>
  <c r="AF36" i="2"/>
  <c r="AG36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C37" i="2"/>
  <c r="AD37" i="2"/>
  <c r="AE37" i="2"/>
  <c r="AF37" i="2"/>
  <c r="AG37" i="2"/>
  <c r="B3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C38" i="2"/>
  <c r="AD38" i="2"/>
  <c r="AE38" i="2"/>
  <c r="AF38" i="2"/>
  <c r="AG38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C39" i="2"/>
  <c r="AD39" i="2"/>
  <c r="AE39" i="2"/>
  <c r="AF39" i="2"/>
  <c r="AG39" i="2"/>
  <c r="B40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C40" i="2"/>
  <c r="AD40" i="2"/>
  <c r="AE40" i="2"/>
  <c r="AF40" i="2"/>
  <c r="AG40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C41" i="2"/>
  <c r="AD41" i="2"/>
  <c r="AE41" i="2"/>
  <c r="AF41" i="2"/>
  <c r="AG41" i="2"/>
  <c r="B42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C42" i="2"/>
  <c r="AD42" i="2"/>
  <c r="AE42" i="2"/>
  <c r="AF42" i="2"/>
  <c r="AG42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C43" i="2"/>
  <c r="AD43" i="2"/>
  <c r="AE43" i="2"/>
  <c r="AF43" i="2"/>
  <c r="AG43" i="2"/>
  <c r="B44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C44" i="2"/>
  <c r="AD44" i="2"/>
  <c r="AE44" i="2"/>
  <c r="AF44" i="2"/>
  <c r="AG44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C45" i="2"/>
  <c r="AD45" i="2"/>
  <c r="AE45" i="2"/>
  <c r="AF45" i="2"/>
  <c r="AG45" i="2"/>
  <c r="B46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C46" i="2"/>
  <c r="AD46" i="2"/>
  <c r="AE46" i="2"/>
  <c r="AF46" i="2"/>
  <c r="AG46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C47" i="2"/>
  <c r="AD47" i="2"/>
  <c r="AE47" i="2"/>
  <c r="AF47" i="2"/>
  <c r="AG47" i="2"/>
  <c r="B48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C48" i="2"/>
  <c r="AD48" i="2"/>
  <c r="AE48" i="2"/>
  <c r="AF48" i="2"/>
  <c r="AG48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C49" i="2"/>
  <c r="AD49" i="2"/>
  <c r="AE49" i="2"/>
  <c r="AF49" i="2"/>
  <c r="AG49" i="2"/>
  <c r="B50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C50" i="2"/>
  <c r="AD50" i="2"/>
  <c r="AE50" i="2"/>
  <c r="AF50" i="2"/>
  <c r="AG50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C51" i="2"/>
  <c r="AD51" i="2"/>
  <c r="AE51" i="2"/>
  <c r="AF51" i="2"/>
  <c r="AG51" i="2"/>
  <c r="B52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C52" i="2"/>
  <c r="AD52" i="2"/>
  <c r="AE52" i="2"/>
  <c r="AF52" i="2"/>
  <c r="AG52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C53" i="2"/>
  <c r="AD53" i="2"/>
  <c r="AE53" i="2"/>
  <c r="AF53" i="2"/>
  <c r="AG53" i="2"/>
  <c r="B54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C54" i="2"/>
  <c r="AD54" i="2"/>
  <c r="AE54" i="2"/>
  <c r="AF54" i="2"/>
  <c r="AG54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C55" i="2"/>
  <c r="AD55" i="2"/>
  <c r="AE55" i="2"/>
  <c r="AF55" i="2"/>
  <c r="AG55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C56" i="2"/>
  <c r="AD56" i="2"/>
  <c r="AE56" i="2"/>
  <c r="AF56" i="2"/>
  <c r="AG56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C57" i="2"/>
  <c r="AD57" i="2"/>
  <c r="AE57" i="2"/>
  <c r="AF57" i="2"/>
  <c r="AG57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C58" i="2"/>
  <c r="AD58" i="2"/>
  <c r="AE58" i="2"/>
  <c r="AF58" i="2"/>
  <c r="AG58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C59" i="2"/>
  <c r="AD59" i="2"/>
  <c r="AE59" i="2"/>
  <c r="AF59" i="2"/>
  <c r="AG59" i="2"/>
  <c r="B60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C60" i="2"/>
  <c r="AD60" i="2"/>
  <c r="AE60" i="2"/>
  <c r="AF60" i="2"/>
  <c r="AG60" i="2"/>
  <c r="B61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C61" i="2"/>
  <c r="AD61" i="2"/>
  <c r="AE61" i="2"/>
  <c r="AF61" i="2"/>
  <c r="AG61" i="2"/>
  <c r="B62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C62" i="2"/>
  <c r="AD62" i="2"/>
  <c r="AE62" i="2"/>
  <c r="AF62" i="2"/>
  <c r="AG62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C63" i="2"/>
  <c r="AD63" i="2"/>
  <c r="AE63" i="2"/>
  <c r="AF63" i="2"/>
  <c r="AG63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C64" i="2"/>
  <c r="AD64" i="2"/>
  <c r="AE64" i="2"/>
  <c r="AF64" i="2"/>
  <c r="AG64" i="2"/>
  <c r="B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C65" i="2"/>
  <c r="AD65" i="2"/>
  <c r="AE65" i="2"/>
  <c r="AF65" i="2"/>
  <c r="AG65" i="2"/>
  <c r="B66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C66" i="2"/>
  <c r="AD66" i="2"/>
  <c r="AE66" i="2"/>
  <c r="AF66" i="2"/>
  <c r="AG66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C67" i="2"/>
  <c r="AD67" i="2"/>
  <c r="AE67" i="2"/>
  <c r="AF67" i="2"/>
  <c r="AG67" i="2"/>
  <c r="B68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C68" i="2"/>
  <c r="AD68" i="2"/>
  <c r="AE68" i="2"/>
  <c r="AF68" i="2"/>
  <c r="AG68" i="2"/>
  <c r="B69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C69" i="2"/>
  <c r="AD69" i="2"/>
  <c r="AE69" i="2"/>
  <c r="AF69" i="2"/>
  <c r="AG69" i="2"/>
  <c r="B70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C70" i="2"/>
  <c r="AD70" i="2"/>
  <c r="AE70" i="2"/>
  <c r="AF70" i="2"/>
  <c r="AG70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C71" i="2"/>
  <c r="AD71" i="2"/>
  <c r="AE71" i="2"/>
  <c r="AF71" i="2"/>
  <c r="AG71" i="2"/>
  <c r="B72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C72" i="2"/>
  <c r="AD72" i="2"/>
  <c r="AE72" i="2"/>
  <c r="AF72" i="2"/>
  <c r="AG72" i="2"/>
  <c r="B73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C73" i="2"/>
  <c r="AD73" i="2"/>
  <c r="AE73" i="2"/>
  <c r="AF73" i="2"/>
  <c r="AG73" i="2"/>
  <c r="B74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C74" i="2"/>
  <c r="AD74" i="2"/>
  <c r="AE74" i="2"/>
  <c r="AF74" i="2"/>
  <c r="AG74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C75" i="2"/>
  <c r="AD75" i="2"/>
  <c r="AE75" i="2"/>
  <c r="AF75" i="2"/>
  <c r="AG75" i="2"/>
  <c r="B76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C76" i="2"/>
  <c r="AD76" i="2"/>
  <c r="AE76" i="2"/>
  <c r="AF76" i="2"/>
  <c r="AG76" i="2"/>
  <c r="B77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C77" i="2"/>
  <c r="AD77" i="2"/>
  <c r="AE77" i="2"/>
  <c r="AF77" i="2"/>
  <c r="AG77" i="2"/>
  <c r="B78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C78" i="2"/>
  <c r="AD78" i="2"/>
  <c r="AE78" i="2"/>
  <c r="AF78" i="2"/>
  <c r="AG78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C79" i="2"/>
  <c r="AD79" i="2"/>
  <c r="AE79" i="2"/>
  <c r="AF79" i="2"/>
  <c r="AG79" i="2"/>
  <c r="B80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C80" i="2"/>
  <c r="AD80" i="2"/>
  <c r="AE80" i="2"/>
  <c r="AF80" i="2"/>
  <c r="AG80" i="2"/>
  <c r="B81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C81" i="2"/>
  <c r="AD81" i="2"/>
  <c r="AE81" i="2"/>
  <c r="AF81" i="2"/>
  <c r="AG81" i="2"/>
  <c r="B82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C82" i="2"/>
  <c r="AD82" i="2"/>
  <c r="AE82" i="2"/>
  <c r="AF82" i="2"/>
  <c r="AG82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C83" i="2"/>
  <c r="AD83" i="2"/>
  <c r="AE83" i="2"/>
  <c r="AF83" i="2"/>
  <c r="AG83" i="2"/>
  <c r="B84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C84" i="2"/>
  <c r="AD84" i="2"/>
  <c r="AE84" i="2"/>
  <c r="AF84" i="2"/>
  <c r="AG84" i="2"/>
  <c r="B85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C85" i="2"/>
  <c r="AD85" i="2"/>
  <c r="AE85" i="2"/>
  <c r="AF85" i="2"/>
  <c r="AG85" i="2"/>
  <c r="B86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C86" i="2"/>
  <c r="AD86" i="2"/>
  <c r="AE86" i="2"/>
  <c r="AF86" i="2"/>
  <c r="AG86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C87" i="2"/>
  <c r="AD87" i="2"/>
  <c r="AE87" i="2"/>
  <c r="AF87" i="2"/>
  <c r="AG87" i="2"/>
  <c r="B88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C88" i="2"/>
  <c r="AD88" i="2"/>
  <c r="AE88" i="2"/>
  <c r="AF88" i="2"/>
  <c r="AG88" i="2"/>
  <c r="B89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C89" i="2"/>
  <c r="AD89" i="2"/>
  <c r="AE89" i="2"/>
  <c r="AF89" i="2"/>
  <c r="AG89" i="2"/>
  <c r="B90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C90" i="2"/>
  <c r="AD90" i="2"/>
  <c r="AE90" i="2"/>
  <c r="AF90" i="2"/>
  <c r="AG90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C91" i="2"/>
  <c r="AD91" i="2"/>
  <c r="AE91" i="2"/>
  <c r="AF91" i="2"/>
  <c r="AG91" i="2"/>
  <c r="B92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C92" i="2"/>
  <c r="AD92" i="2"/>
  <c r="AE92" i="2"/>
  <c r="AF92" i="2"/>
  <c r="AG92" i="2"/>
  <c r="B93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C93" i="2"/>
  <c r="AD93" i="2"/>
  <c r="AE93" i="2"/>
  <c r="AF93" i="2"/>
  <c r="AG93" i="2"/>
  <c r="B94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C94" i="2"/>
  <c r="AD94" i="2"/>
  <c r="AE94" i="2"/>
  <c r="AF94" i="2"/>
  <c r="AG94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C95" i="2"/>
  <c r="AD95" i="2"/>
  <c r="AE95" i="2"/>
  <c r="AF95" i="2"/>
  <c r="AG95" i="2"/>
  <c r="B96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C96" i="2"/>
  <c r="AD96" i="2"/>
  <c r="AE96" i="2"/>
  <c r="AF96" i="2"/>
  <c r="AG96" i="2"/>
  <c r="B97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C97" i="2"/>
  <c r="AD97" i="2"/>
  <c r="AE97" i="2"/>
  <c r="AF97" i="2"/>
  <c r="AG97" i="2"/>
  <c r="B98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C98" i="2"/>
  <c r="AD98" i="2"/>
  <c r="AE98" i="2"/>
  <c r="AF98" i="2"/>
  <c r="AG98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C99" i="2"/>
  <c r="AD99" i="2"/>
  <c r="AE99" i="2"/>
  <c r="AF99" i="2"/>
  <c r="AG99" i="2"/>
  <c r="B100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C100" i="2"/>
  <c r="AD100" i="2"/>
  <c r="AE100" i="2"/>
  <c r="AF100" i="2"/>
  <c r="AG100" i="2"/>
  <c r="B101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C101" i="2"/>
  <c r="AD101" i="2"/>
  <c r="AE101" i="2"/>
  <c r="AF101" i="2"/>
  <c r="AG101" i="2"/>
  <c r="B102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C102" i="2"/>
  <c r="AD102" i="2"/>
  <c r="AE102" i="2"/>
  <c r="AF102" i="2"/>
  <c r="AG102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C103" i="2"/>
  <c r="AD103" i="2"/>
  <c r="AE103" i="2"/>
  <c r="AF103" i="2"/>
  <c r="AG103" i="2"/>
  <c r="B104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C104" i="2"/>
  <c r="AD104" i="2"/>
  <c r="AE104" i="2"/>
  <c r="AF104" i="2"/>
  <c r="AG104" i="2"/>
  <c r="B105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C105" i="2"/>
  <c r="AD105" i="2"/>
  <c r="AE105" i="2"/>
  <c r="AF105" i="2"/>
  <c r="AG105" i="2"/>
  <c r="B106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C106" i="2"/>
  <c r="AD106" i="2"/>
  <c r="AE106" i="2"/>
  <c r="AF106" i="2"/>
  <c r="AG106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C107" i="2"/>
  <c r="AD107" i="2"/>
  <c r="AE107" i="2"/>
  <c r="AF107" i="2"/>
  <c r="AG107" i="2"/>
  <c r="B108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C108" i="2"/>
  <c r="AD108" i="2"/>
  <c r="AE108" i="2"/>
  <c r="AF108" i="2"/>
  <c r="AG108" i="2"/>
  <c r="B109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C109" i="2"/>
  <c r="AD109" i="2"/>
  <c r="AE109" i="2"/>
  <c r="AF109" i="2"/>
  <c r="AG109" i="2"/>
  <c r="B110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C110" i="2"/>
  <c r="AD110" i="2"/>
  <c r="AE110" i="2"/>
  <c r="AF110" i="2"/>
  <c r="AG110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C111" i="2"/>
  <c r="AD111" i="2"/>
  <c r="AE111" i="2"/>
  <c r="AF111" i="2"/>
  <c r="AG111" i="2"/>
  <c r="B112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C112" i="2"/>
  <c r="AD112" i="2"/>
  <c r="AE112" i="2"/>
  <c r="AF112" i="2"/>
  <c r="AG112" i="2"/>
  <c r="B113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C113" i="2"/>
  <c r="AD113" i="2"/>
  <c r="AE113" i="2"/>
  <c r="AF113" i="2"/>
  <c r="AG113" i="2"/>
  <c r="B114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C114" i="2"/>
  <c r="AD114" i="2"/>
  <c r="AE114" i="2"/>
  <c r="AF114" i="2"/>
  <c r="AG114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C115" i="2"/>
  <c r="AD115" i="2"/>
  <c r="AE115" i="2"/>
  <c r="AF115" i="2"/>
  <c r="AG115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C116" i="2"/>
  <c r="AD116" i="2"/>
  <c r="AE116" i="2"/>
  <c r="AF116" i="2"/>
  <c r="AG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C117" i="2"/>
  <c r="AD117" i="2"/>
  <c r="AE117" i="2"/>
  <c r="AF117" i="2"/>
  <c r="AG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C118" i="2"/>
  <c r="AD118" i="2"/>
  <c r="AE118" i="2"/>
  <c r="AF118" i="2"/>
  <c r="AG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C119" i="2"/>
  <c r="AD119" i="2"/>
  <c r="AE119" i="2"/>
  <c r="AF119" i="2"/>
  <c r="AG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C120" i="2"/>
  <c r="AD120" i="2"/>
  <c r="AE120" i="2"/>
  <c r="AF120" i="2"/>
  <c r="AG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C121" i="2"/>
  <c r="AD121" i="2"/>
  <c r="AE121" i="2"/>
  <c r="AF121" i="2"/>
  <c r="AG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C122" i="2"/>
  <c r="AD122" i="2"/>
  <c r="AE122" i="2"/>
  <c r="AF122" i="2"/>
  <c r="AG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C123" i="2"/>
  <c r="AD123" i="2"/>
  <c r="AE123" i="2"/>
  <c r="AF123" i="2"/>
  <c r="AG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C124" i="2"/>
  <c r="AD124" i="2"/>
  <c r="AE124" i="2"/>
  <c r="AF124" i="2"/>
  <c r="AG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C125" i="2"/>
  <c r="AD125" i="2"/>
  <c r="AE125" i="2"/>
  <c r="AF125" i="2"/>
  <c r="AG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C126" i="2"/>
  <c r="AD126" i="2"/>
  <c r="AE126" i="2"/>
  <c r="AF126" i="2"/>
  <c r="AG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C127" i="2"/>
  <c r="AD127" i="2"/>
  <c r="AE127" i="2"/>
  <c r="AF127" i="2"/>
  <c r="AG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C128" i="2"/>
  <c r="AD128" i="2"/>
  <c r="AE128" i="2"/>
  <c r="AF128" i="2"/>
  <c r="AG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C129" i="2"/>
  <c r="AD129" i="2"/>
  <c r="AE129" i="2"/>
  <c r="AF129" i="2"/>
  <c r="AG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C130" i="2"/>
  <c r="AD130" i="2"/>
  <c r="AE130" i="2"/>
  <c r="AF130" i="2"/>
  <c r="AG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C131" i="2"/>
  <c r="AD131" i="2"/>
  <c r="AE131" i="2"/>
  <c r="AF131" i="2"/>
  <c r="AG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C132" i="2"/>
  <c r="AD132" i="2"/>
  <c r="AE132" i="2"/>
  <c r="AF132" i="2"/>
  <c r="AG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C133" i="2"/>
  <c r="AD133" i="2"/>
  <c r="AE133" i="2"/>
  <c r="AF133" i="2"/>
  <c r="AG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C134" i="2"/>
  <c r="AD134" i="2"/>
  <c r="AE134" i="2"/>
  <c r="AF134" i="2"/>
  <c r="AG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C135" i="2"/>
  <c r="AD135" i="2"/>
  <c r="AE135" i="2"/>
  <c r="AF135" i="2"/>
  <c r="AG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C136" i="2"/>
  <c r="AD136" i="2"/>
  <c r="AE136" i="2"/>
  <c r="AF136" i="2"/>
  <c r="AG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C137" i="2"/>
  <c r="AD137" i="2"/>
  <c r="AE137" i="2"/>
  <c r="AF137" i="2"/>
  <c r="AG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C138" i="2"/>
  <c r="AD138" i="2"/>
  <c r="AE138" i="2"/>
  <c r="AF138" i="2"/>
  <c r="AG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C139" i="2"/>
  <c r="AD139" i="2"/>
  <c r="AE139" i="2"/>
  <c r="AF139" i="2"/>
  <c r="AG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C140" i="2"/>
  <c r="AD140" i="2"/>
  <c r="AE140" i="2"/>
  <c r="AF140" i="2"/>
  <c r="AG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C141" i="2"/>
  <c r="AD141" i="2"/>
  <c r="AE141" i="2"/>
  <c r="AF141" i="2"/>
  <c r="AG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C142" i="2"/>
  <c r="AD142" i="2"/>
  <c r="AE142" i="2"/>
  <c r="AF142" i="2"/>
  <c r="AG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C143" i="2"/>
  <c r="AD143" i="2"/>
  <c r="AE143" i="2"/>
  <c r="AF143" i="2"/>
  <c r="AG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C144" i="2"/>
  <c r="AD144" i="2"/>
  <c r="AE144" i="2"/>
  <c r="AF144" i="2"/>
  <c r="AG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C145" i="2"/>
  <c r="AD145" i="2"/>
  <c r="AE145" i="2"/>
  <c r="AF145" i="2"/>
  <c r="AG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C146" i="2"/>
  <c r="AD146" i="2"/>
  <c r="AE146" i="2"/>
  <c r="AF146" i="2"/>
  <c r="AG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C147" i="2"/>
  <c r="AD147" i="2"/>
  <c r="AE147" i="2"/>
  <c r="AF147" i="2"/>
  <c r="AG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C148" i="2"/>
  <c r="AD148" i="2"/>
  <c r="AE148" i="2"/>
  <c r="AF148" i="2"/>
  <c r="AG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C149" i="2"/>
  <c r="AD149" i="2"/>
  <c r="AE149" i="2"/>
  <c r="AF149" i="2"/>
  <c r="AG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C150" i="2"/>
  <c r="AD150" i="2"/>
  <c r="AE150" i="2"/>
  <c r="AF150" i="2"/>
  <c r="AG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C151" i="2"/>
  <c r="AD151" i="2"/>
  <c r="AE151" i="2"/>
  <c r="AF151" i="2"/>
  <c r="AG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C152" i="2"/>
  <c r="AD152" i="2"/>
  <c r="AE152" i="2"/>
  <c r="AF152" i="2"/>
  <c r="AG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C153" i="2"/>
  <c r="AD153" i="2"/>
  <c r="AE153" i="2"/>
  <c r="AF153" i="2"/>
  <c r="AG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C154" i="2"/>
  <c r="AD154" i="2"/>
  <c r="AE154" i="2"/>
  <c r="AF154" i="2"/>
  <c r="AG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C155" i="2"/>
  <c r="AD155" i="2"/>
  <c r="AE155" i="2"/>
  <c r="AF155" i="2"/>
  <c r="AG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C156" i="2"/>
  <c r="AD156" i="2"/>
  <c r="AE156" i="2"/>
  <c r="AF156" i="2"/>
  <c r="AG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C157" i="2"/>
  <c r="AD157" i="2"/>
  <c r="AE157" i="2"/>
  <c r="AF157" i="2"/>
  <c r="AG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C158" i="2"/>
  <c r="AD158" i="2"/>
  <c r="AE158" i="2"/>
  <c r="AF158" i="2"/>
  <c r="AG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C159" i="2"/>
  <c r="AD159" i="2"/>
  <c r="AE159" i="2"/>
  <c r="AF159" i="2"/>
  <c r="AG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C160" i="2"/>
  <c r="AD160" i="2"/>
  <c r="AE160" i="2"/>
  <c r="AF160" i="2"/>
  <c r="AG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C161" i="2"/>
  <c r="AD161" i="2"/>
  <c r="AE161" i="2"/>
  <c r="AF161" i="2"/>
  <c r="AG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C162" i="2"/>
  <c r="AD162" i="2"/>
  <c r="AE162" i="2"/>
  <c r="AF162" i="2"/>
  <c r="AG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C163" i="2"/>
  <c r="AD163" i="2"/>
  <c r="AE163" i="2"/>
  <c r="AF163" i="2"/>
  <c r="AG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C164" i="2"/>
  <c r="AD164" i="2"/>
  <c r="AE164" i="2"/>
  <c r="AF164" i="2"/>
  <c r="AG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C165" i="2"/>
  <c r="AD165" i="2"/>
  <c r="AE165" i="2"/>
  <c r="AF165" i="2"/>
  <c r="AG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C166" i="2"/>
  <c r="AD166" i="2"/>
  <c r="AE166" i="2"/>
  <c r="AF166" i="2"/>
  <c r="AG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C167" i="2"/>
  <c r="AD167" i="2"/>
  <c r="AE167" i="2"/>
  <c r="AF167" i="2"/>
  <c r="AG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C168" i="2"/>
  <c r="AD168" i="2"/>
  <c r="AE168" i="2"/>
  <c r="AF168" i="2"/>
  <c r="AG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C169" i="2"/>
  <c r="AD169" i="2"/>
  <c r="AE169" i="2"/>
  <c r="AF169" i="2"/>
  <c r="AG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C170" i="2"/>
  <c r="AD170" i="2"/>
  <c r="AE170" i="2"/>
  <c r="AF170" i="2"/>
  <c r="AG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C171" i="2"/>
  <c r="AD171" i="2"/>
  <c r="AE171" i="2"/>
  <c r="AF171" i="2"/>
  <c r="AG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C172" i="2"/>
  <c r="AD172" i="2"/>
  <c r="AE172" i="2"/>
  <c r="AF172" i="2"/>
  <c r="AG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C173" i="2"/>
  <c r="AD173" i="2"/>
  <c r="AE173" i="2"/>
  <c r="AF173" i="2"/>
  <c r="AG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C174" i="2"/>
  <c r="AD174" i="2"/>
  <c r="AE174" i="2"/>
  <c r="AF174" i="2"/>
  <c r="AG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C175" i="2"/>
  <c r="AD175" i="2"/>
  <c r="AE175" i="2"/>
  <c r="AF175" i="2"/>
  <c r="AG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C176" i="2"/>
  <c r="AD176" i="2"/>
  <c r="AE176" i="2"/>
  <c r="AF176" i="2"/>
  <c r="AG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C177" i="2"/>
  <c r="AD177" i="2"/>
  <c r="AE177" i="2"/>
  <c r="AF177" i="2"/>
  <c r="AG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C178" i="2"/>
  <c r="AD178" i="2"/>
  <c r="AE178" i="2"/>
  <c r="AF178" i="2"/>
  <c r="AG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C179" i="2"/>
  <c r="AD179" i="2"/>
  <c r="AE179" i="2"/>
  <c r="AF179" i="2"/>
  <c r="AG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C180" i="2"/>
  <c r="AD180" i="2"/>
  <c r="AE180" i="2"/>
  <c r="AF180" i="2"/>
  <c r="AG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C181" i="2"/>
  <c r="AD181" i="2"/>
  <c r="AE181" i="2"/>
  <c r="AF181" i="2"/>
  <c r="AG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C182" i="2"/>
  <c r="AD182" i="2"/>
  <c r="AE182" i="2"/>
  <c r="AF182" i="2"/>
  <c r="AG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C183" i="2"/>
  <c r="AD183" i="2"/>
  <c r="AE183" i="2"/>
  <c r="AF183" i="2"/>
  <c r="AG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C184" i="2"/>
  <c r="AD184" i="2"/>
  <c r="AE184" i="2"/>
  <c r="AF184" i="2"/>
  <c r="AG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C185" i="2"/>
  <c r="AD185" i="2"/>
  <c r="AE185" i="2"/>
  <c r="AF185" i="2"/>
  <c r="AG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C186" i="2"/>
  <c r="AD186" i="2"/>
  <c r="AE186" i="2"/>
  <c r="AF186" i="2"/>
  <c r="AG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C187" i="2"/>
  <c r="AD187" i="2"/>
  <c r="AE187" i="2"/>
  <c r="AF187" i="2"/>
  <c r="AG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C188" i="2"/>
  <c r="AD188" i="2"/>
  <c r="AE188" i="2"/>
  <c r="AF188" i="2"/>
  <c r="AG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C189" i="2"/>
  <c r="AD189" i="2"/>
  <c r="AE189" i="2"/>
  <c r="AF189" i="2"/>
  <c r="AG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C190" i="2"/>
  <c r="AD190" i="2"/>
  <c r="AE190" i="2"/>
  <c r="AF190" i="2"/>
  <c r="AG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C191" i="2"/>
  <c r="AD191" i="2"/>
  <c r="AE191" i="2"/>
  <c r="AF191" i="2"/>
  <c r="AG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C192" i="2"/>
  <c r="AD192" i="2"/>
  <c r="AE192" i="2"/>
  <c r="AF192" i="2"/>
  <c r="AG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C193" i="2"/>
  <c r="AD193" i="2"/>
  <c r="AE193" i="2"/>
  <c r="AF193" i="2"/>
  <c r="AG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C194" i="2"/>
  <c r="AD194" i="2"/>
  <c r="AE194" i="2"/>
  <c r="AF194" i="2"/>
  <c r="AG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C195" i="2"/>
  <c r="AD195" i="2"/>
  <c r="AE195" i="2"/>
  <c r="AF195" i="2"/>
  <c r="AG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C196" i="2"/>
  <c r="AD196" i="2"/>
  <c r="AE196" i="2"/>
  <c r="AF196" i="2"/>
  <c r="AG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C197" i="2"/>
  <c r="AD197" i="2"/>
  <c r="AE197" i="2"/>
  <c r="AF197" i="2"/>
  <c r="AG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C198" i="2"/>
  <c r="AD198" i="2"/>
  <c r="AE198" i="2"/>
  <c r="AF198" i="2"/>
  <c r="AG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C199" i="2"/>
  <c r="AD199" i="2"/>
  <c r="AE199" i="2"/>
  <c r="AF199" i="2"/>
  <c r="AG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C200" i="2"/>
  <c r="AD200" i="2"/>
  <c r="AE200" i="2"/>
  <c r="AF200" i="2"/>
  <c r="AG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C201" i="2"/>
  <c r="AD201" i="2"/>
  <c r="AE201" i="2"/>
  <c r="AF201" i="2"/>
  <c r="AG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C202" i="2"/>
  <c r="AD202" i="2"/>
  <c r="AE202" i="2"/>
  <c r="AF202" i="2"/>
  <c r="AG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C203" i="2"/>
  <c r="AD203" i="2"/>
  <c r="AE203" i="2"/>
  <c r="AF203" i="2"/>
  <c r="AG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C204" i="2"/>
  <c r="AD204" i="2"/>
  <c r="AE204" i="2"/>
  <c r="AF204" i="2"/>
  <c r="AG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C205" i="2"/>
  <c r="AD205" i="2"/>
  <c r="AE205" i="2"/>
  <c r="AF205" i="2"/>
  <c r="AG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C206" i="2"/>
  <c r="AD206" i="2"/>
  <c r="AE206" i="2"/>
  <c r="AF206" i="2"/>
  <c r="AG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C207" i="2"/>
  <c r="AD207" i="2"/>
  <c r="AE207" i="2"/>
  <c r="AF207" i="2"/>
  <c r="AG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C208" i="2"/>
  <c r="AD208" i="2"/>
  <c r="AE208" i="2"/>
  <c r="AF208" i="2"/>
  <c r="AG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C209" i="2"/>
  <c r="AD209" i="2"/>
  <c r="AE209" i="2"/>
  <c r="AF209" i="2"/>
  <c r="AG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C210" i="2"/>
  <c r="AD210" i="2"/>
  <c r="AE210" i="2"/>
  <c r="AF210" i="2"/>
  <c r="AG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C211" i="2"/>
  <c r="AD211" i="2"/>
  <c r="AE211" i="2"/>
  <c r="AF211" i="2"/>
  <c r="AG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C212" i="2"/>
  <c r="AD212" i="2"/>
  <c r="AE212" i="2"/>
  <c r="AF212" i="2"/>
  <c r="AG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C213" i="2"/>
  <c r="AD213" i="2"/>
  <c r="AE213" i="2"/>
  <c r="AF213" i="2"/>
  <c r="AG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C214" i="2"/>
  <c r="AD214" i="2"/>
  <c r="AE214" i="2"/>
  <c r="AF214" i="2"/>
  <c r="AG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C215" i="2"/>
  <c r="AD215" i="2"/>
  <c r="AE215" i="2"/>
  <c r="AF215" i="2"/>
  <c r="AG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C216" i="2"/>
  <c r="AD216" i="2"/>
  <c r="AE216" i="2"/>
  <c r="AF216" i="2"/>
  <c r="AG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C217" i="2"/>
  <c r="AD217" i="2"/>
  <c r="AE217" i="2"/>
  <c r="AF217" i="2"/>
  <c r="AG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C218" i="2"/>
  <c r="AD218" i="2"/>
  <c r="AE218" i="2"/>
  <c r="AF218" i="2"/>
  <c r="AG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C219" i="2"/>
  <c r="AD219" i="2"/>
  <c r="AE219" i="2"/>
  <c r="AF219" i="2"/>
  <c r="AG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C220" i="2"/>
  <c r="AD220" i="2"/>
  <c r="AE220" i="2"/>
  <c r="AF220" i="2"/>
  <c r="AG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C221" i="2"/>
  <c r="AD221" i="2"/>
  <c r="AE221" i="2"/>
  <c r="AF221" i="2"/>
  <c r="AG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C222" i="2"/>
  <c r="AD222" i="2"/>
  <c r="AE222" i="2"/>
  <c r="AF222" i="2"/>
  <c r="AG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C223" i="2"/>
  <c r="AD223" i="2"/>
  <c r="AE223" i="2"/>
  <c r="AF223" i="2"/>
  <c r="AG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C224" i="2"/>
  <c r="AD224" i="2"/>
  <c r="AE224" i="2"/>
  <c r="AF224" i="2"/>
  <c r="AG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C225" i="2"/>
  <c r="AD225" i="2"/>
  <c r="AE225" i="2"/>
  <c r="AF225" i="2"/>
  <c r="AG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C226" i="2"/>
  <c r="AD226" i="2"/>
  <c r="AE226" i="2"/>
  <c r="AF226" i="2"/>
  <c r="AG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C227" i="2"/>
  <c r="AD227" i="2"/>
  <c r="AE227" i="2"/>
  <c r="AF227" i="2"/>
  <c r="AG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C228" i="2"/>
  <c r="AD228" i="2"/>
  <c r="AE228" i="2"/>
  <c r="AF228" i="2"/>
  <c r="AG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C229" i="2"/>
  <c r="AD229" i="2"/>
  <c r="AE229" i="2"/>
  <c r="AF229" i="2"/>
  <c r="AG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C230" i="2"/>
  <c r="AD230" i="2"/>
  <c r="AE230" i="2"/>
  <c r="AF230" i="2"/>
  <c r="AG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C231" i="2"/>
  <c r="AD231" i="2"/>
  <c r="AE231" i="2"/>
  <c r="AF231" i="2"/>
  <c r="AG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C232" i="2"/>
  <c r="AD232" i="2"/>
  <c r="AE232" i="2"/>
  <c r="AF232" i="2"/>
  <c r="AG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C233" i="2"/>
  <c r="AD233" i="2"/>
  <c r="AE233" i="2"/>
  <c r="AF233" i="2"/>
  <c r="AG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C234" i="2"/>
  <c r="AD234" i="2"/>
  <c r="AE234" i="2"/>
  <c r="AF234" i="2"/>
  <c r="AG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C235" i="2"/>
  <c r="AD235" i="2"/>
  <c r="AE235" i="2"/>
  <c r="AF235" i="2"/>
  <c r="AG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C236" i="2"/>
  <c r="AD236" i="2"/>
  <c r="AE236" i="2"/>
  <c r="AF236" i="2"/>
  <c r="AG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C237" i="2"/>
  <c r="AD237" i="2"/>
  <c r="AE237" i="2"/>
  <c r="AF237" i="2"/>
  <c r="AG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C238" i="2"/>
  <c r="AD238" i="2"/>
  <c r="AE238" i="2"/>
  <c r="AF238" i="2"/>
  <c r="AG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C239" i="2"/>
  <c r="AD239" i="2"/>
  <c r="AE239" i="2"/>
  <c r="AF239" i="2"/>
  <c r="AG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C240" i="2"/>
  <c r="AD240" i="2"/>
  <c r="AE240" i="2"/>
  <c r="AF240" i="2"/>
  <c r="AG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C241" i="2"/>
  <c r="AD241" i="2"/>
  <c r="AE241" i="2"/>
  <c r="AF241" i="2"/>
  <c r="AG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C242" i="2"/>
  <c r="AD242" i="2"/>
  <c r="AE242" i="2"/>
  <c r="AF242" i="2"/>
  <c r="AG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C243" i="2"/>
  <c r="AD243" i="2"/>
  <c r="AE243" i="2"/>
  <c r="AF243" i="2"/>
  <c r="AG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C244" i="2"/>
  <c r="AD244" i="2"/>
  <c r="AE244" i="2"/>
  <c r="AF244" i="2"/>
  <c r="AG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C245" i="2"/>
  <c r="AD245" i="2"/>
  <c r="AE245" i="2"/>
  <c r="AF245" i="2"/>
  <c r="AG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C246" i="2"/>
  <c r="AD246" i="2"/>
  <c r="AE246" i="2"/>
  <c r="AF246" i="2"/>
  <c r="AG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C247" i="2"/>
  <c r="AD247" i="2"/>
  <c r="AE247" i="2"/>
  <c r="AF247" i="2"/>
  <c r="AG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C248" i="2"/>
  <c r="AD248" i="2"/>
  <c r="AE248" i="2"/>
  <c r="AF248" i="2"/>
  <c r="AG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C249" i="2"/>
  <c r="AD249" i="2"/>
  <c r="AE249" i="2"/>
  <c r="AF249" i="2"/>
  <c r="AG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C250" i="2"/>
  <c r="AD250" i="2"/>
  <c r="AE250" i="2"/>
  <c r="AF250" i="2"/>
  <c r="AG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C251" i="2"/>
  <c r="AD251" i="2"/>
  <c r="AE251" i="2"/>
  <c r="AF251" i="2"/>
  <c r="AG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C252" i="2"/>
  <c r="AD252" i="2"/>
  <c r="AE252" i="2"/>
  <c r="AF252" i="2"/>
  <c r="AG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C253" i="2"/>
  <c r="AD253" i="2"/>
  <c r="AE253" i="2"/>
  <c r="AF253" i="2"/>
  <c r="AG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C254" i="2"/>
  <c r="AD254" i="2"/>
  <c r="AE254" i="2"/>
  <c r="AF254" i="2"/>
  <c r="AG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C255" i="2"/>
  <c r="AD255" i="2"/>
  <c r="AE255" i="2"/>
  <c r="AF255" i="2"/>
  <c r="AG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C256" i="2"/>
  <c r="AD256" i="2"/>
  <c r="AE256" i="2"/>
  <c r="AF256" i="2"/>
  <c r="AG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C257" i="2"/>
  <c r="AD257" i="2"/>
  <c r="AE257" i="2"/>
  <c r="AF257" i="2"/>
  <c r="AG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C258" i="2"/>
  <c r="AD258" i="2"/>
  <c r="AE258" i="2"/>
  <c r="AF258" i="2"/>
  <c r="AG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C259" i="2"/>
  <c r="AD259" i="2"/>
  <c r="AE259" i="2"/>
  <c r="AF259" i="2"/>
  <c r="AG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C260" i="2"/>
  <c r="AD260" i="2"/>
  <c r="AE260" i="2"/>
  <c r="AF260" i="2"/>
  <c r="AG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C261" i="2"/>
  <c r="AD261" i="2"/>
  <c r="AE261" i="2"/>
  <c r="AF261" i="2"/>
  <c r="AG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C262" i="2"/>
  <c r="AD262" i="2"/>
  <c r="AE262" i="2"/>
  <c r="AF262" i="2"/>
  <c r="AG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C263" i="2"/>
  <c r="AD263" i="2"/>
  <c r="AE263" i="2"/>
  <c r="AF263" i="2"/>
  <c r="AG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C264" i="2"/>
  <c r="AD264" i="2"/>
  <c r="AE264" i="2"/>
  <c r="AF264" i="2"/>
  <c r="AG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C265" i="2"/>
  <c r="AD265" i="2"/>
  <c r="AE265" i="2"/>
  <c r="AF265" i="2"/>
  <c r="AG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C266" i="2"/>
  <c r="AD266" i="2"/>
  <c r="AE266" i="2"/>
  <c r="AF266" i="2"/>
  <c r="AG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C267" i="2"/>
  <c r="AD267" i="2"/>
  <c r="AE267" i="2"/>
  <c r="AF267" i="2"/>
  <c r="AG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C268" i="2"/>
  <c r="AD268" i="2"/>
  <c r="AE268" i="2"/>
  <c r="AF268" i="2"/>
  <c r="AG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C269" i="2"/>
  <c r="AD269" i="2"/>
  <c r="AE269" i="2"/>
  <c r="AF269" i="2"/>
  <c r="AG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C270" i="2"/>
  <c r="AD270" i="2"/>
  <c r="AE270" i="2"/>
  <c r="AF270" i="2"/>
  <c r="AG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C271" i="2"/>
  <c r="AD271" i="2"/>
  <c r="AE271" i="2"/>
  <c r="AF271" i="2"/>
  <c r="AG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C272" i="2"/>
  <c r="AD272" i="2"/>
  <c r="AE272" i="2"/>
  <c r="AF272" i="2"/>
  <c r="AG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C273" i="2"/>
  <c r="AD273" i="2"/>
  <c r="AE273" i="2"/>
  <c r="AF273" i="2"/>
  <c r="AG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C274" i="2"/>
  <c r="AD274" i="2"/>
  <c r="AE274" i="2"/>
  <c r="AF274" i="2"/>
  <c r="AG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C275" i="2"/>
  <c r="AD275" i="2"/>
  <c r="AE275" i="2"/>
  <c r="AF275" i="2"/>
  <c r="AG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C276" i="2"/>
  <c r="AD276" i="2"/>
  <c r="AE276" i="2"/>
  <c r="AF276" i="2"/>
  <c r="AG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C277" i="2"/>
  <c r="AD277" i="2"/>
  <c r="AE277" i="2"/>
  <c r="AF277" i="2"/>
  <c r="AG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C278" i="2"/>
  <c r="AD278" i="2"/>
  <c r="AE278" i="2"/>
  <c r="AF278" i="2"/>
  <c r="AG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C279" i="2"/>
  <c r="AD279" i="2"/>
  <c r="AE279" i="2"/>
  <c r="AF279" i="2"/>
  <c r="AG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C280" i="2"/>
  <c r="AD280" i="2"/>
  <c r="AE280" i="2"/>
  <c r="AF280" i="2"/>
  <c r="AG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C281" i="2"/>
  <c r="AD281" i="2"/>
  <c r="AE281" i="2"/>
  <c r="AF281" i="2"/>
  <c r="AG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C282" i="2"/>
  <c r="AD282" i="2"/>
  <c r="AE282" i="2"/>
  <c r="AF282" i="2"/>
  <c r="AG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C283" i="2"/>
  <c r="AD283" i="2"/>
  <c r="AE283" i="2"/>
  <c r="AF283" i="2"/>
  <c r="AG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C284" i="2"/>
  <c r="AD284" i="2"/>
  <c r="AE284" i="2"/>
  <c r="AF284" i="2"/>
  <c r="AG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C285" i="2"/>
  <c r="AD285" i="2"/>
  <c r="AE285" i="2"/>
  <c r="AF285" i="2"/>
  <c r="AG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C286" i="2"/>
  <c r="AD286" i="2"/>
  <c r="AE286" i="2"/>
  <c r="AF286" i="2"/>
  <c r="AG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C287" i="2"/>
  <c r="AD287" i="2"/>
  <c r="AE287" i="2"/>
  <c r="AF287" i="2"/>
  <c r="AG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C288" i="2"/>
  <c r="AD288" i="2"/>
  <c r="AE288" i="2"/>
  <c r="AF288" i="2"/>
  <c r="AG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C289" i="2"/>
  <c r="AD289" i="2"/>
  <c r="AE289" i="2"/>
  <c r="AF289" i="2"/>
  <c r="AG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C290" i="2"/>
  <c r="AD290" i="2"/>
  <c r="AE290" i="2"/>
  <c r="AF290" i="2"/>
  <c r="AG290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C291" i="2"/>
  <c r="AD291" i="2"/>
  <c r="AE291" i="2"/>
  <c r="AF291" i="2"/>
  <c r="AG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C292" i="2"/>
  <c r="AD292" i="2"/>
  <c r="AE292" i="2"/>
  <c r="AF292" i="2"/>
  <c r="AG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C293" i="2"/>
  <c r="AD293" i="2"/>
  <c r="AE293" i="2"/>
  <c r="AF293" i="2"/>
  <c r="AG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C294" i="2"/>
  <c r="AD294" i="2"/>
  <c r="AE294" i="2"/>
  <c r="AF294" i="2"/>
  <c r="AG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C295" i="2"/>
  <c r="AD295" i="2"/>
  <c r="AE295" i="2"/>
  <c r="AF295" i="2"/>
  <c r="AG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C296" i="2"/>
  <c r="AD296" i="2"/>
  <c r="AE296" i="2"/>
  <c r="AF296" i="2"/>
  <c r="AG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C297" i="2"/>
  <c r="AD297" i="2"/>
  <c r="AE297" i="2"/>
  <c r="AF297" i="2"/>
  <c r="AG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C298" i="2"/>
  <c r="AD298" i="2"/>
  <c r="AE298" i="2"/>
  <c r="AF298" i="2"/>
  <c r="AG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C299" i="2"/>
  <c r="AD299" i="2"/>
  <c r="AE299" i="2"/>
  <c r="AF299" i="2"/>
  <c r="AG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C300" i="2"/>
  <c r="AD300" i="2"/>
  <c r="AE300" i="2"/>
  <c r="AF300" i="2"/>
  <c r="AG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C301" i="2"/>
  <c r="AD301" i="2"/>
  <c r="AE301" i="2"/>
  <c r="AF301" i="2"/>
  <c r="AG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C302" i="2"/>
  <c r="AD302" i="2"/>
  <c r="AE302" i="2"/>
  <c r="AF302" i="2"/>
  <c r="AG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C303" i="2"/>
  <c r="AD303" i="2"/>
  <c r="AE303" i="2"/>
  <c r="AF303" i="2"/>
  <c r="AG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C304" i="2"/>
  <c r="AD304" i="2"/>
  <c r="AE304" i="2"/>
  <c r="AF304" i="2"/>
  <c r="AG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C305" i="2"/>
  <c r="AD305" i="2"/>
  <c r="AE305" i="2"/>
  <c r="AF305" i="2"/>
  <c r="AG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C306" i="2"/>
  <c r="AD306" i="2"/>
  <c r="AE306" i="2"/>
  <c r="AF306" i="2"/>
  <c r="AG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C307" i="2"/>
  <c r="AD307" i="2"/>
  <c r="AE307" i="2"/>
  <c r="AF307" i="2"/>
  <c r="AG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C308" i="2"/>
  <c r="AD308" i="2"/>
  <c r="AE308" i="2"/>
  <c r="AF308" i="2"/>
  <c r="AG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C309" i="2"/>
  <c r="AD309" i="2"/>
  <c r="AE309" i="2"/>
  <c r="AF309" i="2"/>
  <c r="AG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C310" i="2"/>
  <c r="AD310" i="2"/>
  <c r="AE310" i="2"/>
  <c r="AF310" i="2"/>
  <c r="AG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C311" i="2"/>
  <c r="AD311" i="2"/>
  <c r="AE311" i="2"/>
  <c r="AF311" i="2"/>
  <c r="AG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C312" i="2"/>
  <c r="AD312" i="2"/>
  <c r="AE312" i="2"/>
  <c r="AF312" i="2"/>
  <c r="AG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C313" i="2"/>
  <c r="AD313" i="2"/>
  <c r="AE313" i="2"/>
  <c r="AF313" i="2"/>
  <c r="AG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C314" i="2"/>
  <c r="AD314" i="2"/>
  <c r="AE314" i="2"/>
  <c r="AF314" i="2"/>
  <c r="AG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C315" i="2"/>
  <c r="AD315" i="2"/>
  <c r="AE315" i="2"/>
  <c r="AF315" i="2"/>
  <c r="AG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C316" i="2"/>
  <c r="AD316" i="2"/>
  <c r="AE316" i="2"/>
  <c r="AF316" i="2"/>
  <c r="AG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C317" i="2"/>
  <c r="AD317" i="2"/>
  <c r="AE317" i="2"/>
  <c r="AF317" i="2"/>
  <c r="AG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C318" i="2"/>
  <c r="AD318" i="2"/>
  <c r="AE318" i="2"/>
  <c r="AF318" i="2"/>
  <c r="AG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C319" i="2"/>
  <c r="AD319" i="2"/>
  <c r="AE319" i="2"/>
  <c r="AF319" i="2"/>
  <c r="AG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C320" i="2"/>
  <c r="AD320" i="2"/>
  <c r="AE320" i="2"/>
  <c r="AF320" i="2"/>
  <c r="AG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C321" i="2"/>
  <c r="AD321" i="2"/>
  <c r="AE321" i="2"/>
  <c r="AF321" i="2"/>
  <c r="AG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C322" i="2"/>
  <c r="AD322" i="2"/>
  <c r="AE322" i="2"/>
  <c r="AF322" i="2"/>
  <c r="AG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C323" i="2"/>
  <c r="AD323" i="2"/>
  <c r="AE323" i="2"/>
  <c r="AF323" i="2"/>
  <c r="AG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C324" i="2"/>
  <c r="AD324" i="2"/>
  <c r="AE324" i="2"/>
  <c r="AF324" i="2"/>
  <c r="AG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C325" i="2"/>
  <c r="AD325" i="2"/>
  <c r="AE325" i="2"/>
  <c r="AF325" i="2"/>
  <c r="AG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C326" i="2"/>
  <c r="AD326" i="2"/>
  <c r="AE326" i="2"/>
  <c r="AF326" i="2"/>
  <c r="AG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C327" i="2"/>
  <c r="AD327" i="2"/>
  <c r="AE327" i="2"/>
  <c r="AF327" i="2"/>
  <c r="AG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C328" i="2"/>
  <c r="AD328" i="2"/>
  <c r="AE328" i="2"/>
  <c r="AF328" i="2"/>
  <c r="AG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C329" i="2"/>
  <c r="AD329" i="2"/>
  <c r="AE329" i="2"/>
  <c r="AF329" i="2"/>
  <c r="AG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C330" i="2"/>
  <c r="AD330" i="2"/>
  <c r="AE330" i="2"/>
  <c r="AF330" i="2"/>
  <c r="AG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C331" i="2"/>
  <c r="AD331" i="2"/>
  <c r="AE331" i="2"/>
  <c r="AF331" i="2"/>
  <c r="AG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C332" i="2"/>
  <c r="AD332" i="2"/>
  <c r="AE332" i="2"/>
  <c r="AF332" i="2"/>
  <c r="AG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C333" i="2"/>
  <c r="AD333" i="2"/>
  <c r="AE333" i="2"/>
  <c r="AF333" i="2"/>
  <c r="AG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C334" i="2"/>
  <c r="AD334" i="2"/>
  <c r="AE334" i="2"/>
  <c r="AF334" i="2"/>
  <c r="AG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C335" i="2"/>
  <c r="AD335" i="2"/>
  <c r="AE335" i="2"/>
  <c r="AF335" i="2"/>
  <c r="AG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C336" i="2"/>
  <c r="AD336" i="2"/>
  <c r="AE336" i="2"/>
  <c r="AF336" i="2"/>
  <c r="AG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C337" i="2"/>
  <c r="AD337" i="2"/>
  <c r="AE337" i="2"/>
  <c r="AF337" i="2"/>
  <c r="AG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C338" i="2"/>
  <c r="AD338" i="2"/>
  <c r="AE338" i="2"/>
  <c r="AF338" i="2"/>
  <c r="AG338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C339" i="2"/>
  <c r="AD339" i="2"/>
  <c r="AE339" i="2"/>
  <c r="AF339" i="2"/>
  <c r="AG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C340" i="2"/>
  <c r="AD340" i="2"/>
  <c r="AE340" i="2"/>
  <c r="AF340" i="2"/>
  <c r="AG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C341" i="2"/>
  <c r="AD341" i="2"/>
  <c r="AE341" i="2"/>
  <c r="AF341" i="2"/>
  <c r="AG341" i="2"/>
  <c r="B342" i="2"/>
  <c r="C342" i="2"/>
  <c r="D342" i="2"/>
  <c r="E342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C342" i="2"/>
  <c r="AD342" i="2"/>
  <c r="AE342" i="2"/>
  <c r="AF342" i="2"/>
  <c r="AG342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C343" i="2"/>
  <c r="AD343" i="2"/>
  <c r="AE343" i="2"/>
  <c r="AF343" i="2"/>
  <c r="AG343" i="2"/>
  <c r="B344" i="2"/>
  <c r="C344" i="2"/>
  <c r="D344" i="2"/>
  <c r="E344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C344" i="2"/>
  <c r="AD344" i="2"/>
  <c r="AE344" i="2"/>
  <c r="AF344" i="2"/>
  <c r="AG344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C345" i="2"/>
  <c r="AD345" i="2"/>
  <c r="AE345" i="2"/>
  <c r="AF345" i="2"/>
  <c r="AG345" i="2"/>
  <c r="B346" i="2"/>
  <c r="C346" i="2"/>
  <c r="D346" i="2"/>
  <c r="E346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C346" i="2"/>
  <c r="AD346" i="2"/>
  <c r="AE346" i="2"/>
  <c r="AF346" i="2"/>
  <c r="AG346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C347" i="2"/>
  <c r="AD347" i="2"/>
  <c r="AE347" i="2"/>
  <c r="AF347" i="2"/>
  <c r="AG347" i="2"/>
  <c r="B348" i="2"/>
  <c r="C348" i="2"/>
  <c r="D348" i="2"/>
  <c r="E348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C348" i="2"/>
  <c r="AD348" i="2"/>
  <c r="AE348" i="2"/>
  <c r="AF348" i="2"/>
  <c r="AG348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C349" i="2"/>
  <c r="AD349" i="2"/>
  <c r="AE349" i="2"/>
  <c r="AF349" i="2"/>
  <c r="AG349" i="2"/>
  <c r="B350" i="2"/>
  <c r="C350" i="2"/>
  <c r="D350" i="2"/>
  <c r="E350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C350" i="2"/>
  <c r="AD350" i="2"/>
  <c r="AE350" i="2"/>
  <c r="AF350" i="2"/>
  <c r="AG350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C351" i="2"/>
  <c r="AD351" i="2"/>
  <c r="AE351" i="2"/>
  <c r="AF351" i="2"/>
  <c r="AG351" i="2"/>
  <c r="B352" i="2"/>
  <c r="C352" i="2"/>
  <c r="D352" i="2"/>
  <c r="E352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C352" i="2"/>
  <c r="AD352" i="2"/>
  <c r="AE352" i="2"/>
  <c r="AF352" i="2"/>
  <c r="AG352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C353" i="2"/>
  <c r="AD353" i="2"/>
  <c r="AE353" i="2"/>
  <c r="AF353" i="2"/>
  <c r="AG353" i="2"/>
  <c r="B354" i="2"/>
  <c r="C354" i="2"/>
  <c r="D354" i="2"/>
  <c r="E354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C354" i="2"/>
  <c r="AD354" i="2"/>
  <c r="AE354" i="2"/>
  <c r="AF354" i="2"/>
  <c r="AG354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C355" i="2"/>
  <c r="AD355" i="2"/>
  <c r="AE355" i="2"/>
  <c r="AF355" i="2"/>
  <c r="AG355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C356" i="2"/>
  <c r="AD356" i="2"/>
  <c r="AE356" i="2"/>
  <c r="AF356" i="2"/>
  <c r="AG356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C357" i="2"/>
  <c r="AD357" i="2"/>
  <c r="AE357" i="2"/>
  <c r="AF357" i="2"/>
  <c r="AG357" i="2"/>
  <c r="B358" i="2"/>
  <c r="C358" i="2"/>
  <c r="D358" i="2"/>
  <c r="E358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C358" i="2"/>
  <c r="AD358" i="2"/>
  <c r="AE358" i="2"/>
  <c r="AF358" i="2"/>
  <c r="AG358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C359" i="2"/>
  <c r="AD359" i="2"/>
  <c r="AE359" i="2"/>
  <c r="AF359" i="2"/>
  <c r="AG359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C360" i="2"/>
  <c r="AD360" i="2"/>
  <c r="AE360" i="2"/>
  <c r="AF360" i="2"/>
  <c r="AG360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C361" i="2"/>
  <c r="AD361" i="2"/>
  <c r="AE361" i="2"/>
  <c r="AF361" i="2"/>
  <c r="AG361" i="2"/>
  <c r="B362" i="2"/>
  <c r="C362" i="2"/>
  <c r="D362" i="2"/>
  <c r="E362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C362" i="2"/>
  <c r="AD362" i="2"/>
  <c r="AE362" i="2"/>
  <c r="AF362" i="2"/>
  <c r="AG362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C363" i="2"/>
  <c r="AD363" i="2"/>
  <c r="AE363" i="2"/>
  <c r="AF363" i="2"/>
  <c r="AG363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C364" i="2"/>
  <c r="AD364" i="2"/>
  <c r="AE364" i="2"/>
  <c r="AF364" i="2"/>
  <c r="AG364" i="2"/>
  <c r="B365" i="2"/>
  <c r="C365" i="2"/>
  <c r="D365" i="2"/>
  <c r="E365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C365" i="2"/>
  <c r="AD365" i="2"/>
  <c r="AE365" i="2"/>
  <c r="AF365" i="2"/>
  <c r="AG365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C366" i="2"/>
  <c r="AD366" i="2"/>
  <c r="AE366" i="2"/>
  <c r="AF366" i="2"/>
  <c r="AG366" i="2"/>
  <c r="B367" i="2"/>
  <c r="C367" i="2"/>
  <c r="D367" i="2"/>
  <c r="E367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C367" i="2"/>
  <c r="AD367" i="2"/>
  <c r="AE367" i="2"/>
  <c r="AF367" i="2"/>
  <c r="AG367" i="2"/>
  <c r="B368" i="2"/>
  <c r="C368" i="2"/>
  <c r="D368" i="2"/>
  <c r="E368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C368" i="2"/>
  <c r="AD368" i="2"/>
  <c r="AE368" i="2"/>
  <c r="AF368" i="2"/>
  <c r="AG368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C369" i="2"/>
  <c r="AD369" i="2"/>
  <c r="AE369" i="2"/>
  <c r="AF369" i="2"/>
  <c r="AG369" i="2"/>
  <c r="B370" i="2"/>
  <c r="C370" i="2"/>
  <c r="D370" i="2"/>
  <c r="E370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C370" i="2"/>
  <c r="AD370" i="2"/>
  <c r="AE370" i="2"/>
  <c r="AF370" i="2"/>
  <c r="AG370" i="2"/>
  <c r="B371" i="2"/>
  <c r="C371" i="2"/>
  <c r="D371" i="2"/>
  <c r="E371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C371" i="2"/>
  <c r="AD371" i="2"/>
  <c r="AE371" i="2"/>
  <c r="AF371" i="2"/>
  <c r="AG371" i="2"/>
  <c r="B372" i="2"/>
  <c r="C372" i="2"/>
  <c r="D372" i="2"/>
  <c r="E372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C372" i="2"/>
  <c r="AD372" i="2"/>
  <c r="AE372" i="2"/>
  <c r="AF372" i="2"/>
  <c r="AG372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C373" i="2"/>
  <c r="AD373" i="2"/>
  <c r="AE373" i="2"/>
  <c r="AF373" i="2"/>
  <c r="AG373" i="2"/>
  <c r="B374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C374" i="2"/>
  <c r="AD374" i="2"/>
  <c r="AE374" i="2"/>
  <c r="AF374" i="2"/>
  <c r="AG374" i="2"/>
  <c r="B375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C375" i="2"/>
  <c r="AD375" i="2"/>
  <c r="AE375" i="2"/>
  <c r="AF375" i="2"/>
  <c r="AG375" i="2"/>
  <c r="B376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C376" i="2"/>
  <c r="AD376" i="2"/>
  <c r="AE376" i="2"/>
  <c r="AF376" i="2"/>
  <c r="AG376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C377" i="2"/>
  <c r="AD377" i="2"/>
  <c r="AE377" i="2"/>
  <c r="AF377" i="2"/>
  <c r="AG377" i="2"/>
  <c r="B378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C378" i="2"/>
  <c r="AD378" i="2"/>
  <c r="AE378" i="2"/>
  <c r="AF378" i="2"/>
  <c r="AG378" i="2"/>
  <c r="B379" i="2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C379" i="2"/>
  <c r="AD379" i="2"/>
  <c r="AE379" i="2"/>
  <c r="AF379" i="2"/>
  <c r="AG379" i="2"/>
  <c r="B380" i="2"/>
  <c r="C380" i="2"/>
  <c r="D380" i="2"/>
  <c r="E380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C380" i="2"/>
  <c r="AD380" i="2"/>
  <c r="AE380" i="2"/>
  <c r="AF380" i="2"/>
  <c r="AG380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C381" i="2"/>
  <c r="AD381" i="2"/>
  <c r="AE381" i="2"/>
  <c r="AF381" i="2"/>
  <c r="AG381" i="2"/>
  <c r="B382" i="2"/>
  <c r="C382" i="2"/>
  <c r="D382" i="2"/>
  <c r="E382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C382" i="2"/>
  <c r="AD382" i="2"/>
  <c r="AE382" i="2"/>
  <c r="AF382" i="2"/>
  <c r="AG382" i="2"/>
  <c r="B383" i="2"/>
  <c r="C383" i="2"/>
  <c r="D383" i="2"/>
  <c r="E383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C383" i="2"/>
  <c r="AD383" i="2"/>
  <c r="AE383" i="2"/>
  <c r="AF383" i="2"/>
  <c r="AG383" i="2"/>
  <c r="B384" i="2"/>
  <c r="C384" i="2"/>
  <c r="D384" i="2"/>
  <c r="E384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C384" i="2"/>
  <c r="AD384" i="2"/>
  <c r="AE384" i="2"/>
  <c r="AF384" i="2"/>
  <c r="AG384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C385" i="2"/>
  <c r="AD385" i="2"/>
  <c r="AE385" i="2"/>
  <c r="AF385" i="2"/>
  <c r="AG385" i="2"/>
  <c r="B386" i="2"/>
  <c r="C386" i="2"/>
  <c r="D386" i="2"/>
  <c r="E386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C386" i="2"/>
  <c r="AD386" i="2"/>
  <c r="AE386" i="2"/>
  <c r="AF386" i="2"/>
  <c r="AG386" i="2"/>
  <c r="B387" i="2"/>
  <c r="C387" i="2"/>
  <c r="D387" i="2"/>
  <c r="E387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C387" i="2"/>
  <c r="AD387" i="2"/>
  <c r="AE387" i="2"/>
  <c r="AF387" i="2"/>
  <c r="AG387" i="2"/>
  <c r="B388" i="2"/>
  <c r="C388" i="2"/>
  <c r="D388" i="2"/>
  <c r="E388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C388" i="2"/>
  <c r="AD388" i="2"/>
  <c r="AE388" i="2"/>
  <c r="AF388" i="2"/>
  <c r="AG388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C389" i="2"/>
  <c r="AD389" i="2"/>
  <c r="AE389" i="2"/>
  <c r="AF389" i="2"/>
  <c r="AG389" i="2"/>
  <c r="B390" i="2"/>
  <c r="C390" i="2"/>
  <c r="D390" i="2"/>
  <c r="E390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C390" i="2"/>
  <c r="AD390" i="2"/>
  <c r="AE390" i="2"/>
  <c r="AF390" i="2"/>
  <c r="AG390" i="2"/>
  <c r="B391" i="2"/>
  <c r="C391" i="2"/>
  <c r="D391" i="2"/>
  <c r="E391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C391" i="2"/>
  <c r="AD391" i="2"/>
  <c r="AE391" i="2"/>
  <c r="AF391" i="2"/>
  <c r="AG391" i="2"/>
  <c r="B392" i="2"/>
  <c r="C392" i="2"/>
  <c r="D392" i="2"/>
  <c r="E392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C392" i="2"/>
  <c r="AD392" i="2"/>
  <c r="AE392" i="2"/>
  <c r="AF392" i="2"/>
  <c r="AG392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C393" i="2"/>
  <c r="AD393" i="2"/>
  <c r="AE393" i="2"/>
  <c r="AF393" i="2"/>
  <c r="AG393" i="2"/>
  <c r="B394" i="2"/>
  <c r="C394" i="2"/>
  <c r="D394" i="2"/>
  <c r="E394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C394" i="2"/>
  <c r="AD394" i="2"/>
  <c r="AE394" i="2"/>
  <c r="AF394" i="2"/>
  <c r="AG394" i="2"/>
  <c r="B395" i="2"/>
  <c r="C395" i="2"/>
  <c r="D395" i="2"/>
  <c r="E395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C395" i="2"/>
  <c r="AD395" i="2"/>
  <c r="AE395" i="2"/>
  <c r="AF395" i="2"/>
  <c r="AG395" i="2"/>
  <c r="B396" i="2"/>
  <c r="C396" i="2"/>
  <c r="D396" i="2"/>
  <c r="E396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C396" i="2"/>
  <c r="AD396" i="2"/>
  <c r="AE396" i="2"/>
  <c r="AF396" i="2"/>
  <c r="AG396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C397" i="2"/>
  <c r="AD397" i="2"/>
  <c r="AE397" i="2"/>
  <c r="AF397" i="2"/>
  <c r="AG397" i="2"/>
  <c r="B398" i="2"/>
  <c r="C398" i="2"/>
  <c r="D398" i="2"/>
  <c r="E398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C398" i="2"/>
  <c r="AD398" i="2"/>
  <c r="AE398" i="2"/>
  <c r="AF398" i="2"/>
  <c r="AG398" i="2"/>
  <c r="B399" i="2"/>
  <c r="C399" i="2"/>
  <c r="D399" i="2"/>
  <c r="E399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C399" i="2"/>
  <c r="AD399" i="2"/>
  <c r="AE399" i="2"/>
  <c r="AF399" i="2"/>
  <c r="AG399" i="2"/>
  <c r="B400" i="2"/>
  <c r="C400" i="2"/>
  <c r="D400" i="2"/>
  <c r="E400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C400" i="2"/>
  <c r="AD400" i="2"/>
  <c r="AE400" i="2"/>
  <c r="AF400" i="2"/>
  <c r="AG400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C401" i="2"/>
  <c r="AD401" i="2"/>
  <c r="AE401" i="2"/>
  <c r="AF401" i="2"/>
  <c r="AG401" i="2"/>
  <c r="B402" i="2"/>
  <c r="C402" i="2"/>
  <c r="D402" i="2"/>
  <c r="E402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C402" i="2"/>
  <c r="AD402" i="2"/>
  <c r="AE402" i="2"/>
  <c r="AF402" i="2"/>
  <c r="AG402" i="2"/>
  <c r="B403" i="2"/>
  <c r="C403" i="2"/>
  <c r="D403" i="2"/>
  <c r="E403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C403" i="2"/>
  <c r="AD403" i="2"/>
  <c r="AE403" i="2"/>
  <c r="AF403" i="2"/>
  <c r="AG403" i="2"/>
  <c r="B404" i="2"/>
  <c r="C404" i="2"/>
  <c r="D404" i="2"/>
  <c r="E404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C404" i="2"/>
  <c r="AD404" i="2"/>
  <c r="AE404" i="2"/>
  <c r="AF404" i="2"/>
  <c r="AG404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C405" i="2"/>
  <c r="AD405" i="2"/>
  <c r="AE405" i="2"/>
  <c r="AF405" i="2"/>
  <c r="AG405" i="2"/>
  <c r="B406" i="2"/>
  <c r="C406" i="2"/>
  <c r="D406" i="2"/>
  <c r="E406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C406" i="2"/>
  <c r="AD406" i="2"/>
  <c r="AE406" i="2"/>
  <c r="AF406" i="2"/>
  <c r="AG406" i="2"/>
  <c r="B407" i="2"/>
  <c r="C407" i="2"/>
  <c r="D407" i="2"/>
  <c r="E407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C407" i="2"/>
  <c r="AD407" i="2"/>
  <c r="AE407" i="2"/>
  <c r="AF407" i="2"/>
  <c r="AG407" i="2"/>
  <c r="B408" i="2"/>
  <c r="C408" i="2"/>
  <c r="D408" i="2"/>
  <c r="E408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C408" i="2"/>
  <c r="AD408" i="2"/>
  <c r="AE408" i="2"/>
  <c r="AF408" i="2"/>
  <c r="AG408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C409" i="2"/>
  <c r="AD409" i="2"/>
  <c r="AE409" i="2"/>
  <c r="AF409" i="2"/>
  <c r="AG409" i="2"/>
  <c r="B410" i="2"/>
  <c r="C410" i="2"/>
  <c r="D410" i="2"/>
  <c r="E410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C410" i="2"/>
  <c r="AD410" i="2"/>
  <c r="AE410" i="2"/>
  <c r="AF410" i="2"/>
  <c r="AG410" i="2"/>
  <c r="B411" i="2"/>
  <c r="C411" i="2"/>
  <c r="D411" i="2"/>
  <c r="E411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C411" i="2"/>
  <c r="AD411" i="2"/>
  <c r="AE411" i="2"/>
  <c r="AF411" i="2"/>
  <c r="AG411" i="2"/>
  <c r="B412" i="2"/>
  <c r="C412" i="2"/>
  <c r="D412" i="2"/>
  <c r="E412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C412" i="2"/>
  <c r="AD412" i="2"/>
  <c r="AE412" i="2"/>
  <c r="AF412" i="2"/>
  <c r="AG412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C413" i="2"/>
  <c r="AD413" i="2"/>
  <c r="AE413" i="2"/>
  <c r="AF413" i="2"/>
  <c r="AG413" i="2"/>
  <c r="B414" i="2"/>
  <c r="C414" i="2"/>
  <c r="D414" i="2"/>
  <c r="E414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C414" i="2"/>
  <c r="AD414" i="2"/>
  <c r="AE414" i="2"/>
  <c r="AF414" i="2"/>
  <c r="AG414" i="2"/>
  <c r="B415" i="2"/>
  <c r="C415" i="2"/>
  <c r="D415" i="2"/>
  <c r="E415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C415" i="2"/>
  <c r="AD415" i="2"/>
  <c r="AE415" i="2"/>
  <c r="AF415" i="2"/>
  <c r="AG415" i="2"/>
  <c r="B416" i="2"/>
  <c r="C416" i="2"/>
  <c r="D416" i="2"/>
  <c r="E416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C416" i="2"/>
  <c r="AD416" i="2"/>
  <c r="AE416" i="2"/>
  <c r="AF416" i="2"/>
  <c r="AG416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C417" i="2"/>
  <c r="AD417" i="2"/>
  <c r="AE417" i="2"/>
  <c r="AF417" i="2"/>
  <c r="AG417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C418" i="2"/>
  <c r="AD418" i="2"/>
  <c r="AE418" i="2"/>
  <c r="AF418" i="2"/>
  <c r="AG418" i="2"/>
  <c r="B419" i="2"/>
  <c r="C419" i="2"/>
  <c r="D419" i="2"/>
  <c r="E419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C419" i="2"/>
  <c r="AD419" i="2"/>
  <c r="AE419" i="2"/>
  <c r="AF419" i="2"/>
  <c r="AG419" i="2"/>
  <c r="B420" i="2"/>
  <c r="C420" i="2"/>
  <c r="D420" i="2"/>
  <c r="E420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C420" i="2"/>
  <c r="AD420" i="2"/>
  <c r="AE420" i="2"/>
  <c r="AF420" i="2"/>
  <c r="AG420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C421" i="2"/>
  <c r="AD421" i="2"/>
  <c r="AE421" i="2"/>
  <c r="AF421" i="2"/>
  <c r="AG421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C422" i="2"/>
  <c r="AD422" i="2"/>
  <c r="AE422" i="2"/>
  <c r="AF422" i="2"/>
  <c r="AG422" i="2"/>
  <c r="B423" i="2"/>
  <c r="C423" i="2"/>
  <c r="D423" i="2"/>
  <c r="E423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C423" i="2"/>
  <c r="AD423" i="2"/>
  <c r="AE423" i="2"/>
  <c r="AF423" i="2"/>
  <c r="AG423" i="2"/>
  <c r="B424" i="2"/>
  <c r="C424" i="2"/>
  <c r="D424" i="2"/>
  <c r="E424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C424" i="2"/>
  <c r="AD424" i="2"/>
  <c r="AE424" i="2"/>
  <c r="AF424" i="2"/>
  <c r="AG424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C425" i="2"/>
  <c r="AD425" i="2"/>
  <c r="AE425" i="2"/>
  <c r="AF425" i="2"/>
  <c r="AG425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C426" i="2"/>
  <c r="AD426" i="2"/>
  <c r="AE426" i="2"/>
  <c r="AF426" i="2"/>
  <c r="AG426" i="2"/>
  <c r="B427" i="2"/>
  <c r="C427" i="2"/>
  <c r="D427" i="2"/>
  <c r="E427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C427" i="2"/>
  <c r="AD427" i="2"/>
  <c r="AE427" i="2"/>
  <c r="AF427" i="2"/>
  <c r="AG427" i="2"/>
  <c r="B428" i="2"/>
  <c r="C428" i="2"/>
  <c r="D428" i="2"/>
  <c r="E428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C428" i="2"/>
  <c r="AD428" i="2"/>
  <c r="AE428" i="2"/>
  <c r="AF428" i="2"/>
  <c r="AG428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C429" i="2"/>
  <c r="AD429" i="2"/>
  <c r="AE429" i="2"/>
  <c r="AF429" i="2"/>
  <c r="AG429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C430" i="2"/>
  <c r="AD430" i="2"/>
  <c r="AE430" i="2"/>
  <c r="AF430" i="2"/>
  <c r="AG430" i="2"/>
  <c r="B431" i="2"/>
  <c r="C431" i="2"/>
  <c r="D431" i="2"/>
  <c r="E431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C431" i="2"/>
  <c r="AD431" i="2"/>
  <c r="AE431" i="2"/>
  <c r="AF431" i="2"/>
  <c r="AG431" i="2"/>
  <c r="B432" i="2"/>
  <c r="C432" i="2"/>
  <c r="D432" i="2"/>
  <c r="E432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C432" i="2"/>
  <c r="AD432" i="2"/>
  <c r="AE432" i="2"/>
  <c r="AF432" i="2"/>
  <c r="AG432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C433" i="2"/>
  <c r="AD433" i="2"/>
  <c r="AE433" i="2"/>
  <c r="AF433" i="2"/>
  <c r="AG433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C434" i="2"/>
  <c r="AD434" i="2"/>
  <c r="AE434" i="2"/>
  <c r="AF434" i="2"/>
  <c r="AG434" i="2"/>
  <c r="B435" i="2"/>
  <c r="C435" i="2"/>
  <c r="D435" i="2"/>
  <c r="E435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C435" i="2"/>
  <c r="AD435" i="2"/>
  <c r="AE435" i="2"/>
  <c r="AF435" i="2"/>
  <c r="AG435" i="2"/>
  <c r="B436" i="2"/>
  <c r="C436" i="2"/>
  <c r="D436" i="2"/>
  <c r="E436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C436" i="2"/>
  <c r="AD436" i="2"/>
  <c r="AE436" i="2"/>
  <c r="AF436" i="2"/>
  <c r="AG436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C437" i="2"/>
  <c r="AD437" i="2"/>
  <c r="AE437" i="2"/>
  <c r="AF437" i="2"/>
  <c r="AG437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C438" i="2"/>
  <c r="AD438" i="2"/>
  <c r="AE438" i="2"/>
  <c r="AF438" i="2"/>
  <c r="AG438" i="2"/>
  <c r="B439" i="2"/>
  <c r="C439" i="2"/>
  <c r="D439" i="2"/>
  <c r="E439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C439" i="2"/>
  <c r="AD439" i="2"/>
  <c r="AE439" i="2"/>
  <c r="AF439" i="2"/>
  <c r="AG439" i="2"/>
  <c r="B440" i="2"/>
  <c r="C440" i="2"/>
  <c r="D440" i="2"/>
  <c r="E440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C440" i="2"/>
  <c r="AD440" i="2"/>
  <c r="AE440" i="2"/>
  <c r="AF440" i="2"/>
  <c r="AG440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C441" i="2"/>
  <c r="AD441" i="2"/>
  <c r="AE441" i="2"/>
  <c r="AF441" i="2"/>
  <c r="AG441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C442" i="2"/>
  <c r="AD442" i="2"/>
  <c r="AE442" i="2"/>
  <c r="AF442" i="2"/>
  <c r="AG442" i="2"/>
  <c r="B443" i="2"/>
  <c r="C443" i="2"/>
  <c r="D443" i="2"/>
  <c r="E443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C443" i="2"/>
  <c r="AD443" i="2"/>
  <c r="AE443" i="2"/>
  <c r="AF443" i="2"/>
  <c r="AG443" i="2"/>
  <c r="B444" i="2"/>
  <c r="C444" i="2"/>
  <c r="D444" i="2"/>
  <c r="E444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C444" i="2"/>
  <c r="AD444" i="2"/>
  <c r="AE444" i="2"/>
  <c r="AF444" i="2"/>
  <c r="AG444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C445" i="2"/>
  <c r="AD445" i="2"/>
  <c r="AE445" i="2"/>
  <c r="AF445" i="2"/>
  <c r="AG445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C446" i="2"/>
  <c r="AD446" i="2"/>
  <c r="AE446" i="2"/>
  <c r="AF446" i="2"/>
  <c r="AG446" i="2"/>
  <c r="B447" i="2"/>
  <c r="C447" i="2"/>
  <c r="D447" i="2"/>
  <c r="E447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C447" i="2"/>
  <c r="AD447" i="2"/>
  <c r="AE447" i="2"/>
  <c r="AF447" i="2"/>
  <c r="AG447" i="2"/>
  <c r="B448" i="2"/>
  <c r="C448" i="2"/>
  <c r="D448" i="2"/>
  <c r="E448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C448" i="2"/>
  <c r="AD448" i="2"/>
  <c r="AE448" i="2"/>
  <c r="AF448" i="2"/>
  <c r="AG448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C449" i="2"/>
  <c r="AD449" i="2"/>
  <c r="AE449" i="2"/>
  <c r="AF449" i="2"/>
  <c r="AG449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C450" i="2"/>
  <c r="AD450" i="2"/>
  <c r="AE450" i="2"/>
  <c r="AF450" i="2"/>
  <c r="AG450" i="2"/>
  <c r="B451" i="2"/>
  <c r="C451" i="2"/>
  <c r="D451" i="2"/>
  <c r="E451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C451" i="2"/>
  <c r="AD451" i="2"/>
  <c r="AE451" i="2"/>
  <c r="AF451" i="2"/>
  <c r="AG451" i="2"/>
  <c r="B452" i="2"/>
  <c r="C452" i="2"/>
  <c r="D452" i="2"/>
  <c r="E452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C452" i="2"/>
  <c r="AD452" i="2"/>
  <c r="AE452" i="2"/>
  <c r="AF452" i="2"/>
  <c r="AG452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C453" i="2"/>
  <c r="AD453" i="2"/>
  <c r="AE453" i="2"/>
  <c r="AF453" i="2"/>
  <c r="AG453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C454" i="2"/>
  <c r="AD454" i="2"/>
  <c r="AE454" i="2"/>
  <c r="AF454" i="2"/>
  <c r="AG454" i="2"/>
  <c r="B455" i="2"/>
  <c r="C455" i="2"/>
  <c r="D455" i="2"/>
  <c r="E455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C455" i="2"/>
  <c r="AD455" i="2"/>
  <c r="AE455" i="2"/>
  <c r="AF455" i="2"/>
  <c r="AG455" i="2"/>
  <c r="B456" i="2"/>
  <c r="C456" i="2"/>
  <c r="D456" i="2"/>
  <c r="E456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C456" i="2"/>
  <c r="AD456" i="2"/>
  <c r="AE456" i="2"/>
  <c r="AF456" i="2"/>
  <c r="AG456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C457" i="2"/>
  <c r="AD457" i="2"/>
  <c r="AE457" i="2"/>
  <c r="AF457" i="2"/>
  <c r="AG457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C458" i="2"/>
  <c r="AD458" i="2"/>
  <c r="AE458" i="2"/>
  <c r="AF458" i="2"/>
  <c r="AG458" i="2"/>
  <c r="B459" i="2"/>
  <c r="C459" i="2"/>
  <c r="D459" i="2"/>
  <c r="E459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C459" i="2"/>
  <c r="AD459" i="2"/>
  <c r="AE459" i="2"/>
  <c r="AF459" i="2"/>
  <c r="AG459" i="2"/>
  <c r="B460" i="2"/>
  <c r="C460" i="2"/>
  <c r="D460" i="2"/>
  <c r="E460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C460" i="2"/>
  <c r="AD460" i="2"/>
  <c r="AE460" i="2"/>
  <c r="AF460" i="2"/>
  <c r="AG460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C461" i="2"/>
  <c r="AD461" i="2"/>
  <c r="AE461" i="2"/>
  <c r="AF461" i="2"/>
  <c r="AG461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C462" i="2"/>
  <c r="AD462" i="2"/>
  <c r="AE462" i="2"/>
  <c r="AF462" i="2"/>
  <c r="AG462" i="2"/>
  <c r="B463" i="2"/>
  <c r="C463" i="2"/>
  <c r="D463" i="2"/>
  <c r="E463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C463" i="2"/>
  <c r="AD463" i="2"/>
  <c r="AE463" i="2"/>
  <c r="AF463" i="2"/>
  <c r="AG463" i="2"/>
  <c r="B464" i="2"/>
  <c r="C464" i="2"/>
  <c r="D464" i="2"/>
  <c r="E464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C464" i="2"/>
  <c r="AD464" i="2"/>
  <c r="AE464" i="2"/>
  <c r="AF464" i="2"/>
  <c r="AG464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C465" i="2"/>
  <c r="AD465" i="2"/>
  <c r="AE465" i="2"/>
  <c r="AF465" i="2"/>
  <c r="AG465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C466" i="2"/>
  <c r="AD466" i="2"/>
  <c r="AE466" i="2"/>
  <c r="AF466" i="2"/>
  <c r="AG466" i="2"/>
  <c r="B467" i="2"/>
  <c r="C467" i="2"/>
  <c r="D467" i="2"/>
  <c r="E467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C467" i="2"/>
  <c r="AD467" i="2"/>
  <c r="AE467" i="2"/>
  <c r="AF467" i="2"/>
  <c r="AG467" i="2"/>
  <c r="B468" i="2"/>
  <c r="C468" i="2"/>
  <c r="D468" i="2"/>
  <c r="E468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C468" i="2"/>
  <c r="AD468" i="2"/>
  <c r="AE468" i="2"/>
  <c r="AF468" i="2"/>
  <c r="AG468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C469" i="2"/>
  <c r="AD469" i="2"/>
  <c r="AE469" i="2"/>
  <c r="AF469" i="2"/>
  <c r="AG469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C470" i="2"/>
  <c r="AD470" i="2"/>
  <c r="AE470" i="2"/>
  <c r="AF470" i="2"/>
  <c r="AG470" i="2"/>
  <c r="B471" i="2"/>
  <c r="C471" i="2"/>
  <c r="D471" i="2"/>
  <c r="E471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C471" i="2"/>
  <c r="AD471" i="2"/>
  <c r="AE471" i="2"/>
  <c r="AF471" i="2"/>
  <c r="AG471" i="2"/>
  <c r="B472" i="2"/>
  <c r="C472" i="2"/>
  <c r="D472" i="2"/>
  <c r="E472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C472" i="2"/>
  <c r="AD472" i="2"/>
  <c r="AE472" i="2"/>
  <c r="AF472" i="2"/>
  <c r="AG472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C473" i="2"/>
  <c r="AD473" i="2"/>
  <c r="AE473" i="2"/>
  <c r="AF473" i="2"/>
  <c r="AG473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C474" i="2"/>
  <c r="AD474" i="2"/>
  <c r="AE474" i="2"/>
  <c r="AF474" i="2"/>
  <c r="AG474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C475" i="2"/>
  <c r="AD475" i="2"/>
  <c r="AE475" i="2"/>
  <c r="AF475" i="2"/>
  <c r="AG475" i="2"/>
  <c r="B476" i="2"/>
  <c r="C476" i="2"/>
  <c r="D476" i="2"/>
  <c r="E476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C476" i="2"/>
  <c r="AD476" i="2"/>
  <c r="AE476" i="2"/>
  <c r="AF476" i="2"/>
  <c r="AG476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C477" i="2"/>
  <c r="AD477" i="2"/>
  <c r="AE477" i="2"/>
  <c r="AF477" i="2"/>
  <c r="AG477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C478" i="2"/>
  <c r="AD478" i="2"/>
  <c r="AE478" i="2"/>
  <c r="AF478" i="2"/>
  <c r="AG478" i="2"/>
  <c r="B479" i="2"/>
  <c r="C479" i="2"/>
  <c r="D479" i="2"/>
  <c r="E479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C479" i="2"/>
  <c r="AD479" i="2"/>
  <c r="AE479" i="2"/>
  <c r="AF479" i="2"/>
  <c r="AG479" i="2"/>
  <c r="B480" i="2"/>
  <c r="C480" i="2"/>
  <c r="D480" i="2"/>
  <c r="E480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C480" i="2"/>
  <c r="AD480" i="2"/>
  <c r="AE480" i="2"/>
  <c r="AF480" i="2"/>
  <c r="AG480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C481" i="2"/>
  <c r="AD481" i="2"/>
  <c r="AE481" i="2"/>
  <c r="AF481" i="2"/>
  <c r="AG481" i="2"/>
  <c r="B482" i="2"/>
  <c r="C482" i="2"/>
  <c r="D482" i="2"/>
  <c r="E482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C482" i="2"/>
  <c r="AD482" i="2"/>
  <c r="AE482" i="2"/>
  <c r="AF482" i="2"/>
  <c r="AG482" i="2"/>
  <c r="B483" i="2"/>
  <c r="C483" i="2"/>
  <c r="D483" i="2"/>
  <c r="E483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C483" i="2"/>
  <c r="AD483" i="2"/>
  <c r="AE483" i="2"/>
  <c r="AF483" i="2"/>
  <c r="AG483" i="2"/>
  <c r="B484" i="2"/>
  <c r="C484" i="2"/>
  <c r="D484" i="2"/>
  <c r="E484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C484" i="2"/>
  <c r="AD484" i="2"/>
  <c r="AE484" i="2"/>
  <c r="AF484" i="2"/>
  <c r="AG484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C485" i="2"/>
  <c r="AD485" i="2"/>
  <c r="AE485" i="2"/>
  <c r="AF485" i="2"/>
  <c r="AG485" i="2"/>
  <c r="B486" i="2"/>
  <c r="C486" i="2"/>
  <c r="D486" i="2"/>
  <c r="E486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C486" i="2"/>
  <c r="AD486" i="2"/>
  <c r="AE486" i="2"/>
  <c r="AF486" i="2"/>
  <c r="AG486" i="2"/>
  <c r="B487" i="2"/>
  <c r="C487" i="2"/>
  <c r="D487" i="2"/>
  <c r="E487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C487" i="2"/>
  <c r="AD487" i="2"/>
  <c r="AE487" i="2"/>
  <c r="AF487" i="2"/>
  <c r="AG487" i="2"/>
  <c r="B488" i="2"/>
  <c r="C488" i="2"/>
  <c r="D488" i="2"/>
  <c r="E488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C488" i="2"/>
  <c r="AD488" i="2"/>
  <c r="AE488" i="2"/>
  <c r="AF488" i="2"/>
  <c r="AG488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C489" i="2"/>
  <c r="AD489" i="2"/>
  <c r="AE489" i="2"/>
  <c r="AF489" i="2"/>
  <c r="AG489" i="2"/>
  <c r="B490" i="2"/>
  <c r="C490" i="2"/>
  <c r="D490" i="2"/>
  <c r="E490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C490" i="2"/>
  <c r="AD490" i="2"/>
  <c r="AE490" i="2"/>
  <c r="AF490" i="2"/>
  <c r="AG490" i="2"/>
  <c r="B491" i="2"/>
  <c r="C491" i="2"/>
  <c r="D491" i="2"/>
  <c r="E491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C491" i="2"/>
  <c r="AD491" i="2"/>
  <c r="AE491" i="2"/>
  <c r="AF491" i="2"/>
  <c r="AG491" i="2"/>
  <c r="B492" i="2"/>
  <c r="C492" i="2"/>
  <c r="D492" i="2"/>
  <c r="E492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C492" i="2"/>
  <c r="AD492" i="2"/>
  <c r="AE492" i="2"/>
  <c r="AF492" i="2"/>
  <c r="AG492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C493" i="2"/>
  <c r="AD493" i="2"/>
  <c r="AE493" i="2"/>
  <c r="AF493" i="2"/>
  <c r="AG493" i="2"/>
  <c r="B494" i="2"/>
  <c r="C494" i="2"/>
  <c r="D494" i="2"/>
  <c r="E494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C494" i="2"/>
  <c r="AD494" i="2"/>
  <c r="AE494" i="2"/>
  <c r="AF494" i="2"/>
  <c r="AG494" i="2"/>
  <c r="B495" i="2"/>
  <c r="C495" i="2"/>
  <c r="D495" i="2"/>
  <c r="E495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C495" i="2"/>
  <c r="AD495" i="2"/>
  <c r="AE495" i="2"/>
  <c r="AF495" i="2"/>
  <c r="AG495" i="2"/>
  <c r="B496" i="2"/>
  <c r="C496" i="2"/>
  <c r="D496" i="2"/>
  <c r="E496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C496" i="2"/>
  <c r="AD496" i="2"/>
  <c r="AE496" i="2"/>
  <c r="AF496" i="2"/>
  <c r="AG496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C497" i="2"/>
  <c r="AD497" i="2"/>
  <c r="AE497" i="2"/>
  <c r="AF497" i="2"/>
  <c r="AG497" i="2"/>
  <c r="B498" i="2"/>
  <c r="C498" i="2"/>
  <c r="D498" i="2"/>
  <c r="E498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C498" i="2"/>
  <c r="AD498" i="2"/>
  <c r="AE498" i="2"/>
  <c r="AF498" i="2"/>
  <c r="AG498" i="2"/>
  <c r="B499" i="2"/>
  <c r="C499" i="2"/>
  <c r="D499" i="2"/>
  <c r="E499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C499" i="2"/>
  <c r="AD499" i="2"/>
  <c r="AE499" i="2"/>
  <c r="AF499" i="2"/>
  <c r="AG499" i="2"/>
  <c r="B500" i="2"/>
  <c r="C500" i="2"/>
  <c r="D500" i="2"/>
  <c r="E500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C500" i="2"/>
  <c r="AD500" i="2"/>
  <c r="AE500" i="2"/>
  <c r="AF500" i="2"/>
  <c r="AG500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C501" i="2"/>
  <c r="AD501" i="2"/>
  <c r="AE501" i="2"/>
  <c r="AF501" i="2"/>
  <c r="AG501" i="2"/>
  <c r="B502" i="2"/>
  <c r="C502" i="2"/>
  <c r="D502" i="2"/>
  <c r="E502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C502" i="2"/>
  <c r="AD502" i="2"/>
  <c r="AE502" i="2"/>
  <c r="AF502" i="2"/>
  <c r="AG502" i="2"/>
  <c r="B503" i="2"/>
  <c r="C503" i="2"/>
  <c r="D503" i="2"/>
  <c r="E503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C503" i="2"/>
  <c r="AD503" i="2"/>
  <c r="AE503" i="2"/>
  <c r="AF503" i="2"/>
  <c r="AG503" i="2"/>
  <c r="B504" i="2"/>
  <c r="C504" i="2"/>
  <c r="D504" i="2"/>
  <c r="E504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C504" i="2"/>
  <c r="AD504" i="2"/>
  <c r="AE504" i="2"/>
  <c r="AF504" i="2"/>
  <c r="AG504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C505" i="2"/>
  <c r="AD505" i="2"/>
  <c r="AE505" i="2"/>
  <c r="AF505" i="2"/>
  <c r="AG505" i="2"/>
  <c r="B506" i="2"/>
  <c r="C506" i="2"/>
  <c r="D506" i="2"/>
  <c r="E506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C506" i="2"/>
  <c r="AD506" i="2"/>
  <c r="AE506" i="2"/>
  <c r="AF506" i="2"/>
  <c r="AG506" i="2"/>
  <c r="B507" i="2"/>
  <c r="C507" i="2"/>
  <c r="D507" i="2"/>
  <c r="E507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C507" i="2"/>
  <c r="AD507" i="2"/>
  <c r="AE507" i="2"/>
  <c r="AF507" i="2"/>
  <c r="AG507" i="2"/>
  <c r="B508" i="2"/>
  <c r="C508" i="2"/>
  <c r="D508" i="2"/>
  <c r="E508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C508" i="2"/>
  <c r="AD508" i="2"/>
  <c r="AE508" i="2"/>
  <c r="AF508" i="2"/>
  <c r="AG508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C509" i="2"/>
  <c r="AD509" i="2"/>
  <c r="AE509" i="2"/>
  <c r="AF509" i="2"/>
  <c r="AG509" i="2"/>
  <c r="B510" i="2"/>
  <c r="C510" i="2"/>
  <c r="D510" i="2"/>
  <c r="E510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C510" i="2"/>
  <c r="AD510" i="2"/>
  <c r="AE510" i="2"/>
  <c r="AF510" i="2"/>
  <c r="AG510" i="2"/>
  <c r="B511" i="2"/>
  <c r="C511" i="2"/>
  <c r="D511" i="2"/>
  <c r="E511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C511" i="2"/>
  <c r="AD511" i="2"/>
  <c r="AE511" i="2"/>
  <c r="AF511" i="2"/>
  <c r="AG511" i="2"/>
  <c r="B512" i="2"/>
  <c r="C512" i="2"/>
  <c r="D512" i="2"/>
  <c r="E512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C512" i="2"/>
  <c r="AD512" i="2"/>
  <c r="AE512" i="2"/>
  <c r="AF512" i="2"/>
  <c r="AG512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C513" i="2"/>
  <c r="AD513" i="2"/>
  <c r="AE513" i="2"/>
  <c r="AF513" i="2"/>
  <c r="AG513" i="2"/>
  <c r="B514" i="2"/>
  <c r="C514" i="2"/>
  <c r="D514" i="2"/>
  <c r="E514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C514" i="2"/>
  <c r="AD514" i="2"/>
  <c r="AE514" i="2"/>
  <c r="AF514" i="2"/>
  <c r="AG514" i="2"/>
  <c r="B515" i="2"/>
  <c r="C515" i="2"/>
  <c r="D515" i="2"/>
  <c r="E515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C515" i="2"/>
  <c r="AD515" i="2"/>
  <c r="AE515" i="2"/>
  <c r="AF515" i="2"/>
  <c r="AG515" i="2"/>
  <c r="B516" i="2"/>
  <c r="C516" i="2"/>
  <c r="D516" i="2"/>
  <c r="E516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C516" i="2"/>
  <c r="AD516" i="2"/>
  <c r="AE516" i="2"/>
  <c r="AF516" i="2"/>
  <c r="AG516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C517" i="2"/>
  <c r="AD517" i="2"/>
  <c r="AE517" i="2"/>
  <c r="AF517" i="2"/>
  <c r="AG517" i="2"/>
  <c r="B518" i="2"/>
  <c r="C518" i="2"/>
  <c r="D518" i="2"/>
  <c r="E518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C518" i="2"/>
  <c r="AD518" i="2"/>
  <c r="AE518" i="2"/>
  <c r="AF518" i="2"/>
  <c r="AG518" i="2"/>
  <c r="B519" i="2"/>
  <c r="C519" i="2"/>
  <c r="D519" i="2"/>
  <c r="E519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C519" i="2"/>
  <c r="AD519" i="2"/>
  <c r="AE519" i="2"/>
  <c r="AF519" i="2"/>
  <c r="AG519" i="2"/>
  <c r="B520" i="2"/>
  <c r="C520" i="2"/>
  <c r="D520" i="2"/>
  <c r="E520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C520" i="2"/>
  <c r="AD520" i="2"/>
  <c r="AE520" i="2"/>
  <c r="AF520" i="2"/>
  <c r="AG520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C521" i="2"/>
  <c r="AD521" i="2"/>
  <c r="AE521" i="2"/>
  <c r="AF521" i="2"/>
  <c r="AG521" i="2"/>
  <c r="B522" i="2"/>
  <c r="C522" i="2"/>
  <c r="D522" i="2"/>
  <c r="E522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C522" i="2"/>
  <c r="AD522" i="2"/>
  <c r="AE522" i="2"/>
  <c r="AF522" i="2"/>
  <c r="AG522" i="2"/>
  <c r="B523" i="2"/>
  <c r="C523" i="2"/>
  <c r="D523" i="2"/>
  <c r="E523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C523" i="2"/>
  <c r="AD523" i="2"/>
  <c r="AE523" i="2"/>
  <c r="AF523" i="2"/>
  <c r="AG523" i="2"/>
  <c r="B524" i="2"/>
  <c r="C524" i="2"/>
  <c r="D524" i="2"/>
  <c r="E524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C524" i="2"/>
  <c r="AD524" i="2"/>
  <c r="AE524" i="2"/>
  <c r="AF524" i="2"/>
  <c r="AG524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C525" i="2"/>
  <c r="AD525" i="2"/>
  <c r="AE525" i="2"/>
  <c r="AF525" i="2"/>
  <c r="AG525" i="2"/>
  <c r="B526" i="2"/>
  <c r="C526" i="2"/>
  <c r="D526" i="2"/>
  <c r="E526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C526" i="2"/>
  <c r="AD526" i="2"/>
  <c r="AE526" i="2"/>
  <c r="AF526" i="2"/>
  <c r="AG526" i="2"/>
  <c r="B527" i="2"/>
  <c r="C527" i="2"/>
  <c r="D527" i="2"/>
  <c r="E527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C527" i="2"/>
  <c r="AD527" i="2"/>
  <c r="AE527" i="2"/>
  <c r="AF527" i="2"/>
  <c r="AG527" i="2"/>
  <c r="B528" i="2"/>
  <c r="C528" i="2"/>
  <c r="D528" i="2"/>
  <c r="E528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C528" i="2"/>
  <c r="AD528" i="2"/>
  <c r="AE528" i="2"/>
  <c r="AF528" i="2"/>
  <c r="AG528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C529" i="2"/>
  <c r="AD529" i="2"/>
  <c r="AE529" i="2"/>
  <c r="AF529" i="2"/>
  <c r="AG529" i="2"/>
  <c r="B530" i="2"/>
  <c r="C530" i="2"/>
  <c r="D530" i="2"/>
  <c r="E530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C530" i="2"/>
  <c r="AD530" i="2"/>
  <c r="AE530" i="2"/>
  <c r="AF530" i="2"/>
  <c r="AG530" i="2"/>
  <c r="B531" i="2"/>
  <c r="C531" i="2"/>
  <c r="D531" i="2"/>
  <c r="E531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C531" i="2"/>
  <c r="AD531" i="2"/>
  <c r="AE531" i="2"/>
  <c r="AF531" i="2"/>
  <c r="AG531" i="2"/>
  <c r="B532" i="2"/>
  <c r="C532" i="2"/>
  <c r="D532" i="2"/>
  <c r="E532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C532" i="2"/>
  <c r="AD532" i="2"/>
  <c r="AE532" i="2"/>
  <c r="AF532" i="2"/>
  <c r="AG532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C533" i="2"/>
  <c r="AD533" i="2"/>
  <c r="AE533" i="2"/>
  <c r="AF533" i="2"/>
  <c r="AG533" i="2"/>
  <c r="B534" i="2"/>
  <c r="C534" i="2"/>
  <c r="D534" i="2"/>
  <c r="E534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C534" i="2"/>
  <c r="AD534" i="2"/>
  <c r="AE534" i="2"/>
  <c r="AF534" i="2"/>
  <c r="AG534" i="2"/>
  <c r="B535" i="2"/>
  <c r="C535" i="2"/>
  <c r="D535" i="2"/>
  <c r="E535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C535" i="2"/>
  <c r="AD535" i="2"/>
  <c r="AE535" i="2"/>
  <c r="AF535" i="2"/>
  <c r="AG535" i="2"/>
  <c r="B536" i="2"/>
  <c r="C536" i="2"/>
  <c r="D536" i="2"/>
  <c r="E536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C536" i="2"/>
  <c r="AD536" i="2"/>
  <c r="AE536" i="2"/>
  <c r="AF536" i="2"/>
  <c r="AG536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C537" i="2"/>
  <c r="AD537" i="2"/>
  <c r="AE537" i="2"/>
  <c r="AF537" i="2"/>
  <c r="AG537" i="2"/>
  <c r="B538" i="2"/>
  <c r="C538" i="2"/>
  <c r="D538" i="2"/>
  <c r="E538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C538" i="2"/>
  <c r="AD538" i="2"/>
  <c r="AE538" i="2"/>
  <c r="AF538" i="2"/>
  <c r="AG538" i="2"/>
  <c r="B539" i="2"/>
  <c r="C539" i="2"/>
  <c r="D539" i="2"/>
  <c r="E539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C539" i="2"/>
  <c r="AD539" i="2"/>
  <c r="AE539" i="2"/>
  <c r="AF539" i="2"/>
  <c r="AG539" i="2"/>
  <c r="B540" i="2"/>
  <c r="C540" i="2"/>
  <c r="D540" i="2"/>
  <c r="E540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C540" i="2"/>
  <c r="AD540" i="2"/>
  <c r="AE540" i="2"/>
  <c r="AF540" i="2"/>
  <c r="AG540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C541" i="2"/>
  <c r="AD541" i="2"/>
  <c r="AE541" i="2"/>
  <c r="AF541" i="2"/>
  <c r="AG541" i="2"/>
  <c r="B542" i="2"/>
  <c r="C542" i="2"/>
  <c r="D542" i="2"/>
  <c r="E542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C542" i="2"/>
  <c r="AD542" i="2"/>
  <c r="AE542" i="2"/>
  <c r="AF542" i="2"/>
  <c r="AG542" i="2"/>
  <c r="B543" i="2"/>
  <c r="C543" i="2"/>
  <c r="D543" i="2"/>
  <c r="E543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C543" i="2"/>
  <c r="AD543" i="2"/>
  <c r="AE543" i="2"/>
  <c r="AF543" i="2"/>
  <c r="AG543" i="2"/>
  <c r="B544" i="2"/>
  <c r="C544" i="2"/>
  <c r="D544" i="2"/>
  <c r="E544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C544" i="2"/>
  <c r="AD544" i="2"/>
  <c r="AE544" i="2"/>
  <c r="AF544" i="2"/>
  <c r="AG544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C545" i="2"/>
  <c r="AD545" i="2"/>
  <c r="AE545" i="2"/>
  <c r="AF545" i="2"/>
  <c r="AG545" i="2"/>
  <c r="B546" i="2"/>
  <c r="C546" i="2"/>
  <c r="D546" i="2"/>
  <c r="E546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C546" i="2"/>
  <c r="AD546" i="2"/>
  <c r="AE546" i="2"/>
  <c r="AF546" i="2"/>
  <c r="AG546" i="2"/>
  <c r="B547" i="2"/>
  <c r="C547" i="2"/>
  <c r="D547" i="2"/>
  <c r="E547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C547" i="2"/>
  <c r="AD547" i="2"/>
  <c r="AE547" i="2"/>
  <c r="AF547" i="2"/>
  <c r="AG547" i="2"/>
  <c r="B548" i="2"/>
  <c r="C548" i="2"/>
  <c r="D548" i="2"/>
  <c r="E548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C548" i="2"/>
  <c r="AD548" i="2"/>
  <c r="AE548" i="2"/>
  <c r="AF548" i="2"/>
  <c r="AG548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C549" i="2"/>
  <c r="AD549" i="2"/>
  <c r="AE549" i="2"/>
  <c r="AF549" i="2"/>
  <c r="AG549" i="2"/>
  <c r="B550" i="2"/>
  <c r="C550" i="2"/>
  <c r="D550" i="2"/>
  <c r="E550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C550" i="2"/>
  <c r="AD550" i="2"/>
  <c r="AE550" i="2"/>
  <c r="AF550" i="2"/>
  <c r="AG550" i="2"/>
  <c r="B551" i="2"/>
  <c r="C551" i="2"/>
  <c r="D551" i="2"/>
  <c r="E551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C551" i="2"/>
  <c r="AD551" i="2"/>
  <c r="AE551" i="2"/>
  <c r="AF551" i="2"/>
  <c r="AG551" i="2"/>
  <c r="B552" i="2"/>
  <c r="C552" i="2"/>
  <c r="D552" i="2"/>
  <c r="E552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C552" i="2"/>
  <c r="AD552" i="2"/>
  <c r="AE552" i="2"/>
  <c r="AF552" i="2"/>
  <c r="AG552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C553" i="2"/>
  <c r="AD553" i="2"/>
  <c r="AE553" i="2"/>
  <c r="AF553" i="2"/>
  <c r="AG553" i="2"/>
  <c r="B554" i="2"/>
  <c r="C554" i="2"/>
  <c r="D554" i="2"/>
  <c r="E554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C554" i="2"/>
  <c r="AD554" i="2"/>
  <c r="AE554" i="2"/>
  <c r="AF554" i="2"/>
  <c r="AG554" i="2"/>
  <c r="B555" i="2"/>
  <c r="C555" i="2"/>
  <c r="D555" i="2"/>
  <c r="E555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C555" i="2"/>
  <c r="AD555" i="2"/>
  <c r="AE555" i="2"/>
  <c r="AF555" i="2"/>
  <c r="AG555" i="2"/>
  <c r="B556" i="2"/>
  <c r="C556" i="2"/>
  <c r="D556" i="2"/>
  <c r="E556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C556" i="2"/>
  <c r="AD556" i="2"/>
  <c r="AE556" i="2"/>
  <c r="AF556" i="2"/>
  <c r="AG556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C557" i="2"/>
  <c r="AD557" i="2"/>
  <c r="AE557" i="2"/>
  <c r="AF557" i="2"/>
  <c r="AG557" i="2"/>
  <c r="B558" i="2"/>
  <c r="C558" i="2"/>
  <c r="D558" i="2"/>
  <c r="E558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C558" i="2"/>
  <c r="AD558" i="2"/>
  <c r="AE558" i="2"/>
  <c r="AF558" i="2"/>
  <c r="AG558" i="2"/>
  <c r="B559" i="2"/>
  <c r="C559" i="2"/>
  <c r="D559" i="2"/>
  <c r="E559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C559" i="2"/>
  <c r="AD559" i="2"/>
  <c r="AE559" i="2"/>
  <c r="AF559" i="2"/>
  <c r="AG559" i="2"/>
  <c r="B560" i="2"/>
  <c r="C560" i="2"/>
  <c r="D560" i="2"/>
  <c r="E560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C560" i="2"/>
  <c r="AD560" i="2"/>
  <c r="AE560" i="2"/>
  <c r="AF560" i="2"/>
  <c r="AG560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C561" i="2"/>
  <c r="AD561" i="2"/>
  <c r="AE561" i="2"/>
  <c r="AF561" i="2"/>
  <c r="AG561" i="2"/>
  <c r="B562" i="2"/>
  <c r="C562" i="2"/>
  <c r="D562" i="2"/>
  <c r="E562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C562" i="2"/>
  <c r="AD562" i="2"/>
  <c r="AE562" i="2"/>
  <c r="AF562" i="2"/>
  <c r="AG562" i="2"/>
  <c r="B563" i="2"/>
  <c r="C563" i="2"/>
  <c r="D563" i="2"/>
  <c r="E563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C563" i="2"/>
  <c r="AD563" i="2"/>
  <c r="AE563" i="2"/>
  <c r="AF563" i="2"/>
  <c r="AG563" i="2"/>
  <c r="B564" i="2"/>
  <c r="C564" i="2"/>
  <c r="D564" i="2"/>
  <c r="E564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C564" i="2"/>
  <c r="AD564" i="2"/>
  <c r="AE564" i="2"/>
  <c r="AF564" i="2"/>
  <c r="AG564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C565" i="2"/>
  <c r="AD565" i="2"/>
  <c r="AE565" i="2"/>
  <c r="AF565" i="2"/>
  <c r="AG565" i="2"/>
  <c r="B566" i="2"/>
  <c r="C566" i="2"/>
  <c r="D566" i="2"/>
  <c r="E566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C566" i="2"/>
  <c r="AD566" i="2"/>
  <c r="AE566" i="2"/>
  <c r="AF566" i="2"/>
  <c r="AG566" i="2"/>
  <c r="B567" i="2"/>
  <c r="C567" i="2"/>
  <c r="D567" i="2"/>
  <c r="E567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C567" i="2"/>
  <c r="AD567" i="2"/>
  <c r="AE567" i="2"/>
  <c r="AF567" i="2"/>
  <c r="AG567" i="2"/>
  <c r="B568" i="2"/>
  <c r="C568" i="2"/>
  <c r="D568" i="2"/>
  <c r="E568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C568" i="2"/>
  <c r="AD568" i="2"/>
  <c r="AE568" i="2"/>
  <c r="AF568" i="2"/>
  <c r="AG568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C569" i="2"/>
  <c r="AD569" i="2"/>
  <c r="AE569" i="2"/>
  <c r="AF569" i="2"/>
  <c r="AG569" i="2"/>
  <c r="B570" i="2"/>
  <c r="C570" i="2"/>
  <c r="D570" i="2"/>
  <c r="E570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C570" i="2"/>
  <c r="AD570" i="2"/>
  <c r="AE570" i="2"/>
  <c r="AF570" i="2"/>
  <c r="AG570" i="2"/>
  <c r="B571" i="2"/>
  <c r="C571" i="2"/>
  <c r="D571" i="2"/>
  <c r="E571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C571" i="2"/>
  <c r="AD571" i="2"/>
  <c r="AE571" i="2"/>
  <c r="AF571" i="2"/>
  <c r="AG571" i="2"/>
  <c r="B572" i="2"/>
  <c r="C572" i="2"/>
  <c r="D572" i="2"/>
  <c r="E572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C572" i="2"/>
  <c r="AD572" i="2"/>
  <c r="AE572" i="2"/>
  <c r="AF572" i="2"/>
  <c r="AG572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C573" i="2"/>
  <c r="AD573" i="2"/>
  <c r="AE573" i="2"/>
  <c r="AF573" i="2"/>
  <c r="AG573" i="2"/>
  <c r="B574" i="2"/>
  <c r="C574" i="2"/>
  <c r="D574" i="2"/>
  <c r="E574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C574" i="2"/>
  <c r="AD574" i="2"/>
  <c r="AE574" i="2"/>
  <c r="AF574" i="2"/>
  <c r="AG574" i="2"/>
  <c r="B575" i="2"/>
  <c r="C575" i="2"/>
  <c r="D575" i="2"/>
  <c r="E575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C575" i="2"/>
  <c r="AD575" i="2"/>
  <c r="AE575" i="2"/>
  <c r="AF575" i="2"/>
  <c r="AG575" i="2"/>
  <c r="B576" i="2"/>
  <c r="C576" i="2"/>
  <c r="D576" i="2"/>
  <c r="E576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C576" i="2"/>
  <c r="AD576" i="2"/>
  <c r="AE576" i="2"/>
  <c r="AF576" i="2"/>
  <c r="AG576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C577" i="2"/>
  <c r="AD577" i="2"/>
  <c r="AE577" i="2"/>
  <c r="AF577" i="2"/>
  <c r="AG577" i="2"/>
  <c r="B578" i="2"/>
  <c r="C578" i="2"/>
  <c r="D578" i="2"/>
  <c r="E578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C578" i="2"/>
  <c r="AD578" i="2"/>
  <c r="AE578" i="2"/>
  <c r="AF578" i="2"/>
  <c r="AG578" i="2"/>
  <c r="B579" i="2"/>
  <c r="C579" i="2"/>
  <c r="D579" i="2"/>
  <c r="E579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C579" i="2"/>
  <c r="AD579" i="2"/>
  <c r="AE579" i="2"/>
  <c r="AF579" i="2"/>
  <c r="AG579" i="2"/>
  <c r="B580" i="2"/>
  <c r="C580" i="2"/>
  <c r="D580" i="2"/>
  <c r="E580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C580" i="2"/>
  <c r="AD580" i="2"/>
  <c r="AE580" i="2"/>
  <c r="AF580" i="2"/>
  <c r="AG580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C581" i="2"/>
  <c r="AD581" i="2"/>
  <c r="AE581" i="2"/>
  <c r="AF581" i="2"/>
  <c r="AG581" i="2"/>
  <c r="B582" i="2"/>
  <c r="C582" i="2"/>
  <c r="D582" i="2"/>
  <c r="E582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C582" i="2"/>
  <c r="AD582" i="2"/>
  <c r="AE582" i="2"/>
  <c r="AF582" i="2"/>
  <c r="AG582" i="2"/>
  <c r="B583" i="2"/>
  <c r="C583" i="2"/>
  <c r="D583" i="2"/>
  <c r="E583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C583" i="2"/>
  <c r="AD583" i="2"/>
  <c r="AE583" i="2"/>
  <c r="AF583" i="2"/>
  <c r="AG583" i="2"/>
  <c r="B584" i="2"/>
  <c r="C584" i="2"/>
  <c r="D584" i="2"/>
  <c r="E584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C584" i="2"/>
  <c r="AD584" i="2"/>
  <c r="AE584" i="2"/>
  <c r="AF584" i="2"/>
  <c r="AG584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C585" i="2"/>
  <c r="AD585" i="2"/>
  <c r="AE585" i="2"/>
  <c r="AF585" i="2"/>
  <c r="AG585" i="2"/>
  <c r="B586" i="2"/>
  <c r="C586" i="2"/>
  <c r="D586" i="2"/>
  <c r="E586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C586" i="2"/>
  <c r="AD586" i="2"/>
  <c r="AE586" i="2"/>
  <c r="AF586" i="2"/>
  <c r="AG586" i="2"/>
  <c r="B587" i="2"/>
  <c r="C587" i="2"/>
  <c r="D587" i="2"/>
  <c r="E587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C587" i="2"/>
  <c r="AD587" i="2"/>
  <c r="AE587" i="2"/>
  <c r="AF587" i="2"/>
  <c r="AG587" i="2"/>
  <c r="B588" i="2"/>
  <c r="C588" i="2"/>
  <c r="D588" i="2"/>
  <c r="E588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C588" i="2"/>
  <c r="AD588" i="2"/>
  <c r="AE588" i="2"/>
  <c r="AF588" i="2"/>
  <c r="AG588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C589" i="2"/>
  <c r="AD589" i="2"/>
  <c r="AE589" i="2"/>
  <c r="AF589" i="2"/>
  <c r="AG589" i="2"/>
  <c r="B590" i="2"/>
  <c r="C590" i="2"/>
  <c r="D590" i="2"/>
  <c r="E590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C590" i="2"/>
  <c r="AD590" i="2"/>
  <c r="AE590" i="2"/>
  <c r="AF590" i="2"/>
  <c r="AG590" i="2"/>
  <c r="B591" i="2"/>
  <c r="C591" i="2"/>
  <c r="D591" i="2"/>
  <c r="E591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C591" i="2"/>
  <c r="AD591" i="2"/>
  <c r="AE591" i="2"/>
  <c r="AF591" i="2"/>
  <c r="AG591" i="2"/>
  <c r="B592" i="2"/>
  <c r="C592" i="2"/>
  <c r="D592" i="2"/>
  <c r="E592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C592" i="2"/>
  <c r="AD592" i="2"/>
  <c r="AE592" i="2"/>
  <c r="AF592" i="2"/>
  <c r="AG592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C593" i="2"/>
  <c r="AD593" i="2"/>
  <c r="AE593" i="2"/>
  <c r="AF593" i="2"/>
  <c r="AG593" i="2"/>
  <c r="B594" i="2"/>
  <c r="C594" i="2"/>
  <c r="D594" i="2"/>
  <c r="E594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C594" i="2"/>
  <c r="AD594" i="2"/>
  <c r="AE594" i="2"/>
  <c r="AF594" i="2"/>
  <c r="AG594" i="2"/>
  <c r="B595" i="2"/>
  <c r="C595" i="2"/>
  <c r="D595" i="2"/>
  <c r="E595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C595" i="2"/>
  <c r="AD595" i="2"/>
  <c r="AE595" i="2"/>
  <c r="AF595" i="2"/>
  <c r="AG595" i="2"/>
  <c r="B596" i="2"/>
  <c r="C596" i="2"/>
  <c r="D596" i="2"/>
  <c r="E596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C596" i="2"/>
  <c r="AD596" i="2"/>
  <c r="AE596" i="2"/>
  <c r="AF596" i="2"/>
  <c r="AG596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C597" i="2"/>
  <c r="AD597" i="2"/>
  <c r="AE597" i="2"/>
  <c r="AF597" i="2"/>
  <c r="AG597" i="2"/>
  <c r="B598" i="2"/>
  <c r="C598" i="2"/>
  <c r="D598" i="2"/>
  <c r="E598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C598" i="2"/>
  <c r="AD598" i="2"/>
  <c r="AE598" i="2"/>
  <c r="AF598" i="2"/>
  <c r="AG598" i="2"/>
  <c r="B599" i="2"/>
  <c r="C599" i="2"/>
  <c r="D599" i="2"/>
  <c r="E599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C599" i="2"/>
  <c r="AD599" i="2"/>
  <c r="AE599" i="2"/>
  <c r="AF599" i="2"/>
  <c r="AG599" i="2"/>
  <c r="B600" i="2"/>
  <c r="C600" i="2"/>
  <c r="D600" i="2"/>
  <c r="E600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C600" i="2"/>
  <c r="AD600" i="2"/>
  <c r="AE600" i="2"/>
  <c r="AF600" i="2"/>
  <c r="AG600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C601" i="2"/>
  <c r="AD601" i="2"/>
  <c r="AE601" i="2"/>
  <c r="AF601" i="2"/>
  <c r="AG601" i="2"/>
  <c r="B602" i="2"/>
  <c r="C602" i="2"/>
  <c r="D602" i="2"/>
  <c r="E602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C602" i="2"/>
  <c r="AD602" i="2"/>
  <c r="AE602" i="2"/>
  <c r="AF602" i="2"/>
  <c r="AG602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C603" i="2"/>
  <c r="AD603" i="2"/>
  <c r="AE603" i="2"/>
  <c r="AF603" i="2"/>
  <c r="AG603" i="2"/>
  <c r="B604" i="2"/>
  <c r="C604" i="2"/>
  <c r="D604" i="2"/>
  <c r="E604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C604" i="2"/>
  <c r="AD604" i="2"/>
  <c r="AE604" i="2"/>
  <c r="AF604" i="2"/>
  <c r="AG604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C605" i="2"/>
  <c r="AD605" i="2"/>
  <c r="AE605" i="2"/>
  <c r="AF605" i="2"/>
  <c r="AG605" i="2"/>
  <c r="B606" i="2"/>
  <c r="C606" i="2"/>
  <c r="D606" i="2"/>
  <c r="E606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C606" i="2"/>
  <c r="AD606" i="2"/>
  <c r="AE606" i="2"/>
  <c r="AF606" i="2"/>
  <c r="AG606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C607" i="2"/>
  <c r="AD607" i="2"/>
  <c r="AE607" i="2"/>
  <c r="AF607" i="2"/>
  <c r="AG607" i="2"/>
  <c r="B608" i="2"/>
  <c r="C608" i="2"/>
  <c r="D608" i="2"/>
  <c r="E608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C608" i="2"/>
  <c r="AD608" i="2"/>
  <c r="AE608" i="2"/>
  <c r="AF608" i="2"/>
  <c r="AG608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C609" i="2"/>
  <c r="AD609" i="2"/>
  <c r="AE609" i="2"/>
  <c r="AF609" i="2"/>
  <c r="AG609" i="2"/>
  <c r="B610" i="2"/>
  <c r="C610" i="2"/>
  <c r="D610" i="2"/>
  <c r="E610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C610" i="2"/>
  <c r="AD610" i="2"/>
  <c r="AE610" i="2"/>
  <c r="AF610" i="2"/>
  <c r="AG610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C611" i="2"/>
  <c r="AD611" i="2"/>
  <c r="AE611" i="2"/>
  <c r="AF611" i="2"/>
  <c r="AG611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C612" i="2"/>
  <c r="AD612" i="2"/>
  <c r="AE612" i="2"/>
  <c r="AF612" i="2"/>
  <c r="AG612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C613" i="2"/>
  <c r="AD613" i="2"/>
  <c r="AE613" i="2"/>
  <c r="AF613" i="2"/>
  <c r="AG613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C614" i="2"/>
  <c r="AD614" i="2"/>
  <c r="AE614" i="2"/>
  <c r="AF614" i="2"/>
  <c r="AG614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C615" i="2"/>
  <c r="AD615" i="2"/>
  <c r="AE615" i="2"/>
  <c r="AF615" i="2"/>
  <c r="AG615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C616" i="2"/>
  <c r="AD616" i="2"/>
  <c r="AE616" i="2"/>
  <c r="AF616" i="2"/>
  <c r="AG616" i="2"/>
  <c r="B617" i="2"/>
  <c r="C617" i="2"/>
  <c r="D617" i="2"/>
  <c r="E617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C617" i="2"/>
  <c r="AD617" i="2"/>
  <c r="AE617" i="2"/>
  <c r="AF617" i="2"/>
  <c r="AG617" i="2"/>
  <c r="B618" i="2"/>
  <c r="C618" i="2"/>
  <c r="D618" i="2"/>
  <c r="E618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C618" i="2"/>
  <c r="AD618" i="2"/>
  <c r="AE618" i="2"/>
  <c r="AF618" i="2"/>
  <c r="AG618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C619" i="2"/>
  <c r="AD619" i="2"/>
  <c r="AE619" i="2"/>
  <c r="AF619" i="2"/>
  <c r="AG619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C620" i="2"/>
  <c r="AD620" i="2"/>
  <c r="AE620" i="2"/>
  <c r="AF620" i="2"/>
  <c r="AG620" i="2"/>
  <c r="B621" i="2"/>
  <c r="C621" i="2"/>
  <c r="D621" i="2"/>
  <c r="E621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C621" i="2"/>
  <c r="AD621" i="2"/>
  <c r="AE621" i="2"/>
  <c r="AF621" i="2"/>
  <c r="AG621" i="2"/>
  <c r="B622" i="2"/>
  <c r="C622" i="2"/>
  <c r="D622" i="2"/>
  <c r="E622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C622" i="2"/>
  <c r="AD622" i="2"/>
  <c r="AE622" i="2"/>
  <c r="AF622" i="2"/>
  <c r="AG622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C623" i="2"/>
  <c r="AD623" i="2"/>
  <c r="AE623" i="2"/>
  <c r="AF623" i="2"/>
  <c r="AG623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C624" i="2"/>
  <c r="AD624" i="2"/>
  <c r="AE624" i="2"/>
  <c r="AF624" i="2"/>
  <c r="AG624" i="2"/>
  <c r="B625" i="2"/>
  <c r="C625" i="2"/>
  <c r="D625" i="2"/>
  <c r="E625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C625" i="2"/>
  <c r="AD625" i="2"/>
  <c r="AE625" i="2"/>
  <c r="AF625" i="2"/>
  <c r="AG625" i="2"/>
  <c r="B626" i="2"/>
  <c r="C626" i="2"/>
  <c r="D626" i="2"/>
  <c r="E626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C626" i="2"/>
  <c r="AD626" i="2"/>
  <c r="AE626" i="2"/>
  <c r="AF626" i="2"/>
  <c r="AG626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C627" i="2"/>
  <c r="AD627" i="2"/>
  <c r="AE627" i="2"/>
  <c r="AF627" i="2"/>
  <c r="AG627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C628" i="2"/>
  <c r="AD628" i="2"/>
  <c r="AE628" i="2"/>
  <c r="AF628" i="2"/>
  <c r="AG628" i="2"/>
  <c r="B629" i="2"/>
  <c r="C629" i="2"/>
  <c r="D629" i="2"/>
  <c r="E629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C629" i="2"/>
  <c r="AD629" i="2"/>
  <c r="AE629" i="2"/>
  <c r="AF629" i="2"/>
  <c r="AG629" i="2"/>
  <c r="B630" i="2"/>
  <c r="C630" i="2"/>
  <c r="D630" i="2"/>
  <c r="E630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C630" i="2"/>
  <c r="AD630" i="2"/>
  <c r="AE630" i="2"/>
  <c r="AF630" i="2"/>
  <c r="AG630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C631" i="2"/>
  <c r="AD631" i="2"/>
  <c r="AE631" i="2"/>
  <c r="AF631" i="2"/>
  <c r="AG631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C632" i="2"/>
  <c r="AD632" i="2"/>
  <c r="AE632" i="2"/>
  <c r="AF632" i="2"/>
  <c r="AG632" i="2"/>
  <c r="B633" i="2"/>
  <c r="C633" i="2"/>
  <c r="D633" i="2"/>
  <c r="E633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C633" i="2"/>
  <c r="AD633" i="2"/>
  <c r="AE633" i="2"/>
  <c r="AF633" i="2"/>
  <c r="AG633" i="2"/>
  <c r="B634" i="2"/>
  <c r="C634" i="2"/>
  <c r="D634" i="2"/>
  <c r="E634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C634" i="2"/>
  <c r="AD634" i="2"/>
  <c r="AE634" i="2"/>
  <c r="AF634" i="2"/>
  <c r="AG634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C635" i="2"/>
  <c r="AD635" i="2"/>
  <c r="AE635" i="2"/>
  <c r="AF635" i="2"/>
  <c r="AG635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C636" i="2"/>
  <c r="AD636" i="2"/>
  <c r="AE636" i="2"/>
  <c r="AF636" i="2"/>
  <c r="AG636" i="2"/>
  <c r="B637" i="2"/>
  <c r="C637" i="2"/>
  <c r="D637" i="2"/>
  <c r="E637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C637" i="2"/>
  <c r="AD637" i="2"/>
  <c r="AE637" i="2"/>
  <c r="AF637" i="2"/>
  <c r="AG637" i="2"/>
  <c r="B638" i="2"/>
  <c r="C638" i="2"/>
  <c r="D638" i="2"/>
  <c r="E638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C638" i="2"/>
  <c r="AD638" i="2"/>
  <c r="AE638" i="2"/>
  <c r="AF638" i="2"/>
  <c r="AG638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C639" i="2"/>
  <c r="AD639" i="2"/>
  <c r="AE639" i="2"/>
  <c r="AF639" i="2"/>
  <c r="AG639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C640" i="2"/>
  <c r="AD640" i="2"/>
  <c r="AE640" i="2"/>
  <c r="AF640" i="2"/>
  <c r="AG640" i="2"/>
  <c r="B641" i="2"/>
  <c r="C641" i="2"/>
  <c r="D641" i="2"/>
  <c r="E641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C641" i="2"/>
  <c r="AD641" i="2"/>
  <c r="AE641" i="2"/>
  <c r="AF641" i="2"/>
  <c r="AG641" i="2"/>
  <c r="B642" i="2"/>
  <c r="C642" i="2"/>
  <c r="D642" i="2"/>
  <c r="E642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C642" i="2"/>
  <c r="AD642" i="2"/>
  <c r="AE642" i="2"/>
  <c r="AF642" i="2"/>
  <c r="AG642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C643" i="2"/>
  <c r="AD643" i="2"/>
  <c r="AE643" i="2"/>
  <c r="AF643" i="2"/>
  <c r="AG643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C644" i="2"/>
  <c r="AD644" i="2"/>
  <c r="AE644" i="2"/>
  <c r="AF644" i="2"/>
  <c r="AG644" i="2"/>
  <c r="B645" i="2"/>
  <c r="C645" i="2"/>
  <c r="D645" i="2"/>
  <c r="E645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C645" i="2"/>
  <c r="AD645" i="2"/>
  <c r="AE645" i="2"/>
  <c r="AF645" i="2"/>
  <c r="AG645" i="2"/>
  <c r="B646" i="2"/>
  <c r="C646" i="2"/>
  <c r="D646" i="2"/>
  <c r="E646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C646" i="2"/>
  <c r="AD646" i="2"/>
  <c r="AE646" i="2"/>
  <c r="AF646" i="2"/>
  <c r="AG646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C647" i="2"/>
  <c r="AD647" i="2"/>
  <c r="AE647" i="2"/>
  <c r="AF647" i="2"/>
  <c r="AG647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C648" i="2"/>
  <c r="AD648" i="2"/>
  <c r="AE648" i="2"/>
  <c r="AF648" i="2"/>
  <c r="AG648" i="2"/>
  <c r="B649" i="2"/>
  <c r="C649" i="2"/>
  <c r="D649" i="2"/>
  <c r="E649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C649" i="2"/>
  <c r="AD649" i="2"/>
  <c r="AE649" i="2"/>
  <c r="AF649" i="2"/>
  <c r="AG649" i="2"/>
  <c r="B650" i="2"/>
  <c r="C650" i="2"/>
  <c r="D650" i="2"/>
  <c r="E650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C650" i="2"/>
  <c r="AD650" i="2"/>
  <c r="AE650" i="2"/>
  <c r="AF650" i="2"/>
  <c r="AG650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C651" i="2"/>
  <c r="AD651" i="2"/>
  <c r="AE651" i="2"/>
  <c r="AF651" i="2"/>
  <c r="AG651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C652" i="2"/>
  <c r="AD652" i="2"/>
  <c r="AE652" i="2"/>
  <c r="AF652" i="2"/>
  <c r="AG652" i="2"/>
  <c r="B653" i="2"/>
  <c r="C653" i="2"/>
  <c r="D653" i="2"/>
  <c r="E653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C653" i="2"/>
  <c r="AD653" i="2"/>
  <c r="AE653" i="2"/>
  <c r="AF653" i="2"/>
  <c r="AG653" i="2"/>
  <c r="B654" i="2"/>
  <c r="C654" i="2"/>
  <c r="D654" i="2"/>
  <c r="E654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C654" i="2"/>
  <c r="AD654" i="2"/>
  <c r="AE654" i="2"/>
  <c r="AF654" i="2"/>
  <c r="AG654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C655" i="2"/>
  <c r="AD655" i="2"/>
  <c r="AE655" i="2"/>
  <c r="AF655" i="2"/>
  <c r="AG655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C656" i="2"/>
  <c r="AD656" i="2"/>
  <c r="AE656" i="2"/>
  <c r="AF656" i="2"/>
  <c r="AG656" i="2"/>
  <c r="B657" i="2"/>
  <c r="C657" i="2"/>
  <c r="D657" i="2"/>
  <c r="E657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C657" i="2"/>
  <c r="AD657" i="2"/>
  <c r="AE657" i="2"/>
  <c r="AF657" i="2"/>
  <c r="AG657" i="2"/>
  <c r="B658" i="2"/>
  <c r="C658" i="2"/>
  <c r="D658" i="2"/>
  <c r="E658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C658" i="2"/>
  <c r="AD658" i="2"/>
  <c r="AE658" i="2"/>
  <c r="AF658" i="2"/>
  <c r="AG658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C659" i="2"/>
  <c r="AD659" i="2"/>
  <c r="AE659" i="2"/>
  <c r="AF659" i="2"/>
  <c r="AG659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C660" i="2"/>
  <c r="AD660" i="2"/>
  <c r="AE660" i="2"/>
  <c r="AF660" i="2"/>
  <c r="AG660" i="2"/>
  <c r="B661" i="2"/>
  <c r="C661" i="2"/>
  <c r="D661" i="2"/>
  <c r="E661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C661" i="2"/>
  <c r="AD661" i="2"/>
  <c r="AE661" i="2"/>
  <c r="AF661" i="2"/>
  <c r="AG661" i="2"/>
  <c r="B662" i="2"/>
  <c r="C662" i="2"/>
  <c r="D662" i="2"/>
  <c r="E662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C662" i="2"/>
  <c r="AD662" i="2"/>
  <c r="AE662" i="2"/>
  <c r="AF662" i="2"/>
  <c r="AG662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C663" i="2"/>
  <c r="AD663" i="2"/>
  <c r="AE663" i="2"/>
  <c r="AF663" i="2"/>
  <c r="AG663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C664" i="2"/>
  <c r="AD664" i="2"/>
  <c r="AE664" i="2"/>
  <c r="AF664" i="2"/>
  <c r="AG664" i="2"/>
  <c r="B665" i="2"/>
  <c r="C665" i="2"/>
  <c r="D665" i="2"/>
  <c r="E665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C665" i="2"/>
  <c r="AD665" i="2"/>
  <c r="AE665" i="2"/>
  <c r="AF665" i="2"/>
  <c r="AG665" i="2"/>
  <c r="B666" i="2"/>
  <c r="C666" i="2"/>
  <c r="D666" i="2"/>
  <c r="E666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C666" i="2"/>
  <c r="AD666" i="2"/>
  <c r="AE666" i="2"/>
  <c r="AF666" i="2"/>
  <c r="AG666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C667" i="2"/>
  <c r="AD667" i="2"/>
  <c r="AE667" i="2"/>
  <c r="AF667" i="2"/>
  <c r="AG667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C668" i="2"/>
  <c r="AD668" i="2"/>
  <c r="AE668" i="2"/>
  <c r="AF668" i="2"/>
  <c r="AG668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C669" i="2"/>
  <c r="AD669" i="2"/>
  <c r="AE669" i="2"/>
  <c r="AF669" i="2"/>
  <c r="AG669" i="2"/>
  <c r="B670" i="2"/>
  <c r="C670" i="2"/>
  <c r="D670" i="2"/>
  <c r="E670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C670" i="2"/>
  <c r="AD670" i="2"/>
  <c r="AE670" i="2"/>
  <c r="AF670" i="2"/>
  <c r="AG670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C671" i="2"/>
  <c r="AD671" i="2"/>
  <c r="AE671" i="2"/>
  <c r="AF671" i="2"/>
  <c r="AG671" i="2"/>
  <c r="B672" i="2"/>
  <c r="C672" i="2"/>
  <c r="D672" i="2"/>
  <c r="E672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C672" i="2"/>
  <c r="AD672" i="2"/>
  <c r="AE672" i="2"/>
  <c r="AF672" i="2"/>
  <c r="AG672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C673" i="2"/>
  <c r="AD673" i="2"/>
  <c r="AE673" i="2"/>
  <c r="AF673" i="2"/>
  <c r="AG673" i="2"/>
  <c r="B674" i="2"/>
  <c r="C674" i="2"/>
  <c r="D674" i="2"/>
  <c r="E674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C674" i="2"/>
  <c r="AD674" i="2"/>
  <c r="AE674" i="2"/>
  <c r="AF674" i="2"/>
  <c r="AG674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C675" i="2"/>
  <c r="AD675" i="2"/>
  <c r="AE675" i="2"/>
  <c r="AF675" i="2"/>
  <c r="AG675" i="2"/>
  <c r="B676" i="2"/>
  <c r="C676" i="2"/>
  <c r="D676" i="2"/>
  <c r="E676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C676" i="2"/>
  <c r="AD676" i="2"/>
  <c r="AE676" i="2"/>
  <c r="AF676" i="2"/>
  <c r="AG676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C677" i="2"/>
  <c r="AD677" i="2"/>
  <c r="AE677" i="2"/>
  <c r="AF677" i="2"/>
  <c r="AG677" i="2"/>
  <c r="B678" i="2"/>
  <c r="C678" i="2"/>
  <c r="D678" i="2"/>
  <c r="E678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C678" i="2"/>
  <c r="AD678" i="2"/>
  <c r="AE678" i="2"/>
  <c r="AF678" i="2"/>
  <c r="AG678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C679" i="2"/>
  <c r="AD679" i="2"/>
  <c r="AE679" i="2"/>
  <c r="AF679" i="2"/>
  <c r="AG679" i="2"/>
  <c r="B680" i="2"/>
  <c r="C680" i="2"/>
  <c r="D680" i="2"/>
  <c r="E680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C680" i="2"/>
  <c r="AD680" i="2"/>
  <c r="AE680" i="2"/>
  <c r="AF680" i="2"/>
  <c r="AG680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C681" i="2"/>
  <c r="AD681" i="2"/>
  <c r="AE681" i="2"/>
  <c r="AF681" i="2"/>
  <c r="AG681" i="2"/>
  <c r="B682" i="2"/>
  <c r="C682" i="2"/>
  <c r="D682" i="2"/>
  <c r="E682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C682" i="2"/>
  <c r="AD682" i="2"/>
  <c r="AE682" i="2"/>
  <c r="AF682" i="2"/>
  <c r="AG682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C683" i="2"/>
  <c r="AD683" i="2"/>
  <c r="AE683" i="2"/>
  <c r="AF683" i="2"/>
  <c r="AG683" i="2"/>
  <c r="B684" i="2"/>
  <c r="C684" i="2"/>
  <c r="D684" i="2"/>
  <c r="E684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C684" i="2"/>
  <c r="AD684" i="2"/>
  <c r="AE684" i="2"/>
  <c r="AF684" i="2"/>
  <c r="AG684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C685" i="2"/>
  <c r="AD685" i="2"/>
  <c r="AE685" i="2"/>
  <c r="AF685" i="2"/>
  <c r="AG685" i="2"/>
  <c r="B686" i="2"/>
  <c r="C686" i="2"/>
  <c r="D686" i="2"/>
  <c r="E686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C686" i="2"/>
  <c r="AD686" i="2"/>
  <c r="AE686" i="2"/>
  <c r="AF686" i="2"/>
  <c r="AG686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C687" i="2"/>
  <c r="AD687" i="2"/>
  <c r="AE687" i="2"/>
  <c r="AF687" i="2"/>
  <c r="AG687" i="2"/>
  <c r="B688" i="2"/>
  <c r="C688" i="2"/>
  <c r="D688" i="2"/>
  <c r="E688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C688" i="2"/>
  <c r="AD688" i="2"/>
  <c r="AE688" i="2"/>
  <c r="AF688" i="2"/>
  <c r="AG688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C689" i="2"/>
  <c r="AD689" i="2"/>
  <c r="AE689" i="2"/>
  <c r="AF689" i="2"/>
  <c r="AG689" i="2"/>
  <c r="B690" i="2"/>
  <c r="C690" i="2"/>
  <c r="D690" i="2"/>
  <c r="E690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C690" i="2"/>
  <c r="AD690" i="2"/>
  <c r="AE690" i="2"/>
  <c r="AF690" i="2"/>
  <c r="AG690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C691" i="2"/>
  <c r="AD691" i="2"/>
  <c r="AE691" i="2"/>
  <c r="AF691" i="2"/>
  <c r="AG691" i="2"/>
  <c r="B692" i="2"/>
  <c r="C692" i="2"/>
  <c r="D692" i="2"/>
  <c r="E692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C692" i="2"/>
  <c r="AD692" i="2"/>
  <c r="AE692" i="2"/>
  <c r="AF692" i="2"/>
  <c r="AG692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C693" i="2"/>
  <c r="AD693" i="2"/>
  <c r="AE693" i="2"/>
  <c r="AF693" i="2"/>
  <c r="AG693" i="2"/>
  <c r="B694" i="2"/>
  <c r="C694" i="2"/>
  <c r="D694" i="2"/>
  <c r="E694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C694" i="2"/>
  <c r="AD694" i="2"/>
  <c r="AE694" i="2"/>
  <c r="AF694" i="2"/>
  <c r="AG694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C695" i="2"/>
  <c r="AD695" i="2"/>
  <c r="AE695" i="2"/>
  <c r="AF695" i="2"/>
  <c r="AG695" i="2"/>
  <c r="B696" i="2"/>
  <c r="C696" i="2"/>
  <c r="D696" i="2"/>
  <c r="E696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C696" i="2"/>
  <c r="AD696" i="2"/>
  <c r="AE696" i="2"/>
  <c r="AF696" i="2"/>
  <c r="AG696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C697" i="2"/>
  <c r="AD697" i="2"/>
  <c r="AE697" i="2"/>
  <c r="AF697" i="2"/>
  <c r="AG697" i="2"/>
  <c r="B698" i="2"/>
  <c r="C698" i="2"/>
  <c r="D698" i="2"/>
  <c r="E698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C698" i="2"/>
  <c r="AD698" i="2"/>
  <c r="AE698" i="2"/>
  <c r="AF698" i="2"/>
  <c r="AG698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C699" i="2"/>
  <c r="AD699" i="2"/>
  <c r="AE699" i="2"/>
  <c r="AF699" i="2"/>
  <c r="AG699" i="2"/>
  <c r="B700" i="2"/>
  <c r="C700" i="2"/>
  <c r="D700" i="2"/>
  <c r="E700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C700" i="2"/>
  <c r="AD700" i="2"/>
  <c r="AE700" i="2"/>
  <c r="AF700" i="2"/>
  <c r="AG700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C701" i="2"/>
  <c r="AD701" i="2"/>
  <c r="AE701" i="2"/>
  <c r="AF701" i="2"/>
  <c r="AG701" i="2"/>
  <c r="B702" i="2"/>
  <c r="C702" i="2"/>
  <c r="D702" i="2"/>
  <c r="E702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C702" i="2"/>
  <c r="AD702" i="2"/>
  <c r="AE702" i="2"/>
  <c r="AF702" i="2"/>
  <c r="AG702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C703" i="2"/>
  <c r="AD703" i="2"/>
  <c r="AE703" i="2"/>
  <c r="AF703" i="2"/>
  <c r="AG703" i="2"/>
  <c r="B704" i="2"/>
  <c r="C704" i="2"/>
  <c r="D704" i="2"/>
  <c r="E704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C704" i="2"/>
  <c r="AD704" i="2"/>
  <c r="AE704" i="2"/>
  <c r="AF704" i="2"/>
  <c r="AG704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C705" i="2"/>
  <c r="AD705" i="2"/>
  <c r="AE705" i="2"/>
  <c r="AF705" i="2"/>
  <c r="AG705" i="2"/>
  <c r="B706" i="2"/>
  <c r="C706" i="2"/>
  <c r="D706" i="2"/>
  <c r="E706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C706" i="2"/>
  <c r="AD706" i="2"/>
  <c r="AE706" i="2"/>
  <c r="AF706" i="2"/>
  <c r="AG706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C707" i="2"/>
  <c r="AD707" i="2"/>
  <c r="AE707" i="2"/>
  <c r="AF707" i="2"/>
  <c r="AG707" i="2"/>
  <c r="B708" i="2"/>
  <c r="C708" i="2"/>
  <c r="D708" i="2"/>
  <c r="E708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C708" i="2"/>
  <c r="AD708" i="2"/>
  <c r="AE708" i="2"/>
  <c r="AF708" i="2"/>
  <c r="AG708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C709" i="2"/>
  <c r="AD709" i="2"/>
  <c r="AE709" i="2"/>
  <c r="AF709" i="2"/>
  <c r="AG709" i="2"/>
  <c r="B710" i="2"/>
  <c r="C710" i="2"/>
  <c r="D710" i="2"/>
  <c r="E710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C710" i="2"/>
  <c r="AD710" i="2"/>
  <c r="AE710" i="2"/>
  <c r="AF710" i="2"/>
  <c r="AG710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C711" i="2"/>
  <c r="AD711" i="2"/>
  <c r="AE711" i="2"/>
  <c r="AF711" i="2"/>
  <c r="AG711" i="2"/>
  <c r="B712" i="2"/>
  <c r="C712" i="2"/>
  <c r="D712" i="2"/>
  <c r="E712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C712" i="2"/>
  <c r="AD712" i="2"/>
  <c r="AE712" i="2"/>
  <c r="AF712" i="2"/>
  <c r="AG712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C713" i="2"/>
  <c r="AD713" i="2"/>
  <c r="AE713" i="2"/>
  <c r="AF713" i="2"/>
  <c r="AG713" i="2"/>
  <c r="B714" i="2"/>
  <c r="C714" i="2"/>
  <c r="D714" i="2"/>
  <c r="E714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C714" i="2"/>
  <c r="AD714" i="2"/>
  <c r="AE714" i="2"/>
  <c r="AF714" i="2"/>
  <c r="AG714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C715" i="2"/>
  <c r="AD715" i="2"/>
  <c r="AE715" i="2"/>
  <c r="AF715" i="2"/>
  <c r="AG715" i="2"/>
  <c r="B716" i="2"/>
  <c r="C716" i="2"/>
  <c r="D716" i="2"/>
  <c r="E716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C716" i="2"/>
  <c r="AD716" i="2"/>
  <c r="AE716" i="2"/>
  <c r="AF716" i="2"/>
  <c r="AG716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C717" i="2"/>
  <c r="AD717" i="2"/>
  <c r="AE717" i="2"/>
  <c r="AF717" i="2"/>
  <c r="AG717" i="2"/>
  <c r="B718" i="2"/>
  <c r="C718" i="2"/>
  <c r="D718" i="2"/>
  <c r="E718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C718" i="2"/>
  <c r="AD718" i="2"/>
  <c r="AE718" i="2"/>
  <c r="AF718" i="2"/>
  <c r="AG718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C719" i="2"/>
  <c r="AD719" i="2"/>
  <c r="AE719" i="2"/>
  <c r="AF719" i="2"/>
  <c r="AG719" i="2"/>
  <c r="B720" i="2"/>
  <c r="C720" i="2"/>
  <c r="D720" i="2"/>
  <c r="E720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C720" i="2"/>
  <c r="AD720" i="2"/>
  <c r="AE720" i="2"/>
  <c r="AF720" i="2"/>
  <c r="AG720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C721" i="2"/>
  <c r="AD721" i="2"/>
  <c r="AE721" i="2"/>
  <c r="AF721" i="2"/>
  <c r="AG721" i="2"/>
  <c r="B722" i="2"/>
  <c r="C722" i="2"/>
  <c r="D722" i="2"/>
  <c r="E722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C722" i="2"/>
  <c r="AD722" i="2"/>
  <c r="AE722" i="2"/>
  <c r="AF722" i="2"/>
  <c r="AG722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C723" i="2"/>
  <c r="AD723" i="2"/>
  <c r="AE723" i="2"/>
  <c r="AF723" i="2"/>
  <c r="AG723" i="2"/>
  <c r="B724" i="2"/>
  <c r="C724" i="2"/>
  <c r="D724" i="2"/>
  <c r="E724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C724" i="2"/>
  <c r="AD724" i="2"/>
  <c r="AE724" i="2"/>
  <c r="AF724" i="2"/>
  <c r="AG724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C725" i="2"/>
  <c r="AD725" i="2"/>
  <c r="AE725" i="2"/>
  <c r="AF725" i="2"/>
  <c r="AG725" i="2"/>
  <c r="B726" i="2"/>
  <c r="C726" i="2"/>
  <c r="D726" i="2"/>
  <c r="E726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C726" i="2"/>
  <c r="AD726" i="2"/>
  <c r="AE726" i="2"/>
  <c r="AF726" i="2"/>
  <c r="AG726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C727" i="2"/>
  <c r="AD727" i="2"/>
  <c r="AE727" i="2"/>
  <c r="AF727" i="2"/>
  <c r="AG727" i="2"/>
  <c r="B728" i="2"/>
  <c r="C728" i="2"/>
  <c r="D728" i="2"/>
  <c r="E728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C728" i="2"/>
  <c r="AD728" i="2"/>
  <c r="AE728" i="2"/>
  <c r="AF728" i="2"/>
  <c r="AG728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C729" i="2"/>
  <c r="AD729" i="2"/>
  <c r="AE729" i="2"/>
  <c r="AF729" i="2"/>
  <c r="AG729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C730" i="2"/>
  <c r="AD730" i="2"/>
  <c r="AE730" i="2"/>
  <c r="AF730" i="2"/>
  <c r="AG730" i="2"/>
  <c r="B731" i="2"/>
  <c r="C731" i="2"/>
  <c r="D731" i="2"/>
  <c r="E731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C731" i="2"/>
  <c r="AD731" i="2"/>
  <c r="AE731" i="2"/>
  <c r="AF731" i="2"/>
  <c r="AG731" i="2"/>
  <c r="B732" i="2"/>
  <c r="C732" i="2"/>
  <c r="D732" i="2"/>
  <c r="E732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C732" i="2"/>
  <c r="AD732" i="2"/>
  <c r="AE732" i="2"/>
  <c r="AF732" i="2"/>
  <c r="AG732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C733" i="2"/>
  <c r="AD733" i="2"/>
  <c r="AE733" i="2"/>
  <c r="AF733" i="2"/>
  <c r="AG733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C734" i="2"/>
  <c r="AD734" i="2"/>
  <c r="AE734" i="2"/>
  <c r="AF734" i="2"/>
  <c r="AG734" i="2"/>
  <c r="B735" i="2"/>
  <c r="C735" i="2"/>
  <c r="D735" i="2"/>
  <c r="E735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C735" i="2"/>
  <c r="AD735" i="2"/>
  <c r="AE735" i="2"/>
  <c r="AF735" i="2"/>
  <c r="AG735" i="2"/>
  <c r="B736" i="2"/>
  <c r="C736" i="2"/>
  <c r="D736" i="2"/>
  <c r="E736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C736" i="2"/>
  <c r="AD736" i="2"/>
  <c r="AE736" i="2"/>
  <c r="AF736" i="2"/>
  <c r="AG736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C737" i="2"/>
  <c r="AD737" i="2"/>
  <c r="AE737" i="2"/>
  <c r="AF737" i="2"/>
  <c r="AG737" i="2"/>
  <c r="B738" i="2"/>
  <c r="C738" i="2"/>
  <c r="D738" i="2"/>
  <c r="E738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C738" i="2"/>
  <c r="AD738" i="2"/>
  <c r="AE738" i="2"/>
  <c r="AF738" i="2"/>
  <c r="AG738" i="2"/>
  <c r="B739" i="2"/>
  <c r="C739" i="2"/>
  <c r="D739" i="2"/>
  <c r="E739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C739" i="2"/>
  <c r="AD739" i="2"/>
  <c r="AE739" i="2"/>
  <c r="AF739" i="2"/>
  <c r="AG739" i="2"/>
  <c r="B740" i="2"/>
  <c r="C740" i="2"/>
  <c r="D740" i="2"/>
  <c r="E740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C740" i="2"/>
  <c r="AD740" i="2"/>
  <c r="AE740" i="2"/>
  <c r="AF740" i="2"/>
  <c r="AG740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C741" i="2"/>
  <c r="AD741" i="2"/>
  <c r="AE741" i="2"/>
  <c r="AF741" i="2"/>
  <c r="AG741" i="2"/>
  <c r="B742" i="2"/>
  <c r="C742" i="2"/>
  <c r="D742" i="2"/>
  <c r="E742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C742" i="2"/>
  <c r="AD742" i="2"/>
  <c r="AE742" i="2"/>
  <c r="AF742" i="2"/>
  <c r="AG742" i="2"/>
  <c r="B743" i="2"/>
  <c r="C743" i="2"/>
  <c r="D743" i="2"/>
  <c r="E743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C743" i="2"/>
  <c r="AD743" i="2"/>
  <c r="AE743" i="2"/>
  <c r="AF743" i="2"/>
  <c r="AG743" i="2"/>
  <c r="B744" i="2"/>
  <c r="C744" i="2"/>
  <c r="D744" i="2"/>
  <c r="E744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C744" i="2"/>
  <c r="AD744" i="2"/>
  <c r="AE744" i="2"/>
  <c r="AF744" i="2"/>
  <c r="AG744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C745" i="2"/>
  <c r="AD745" i="2"/>
  <c r="AE745" i="2"/>
  <c r="AF745" i="2"/>
  <c r="AG745" i="2"/>
  <c r="B746" i="2"/>
  <c r="C746" i="2"/>
  <c r="D746" i="2"/>
  <c r="E746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C746" i="2"/>
  <c r="AD746" i="2"/>
  <c r="AE746" i="2"/>
  <c r="AF746" i="2"/>
  <c r="AG746" i="2"/>
  <c r="B747" i="2"/>
  <c r="C747" i="2"/>
  <c r="D747" i="2"/>
  <c r="E747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C747" i="2"/>
  <c r="AD747" i="2"/>
  <c r="AE747" i="2"/>
  <c r="AF747" i="2"/>
  <c r="AG747" i="2"/>
  <c r="B748" i="2"/>
  <c r="C748" i="2"/>
  <c r="D748" i="2"/>
  <c r="E748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C748" i="2"/>
  <c r="AD748" i="2"/>
  <c r="AE748" i="2"/>
  <c r="AF748" i="2"/>
  <c r="AG748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C749" i="2"/>
  <c r="AD749" i="2"/>
  <c r="AE749" i="2"/>
  <c r="AF749" i="2"/>
  <c r="AG749" i="2"/>
  <c r="B750" i="2"/>
  <c r="C750" i="2"/>
  <c r="D750" i="2"/>
  <c r="E750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C750" i="2"/>
  <c r="AD750" i="2"/>
  <c r="AE750" i="2"/>
  <c r="AF750" i="2"/>
  <c r="AG750" i="2"/>
  <c r="B751" i="2"/>
  <c r="C751" i="2"/>
  <c r="D751" i="2"/>
  <c r="E751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C751" i="2"/>
  <c r="AD751" i="2"/>
  <c r="AE751" i="2"/>
  <c r="AF751" i="2"/>
  <c r="AG751" i="2"/>
  <c r="B752" i="2"/>
  <c r="C752" i="2"/>
  <c r="D752" i="2"/>
  <c r="E752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C752" i="2"/>
  <c r="AD752" i="2"/>
  <c r="AE752" i="2"/>
  <c r="AF752" i="2"/>
  <c r="AG752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C753" i="2"/>
  <c r="AD753" i="2"/>
  <c r="AE753" i="2"/>
  <c r="AF753" i="2"/>
  <c r="AG753" i="2"/>
  <c r="B754" i="2"/>
  <c r="C754" i="2"/>
  <c r="D754" i="2"/>
  <c r="E754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C754" i="2"/>
  <c r="AD754" i="2"/>
  <c r="AE754" i="2"/>
  <c r="AF754" i="2"/>
  <c r="AG754" i="2"/>
  <c r="B755" i="2"/>
  <c r="C755" i="2"/>
  <c r="D755" i="2"/>
  <c r="E755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C755" i="2"/>
  <c r="AD755" i="2"/>
  <c r="AE755" i="2"/>
  <c r="AF755" i="2"/>
  <c r="AG755" i="2"/>
  <c r="B756" i="2"/>
  <c r="C756" i="2"/>
  <c r="D756" i="2"/>
  <c r="E756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C756" i="2"/>
  <c r="AD756" i="2"/>
  <c r="AE756" i="2"/>
  <c r="AF756" i="2"/>
  <c r="AG756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C757" i="2"/>
  <c r="AD757" i="2"/>
  <c r="AE757" i="2"/>
  <c r="AF757" i="2"/>
  <c r="AG757" i="2"/>
  <c r="B758" i="2"/>
  <c r="C758" i="2"/>
  <c r="D758" i="2"/>
  <c r="E758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C758" i="2"/>
  <c r="AD758" i="2"/>
  <c r="AE758" i="2"/>
  <c r="AF758" i="2"/>
  <c r="AG758" i="2"/>
  <c r="B759" i="2"/>
  <c r="C759" i="2"/>
  <c r="D759" i="2"/>
  <c r="E759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C759" i="2"/>
  <c r="AD759" i="2"/>
  <c r="AE759" i="2"/>
  <c r="AF759" i="2"/>
  <c r="AG759" i="2"/>
  <c r="B760" i="2"/>
  <c r="C760" i="2"/>
  <c r="D760" i="2"/>
  <c r="E760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C760" i="2"/>
  <c r="AD760" i="2"/>
  <c r="AE760" i="2"/>
  <c r="AF760" i="2"/>
  <c r="AG760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C761" i="2"/>
  <c r="AD761" i="2"/>
  <c r="AE761" i="2"/>
  <c r="AF761" i="2"/>
  <c r="AG761" i="2"/>
  <c r="B762" i="2"/>
  <c r="C762" i="2"/>
  <c r="D762" i="2"/>
  <c r="E762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C762" i="2"/>
  <c r="AD762" i="2"/>
  <c r="AE762" i="2"/>
  <c r="AF762" i="2"/>
  <c r="AG762" i="2"/>
  <c r="B763" i="2"/>
  <c r="C763" i="2"/>
  <c r="D763" i="2"/>
  <c r="E763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C763" i="2"/>
  <c r="AD763" i="2"/>
  <c r="AE763" i="2"/>
  <c r="AF763" i="2"/>
  <c r="AG763" i="2"/>
  <c r="B764" i="2"/>
  <c r="C764" i="2"/>
  <c r="D764" i="2"/>
  <c r="E764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C764" i="2"/>
  <c r="AD764" i="2"/>
  <c r="AE764" i="2"/>
  <c r="AF764" i="2"/>
  <c r="AG764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C765" i="2"/>
  <c r="AD765" i="2"/>
  <c r="AE765" i="2"/>
  <c r="AF765" i="2"/>
  <c r="AG765" i="2"/>
  <c r="B766" i="2"/>
  <c r="C766" i="2"/>
  <c r="D766" i="2"/>
  <c r="E766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C766" i="2"/>
  <c r="AD766" i="2"/>
  <c r="AE766" i="2"/>
  <c r="AF766" i="2"/>
  <c r="AG766" i="2"/>
  <c r="B767" i="2"/>
  <c r="C767" i="2"/>
  <c r="D767" i="2"/>
  <c r="E767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C767" i="2"/>
  <c r="AD767" i="2"/>
  <c r="AE767" i="2"/>
  <c r="AF767" i="2"/>
  <c r="AG767" i="2"/>
  <c r="B768" i="2"/>
  <c r="C768" i="2"/>
  <c r="D768" i="2"/>
  <c r="E768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C768" i="2"/>
  <c r="AD768" i="2"/>
  <c r="AE768" i="2"/>
  <c r="AF768" i="2"/>
  <c r="AG768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C769" i="2"/>
  <c r="AD769" i="2"/>
  <c r="AE769" i="2"/>
  <c r="AF769" i="2"/>
  <c r="AG769" i="2"/>
  <c r="B770" i="2"/>
  <c r="C770" i="2"/>
  <c r="D770" i="2"/>
  <c r="E770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C770" i="2"/>
  <c r="AD770" i="2"/>
  <c r="AE770" i="2"/>
  <c r="AF770" i="2"/>
  <c r="AG770" i="2"/>
  <c r="B771" i="2"/>
  <c r="C771" i="2"/>
  <c r="D771" i="2"/>
  <c r="E771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C771" i="2"/>
  <c r="AD771" i="2"/>
  <c r="AE771" i="2"/>
  <c r="AF771" i="2"/>
  <c r="AG771" i="2"/>
  <c r="B772" i="2"/>
  <c r="C772" i="2"/>
  <c r="D772" i="2"/>
  <c r="E772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C772" i="2"/>
  <c r="AD772" i="2"/>
  <c r="AE772" i="2"/>
  <c r="AF772" i="2"/>
  <c r="AG772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C773" i="2"/>
  <c r="AD773" i="2"/>
  <c r="AE773" i="2"/>
  <c r="AF773" i="2"/>
  <c r="AG773" i="2"/>
  <c r="B774" i="2"/>
  <c r="C774" i="2"/>
  <c r="D774" i="2"/>
  <c r="E774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C774" i="2"/>
  <c r="AD774" i="2"/>
  <c r="AE774" i="2"/>
  <c r="AF774" i="2"/>
  <c r="AG774" i="2"/>
  <c r="B775" i="2"/>
  <c r="C775" i="2"/>
  <c r="D775" i="2"/>
  <c r="E775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C775" i="2"/>
  <c r="AD775" i="2"/>
  <c r="AE775" i="2"/>
  <c r="AF775" i="2"/>
  <c r="AG775" i="2"/>
  <c r="B776" i="2"/>
  <c r="C776" i="2"/>
  <c r="D776" i="2"/>
  <c r="E776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C776" i="2"/>
  <c r="AD776" i="2"/>
  <c r="AE776" i="2"/>
  <c r="AF776" i="2"/>
  <c r="AG776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C777" i="2"/>
  <c r="AD777" i="2"/>
  <c r="AE777" i="2"/>
  <c r="AF777" i="2"/>
  <c r="AG777" i="2"/>
  <c r="B778" i="2"/>
  <c r="C778" i="2"/>
  <c r="D778" i="2"/>
  <c r="E778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C778" i="2"/>
  <c r="AD778" i="2"/>
  <c r="AE778" i="2"/>
  <c r="AF778" i="2"/>
  <c r="AG778" i="2"/>
  <c r="B779" i="2"/>
  <c r="C779" i="2"/>
  <c r="D779" i="2"/>
  <c r="E779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C779" i="2"/>
  <c r="AD779" i="2"/>
  <c r="AE779" i="2"/>
  <c r="AF779" i="2"/>
  <c r="AG779" i="2"/>
  <c r="B780" i="2"/>
  <c r="C780" i="2"/>
  <c r="D780" i="2"/>
  <c r="E780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C780" i="2"/>
  <c r="AD780" i="2"/>
  <c r="AE780" i="2"/>
  <c r="AF780" i="2"/>
  <c r="AG780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C781" i="2"/>
  <c r="AD781" i="2"/>
  <c r="AE781" i="2"/>
  <c r="AF781" i="2"/>
  <c r="AG781" i="2"/>
  <c r="B782" i="2"/>
  <c r="C782" i="2"/>
  <c r="D782" i="2"/>
  <c r="E782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C782" i="2"/>
  <c r="AD782" i="2"/>
  <c r="AE782" i="2"/>
  <c r="AF782" i="2"/>
  <c r="AG782" i="2"/>
  <c r="B783" i="2"/>
  <c r="C783" i="2"/>
  <c r="D783" i="2"/>
  <c r="E783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C783" i="2"/>
  <c r="AD783" i="2"/>
  <c r="AE783" i="2"/>
  <c r="AF783" i="2"/>
  <c r="AG783" i="2"/>
  <c r="B784" i="2"/>
  <c r="C784" i="2"/>
  <c r="D784" i="2"/>
  <c r="E784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C784" i="2"/>
  <c r="AD784" i="2"/>
  <c r="AE784" i="2"/>
  <c r="AF784" i="2"/>
  <c r="AG784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C785" i="2"/>
  <c r="AD785" i="2"/>
  <c r="AE785" i="2"/>
  <c r="AF785" i="2"/>
  <c r="AG785" i="2"/>
  <c r="B786" i="2"/>
  <c r="C786" i="2"/>
  <c r="D786" i="2"/>
  <c r="E786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C786" i="2"/>
  <c r="AD786" i="2"/>
  <c r="AE786" i="2"/>
  <c r="AF786" i="2"/>
  <c r="AG786" i="2"/>
  <c r="B787" i="2"/>
  <c r="C787" i="2"/>
  <c r="D787" i="2"/>
  <c r="E787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C787" i="2"/>
  <c r="AD787" i="2"/>
  <c r="AE787" i="2"/>
  <c r="AF787" i="2"/>
  <c r="AG787" i="2"/>
  <c r="B788" i="2"/>
  <c r="C788" i="2"/>
  <c r="D788" i="2"/>
  <c r="E788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C788" i="2"/>
  <c r="AD788" i="2"/>
  <c r="AE788" i="2"/>
  <c r="AF788" i="2"/>
  <c r="AG788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C789" i="2"/>
  <c r="AD789" i="2"/>
  <c r="AE789" i="2"/>
  <c r="AF789" i="2"/>
  <c r="AG789" i="2"/>
  <c r="B790" i="2"/>
  <c r="C790" i="2"/>
  <c r="D790" i="2"/>
  <c r="E790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C790" i="2"/>
  <c r="AD790" i="2"/>
  <c r="AE790" i="2"/>
  <c r="AF790" i="2"/>
  <c r="AG790" i="2"/>
  <c r="B791" i="2"/>
  <c r="C791" i="2"/>
  <c r="D791" i="2"/>
  <c r="E791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C791" i="2"/>
  <c r="AD791" i="2"/>
  <c r="AE791" i="2"/>
  <c r="AF791" i="2"/>
  <c r="AG791" i="2"/>
  <c r="B792" i="2"/>
  <c r="C792" i="2"/>
  <c r="D792" i="2"/>
  <c r="E792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C792" i="2"/>
  <c r="AD792" i="2"/>
  <c r="AE792" i="2"/>
  <c r="AF792" i="2"/>
  <c r="AG792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C793" i="2"/>
  <c r="AD793" i="2"/>
  <c r="AE793" i="2"/>
  <c r="AF793" i="2"/>
  <c r="AG793" i="2"/>
  <c r="B794" i="2"/>
  <c r="C794" i="2"/>
  <c r="D794" i="2"/>
  <c r="E794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C794" i="2"/>
  <c r="AD794" i="2"/>
  <c r="AE794" i="2"/>
  <c r="AF794" i="2"/>
  <c r="AG794" i="2"/>
  <c r="B795" i="2"/>
  <c r="C795" i="2"/>
  <c r="D795" i="2"/>
  <c r="E795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C795" i="2"/>
  <c r="AD795" i="2"/>
  <c r="AE795" i="2"/>
  <c r="AF795" i="2"/>
  <c r="AG795" i="2"/>
  <c r="B796" i="2"/>
  <c r="C796" i="2"/>
  <c r="D796" i="2"/>
  <c r="E796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C796" i="2"/>
  <c r="AD796" i="2"/>
  <c r="AE796" i="2"/>
  <c r="AF796" i="2"/>
  <c r="AG796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C797" i="2"/>
  <c r="AD797" i="2"/>
  <c r="AE797" i="2"/>
  <c r="AF797" i="2"/>
  <c r="AG797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C798" i="2"/>
  <c r="AD798" i="2"/>
  <c r="AE798" i="2"/>
  <c r="AF798" i="2"/>
  <c r="AG798" i="2"/>
  <c r="B799" i="2"/>
  <c r="C799" i="2"/>
  <c r="D799" i="2"/>
  <c r="E799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C799" i="2"/>
  <c r="AD799" i="2"/>
  <c r="AE799" i="2"/>
  <c r="AF799" i="2"/>
  <c r="AG799" i="2"/>
  <c r="B800" i="2"/>
  <c r="C800" i="2"/>
  <c r="D800" i="2"/>
  <c r="E800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C800" i="2"/>
  <c r="AD800" i="2"/>
  <c r="AE800" i="2"/>
  <c r="AF800" i="2"/>
  <c r="AG800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C801" i="2"/>
  <c r="AD801" i="2"/>
  <c r="AE801" i="2"/>
  <c r="AF801" i="2"/>
  <c r="AG801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C802" i="2"/>
  <c r="AD802" i="2"/>
  <c r="AE802" i="2"/>
  <c r="AF802" i="2"/>
  <c r="AG802" i="2"/>
  <c r="B803" i="2"/>
  <c r="C803" i="2"/>
  <c r="D803" i="2"/>
  <c r="E803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C803" i="2"/>
  <c r="AD803" i="2"/>
  <c r="AE803" i="2"/>
  <c r="AF803" i="2"/>
  <c r="AG803" i="2"/>
  <c r="B804" i="2"/>
  <c r="C804" i="2"/>
  <c r="D804" i="2"/>
  <c r="E804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C804" i="2"/>
  <c r="AD804" i="2"/>
  <c r="AE804" i="2"/>
  <c r="AF804" i="2"/>
  <c r="AG804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C805" i="2"/>
  <c r="AD805" i="2"/>
  <c r="AE805" i="2"/>
  <c r="AF805" i="2"/>
  <c r="AG805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C806" i="2"/>
  <c r="AD806" i="2"/>
  <c r="AE806" i="2"/>
  <c r="AF806" i="2"/>
  <c r="AG806" i="2"/>
  <c r="B807" i="2"/>
  <c r="C807" i="2"/>
  <c r="D807" i="2"/>
  <c r="E807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C807" i="2"/>
  <c r="AD807" i="2"/>
  <c r="AE807" i="2"/>
  <c r="AF807" i="2"/>
  <c r="AG807" i="2"/>
  <c r="B808" i="2"/>
  <c r="C808" i="2"/>
  <c r="D808" i="2"/>
  <c r="E808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C808" i="2"/>
  <c r="AD808" i="2"/>
  <c r="AE808" i="2"/>
  <c r="AF808" i="2"/>
  <c r="AG808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C809" i="2"/>
  <c r="AD809" i="2"/>
  <c r="AE809" i="2"/>
  <c r="AF809" i="2"/>
  <c r="AG809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C810" i="2"/>
  <c r="AD810" i="2"/>
  <c r="AE810" i="2"/>
  <c r="AF810" i="2"/>
  <c r="AG810" i="2"/>
  <c r="B811" i="2"/>
  <c r="C811" i="2"/>
  <c r="D811" i="2"/>
  <c r="E811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C811" i="2"/>
  <c r="AD811" i="2"/>
  <c r="AE811" i="2"/>
  <c r="AF811" i="2"/>
  <c r="AG811" i="2"/>
  <c r="B812" i="2"/>
  <c r="C812" i="2"/>
  <c r="D812" i="2"/>
  <c r="E812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C812" i="2"/>
  <c r="AD812" i="2"/>
  <c r="AE812" i="2"/>
  <c r="AF812" i="2"/>
  <c r="AG812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C813" i="2"/>
  <c r="AD813" i="2"/>
  <c r="AE813" i="2"/>
  <c r="AF813" i="2"/>
  <c r="AG813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C814" i="2"/>
  <c r="AD814" i="2"/>
  <c r="AE814" i="2"/>
  <c r="AF814" i="2"/>
  <c r="AG814" i="2"/>
  <c r="B815" i="2"/>
  <c r="C815" i="2"/>
  <c r="D815" i="2"/>
  <c r="E815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C815" i="2"/>
  <c r="AD815" i="2"/>
  <c r="AE815" i="2"/>
  <c r="AF815" i="2"/>
  <c r="AG815" i="2"/>
  <c r="B816" i="2"/>
  <c r="C816" i="2"/>
  <c r="D816" i="2"/>
  <c r="E816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C816" i="2"/>
  <c r="AD816" i="2"/>
  <c r="AE816" i="2"/>
  <c r="AF816" i="2"/>
  <c r="AG816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C817" i="2"/>
  <c r="AD817" i="2"/>
  <c r="AE817" i="2"/>
  <c r="AF817" i="2"/>
  <c r="AG817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C818" i="2"/>
  <c r="AD818" i="2"/>
  <c r="AE818" i="2"/>
  <c r="AF818" i="2"/>
  <c r="AG818" i="2"/>
  <c r="B819" i="2"/>
  <c r="C819" i="2"/>
  <c r="D819" i="2"/>
  <c r="E819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C819" i="2"/>
  <c r="AD819" i="2"/>
  <c r="AE819" i="2"/>
  <c r="AF819" i="2"/>
  <c r="AG819" i="2"/>
  <c r="B820" i="2"/>
  <c r="C820" i="2"/>
  <c r="D820" i="2"/>
  <c r="E820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C820" i="2"/>
  <c r="AD820" i="2"/>
  <c r="AE820" i="2"/>
  <c r="AF820" i="2"/>
  <c r="AG820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C821" i="2"/>
  <c r="AD821" i="2"/>
  <c r="AE821" i="2"/>
  <c r="AF821" i="2"/>
  <c r="AG821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C822" i="2"/>
  <c r="AD822" i="2"/>
  <c r="AE822" i="2"/>
  <c r="AF822" i="2"/>
  <c r="AG822" i="2"/>
  <c r="B823" i="2"/>
  <c r="C823" i="2"/>
  <c r="D823" i="2"/>
  <c r="E823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C823" i="2"/>
  <c r="AD823" i="2"/>
  <c r="AE823" i="2"/>
  <c r="AF823" i="2"/>
  <c r="AG823" i="2"/>
  <c r="B824" i="2"/>
  <c r="C824" i="2"/>
  <c r="D824" i="2"/>
  <c r="E824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C824" i="2"/>
  <c r="AD824" i="2"/>
  <c r="AE824" i="2"/>
  <c r="AF824" i="2"/>
  <c r="AG824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C825" i="2"/>
  <c r="AD825" i="2"/>
  <c r="AE825" i="2"/>
  <c r="AF825" i="2"/>
  <c r="AG825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C826" i="2"/>
  <c r="AD826" i="2"/>
  <c r="AE826" i="2"/>
  <c r="AF826" i="2"/>
  <c r="AG826" i="2"/>
  <c r="B827" i="2"/>
  <c r="C827" i="2"/>
  <c r="D827" i="2"/>
  <c r="E827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C827" i="2"/>
  <c r="AD827" i="2"/>
  <c r="AE827" i="2"/>
  <c r="AF827" i="2"/>
  <c r="AG827" i="2"/>
  <c r="B828" i="2"/>
  <c r="C828" i="2"/>
  <c r="D828" i="2"/>
  <c r="E828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C828" i="2"/>
  <c r="AD828" i="2"/>
  <c r="AE828" i="2"/>
  <c r="AF828" i="2"/>
  <c r="AG828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C829" i="2"/>
  <c r="AD829" i="2"/>
  <c r="AE829" i="2"/>
  <c r="AF829" i="2"/>
  <c r="AG829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C830" i="2"/>
  <c r="AD830" i="2"/>
  <c r="AE830" i="2"/>
  <c r="AF830" i="2"/>
  <c r="AG830" i="2"/>
  <c r="B831" i="2"/>
  <c r="C831" i="2"/>
  <c r="D831" i="2"/>
  <c r="E831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C831" i="2"/>
  <c r="AD831" i="2"/>
  <c r="AE831" i="2"/>
  <c r="AF831" i="2"/>
  <c r="AG831" i="2"/>
  <c r="B832" i="2"/>
  <c r="C832" i="2"/>
  <c r="D832" i="2"/>
  <c r="E832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C832" i="2"/>
  <c r="AD832" i="2"/>
  <c r="AE832" i="2"/>
  <c r="AF832" i="2"/>
  <c r="AG832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C833" i="2"/>
  <c r="AD833" i="2"/>
  <c r="AE833" i="2"/>
  <c r="AF833" i="2"/>
  <c r="AG833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C834" i="2"/>
  <c r="AD834" i="2"/>
  <c r="AE834" i="2"/>
  <c r="AF834" i="2"/>
  <c r="AG834" i="2"/>
  <c r="B835" i="2"/>
  <c r="C835" i="2"/>
  <c r="D835" i="2"/>
  <c r="E835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C835" i="2"/>
  <c r="AD835" i="2"/>
  <c r="AE835" i="2"/>
  <c r="AF835" i="2"/>
  <c r="AG835" i="2"/>
  <c r="B836" i="2"/>
  <c r="C836" i="2"/>
  <c r="D836" i="2"/>
  <c r="E836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C836" i="2"/>
  <c r="AD836" i="2"/>
  <c r="AE836" i="2"/>
  <c r="AF836" i="2"/>
  <c r="AG836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C837" i="2"/>
  <c r="AD837" i="2"/>
  <c r="AE837" i="2"/>
  <c r="AF837" i="2"/>
  <c r="AG837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C838" i="2"/>
  <c r="AD838" i="2"/>
  <c r="AE838" i="2"/>
  <c r="AF838" i="2"/>
  <c r="AG838" i="2"/>
  <c r="B839" i="2"/>
  <c r="C839" i="2"/>
  <c r="D839" i="2"/>
  <c r="E839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C839" i="2"/>
  <c r="AD839" i="2"/>
  <c r="AE839" i="2"/>
  <c r="AF839" i="2"/>
  <c r="AG839" i="2"/>
  <c r="B840" i="2"/>
  <c r="C840" i="2"/>
  <c r="D840" i="2"/>
  <c r="E840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C840" i="2"/>
  <c r="AD840" i="2"/>
  <c r="AE840" i="2"/>
  <c r="AF840" i="2"/>
  <c r="AG840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C841" i="2"/>
  <c r="AD841" i="2"/>
  <c r="AE841" i="2"/>
  <c r="AF841" i="2"/>
  <c r="AG841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C842" i="2"/>
  <c r="AD842" i="2"/>
  <c r="AE842" i="2"/>
  <c r="AF842" i="2"/>
  <c r="AG842" i="2"/>
  <c r="B843" i="2"/>
  <c r="C843" i="2"/>
  <c r="D843" i="2"/>
  <c r="E843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C843" i="2"/>
  <c r="AD843" i="2"/>
  <c r="AE843" i="2"/>
  <c r="AF843" i="2"/>
  <c r="AG843" i="2"/>
  <c r="B844" i="2"/>
  <c r="C844" i="2"/>
  <c r="D844" i="2"/>
  <c r="E844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C844" i="2"/>
  <c r="AD844" i="2"/>
  <c r="AE844" i="2"/>
  <c r="AF844" i="2"/>
  <c r="AG844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C845" i="2"/>
  <c r="AD845" i="2"/>
  <c r="AE845" i="2"/>
  <c r="AF845" i="2"/>
  <c r="AG845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C846" i="2"/>
  <c r="AD846" i="2"/>
  <c r="AE846" i="2"/>
  <c r="AF846" i="2"/>
  <c r="AG846" i="2"/>
  <c r="B847" i="2"/>
  <c r="C847" i="2"/>
  <c r="D847" i="2"/>
  <c r="E847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C847" i="2"/>
  <c r="AD847" i="2"/>
  <c r="AE847" i="2"/>
  <c r="AF847" i="2"/>
  <c r="AG847" i="2"/>
  <c r="B848" i="2"/>
  <c r="C848" i="2"/>
  <c r="D848" i="2"/>
  <c r="E848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C848" i="2"/>
  <c r="AD848" i="2"/>
  <c r="AE848" i="2"/>
  <c r="AF848" i="2"/>
  <c r="AG848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C849" i="2"/>
  <c r="AD849" i="2"/>
  <c r="AE849" i="2"/>
  <c r="AF849" i="2"/>
  <c r="AG849" i="2"/>
  <c r="B850" i="2"/>
  <c r="C850" i="2"/>
  <c r="D850" i="2"/>
  <c r="E850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C850" i="2"/>
  <c r="AD850" i="2"/>
  <c r="AE850" i="2"/>
  <c r="AF850" i="2"/>
  <c r="AG850" i="2"/>
  <c r="B851" i="2"/>
  <c r="C851" i="2"/>
  <c r="D851" i="2"/>
  <c r="E851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C851" i="2"/>
  <c r="AD851" i="2"/>
  <c r="AE851" i="2"/>
  <c r="AF851" i="2"/>
  <c r="AG851" i="2"/>
  <c r="B852" i="2"/>
  <c r="C852" i="2"/>
  <c r="D852" i="2"/>
  <c r="E852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C852" i="2"/>
  <c r="AD852" i="2"/>
  <c r="AE852" i="2"/>
  <c r="AF852" i="2"/>
  <c r="AG852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C853" i="2"/>
  <c r="AD853" i="2"/>
  <c r="AE853" i="2"/>
  <c r="AF853" i="2"/>
  <c r="AG853" i="2"/>
  <c r="B854" i="2"/>
  <c r="C854" i="2"/>
  <c r="D854" i="2"/>
  <c r="E854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C854" i="2"/>
  <c r="AD854" i="2"/>
  <c r="AE854" i="2"/>
  <c r="AF854" i="2"/>
  <c r="AG854" i="2"/>
  <c r="B855" i="2"/>
  <c r="C855" i="2"/>
  <c r="D855" i="2"/>
  <c r="E855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C855" i="2"/>
  <c r="AD855" i="2"/>
  <c r="AE855" i="2"/>
  <c r="AF855" i="2"/>
  <c r="AG855" i="2"/>
  <c r="B856" i="2"/>
  <c r="C856" i="2"/>
  <c r="D856" i="2"/>
  <c r="E856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C856" i="2"/>
  <c r="AD856" i="2"/>
  <c r="AE856" i="2"/>
  <c r="AF856" i="2"/>
  <c r="AG856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C857" i="2"/>
  <c r="AD857" i="2"/>
  <c r="AE857" i="2"/>
  <c r="AF857" i="2"/>
  <c r="AG857" i="2"/>
  <c r="B858" i="2"/>
  <c r="C858" i="2"/>
  <c r="D858" i="2"/>
  <c r="E858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C858" i="2"/>
  <c r="AD858" i="2"/>
  <c r="AE858" i="2"/>
  <c r="AF858" i="2"/>
  <c r="AG858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C859" i="2"/>
  <c r="AD859" i="2"/>
  <c r="AE859" i="2"/>
  <c r="AF859" i="2"/>
  <c r="AG859" i="2"/>
  <c r="B860" i="2"/>
  <c r="C860" i="2"/>
  <c r="D860" i="2"/>
  <c r="E860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C860" i="2"/>
  <c r="AD860" i="2"/>
  <c r="AE860" i="2"/>
  <c r="AF860" i="2"/>
  <c r="AG860" i="2"/>
  <c r="B861" i="2"/>
  <c r="C861" i="2"/>
  <c r="D861" i="2"/>
  <c r="E861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C861" i="2"/>
  <c r="AD861" i="2"/>
  <c r="AE861" i="2"/>
  <c r="AF861" i="2"/>
  <c r="AG861" i="2"/>
  <c r="B862" i="2"/>
  <c r="C862" i="2"/>
  <c r="D862" i="2"/>
  <c r="E862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C862" i="2"/>
  <c r="AD862" i="2"/>
  <c r="AE862" i="2"/>
  <c r="AF862" i="2"/>
  <c r="AG862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C863" i="2"/>
  <c r="AD863" i="2"/>
  <c r="AE863" i="2"/>
  <c r="AF863" i="2"/>
  <c r="AG863" i="2"/>
  <c r="B864" i="2"/>
  <c r="C864" i="2"/>
  <c r="D864" i="2"/>
  <c r="E864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C864" i="2"/>
  <c r="AD864" i="2"/>
  <c r="AE864" i="2"/>
  <c r="AF864" i="2"/>
  <c r="AG864" i="2"/>
  <c r="B865" i="2"/>
  <c r="C865" i="2"/>
  <c r="D865" i="2"/>
  <c r="E865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C865" i="2"/>
  <c r="AD865" i="2"/>
  <c r="AE865" i="2"/>
  <c r="AF865" i="2"/>
  <c r="AG865" i="2"/>
  <c r="B866" i="2"/>
  <c r="C866" i="2"/>
  <c r="D866" i="2"/>
  <c r="E866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C866" i="2"/>
  <c r="AD866" i="2"/>
  <c r="AE866" i="2"/>
  <c r="AF866" i="2"/>
  <c r="AG866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C867" i="2"/>
  <c r="AD867" i="2"/>
  <c r="AE867" i="2"/>
  <c r="AF867" i="2"/>
  <c r="AG867" i="2"/>
  <c r="B868" i="2"/>
  <c r="C868" i="2"/>
  <c r="D868" i="2"/>
  <c r="E868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C868" i="2"/>
  <c r="AD868" i="2"/>
  <c r="AE868" i="2"/>
  <c r="AF868" i="2"/>
  <c r="AG868" i="2"/>
  <c r="B869" i="2"/>
  <c r="C869" i="2"/>
  <c r="D869" i="2"/>
  <c r="E869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C869" i="2"/>
  <c r="AD869" i="2"/>
  <c r="AE869" i="2"/>
  <c r="AF869" i="2"/>
  <c r="AG869" i="2"/>
  <c r="B870" i="2"/>
  <c r="C870" i="2"/>
  <c r="D870" i="2"/>
  <c r="E870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C870" i="2"/>
  <c r="AD870" i="2"/>
  <c r="AE870" i="2"/>
  <c r="AF870" i="2"/>
  <c r="AG870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C871" i="2"/>
  <c r="AD871" i="2"/>
  <c r="AE871" i="2"/>
  <c r="AF871" i="2"/>
  <c r="AG871" i="2"/>
  <c r="B872" i="2"/>
  <c r="C872" i="2"/>
  <c r="D872" i="2"/>
  <c r="E872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C872" i="2"/>
  <c r="AD872" i="2"/>
  <c r="AE872" i="2"/>
  <c r="AF872" i="2"/>
  <c r="AG872" i="2"/>
  <c r="B873" i="2"/>
  <c r="C873" i="2"/>
  <c r="D873" i="2"/>
  <c r="E873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C873" i="2"/>
  <c r="AD873" i="2"/>
  <c r="AE873" i="2"/>
  <c r="AF873" i="2"/>
  <c r="AG873" i="2"/>
  <c r="B874" i="2"/>
  <c r="C874" i="2"/>
  <c r="D874" i="2"/>
  <c r="E874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C874" i="2"/>
  <c r="AD874" i="2"/>
  <c r="AE874" i="2"/>
  <c r="AF874" i="2"/>
  <c r="AG874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C875" i="2"/>
  <c r="AD875" i="2"/>
  <c r="AE875" i="2"/>
  <c r="AF875" i="2"/>
  <c r="AG875" i="2"/>
  <c r="B876" i="2"/>
  <c r="C876" i="2"/>
  <c r="D876" i="2"/>
  <c r="E876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C876" i="2"/>
  <c r="AD876" i="2"/>
  <c r="AE876" i="2"/>
  <c r="AF876" i="2"/>
  <c r="AG876" i="2"/>
  <c r="B877" i="2"/>
  <c r="C877" i="2"/>
  <c r="D877" i="2"/>
  <c r="E877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C877" i="2"/>
  <c r="AD877" i="2"/>
  <c r="AE877" i="2"/>
  <c r="AF877" i="2"/>
  <c r="AG877" i="2"/>
  <c r="B878" i="2"/>
  <c r="C878" i="2"/>
  <c r="D878" i="2"/>
  <c r="E878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C878" i="2"/>
  <c r="AD878" i="2"/>
  <c r="AE878" i="2"/>
  <c r="AF878" i="2"/>
  <c r="AG878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C879" i="2"/>
  <c r="AD879" i="2"/>
  <c r="AE879" i="2"/>
  <c r="AF879" i="2"/>
  <c r="AG879" i="2"/>
  <c r="B880" i="2"/>
  <c r="C880" i="2"/>
  <c r="D880" i="2"/>
  <c r="E880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C880" i="2"/>
  <c r="AD880" i="2"/>
  <c r="AE880" i="2"/>
  <c r="AF880" i="2"/>
  <c r="AG880" i="2"/>
  <c r="B881" i="2"/>
  <c r="C881" i="2"/>
  <c r="D881" i="2"/>
  <c r="E881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C881" i="2"/>
  <c r="AD881" i="2"/>
  <c r="AE881" i="2"/>
  <c r="AF881" i="2"/>
  <c r="AG881" i="2"/>
  <c r="B882" i="2"/>
  <c r="C882" i="2"/>
  <c r="D882" i="2"/>
  <c r="E882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C882" i="2"/>
  <c r="AD882" i="2"/>
  <c r="AE882" i="2"/>
  <c r="AF882" i="2"/>
  <c r="AG882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C883" i="2"/>
  <c r="AD883" i="2"/>
  <c r="AE883" i="2"/>
  <c r="AF883" i="2"/>
  <c r="AG883" i="2"/>
  <c r="B884" i="2"/>
  <c r="C884" i="2"/>
  <c r="D884" i="2"/>
  <c r="E884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C884" i="2"/>
  <c r="AD884" i="2"/>
  <c r="AE884" i="2"/>
  <c r="AF884" i="2"/>
  <c r="AG884" i="2"/>
  <c r="B885" i="2"/>
  <c r="C885" i="2"/>
  <c r="D885" i="2"/>
  <c r="E885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C885" i="2"/>
  <c r="AD885" i="2"/>
  <c r="AE885" i="2"/>
  <c r="AF885" i="2"/>
  <c r="AG885" i="2"/>
  <c r="B886" i="2"/>
  <c r="C886" i="2"/>
  <c r="D886" i="2"/>
  <c r="E886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C886" i="2"/>
  <c r="AD886" i="2"/>
  <c r="AE886" i="2"/>
  <c r="AF886" i="2"/>
  <c r="AG886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C887" i="2"/>
  <c r="AD887" i="2"/>
  <c r="AE887" i="2"/>
  <c r="AF887" i="2"/>
  <c r="AG887" i="2"/>
  <c r="B888" i="2"/>
  <c r="C888" i="2"/>
  <c r="D888" i="2"/>
  <c r="E888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C888" i="2"/>
  <c r="AD888" i="2"/>
  <c r="AE888" i="2"/>
  <c r="AF888" i="2"/>
  <c r="AG888" i="2"/>
  <c r="B889" i="2"/>
  <c r="C889" i="2"/>
  <c r="D889" i="2"/>
  <c r="E889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C889" i="2"/>
  <c r="AD889" i="2"/>
  <c r="AE889" i="2"/>
  <c r="AF889" i="2"/>
  <c r="AG889" i="2"/>
  <c r="B890" i="2"/>
  <c r="C890" i="2"/>
  <c r="D890" i="2"/>
  <c r="E890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C890" i="2"/>
  <c r="AD890" i="2"/>
  <c r="AE890" i="2"/>
  <c r="AF890" i="2"/>
  <c r="AG890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C891" i="2"/>
  <c r="AD891" i="2"/>
  <c r="AE891" i="2"/>
  <c r="AF891" i="2"/>
  <c r="AG891" i="2"/>
  <c r="B892" i="2"/>
  <c r="C892" i="2"/>
  <c r="D892" i="2"/>
  <c r="E892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C892" i="2"/>
  <c r="AD892" i="2"/>
  <c r="AE892" i="2"/>
  <c r="AF892" i="2"/>
  <c r="AG892" i="2"/>
  <c r="B893" i="2"/>
  <c r="C893" i="2"/>
  <c r="D893" i="2"/>
  <c r="E893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C893" i="2"/>
  <c r="AD893" i="2"/>
  <c r="AE893" i="2"/>
  <c r="AF893" i="2"/>
  <c r="AG893" i="2"/>
  <c r="B894" i="2"/>
  <c r="C894" i="2"/>
  <c r="D894" i="2"/>
  <c r="E894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C894" i="2"/>
  <c r="AD894" i="2"/>
  <c r="AE894" i="2"/>
  <c r="AF894" i="2"/>
  <c r="AG894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C895" i="2"/>
  <c r="AD895" i="2"/>
  <c r="AE895" i="2"/>
  <c r="AF895" i="2"/>
  <c r="AG895" i="2"/>
  <c r="B896" i="2"/>
  <c r="C896" i="2"/>
  <c r="D896" i="2"/>
  <c r="E896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C896" i="2"/>
  <c r="AD896" i="2"/>
  <c r="AE896" i="2"/>
  <c r="AF896" i="2"/>
  <c r="AG896" i="2"/>
  <c r="B897" i="2"/>
  <c r="C897" i="2"/>
  <c r="D897" i="2"/>
  <c r="E897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C897" i="2"/>
  <c r="AD897" i="2"/>
  <c r="AE897" i="2"/>
  <c r="AF897" i="2"/>
  <c r="AG897" i="2"/>
  <c r="B898" i="2"/>
  <c r="C898" i="2"/>
  <c r="D898" i="2"/>
  <c r="E898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C898" i="2"/>
  <c r="AD898" i="2"/>
  <c r="AE898" i="2"/>
  <c r="AF898" i="2"/>
  <c r="AG898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C899" i="2"/>
  <c r="AD899" i="2"/>
  <c r="AE899" i="2"/>
  <c r="AF899" i="2"/>
  <c r="AG899" i="2"/>
  <c r="B900" i="2"/>
  <c r="C900" i="2"/>
  <c r="D900" i="2"/>
  <c r="E900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C900" i="2"/>
  <c r="AD900" i="2"/>
  <c r="AE900" i="2"/>
  <c r="AF900" i="2"/>
  <c r="AG900" i="2"/>
  <c r="B901" i="2"/>
  <c r="C901" i="2"/>
  <c r="D901" i="2"/>
  <c r="E901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C901" i="2"/>
  <c r="AD901" i="2"/>
  <c r="AE901" i="2"/>
  <c r="AF901" i="2"/>
  <c r="AG901" i="2"/>
  <c r="B902" i="2"/>
  <c r="C902" i="2"/>
  <c r="D902" i="2"/>
  <c r="E902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C902" i="2"/>
  <c r="AD902" i="2"/>
  <c r="AE902" i="2"/>
  <c r="AF902" i="2"/>
  <c r="AG902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C903" i="2"/>
  <c r="AD903" i="2"/>
  <c r="AE903" i="2"/>
  <c r="AF903" i="2"/>
  <c r="AG903" i="2"/>
  <c r="B904" i="2"/>
  <c r="C904" i="2"/>
  <c r="D904" i="2"/>
  <c r="E904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C904" i="2"/>
  <c r="AD904" i="2"/>
  <c r="AE904" i="2"/>
  <c r="AF904" i="2"/>
  <c r="AG904" i="2"/>
  <c r="B905" i="2"/>
  <c r="C905" i="2"/>
  <c r="D905" i="2"/>
  <c r="E905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C905" i="2"/>
  <c r="AD905" i="2"/>
  <c r="AE905" i="2"/>
  <c r="AF905" i="2"/>
  <c r="AG905" i="2"/>
  <c r="B906" i="2"/>
  <c r="C906" i="2"/>
  <c r="D906" i="2"/>
  <c r="E906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C906" i="2"/>
  <c r="AD906" i="2"/>
  <c r="AE906" i="2"/>
  <c r="AF906" i="2"/>
  <c r="AG906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C907" i="2"/>
  <c r="AD907" i="2"/>
  <c r="AE907" i="2"/>
  <c r="AF907" i="2"/>
  <c r="AG907" i="2"/>
  <c r="B908" i="2"/>
  <c r="C908" i="2"/>
  <c r="D908" i="2"/>
  <c r="E908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C908" i="2"/>
  <c r="AD908" i="2"/>
  <c r="AE908" i="2"/>
  <c r="AF908" i="2"/>
  <c r="AG908" i="2"/>
  <c r="B909" i="2"/>
  <c r="C909" i="2"/>
  <c r="D909" i="2"/>
  <c r="E909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C909" i="2"/>
  <c r="AD909" i="2"/>
  <c r="AE909" i="2"/>
  <c r="AF909" i="2"/>
  <c r="AG909" i="2"/>
  <c r="B910" i="2"/>
  <c r="C910" i="2"/>
  <c r="D910" i="2"/>
  <c r="E910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C910" i="2"/>
  <c r="AD910" i="2"/>
  <c r="AE910" i="2"/>
  <c r="AF910" i="2"/>
  <c r="AG910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C911" i="2"/>
  <c r="AD911" i="2"/>
  <c r="AE911" i="2"/>
  <c r="AF911" i="2"/>
  <c r="AG911" i="2"/>
  <c r="B912" i="2"/>
  <c r="C912" i="2"/>
  <c r="D912" i="2"/>
  <c r="E912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C912" i="2"/>
  <c r="AD912" i="2"/>
  <c r="AE912" i="2"/>
  <c r="AF912" i="2"/>
  <c r="AG912" i="2"/>
  <c r="B913" i="2"/>
  <c r="C913" i="2"/>
  <c r="D913" i="2"/>
  <c r="E913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C913" i="2"/>
  <c r="AD913" i="2"/>
  <c r="AE913" i="2"/>
  <c r="AF913" i="2"/>
  <c r="AG913" i="2"/>
  <c r="B914" i="2"/>
  <c r="C914" i="2"/>
  <c r="D914" i="2"/>
  <c r="E914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C914" i="2"/>
  <c r="AD914" i="2"/>
  <c r="AE914" i="2"/>
  <c r="AF914" i="2"/>
  <c r="AG914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C915" i="2"/>
  <c r="AD915" i="2"/>
  <c r="AE915" i="2"/>
  <c r="AF915" i="2"/>
  <c r="AG915" i="2"/>
  <c r="B916" i="2"/>
  <c r="C916" i="2"/>
  <c r="D916" i="2"/>
  <c r="E916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C916" i="2"/>
  <c r="AD916" i="2"/>
  <c r="AE916" i="2"/>
  <c r="AF916" i="2"/>
  <c r="AG916" i="2"/>
  <c r="B917" i="2"/>
  <c r="C917" i="2"/>
  <c r="D917" i="2"/>
  <c r="E917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C917" i="2"/>
  <c r="AD917" i="2"/>
  <c r="AE917" i="2"/>
  <c r="AF917" i="2"/>
  <c r="AG917" i="2"/>
  <c r="B918" i="2"/>
  <c r="C918" i="2"/>
  <c r="D918" i="2"/>
  <c r="E918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C918" i="2"/>
  <c r="AD918" i="2"/>
  <c r="AE918" i="2"/>
  <c r="AF918" i="2"/>
  <c r="AG918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C919" i="2"/>
  <c r="AD919" i="2"/>
  <c r="AE919" i="2"/>
  <c r="AF919" i="2"/>
  <c r="AG919" i="2"/>
  <c r="B920" i="2"/>
  <c r="C920" i="2"/>
  <c r="D920" i="2"/>
  <c r="E920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C920" i="2"/>
  <c r="AD920" i="2"/>
  <c r="AE920" i="2"/>
  <c r="AF920" i="2"/>
  <c r="AG920" i="2"/>
  <c r="B921" i="2"/>
  <c r="C921" i="2"/>
  <c r="D921" i="2"/>
  <c r="E921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C921" i="2"/>
  <c r="AD921" i="2"/>
  <c r="AE921" i="2"/>
  <c r="AF921" i="2"/>
  <c r="AG921" i="2"/>
  <c r="B922" i="2"/>
  <c r="C922" i="2"/>
  <c r="D922" i="2"/>
  <c r="E922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C922" i="2"/>
  <c r="AD922" i="2"/>
  <c r="AE922" i="2"/>
  <c r="AF922" i="2"/>
  <c r="AG922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C923" i="2"/>
  <c r="AD923" i="2"/>
  <c r="AE923" i="2"/>
  <c r="AF923" i="2"/>
  <c r="AG923" i="2"/>
  <c r="B924" i="2"/>
  <c r="C924" i="2"/>
  <c r="D924" i="2"/>
  <c r="E924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C924" i="2"/>
  <c r="AD924" i="2"/>
  <c r="AE924" i="2"/>
  <c r="AF924" i="2"/>
  <c r="AG924" i="2"/>
  <c r="B925" i="2"/>
  <c r="C925" i="2"/>
  <c r="D925" i="2"/>
  <c r="E925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C925" i="2"/>
  <c r="AD925" i="2"/>
  <c r="AE925" i="2"/>
  <c r="AF925" i="2"/>
  <c r="AG925" i="2"/>
  <c r="B926" i="2"/>
  <c r="C926" i="2"/>
  <c r="D926" i="2"/>
  <c r="E926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C926" i="2"/>
  <c r="AD926" i="2"/>
  <c r="AE926" i="2"/>
  <c r="AF926" i="2"/>
  <c r="AG926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C927" i="2"/>
  <c r="AD927" i="2"/>
  <c r="AE927" i="2"/>
  <c r="AF927" i="2"/>
  <c r="AG927" i="2"/>
  <c r="B928" i="2"/>
  <c r="C928" i="2"/>
  <c r="D928" i="2"/>
  <c r="E928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C928" i="2"/>
  <c r="AD928" i="2"/>
  <c r="AE928" i="2"/>
  <c r="AF928" i="2"/>
  <c r="AG928" i="2"/>
  <c r="B929" i="2"/>
  <c r="C929" i="2"/>
  <c r="D929" i="2"/>
  <c r="E929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C929" i="2"/>
  <c r="AD929" i="2"/>
  <c r="AE929" i="2"/>
  <c r="AF929" i="2"/>
  <c r="AG929" i="2"/>
  <c r="B930" i="2"/>
  <c r="C930" i="2"/>
  <c r="D930" i="2"/>
  <c r="E930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C930" i="2"/>
  <c r="AD930" i="2"/>
  <c r="AE930" i="2"/>
  <c r="AF930" i="2"/>
  <c r="AG930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C931" i="2"/>
  <c r="AD931" i="2"/>
  <c r="AE931" i="2"/>
  <c r="AF931" i="2"/>
  <c r="AG931" i="2"/>
  <c r="B932" i="2"/>
  <c r="C932" i="2"/>
  <c r="D932" i="2"/>
  <c r="E932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C932" i="2"/>
  <c r="AD932" i="2"/>
  <c r="AE932" i="2"/>
  <c r="AF932" i="2"/>
  <c r="AG932" i="2"/>
  <c r="B933" i="2"/>
  <c r="C933" i="2"/>
  <c r="D933" i="2"/>
  <c r="E933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C933" i="2"/>
  <c r="AD933" i="2"/>
  <c r="AE933" i="2"/>
  <c r="AF933" i="2"/>
  <c r="AG933" i="2"/>
  <c r="B934" i="2"/>
  <c r="C934" i="2"/>
  <c r="D934" i="2"/>
  <c r="E934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C934" i="2"/>
  <c r="AD934" i="2"/>
  <c r="AE934" i="2"/>
  <c r="AF934" i="2"/>
  <c r="AG934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C935" i="2"/>
  <c r="AD935" i="2"/>
  <c r="AE935" i="2"/>
  <c r="AF935" i="2"/>
  <c r="AG935" i="2"/>
  <c r="B936" i="2"/>
  <c r="C936" i="2"/>
  <c r="D936" i="2"/>
  <c r="E936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C936" i="2"/>
  <c r="AD936" i="2"/>
  <c r="AE936" i="2"/>
  <c r="AF936" i="2"/>
  <c r="AG936" i="2"/>
  <c r="B937" i="2"/>
  <c r="C937" i="2"/>
  <c r="D937" i="2"/>
  <c r="E937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C937" i="2"/>
  <c r="AD937" i="2"/>
  <c r="AE937" i="2"/>
  <c r="AF937" i="2"/>
  <c r="AG937" i="2"/>
  <c r="B938" i="2"/>
  <c r="C938" i="2"/>
  <c r="D938" i="2"/>
  <c r="E938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C938" i="2"/>
  <c r="AD938" i="2"/>
  <c r="AE938" i="2"/>
  <c r="AF938" i="2"/>
  <c r="AG938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C939" i="2"/>
  <c r="AD939" i="2"/>
  <c r="AE939" i="2"/>
  <c r="AF939" i="2"/>
  <c r="AG939" i="2"/>
  <c r="B940" i="2"/>
  <c r="C940" i="2"/>
  <c r="D940" i="2"/>
  <c r="E940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C940" i="2"/>
  <c r="AD940" i="2"/>
  <c r="AE940" i="2"/>
  <c r="AF940" i="2"/>
  <c r="AG940" i="2"/>
  <c r="B941" i="2"/>
  <c r="C941" i="2"/>
  <c r="D941" i="2"/>
  <c r="E941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C941" i="2"/>
  <c r="AD941" i="2"/>
  <c r="AE941" i="2"/>
  <c r="AF941" i="2"/>
  <c r="AG941" i="2"/>
  <c r="B942" i="2"/>
  <c r="C942" i="2"/>
  <c r="D942" i="2"/>
  <c r="E942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C942" i="2"/>
  <c r="AD942" i="2"/>
  <c r="AE942" i="2"/>
  <c r="AF942" i="2"/>
  <c r="AG942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C943" i="2"/>
  <c r="AD943" i="2"/>
  <c r="AE943" i="2"/>
  <c r="AF943" i="2"/>
  <c r="AG943" i="2"/>
  <c r="B944" i="2"/>
  <c r="C944" i="2"/>
  <c r="D944" i="2"/>
  <c r="E944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C944" i="2"/>
  <c r="AD944" i="2"/>
  <c r="AE944" i="2"/>
  <c r="AF944" i="2"/>
  <c r="AG944" i="2"/>
  <c r="B945" i="2"/>
  <c r="C945" i="2"/>
  <c r="D945" i="2"/>
  <c r="E945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C945" i="2"/>
  <c r="AD945" i="2"/>
  <c r="AE945" i="2"/>
  <c r="AF945" i="2"/>
  <c r="AG945" i="2"/>
  <c r="B946" i="2"/>
  <c r="C946" i="2"/>
  <c r="D946" i="2"/>
  <c r="E946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C946" i="2"/>
  <c r="AD946" i="2"/>
  <c r="AE946" i="2"/>
  <c r="AF946" i="2"/>
  <c r="AG946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C947" i="2"/>
  <c r="AD947" i="2"/>
  <c r="AE947" i="2"/>
  <c r="AF947" i="2"/>
  <c r="AG947" i="2"/>
  <c r="B948" i="2"/>
  <c r="C948" i="2"/>
  <c r="D948" i="2"/>
  <c r="E948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C948" i="2"/>
  <c r="AD948" i="2"/>
  <c r="AE948" i="2"/>
  <c r="AF948" i="2"/>
  <c r="AG948" i="2"/>
  <c r="B949" i="2"/>
  <c r="C949" i="2"/>
  <c r="D949" i="2"/>
  <c r="E949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C949" i="2"/>
  <c r="AD949" i="2"/>
  <c r="AE949" i="2"/>
  <c r="AF949" i="2"/>
  <c r="AG949" i="2"/>
  <c r="B950" i="2"/>
  <c r="C950" i="2"/>
  <c r="D950" i="2"/>
  <c r="E950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C950" i="2"/>
  <c r="AD950" i="2"/>
  <c r="AE950" i="2"/>
  <c r="AF950" i="2"/>
  <c r="AG950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C951" i="2"/>
  <c r="AD951" i="2"/>
  <c r="AE951" i="2"/>
  <c r="AF951" i="2"/>
  <c r="AG951" i="2"/>
  <c r="B952" i="2"/>
  <c r="C952" i="2"/>
  <c r="D952" i="2"/>
  <c r="E952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C952" i="2"/>
  <c r="AD952" i="2"/>
  <c r="AE952" i="2"/>
  <c r="AF952" i="2"/>
  <c r="AG952" i="2"/>
  <c r="B953" i="2"/>
  <c r="C953" i="2"/>
  <c r="D953" i="2"/>
  <c r="E953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C953" i="2"/>
  <c r="AD953" i="2"/>
  <c r="AE953" i="2"/>
  <c r="AF953" i="2"/>
  <c r="AG953" i="2"/>
  <c r="B954" i="2"/>
  <c r="C954" i="2"/>
  <c r="D954" i="2"/>
  <c r="E954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C954" i="2"/>
  <c r="AD954" i="2"/>
  <c r="AE954" i="2"/>
  <c r="AF954" i="2"/>
  <c r="AG954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C955" i="2"/>
  <c r="AD955" i="2"/>
  <c r="AE955" i="2"/>
  <c r="AF955" i="2"/>
  <c r="AG955" i="2"/>
  <c r="B956" i="2"/>
  <c r="C956" i="2"/>
  <c r="D956" i="2"/>
  <c r="E956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C956" i="2"/>
  <c r="AD956" i="2"/>
  <c r="AE956" i="2"/>
  <c r="AF956" i="2"/>
  <c r="AG956" i="2"/>
  <c r="B957" i="2"/>
  <c r="C957" i="2"/>
  <c r="D957" i="2"/>
  <c r="E957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C957" i="2"/>
  <c r="AD957" i="2"/>
  <c r="AE957" i="2"/>
  <c r="AF957" i="2"/>
  <c r="AG957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C958" i="2"/>
  <c r="AD958" i="2"/>
  <c r="AE958" i="2"/>
  <c r="AF958" i="2"/>
  <c r="AG958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C959" i="2"/>
  <c r="AD959" i="2"/>
  <c r="AE959" i="2"/>
  <c r="AF959" i="2"/>
  <c r="AG959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C960" i="2"/>
  <c r="AD960" i="2"/>
  <c r="AE960" i="2"/>
  <c r="AF960" i="2"/>
  <c r="AG960" i="2"/>
  <c r="B961" i="2"/>
  <c r="C961" i="2"/>
  <c r="D961" i="2"/>
  <c r="E961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C961" i="2"/>
  <c r="AD961" i="2"/>
  <c r="AE961" i="2"/>
  <c r="AF961" i="2"/>
  <c r="AG961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C962" i="2"/>
  <c r="AD962" i="2"/>
  <c r="AE962" i="2"/>
  <c r="AF962" i="2"/>
  <c r="AG962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C963" i="2"/>
  <c r="AD963" i="2"/>
  <c r="AE963" i="2"/>
  <c r="AF963" i="2"/>
  <c r="AG963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C964" i="2"/>
  <c r="AD964" i="2"/>
  <c r="AE964" i="2"/>
  <c r="AF964" i="2"/>
  <c r="AG964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C965" i="2"/>
  <c r="AD965" i="2"/>
  <c r="AE965" i="2"/>
  <c r="AF965" i="2"/>
  <c r="AG965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C966" i="2"/>
  <c r="AD966" i="2"/>
  <c r="AE966" i="2"/>
  <c r="AF966" i="2"/>
  <c r="AG966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C967" i="2"/>
  <c r="AD967" i="2"/>
  <c r="AE967" i="2"/>
  <c r="AF967" i="2"/>
  <c r="AG967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C968" i="2"/>
  <c r="AD968" i="2"/>
  <c r="AE968" i="2"/>
  <c r="AF968" i="2"/>
  <c r="AG968" i="2"/>
  <c r="B969" i="2"/>
  <c r="C969" i="2"/>
  <c r="D969" i="2"/>
  <c r="E969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C969" i="2"/>
  <c r="AD969" i="2"/>
  <c r="AE969" i="2"/>
  <c r="AF969" i="2"/>
  <c r="AG969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C970" i="2"/>
  <c r="AD970" i="2"/>
  <c r="AE970" i="2"/>
  <c r="AF970" i="2"/>
  <c r="AG970" i="2"/>
  <c r="B971" i="2"/>
  <c r="C971" i="2"/>
  <c r="D971" i="2"/>
  <c r="E971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C971" i="2"/>
  <c r="AD971" i="2"/>
  <c r="AE971" i="2"/>
  <c r="AF971" i="2"/>
  <c r="AG971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C972" i="2"/>
  <c r="AD972" i="2"/>
  <c r="AE972" i="2"/>
  <c r="AF972" i="2"/>
  <c r="AG972" i="2"/>
  <c r="B973" i="2"/>
  <c r="C973" i="2"/>
  <c r="D973" i="2"/>
  <c r="E973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C973" i="2"/>
  <c r="AD973" i="2"/>
  <c r="AE973" i="2"/>
  <c r="AF973" i="2"/>
  <c r="AG973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C974" i="2"/>
  <c r="AD974" i="2"/>
  <c r="AE974" i="2"/>
  <c r="AF974" i="2"/>
  <c r="AG974" i="2"/>
  <c r="B975" i="2"/>
  <c r="C975" i="2"/>
  <c r="D975" i="2"/>
  <c r="E975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C975" i="2"/>
  <c r="AD975" i="2"/>
  <c r="AE975" i="2"/>
  <c r="AF975" i="2"/>
  <c r="AG975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C976" i="2"/>
  <c r="AD976" i="2"/>
  <c r="AE976" i="2"/>
  <c r="AF976" i="2"/>
  <c r="AG976" i="2"/>
  <c r="B977" i="2"/>
  <c r="C977" i="2"/>
  <c r="D977" i="2"/>
  <c r="E977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C977" i="2"/>
  <c r="AD977" i="2"/>
  <c r="AE977" i="2"/>
  <c r="AF977" i="2"/>
  <c r="AG977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C978" i="2"/>
  <c r="AD978" i="2"/>
  <c r="AE978" i="2"/>
  <c r="AF978" i="2"/>
  <c r="AG978" i="2"/>
  <c r="B979" i="2"/>
  <c r="C979" i="2"/>
  <c r="D979" i="2"/>
  <c r="E979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C979" i="2"/>
  <c r="AD979" i="2"/>
  <c r="AE979" i="2"/>
  <c r="AF979" i="2"/>
  <c r="AG979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C980" i="2"/>
  <c r="AD980" i="2"/>
  <c r="AE980" i="2"/>
  <c r="AF980" i="2"/>
  <c r="AG980" i="2"/>
  <c r="B981" i="2"/>
  <c r="C981" i="2"/>
  <c r="D981" i="2"/>
  <c r="E981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C981" i="2"/>
  <c r="AD981" i="2"/>
  <c r="AE981" i="2"/>
  <c r="AF981" i="2"/>
  <c r="AG981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C982" i="2"/>
  <c r="AD982" i="2"/>
  <c r="AE982" i="2"/>
  <c r="AF982" i="2"/>
  <c r="AG982" i="2"/>
  <c r="B983" i="2"/>
  <c r="C983" i="2"/>
  <c r="D983" i="2"/>
  <c r="E983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C983" i="2"/>
  <c r="AD983" i="2"/>
  <c r="AE983" i="2"/>
  <c r="AF983" i="2"/>
  <c r="AG983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C984" i="2"/>
  <c r="AD984" i="2"/>
  <c r="AE984" i="2"/>
  <c r="AF984" i="2"/>
  <c r="AG984" i="2"/>
  <c r="B985" i="2"/>
  <c r="C985" i="2"/>
  <c r="D985" i="2"/>
  <c r="E985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C985" i="2"/>
  <c r="AD985" i="2"/>
  <c r="AE985" i="2"/>
  <c r="AF985" i="2"/>
  <c r="AG985" i="2"/>
  <c r="B986" i="2"/>
  <c r="C986" i="2"/>
  <c r="D986" i="2"/>
  <c r="E986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C986" i="2"/>
  <c r="AD986" i="2"/>
  <c r="AE986" i="2"/>
  <c r="AF986" i="2"/>
  <c r="AG986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C987" i="2"/>
  <c r="AD987" i="2"/>
  <c r="AE987" i="2"/>
  <c r="AF987" i="2"/>
  <c r="AG987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C988" i="2"/>
  <c r="AD988" i="2"/>
  <c r="AE988" i="2"/>
  <c r="AF988" i="2"/>
  <c r="AG988" i="2"/>
  <c r="B989" i="2"/>
  <c r="C989" i="2"/>
  <c r="D989" i="2"/>
  <c r="E989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C989" i="2"/>
  <c r="AD989" i="2"/>
  <c r="AE989" i="2"/>
  <c r="AF989" i="2"/>
  <c r="AG989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C990" i="2"/>
  <c r="AD990" i="2"/>
  <c r="AE990" i="2"/>
  <c r="AF990" i="2"/>
  <c r="AG990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C991" i="2"/>
  <c r="AD991" i="2"/>
  <c r="AE991" i="2"/>
  <c r="AF991" i="2"/>
  <c r="AG991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C992" i="2"/>
  <c r="AD992" i="2"/>
  <c r="AE992" i="2"/>
  <c r="AF992" i="2"/>
  <c r="AG992" i="2"/>
  <c r="B993" i="2"/>
  <c r="C993" i="2"/>
  <c r="D993" i="2"/>
  <c r="E993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C993" i="2"/>
  <c r="AD993" i="2"/>
  <c r="AE993" i="2"/>
  <c r="AF993" i="2"/>
  <c r="AG993" i="2"/>
  <c r="B994" i="2"/>
  <c r="C994" i="2"/>
  <c r="D994" i="2"/>
  <c r="E994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C994" i="2"/>
  <c r="AD994" i="2"/>
  <c r="AE994" i="2"/>
  <c r="AF994" i="2"/>
  <c r="AG994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C995" i="2"/>
  <c r="AD995" i="2"/>
  <c r="AE995" i="2"/>
  <c r="AF995" i="2"/>
  <c r="AG995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C996" i="2"/>
  <c r="AD996" i="2"/>
  <c r="AE996" i="2"/>
  <c r="AF996" i="2"/>
  <c r="AG996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C997" i="2"/>
  <c r="AD997" i="2"/>
  <c r="AE997" i="2"/>
  <c r="AF997" i="2"/>
  <c r="AG997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C998" i="2"/>
  <c r="AD998" i="2"/>
  <c r="AE998" i="2"/>
  <c r="AF998" i="2"/>
  <c r="AG998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C999" i="2"/>
  <c r="AD999" i="2"/>
  <c r="AE999" i="2"/>
  <c r="AF999" i="2"/>
  <c r="AG999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C1000" i="2"/>
  <c r="AD1000" i="2"/>
  <c r="AE1000" i="2"/>
  <c r="AF1000" i="2"/>
  <c r="AG1000" i="2"/>
  <c r="B1001" i="2"/>
  <c r="C1001" i="2"/>
  <c r="D1001" i="2"/>
  <c r="E1001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C1001" i="2"/>
  <c r="AD1001" i="2"/>
  <c r="AE1001" i="2"/>
  <c r="AF1001" i="2"/>
  <c r="AG1001" i="2"/>
  <c r="AD1002" i="2"/>
  <c r="AE1002" i="2"/>
  <c r="AG1002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B1006" i="2"/>
  <c r="C1006" i="2"/>
  <c r="D1006" i="2"/>
  <c r="E1006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C1006" i="2"/>
  <c r="AD1006" i="2"/>
  <c r="AF1006" i="2"/>
  <c r="AC1007" i="2"/>
  <c r="AD1007" i="2"/>
  <c r="AF1007" i="2"/>
  <c r="AC1008" i="2"/>
  <c r="AD1008" i="2"/>
  <c r="AF1008" i="2"/>
  <c r="AC1009" i="2"/>
  <c r="AD1009" i="2"/>
  <c r="AF1009" i="2"/>
  <c r="B1010" i="2"/>
  <c r="C1010" i="2"/>
  <c r="D1010" i="2"/>
  <c r="E1010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C1010" i="2"/>
  <c r="AD1010" i="2"/>
  <c r="AF1011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C1012" i="2"/>
  <c r="AD1012" i="2"/>
  <c r="AF1012" i="2"/>
  <c r="A1" i="10"/>
  <c r="A2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R9" i="10"/>
  <c r="C10" i="10"/>
  <c r="D10" i="10"/>
  <c r="E10" i="10"/>
  <c r="F10" i="10"/>
  <c r="G10" i="10"/>
  <c r="H10" i="10"/>
  <c r="I10" i="10"/>
  <c r="J10" i="10"/>
  <c r="K10" i="10"/>
  <c r="L10" i="10"/>
  <c r="M10" i="10"/>
  <c r="N10" i="10"/>
  <c r="O10" i="10"/>
  <c r="P10" i="10"/>
  <c r="Q10" i="10"/>
  <c r="R10" i="10"/>
  <c r="R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O12" i="10"/>
  <c r="P12" i="10"/>
  <c r="Q12" i="10"/>
  <c r="R12" i="10"/>
  <c r="C13" i="10"/>
  <c r="D13" i="10"/>
  <c r="E13" i="10"/>
  <c r="F13" i="10"/>
  <c r="G13" i="10"/>
  <c r="H13" i="10"/>
  <c r="I13" i="10"/>
  <c r="J13" i="10"/>
  <c r="K13" i="10"/>
  <c r="L13" i="10"/>
  <c r="M13" i="10"/>
  <c r="N13" i="10"/>
  <c r="O13" i="10"/>
  <c r="P13" i="10"/>
  <c r="Q13" i="10"/>
  <c r="R13" i="10"/>
  <c r="C14" i="10"/>
  <c r="D14" i="10"/>
  <c r="E14" i="10"/>
  <c r="F14" i="10"/>
  <c r="G14" i="10"/>
  <c r="H14" i="10"/>
  <c r="I14" i="10"/>
  <c r="J14" i="10"/>
  <c r="K14" i="10"/>
  <c r="L14" i="10"/>
  <c r="M14" i="10"/>
  <c r="N14" i="10"/>
  <c r="O14" i="10"/>
  <c r="P14" i="10"/>
  <c r="Q14" i="10"/>
  <c r="R14" i="10"/>
  <c r="R15" i="10"/>
  <c r="C16" i="10"/>
  <c r="D16" i="10"/>
  <c r="E16" i="10"/>
  <c r="F16" i="10"/>
  <c r="G16" i="10"/>
  <c r="H16" i="10"/>
  <c r="I16" i="10"/>
  <c r="J16" i="10"/>
  <c r="K16" i="10"/>
  <c r="L16" i="10"/>
  <c r="M16" i="10"/>
  <c r="N16" i="10"/>
  <c r="O16" i="10"/>
  <c r="P16" i="10"/>
  <c r="Q16" i="10"/>
  <c r="R16" i="10"/>
  <c r="R17" i="10"/>
  <c r="R18" i="10"/>
  <c r="C19" i="10"/>
  <c r="D19" i="10"/>
  <c r="E19" i="10"/>
  <c r="F19" i="10"/>
  <c r="G19" i="10"/>
  <c r="H19" i="10"/>
  <c r="I19" i="10"/>
  <c r="J19" i="10"/>
  <c r="K19" i="10"/>
  <c r="L19" i="10"/>
  <c r="M19" i="10"/>
  <c r="N19" i="10"/>
  <c r="O19" i="10"/>
  <c r="P19" i="10"/>
  <c r="Q19" i="10"/>
  <c r="R19" i="10"/>
  <c r="C21" i="10"/>
  <c r="D21" i="10"/>
  <c r="E21" i="10"/>
  <c r="F21" i="10"/>
  <c r="G21" i="10"/>
  <c r="H21" i="10"/>
  <c r="I21" i="10"/>
  <c r="J21" i="10"/>
  <c r="K21" i="10"/>
  <c r="L21" i="10"/>
  <c r="M21" i="10"/>
  <c r="N21" i="10"/>
  <c r="O21" i="10"/>
  <c r="P21" i="10"/>
  <c r="Q21" i="10"/>
  <c r="C22" i="10"/>
  <c r="C24" i="10"/>
  <c r="C25" i="10"/>
  <c r="C2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</calcChain>
</file>

<file path=xl/sharedStrings.xml><?xml version="1.0" encoding="utf-8"?>
<sst xmlns="http://schemas.openxmlformats.org/spreadsheetml/2006/main" count="689" uniqueCount="400">
  <si>
    <t>Risk Analytics Results</t>
  </si>
  <si>
    <t/>
  </si>
  <si>
    <t>(000's)</t>
  </si>
  <si>
    <t>Project Description :</t>
  </si>
  <si>
    <t>Total Investment</t>
  </si>
  <si>
    <t>Capital Requirement :</t>
  </si>
  <si>
    <t>Expected Cash Flows(NPV)  :</t>
  </si>
  <si>
    <t>Project Life :</t>
  </si>
  <si>
    <t>Risk Adjusted (NPV) :</t>
  </si>
  <si>
    <t>Project Contractual Term :</t>
  </si>
  <si>
    <t>Exposure (P5) :</t>
  </si>
  <si>
    <t>Raroc Index :</t>
  </si>
  <si>
    <t>Exposure (P10) :</t>
  </si>
  <si>
    <t>Expected Rate of Return :</t>
  </si>
  <si>
    <t>Upside Cash Flows (P90) :</t>
  </si>
  <si>
    <t>Risk Adjusted Rate of Return :</t>
  </si>
  <si>
    <t>Upside Cash Flows (P95) :</t>
  </si>
  <si>
    <t>Key Assumptions and Distributions</t>
  </si>
  <si>
    <t>Risk Factors</t>
  </si>
  <si>
    <t>Modeling Approach</t>
  </si>
  <si>
    <t>Mitigation Approach</t>
  </si>
  <si>
    <t>Standard Deviation 5</t>
  </si>
  <si>
    <t>Rates</t>
  </si>
  <si>
    <t>Capital Expenditures</t>
  </si>
  <si>
    <t>Uniform Distribution</t>
  </si>
  <si>
    <t>Turnkey Construction</t>
  </si>
  <si>
    <t>EARNINGS ANALYSIS</t>
  </si>
  <si>
    <t>TOTAL</t>
  </si>
  <si>
    <t>REVENUES</t>
  </si>
  <si>
    <t xml:space="preserve">  TRANSPORTATION </t>
  </si>
  <si>
    <t xml:space="preserve">  AFUDC</t>
  </si>
  <si>
    <t>TOTAL REVENUES</t>
  </si>
  <si>
    <t>EXPENSES</t>
  </si>
  <si>
    <t xml:space="preserve">  O &amp; M</t>
  </si>
  <si>
    <t xml:space="preserve">  INTEREST EXPENSE</t>
  </si>
  <si>
    <t xml:space="preserve">  AD VALOREM</t>
  </si>
  <si>
    <t xml:space="preserve">  NET FUEL</t>
  </si>
  <si>
    <t xml:space="preserve">  BOOK DEPRECIATION</t>
  </si>
  <si>
    <t>TOTAL EXPENSES</t>
  </si>
  <si>
    <t>TAXABLE INCOME</t>
  </si>
  <si>
    <t>INCOME TAX</t>
  </si>
  <si>
    <t>NET INCOME</t>
  </si>
  <si>
    <t>Transwestern Pipeline Company</t>
  </si>
  <si>
    <t>Year</t>
  </si>
  <si>
    <t>Customers</t>
  </si>
  <si>
    <t>Total</t>
  </si>
  <si>
    <t>Vol(MMbtu/d)</t>
  </si>
  <si>
    <t>Firm Rate</t>
  </si>
  <si>
    <t>Commodity Rate</t>
  </si>
  <si>
    <t>Revenues ($000's)</t>
  </si>
  <si>
    <t>Fuel Retainage</t>
  </si>
  <si>
    <t>Rate</t>
  </si>
  <si>
    <t>Distribution</t>
  </si>
  <si>
    <t>Total Project</t>
  </si>
  <si>
    <t>Composite Rate</t>
  </si>
  <si>
    <t>Fuel Retainage Revenues</t>
  </si>
  <si>
    <t>SIMPLE DCF ($'S IN THOUSANDS)</t>
  </si>
  <si>
    <t>UNREGULATED PROJECT ANALYSIS</t>
  </si>
  <si>
    <t>TOTALS</t>
  </si>
  <si>
    <t>PROJECT LIFE (1-15)</t>
  </si>
  <si>
    <t>TAX LIFE (1=PROJ  0=TAX LIFE)</t>
  </si>
  <si>
    <t>TAX LIFE</t>
  </si>
  <si>
    <t>INVESTMENT</t>
  </si>
  <si>
    <t xml:space="preserve">           FOR DISCUSSION ONLY</t>
  </si>
  <si>
    <t xml:space="preserve">  CONSTRUCTION &amp; ROW</t>
  </si>
  <si>
    <t xml:space="preserve">  OVERHEAD</t>
  </si>
  <si>
    <t xml:space="preserve">  CONTINGENCY</t>
  </si>
  <si>
    <t xml:space="preserve">  REIMBURSEMENT </t>
  </si>
  <si>
    <t>CAPITAL REQUIREMENTS</t>
  </si>
  <si>
    <t>LOAD FACTOR</t>
  </si>
  <si>
    <t>FUEL (1=YEA,0=NEA)</t>
  </si>
  <si>
    <t>RATE - DEMAND</t>
  </si>
  <si>
    <t>RATE - COMMODITY</t>
  </si>
  <si>
    <t>MMMBTU FACTOR</t>
  </si>
  <si>
    <t>VOLUMES - DEMAND (MMCF/D)</t>
  </si>
  <si>
    <t>Resubscription Variable</t>
  </si>
  <si>
    <t>REVENUE</t>
  </si>
  <si>
    <t>FUEL RETENTION VOLUMES (MMMBTU/D)</t>
  </si>
  <si>
    <t>FUEL RETENTION DOLLARS</t>
  </si>
  <si>
    <t>COMPRESSOR VOLUMES USED (MMMBTU/D)</t>
  </si>
  <si>
    <t>GAS PRICE</t>
  </si>
  <si>
    <t>FUEL EXPENSE</t>
  </si>
  <si>
    <t>COMPRESSOR VOLUMES USED (KW/D)</t>
  </si>
  <si>
    <t>ELECTRICITY PRICE</t>
  </si>
  <si>
    <t>EXPENSES:</t>
  </si>
  <si>
    <t xml:space="preserve">  O&amp;M</t>
  </si>
  <si>
    <t xml:space="preserve">  NET FUEL EXPENSE</t>
  </si>
  <si>
    <t>NET REVENUES</t>
  </si>
  <si>
    <t>TAX DEPRECIATION CALC:</t>
  </si>
  <si>
    <t xml:space="preserve">  BALANCE</t>
  </si>
  <si>
    <t>PREMATURE DEPR EXP</t>
  </si>
  <si>
    <t>NORMAL  DEPRECIATION EXP</t>
  </si>
  <si>
    <t>DEPRECIATION EXP</t>
  </si>
  <si>
    <t>TAX REIMBURSEMENT</t>
  </si>
  <si>
    <t>INCOME TAX EXPENSE</t>
  </si>
  <si>
    <t>Principal Payment</t>
  </si>
  <si>
    <t>CASH FLOW</t>
  </si>
  <si>
    <t>DCF</t>
  </si>
  <si>
    <t xml:space="preserve">NPV   @   </t>
  </si>
  <si>
    <t xml:space="preserve">GUESS  =  </t>
  </si>
  <si>
    <t>NET PRESENT VALUE</t>
  </si>
  <si>
    <t>NPV @</t>
  </si>
  <si>
    <t>Transwestern Pipeline</t>
  </si>
  <si>
    <t>PROJECT DESCRIPTION:</t>
  </si>
  <si>
    <t>ASSUMPTIONS</t>
  </si>
  <si>
    <t xml:space="preserve">PROJECT CONTRACT TERM </t>
  </si>
  <si>
    <t>INSERVICE DATE</t>
  </si>
  <si>
    <t>INVESTMENT(000'S)</t>
  </si>
  <si>
    <t>Equity</t>
  </si>
  <si>
    <t xml:space="preserve">  REIMBURSEMENT (000'S)</t>
  </si>
  <si>
    <t>TOTAL INVESTMENT</t>
  </si>
  <si>
    <t>HP INSTALLED</t>
  </si>
  <si>
    <t>BTU/BHPHR</t>
  </si>
  <si>
    <t>KW/BHPHR</t>
  </si>
  <si>
    <t>FUEL USAGE</t>
  </si>
  <si>
    <t>MILES OF PIPE</t>
  </si>
  <si>
    <t>BTU FACTOR</t>
  </si>
  <si>
    <t>O &amp; M ESCALATORS</t>
  </si>
  <si>
    <t>GAS PRICE ESCALATOR (YR 6+)</t>
  </si>
  <si>
    <t>BOOK DEPRECIATION</t>
  </si>
  <si>
    <t>INCOME TAX RATE</t>
  </si>
  <si>
    <t>AD VALOREM RATE</t>
  </si>
  <si>
    <t>Capital Average</t>
  </si>
  <si>
    <t>YEAR</t>
  </si>
  <si>
    <t>COMPRESSOR VOLUMES (MMMBTU/D) (100%)</t>
  </si>
  <si>
    <t>Unaccounted For Gas</t>
  </si>
  <si>
    <t>ELECTRIC RATE</t>
  </si>
  <si>
    <t xml:space="preserve">  O&amp;M (CALCULATED =1,INPUT =2)</t>
  </si>
  <si>
    <t xml:space="preserve">  FUEL EXPENSE</t>
  </si>
  <si>
    <t>Load Factor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</si>
  <si>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</si>
  <si>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</si>
  <si>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</si>
  <si>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</si>
  <si>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</si>
  <si>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</si>
  <si>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</si>
  <si>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</si>
  <si>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</si>
  <si>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</si>
  <si>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</si>
  <si>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</si>
  <si>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Load Factor Distributions</t>
  </si>
  <si>
    <t>50-75-100</t>
  </si>
  <si>
    <t>25-50-75</t>
  </si>
  <si>
    <t>10-25-25</t>
  </si>
  <si>
    <t>10-15-25</t>
  </si>
  <si>
    <t>25-35-50</t>
  </si>
  <si>
    <t>25-35-75</t>
  </si>
  <si>
    <t>25-50-50</t>
  </si>
  <si>
    <t>Calif.Demand = 6449, Border price is + .22 over San Juan , San Juan &gt; Permian(.06)</t>
  </si>
  <si>
    <t>Calif.Demand = 4093, Border price is +.20 over San Juan, San Juan &gt; Permian(.01)</t>
  </si>
  <si>
    <t>Calif.Demand = 6376, Border price is +.24 over San Juan, San Juan &gt; Permian(.03)</t>
  </si>
  <si>
    <t>Calif.Demand = 5313, Border price is +.16 over San Juan, San Juan &lt; Permian(.03)</t>
  </si>
  <si>
    <t>Calif.Demand = 6660, Border price is +.19 over San Juan, San Juan &lt; Permian(.01)</t>
  </si>
  <si>
    <t>Calif.Demand = 4670, Border price is +.19 over San Juan, San Juan &lt; Permian(.13)</t>
  </si>
  <si>
    <t>Calif.Demand = 5331, Border price is +.10 over San Juan, San Juan &lt; Permian(.52)</t>
  </si>
  <si>
    <t>Calif.Demand = 4458, Border price is +.20 over San Juan, San Juan &lt; Permian(.59)</t>
  </si>
  <si>
    <t>Calif.Demand = 6762, Border price is +.22 over San Juan, San Juan &gt; Permian(.03)</t>
  </si>
  <si>
    <t>Calif.Demand = 4179, Border price is +..42 over San Juan, San Juan &lt; Permian(.01)</t>
  </si>
  <si>
    <t>Calif.Demand = 6704, Border price is +.11 over San Juan, San Juan = Permian</t>
  </si>
  <si>
    <t>Calif.Demand = 5513, Border price is +.20 over San Juan, San Juan &lt; Permian(.02)</t>
  </si>
  <si>
    <t>Calif.Demand = 5428, Border price is +.16 over San Juan, San Juan &lt; Permian(.07)</t>
  </si>
  <si>
    <t>Calif.Demand = 5104, Border price is +.21 over San Juan, San Juan &lt; Permian(.14)</t>
  </si>
  <si>
    <t>Calif.Demand = 5121, Border price is +.17 over San Juan, San Juan &lt; Permian(.41)</t>
  </si>
  <si>
    <t>Calif.Demand = 5126, Border price is +.13 over San Juan, San Juan &lt; Permian(.04)</t>
  </si>
  <si>
    <t>Calif.Demand = 5197, Border price is +.21 over San Juan, San Juan &gt; Permian(.02)</t>
  </si>
  <si>
    <t>Calif.Demand = 4475, Border price is +..38 over San Juan, San Juan &gt; Permian(.01)</t>
  </si>
  <si>
    <t>Calif.Demand = 5575, Border price is +.17 over San Juan, San Juan &gt; Permian(.01)</t>
  </si>
  <si>
    <t>Calif.Demand = 5140, Border price is +.20 over San Juan, San Juan &gt; Permian(.01)</t>
  </si>
  <si>
    <t>Calif.Demand = 5139, Border price is +.15 over San Juan, San Juan &lt; Permian(.16)</t>
  </si>
  <si>
    <t>Calif.Demand = 5027, Border price is +.23 over San Juan, San Juan &lt; Permian(.13)</t>
  </si>
  <si>
    <t>Calif.Demand = 4417, Border price is +.20 over San Juan, San Juan &lt; Permian(.56)</t>
  </si>
  <si>
    <t>Calif.Demand = ?, Border price is +.18 over San Juan, San Juan &lt; Permian(.02)</t>
  </si>
  <si>
    <t>Calif.Demand = 4386, Border price is +.26 over San Juan, San Juan &gt; Permian(.02)</t>
  </si>
  <si>
    <t>Calif.Demand = 4825, Border price is +.41 over San Juan, San Juan &gt; Permian(.01)</t>
  </si>
  <si>
    <t>Calif.Demand = 5544, Border price is +.16 over San Juan, San Juan &gt; Permian(..03)</t>
  </si>
  <si>
    <t>Calif.Demand = 4934, Border price is +.18 over San Juan, San Juan &lt; Permian(.01)</t>
  </si>
  <si>
    <t>Calif.Demand = 5144, Border price is +.14 over San Juan, San Juan &lt; Permian(..16)</t>
  </si>
  <si>
    <t>Calif.Demand = 4614, Border price is +.24 over San Juan, San Juan &lt; Permian(.14)</t>
  </si>
  <si>
    <t>Calif.Demand = 4155, Border price is +.18 over San Juan, San Juan &lt; Permian(..87)</t>
  </si>
  <si>
    <t>Calif.Demand = ?, Border price is +.16 over San Juan, San Juan &lt; Permian(.04)</t>
  </si>
  <si>
    <t>Calif.Demand = 5332, Border price is +.29 over San Juan, San Juan &gt; Permian(.01)</t>
  </si>
  <si>
    <t>Calif.Demand = 4738, Border price is +.19 over San Juan, San Juan &lt; Permian(.01)</t>
  </si>
  <si>
    <t>Calif.Demand = 6249, Border price is +.24 over San Juan, San Juan &lt; Permian(.04)</t>
  </si>
  <si>
    <t>Calif.Demand = 4550, Border price is +..18 over San Juan, San Juan &lt; Permian(..06)</t>
  </si>
  <si>
    <t>Calif.Demand = 4704, Border price is +.24 over San Juan, San Juan &lt; Permian(.24)</t>
  </si>
  <si>
    <t>Calif.Demand = 3832, Border price is +.18 over San Juan, San Juan &lt; Permian(.80)</t>
  </si>
  <si>
    <t>Calif.Demand = ?, Border price is +.16 over San Juan, San Juan &lt; Permian(.01)</t>
  </si>
  <si>
    <t>Calif.Demand = 3919, Border price is +.21 over San Juan, San Juan &gt; Permian(.02)</t>
  </si>
  <si>
    <t>Calif.Demand = 6454, Border price is +.30 over San Juan, San Juan &gt; Permian(.01)</t>
  </si>
  <si>
    <t>Calif.Demand = 4960, Border price is +.18 over San Juan, San Juan &lt; Permian(.01)</t>
  </si>
  <si>
    <t>Calif.Demand = 6540, Border price is +.21 over San Juan, San Juan &lt; Permian(.01)</t>
  </si>
  <si>
    <t>Calif.Demand = 4151, Border price is +.19 over San Juan, San Juan &lt; Permian(.19)</t>
  </si>
  <si>
    <t>Calif.Demand = 5267, Border price is +.26 over San Juan, San Juan &lt; Permian(.38)</t>
  </si>
  <si>
    <t>Calif.Demand = 3978, Border price is +.20 over San Juan, San Juan &lt; Permian(.80)</t>
  </si>
  <si>
    <t>Calif.Demand = ?, Border price is +.11 over San Juan, San Juan = Permian</t>
  </si>
  <si>
    <t>Parameters</t>
  </si>
  <si>
    <t>K</t>
  </si>
  <si>
    <t>O</t>
  </si>
  <si>
    <t>S</t>
  </si>
  <si>
    <t>G</t>
  </si>
  <si>
    <t>Fwd Curve</t>
  </si>
  <si>
    <t>Price</t>
  </si>
  <si>
    <t>Nymex</t>
  </si>
  <si>
    <t>TWI</t>
  </si>
  <si>
    <t>Bin</t>
  </si>
  <si>
    <t>Frequency</t>
  </si>
  <si>
    <t>More</t>
  </si>
  <si>
    <t>NPV@10%</t>
  </si>
  <si>
    <t>NPV@RF</t>
  </si>
  <si>
    <t>NPV@RADR</t>
  </si>
  <si>
    <t>IRR</t>
  </si>
  <si>
    <t>Risk Function</t>
  </si>
  <si>
    <t>Expected Cash Flow</t>
  </si>
  <si>
    <t>TOTAL* ECTc</t>
  </si>
  <si>
    <t>@10%</t>
  </si>
  <si>
    <t>@Rf</t>
  </si>
  <si>
    <t>P5</t>
  </si>
  <si>
    <t>Expected U</t>
  </si>
  <si>
    <t>P10</t>
  </si>
  <si>
    <t>TVA</t>
  </si>
  <si>
    <t>Risk Free Rate</t>
  </si>
  <si>
    <t>P90</t>
  </si>
  <si>
    <t>IRR[E[CF]]</t>
  </si>
  <si>
    <t>P95</t>
  </si>
  <si>
    <t>Average Risk Free Rate</t>
  </si>
  <si>
    <t>Discount Factor @ Rf</t>
  </si>
  <si>
    <t>Mean</t>
  </si>
  <si>
    <t>Margin</t>
  </si>
  <si>
    <t>RADR</t>
  </si>
  <si>
    <t>Discount Factor @RADR</t>
  </si>
  <si>
    <t>RAROC</t>
  </si>
  <si>
    <t>E[NPV]@RF-E[NPV]@RADR</t>
  </si>
  <si>
    <t>Interest Rate</t>
  </si>
  <si>
    <t>Year 1</t>
  </si>
  <si>
    <t xml:space="preserve"> Investment </t>
  </si>
  <si>
    <t>Balance</t>
  </si>
  <si>
    <t>Cash Flow</t>
  </si>
  <si>
    <t>New Balance</t>
  </si>
  <si>
    <t>Interest Income</t>
  </si>
  <si>
    <t>Ending Balance</t>
  </si>
  <si>
    <t>Year 2</t>
  </si>
  <si>
    <t>Year 3</t>
  </si>
  <si>
    <t>Year 4</t>
  </si>
  <si>
    <t>Year 5</t>
  </si>
  <si>
    <t>Year 6</t>
  </si>
  <si>
    <t>Year 7</t>
  </si>
  <si>
    <t>Year 8</t>
  </si>
  <si>
    <t>Year 9</t>
  </si>
  <si>
    <t>Year 10</t>
  </si>
  <si>
    <t>Input Date</t>
  </si>
  <si>
    <t>Thoreau to California</t>
  </si>
  <si>
    <t>Capital Recovery &amp; ROE Analysis</t>
  </si>
  <si>
    <t>YEAR 2002</t>
  </si>
  <si>
    <t>YEAR 2003</t>
  </si>
  <si>
    <t>YEAR 2004</t>
  </si>
  <si>
    <t>YEAR 2005</t>
  </si>
  <si>
    <t>YEAR 2006</t>
  </si>
  <si>
    <t>YEAR 2007</t>
  </si>
  <si>
    <t>YEAR 2008</t>
  </si>
  <si>
    <t>YEAR 2009</t>
  </si>
  <si>
    <t>YEAR 2010</t>
  </si>
  <si>
    <t>YEAR 2011</t>
  </si>
  <si>
    <t>YEAR 2012</t>
  </si>
  <si>
    <t>YEAR 2013</t>
  </si>
  <si>
    <t>YEAR 2014</t>
  </si>
  <si>
    <t>YEAR 2015</t>
  </si>
  <si>
    <t>CASH</t>
  </si>
  <si>
    <t>Equity Invested</t>
  </si>
  <si>
    <t>Retained Earnings</t>
  </si>
  <si>
    <t>Less Cash Dividended to Parent</t>
  </si>
  <si>
    <t xml:space="preserve">     Net Retained Earnings</t>
  </si>
  <si>
    <t>TOTAL EQUITY</t>
  </si>
  <si>
    <t>Net Income per Book</t>
  </si>
  <si>
    <t>Return on Equity</t>
  </si>
  <si>
    <t>Average Return on Equity</t>
  </si>
  <si>
    <t>NPV OF CONTRACT TERM CASH FLOW @ 9.5%</t>
  </si>
  <si>
    <t>OVER/(UNDER) RECOVERY OF CAPITAL</t>
  </si>
  <si>
    <t>Year 11</t>
  </si>
  <si>
    <t>Year 12</t>
  </si>
  <si>
    <t>Year 13</t>
  </si>
  <si>
    <t>Year 14</t>
  </si>
  <si>
    <t>Year 15</t>
  </si>
  <si>
    <t>San Juan</t>
  </si>
  <si>
    <t>Mainline</t>
  </si>
  <si>
    <t>YEAR 2016</t>
  </si>
  <si>
    <t>Normal Distribution - Mean Average 85%</t>
  </si>
  <si>
    <t>TW Expansion</t>
  </si>
  <si>
    <t>Project - TW Expansion</t>
  </si>
  <si>
    <t>Tax Depreciation Code</t>
  </si>
  <si>
    <t>TAX DEPRECIATION 3Yrs</t>
  </si>
  <si>
    <t>TAX DEPRECIATION 5Yrs</t>
  </si>
  <si>
    <t>TAX DEPRECIATION 7Yrs</t>
  </si>
  <si>
    <t>TAX DEPRECIATION 15Yrs</t>
  </si>
  <si>
    <t>PAYMENTS-REMAINING BALANCE-PRIN &amp; INT PAID</t>
  </si>
  <si>
    <t>PRINCIPAL</t>
  </si>
  <si>
    <t>Investment</t>
  </si>
  <si>
    <t>INTEREST</t>
  </si>
  <si>
    <t>Capital Requirement</t>
  </si>
  <si>
    <t>TERM, YEARS</t>
  </si>
  <si>
    <t>PAYMENTS</t>
  </si>
  <si>
    <t>Loan</t>
  </si>
  <si>
    <t>MONTH</t>
  </si>
  <si>
    <t>BEGINNING</t>
  </si>
  <si>
    <t>ENDING</t>
  </si>
  <si>
    <t>BALANCE</t>
  </si>
  <si>
    <t>PAID</t>
  </si>
  <si>
    <t>Principal</t>
  </si>
  <si>
    <t>Interest</t>
  </si>
  <si>
    <t>Leveraged</t>
  </si>
  <si>
    <t xml:space="preserve">  EQUITY INTEREST EXPENSE</t>
  </si>
  <si>
    <t xml:space="preserve">  LOAN INTEREST EXPENSE</t>
  </si>
  <si>
    <t>n</t>
  </si>
  <si>
    <t>No</t>
  </si>
  <si>
    <t>Resubscription %</t>
  </si>
  <si>
    <t>Rate of Return</t>
  </si>
  <si>
    <t>RATES - DEMAND</t>
  </si>
  <si>
    <t>Bloomfield to Thoreau</t>
  </si>
  <si>
    <t>Permian to California</t>
  </si>
  <si>
    <t>La Plata to Bloomfield</t>
  </si>
  <si>
    <t>La Plata</t>
  </si>
  <si>
    <t>Project Analysis</t>
  </si>
  <si>
    <t>Line No.</t>
  </si>
  <si>
    <t xml:space="preserve">20 Year NPV </t>
  </si>
  <si>
    <t>Operations &amp; Maintenance</t>
  </si>
  <si>
    <t>Administrative &amp; General</t>
  </si>
  <si>
    <t>Depreciation Expense</t>
  </si>
  <si>
    <t>Income Taxes</t>
  </si>
  <si>
    <t>Interest Expense</t>
  </si>
  <si>
    <t>Other Taxes</t>
  </si>
  <si>
    <t>Total COS</t>
  </si>
  <si>
    <t>Depreciation Rate</t>
  </si>
  <si>
    <t>Cost Classification</t>
  </si>
  <si>
    <t>Demand COS</t>
  </si>
  <si>
    <t>Commodity COS</t>
  </si>
  <si>
    <t>Design Determinants</t>
  </si>
  <si>
    <t>Demand</t>
  </si>
  <si>
    <t>Commodity</t>
  </si>
  <si>
    <t>Reservation Rate</t>
  </si>
  <si>
    <t>Load Factor Rate</t>
  </si>
  <si>
    <t>PV Method</t>
  </si>
  <si>
    <t>PV Factor   10.76%</t>
  </si>
  <si>
    <t>Discounted COS</t>
  </si>
  <si>
    <t>Discounted MDQ</t>
  </si>
  <si>
    <t>Levelized Rate</t>
  </si>
  <si>
    <t>Levelized Rate - 100% LF</t>
  </si>
  <si>
    <t>Net Cash Flow Pre Tax</t>
  </si>
  <si>
    <t>Less:</t>
  </si>
  <si>
    <t xml:space="preserve">     Tax Depreciation</t>
  </si>
  <si>
    <t>Net Cash Flow After Tax</t>
  </si>
  <si>
    <t>Rate Base</t>
  </si>
  <si>
    <t>Plant In Service</t>
  </si>
  <si>
    <t>Working Capital</t>
  </si>
  <si>
    <t>Acc. Depr. Exp</t>
  </si>
  <si>
    <t>Acc.Def. Inc. Tax</t>
  </si>
  <si>
    <t>Total Rate Base</t>
  </si>
  <si>
    <t>O&amp;M Escalator</t>
  </si>
  <si>
    <t>% Financed</t>
  </si>
  <si>
    <t>Interest Payment</t>
  </si>
  <si>
    <t>Principal Balance</t>
  </si>
  <si>
    <t>Capital Structure</t>
  </si>
  <si>
    <t>Capitalization %</t>
  </si>
  <si>
    <t xml:space="preserve">     Debt</t>
  </si>
  <si>
    <t xml:space="preserve">     Equity</t>
  </si>
  <si>
    <t>Cost of Money</t>
  </si>
  <si>
    <t xml:space="preserve">   Debt</t>
  </si>
  <si>
    <t xml:space="preserve">   Equity</t>
  </si>
  <si>
    <t>Overall Return</t>
  </si>
  <si>
    <t>Federal Income Tax</t>
  </si>
  <si>
    <t>State Income Tax</t>
  </si>
  <si>
    <t>Pre-tax Return</t>
  </si>
  <si>
    <t>Electricity Expenses</t>
  </si>
  <si>
    <t>Existing</t>
  </si>
  <si>
    <t>Install additional compressor at Sta 1 thru 4</t>
  </si>
  <si>
    <t>Volumes - Mainline</t>
  </si>
  <si>
    <t>150 MMBtu/d</t>
  </si>
  <si>
    <t>Fuel Retaninage</t>
  </si>
  <si>
    <t>5%</t>
  </si>
  <si>
    <t>Minimum = 10% Under Estimated Cost</t>
  </si>
  <si>
    <t>Maximum = 10% Over Estimated Cost</t>
  </si>
  <si>
    <t>Required HP</t>
  </si>
  <si>
    <t>Site Rated HP</t>
  </si>
  <si>
    <t>Design Rated HP</t>
  </si>
  <si>
    <t xml:space="preserve">Incremental </t>
  </si>
  <si>
    <t>Fuel</t>
  </si>
  <si>
    <t xml:space="preserve">     Income Tax @ 38.88%</t>
  </si>
  <si>
    <t>Assumptions:</t>
  </si>
  <si>
    <t>Existing Horsepower operating cost is $85/HP and replacement Horsepower operating cost is $35/HP</t>
  </si>
  <si>
    <t>Fuel Prices is based on forward curve as of 1-4-2001 from RAC.</t>
  </si>
  <si>
    <t>Site Rated Horsepower is 99,100 and required horsepower is 80,150</t>
  </si>
  <si>
    <t>BTU/HPHR for new unit is 7300 and for old units 7000.</t>
  </si>
  <si>
    <t>Load Factor  (Fuel &amp; Retainage)</t>
  </si>
  <si>
    <t>Old units will be abandon</t>
  </si>
  <si>
    <t>Ad Valorem Tax will be the same for Options 1 &amp; 2</t>
  </si>
  <si>
    <t>RATES - COMMODITY</t>
  </si>
  <si>
    <t xml:space="preserve">Rates - Demand </t>
  </si>
  <si>
    <t>Rates - Commodity</t>
  </si>
  <si>
    <t>$.3453</t>
  </si>
  <si>
    <t>$.0224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</si>
</sst>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5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&quot;$&quot;* #,##0_);_(&quot;$&quot;* \(#,##0\);_(&quot;$&quot;* &quot;-&quot;??_);_(@_)"/>
    <numFmt numFmtId="168" formatCode="_(&quot;$&quot;* #,##0.0000_);_(&quot;$&quot;* \(#,##0.0000\);_(&quot;$&quot;* &quot;-&quot;??_);_(@_)"/>
    <numFmt numFmtId="170" formatCode="_(* #,##0_);_(* \(#,##0\);_(* &quot;-&quot;??_);_(@_)"/>
    <numFmt numFmtId="171" formatCode="_(&quot;$&quot;* #,##0.00000_);_(&quot;$&quot;* \(#,##0.00000\);_(&quot;$&quot;* &quot;-&quot;??_);_(@_)"/>
    <numFmt numFmtId="173" formatCode="0.000"/>
    <numFmt numFmtId="174" formatCode="&quot;$&quot;#,##0.0000_);\(&quot;$&quot;#,##0.0000\)"/>
    <numFmt numFmtId="175" formatCode="0.0%"/>
    <numFmt numFmtId="177" formatCode="0.0000%"/>
    <numFmt numFmtId="178" formatCode="0.0_)"/>
    <numFmt numFmtId="179" formatCode="General_)"/>
    <numFmt numFmtId="181" formatCode="dd\-mmm\-yy_)"/>
    <numFmt numFmtId="182" formatCode="hh:mm\ AM/PM_)"/>
    <numFmt numFmtId="183" formatCode=";;;"/>
    <numFmt numFmtId="184" formatCode="#,##0.0_);\(#,##0.0\)"/>
    <numFmt numFmtId="185" formatCode="#,##0.000_);\(#,##0.000\)"/>
    <numFmt numFmtId="186" formatCode="0_)"/>
    <numFmt numFmtId="187" formatCode="0.0000"/>
    <numFmt numFmtId="189" formatCode="0.000000"/>
    <numFmt numFmtId="192" formatCode="&quot;$&quot;#,##0;\-&quot;$&quot;#,##0"/>
    <numFmt numFmtId="193" formatCode="#,##0.0000"/>
    <numFmt numFmtId="197" formatCode="&quot;$&quot;#,##0.000_);\(&quot;$&quot;#,##0.000\)"/>
    <numFmt numFmtId="200" formatCode="_(* #,##0.0000_);_(* \(#,##0.0000\);_(* &quot;-&quot;????_);_(@_)"/>
    <numFmt numFmtId="217" formatCode="_(&quot;$&quot;* #,##0.0000_);_(&quot;$&quot;* \(#,##0.0000\);_(&quot;$&quot;* &quot;-&quot;????_);_(@_)"/>
    <numFmt numFmtId="221" formatCode="_(* #,##0.0000_);_(* \(#,##0.0000\);_(* &quot;-&quot;_);_(@_)"/>
    <numFmt numFmtId="222" formatCode="_(* #,##0.00000_);_(* \(#,##0.00000\);_(* &quot;-&quot;_);_(@_)"/>
    <numFmt numFmtId="223" formatCode="_(* #,##0.000000_);_(* \(#,##0.000000\);_(* &quot;-&quot;_);_(@_)"/>
    <numFmt numFmtId="224" formatCode="_(* #,##0.0000000_);_(* \(#,##0.0000000\);_(* &quot;-&quot;_);_(@_)"/>
  </numFmts>
  <fonts count="36">
    <font>
      <sz val="10"/>
      <name val="Arial"/>
    </font>
    <font>
      <b/>
      <sz val="10"/>
      <name val="Arial"/>
    </font>
    <font>
      <i/>
      <sz val="10"/>
      <name val="Arial"/>
    </font>
    <font>
      <sz val="10"/>
      <name val="Arial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u/>
      <sz val="10"/>
      <name val="Arial"/>
      <family val="2"/>
    </font>
    <font>
      <b/>
      <sz val="10"/>
      <color indexed="10"/>
      <name val="Arial"/>
      <family val="2"/>
    </font>
    <font>
      <b/>
      <sz val="10"/>
      <color indexed="12"/>
      <name val="Arial"/>
      <family val="2"/>
    </font>
    <font>
      <b/>
      <sz val="10"/>
      <color indexed="12"/>
      <name val="Arial"/>
    </font>
    <font>
      <b/>
      <sz val="8"/>
      <name val="Arial"/>
      <family val="2"/>
    </font>
    <font>
      <sz val="8"/>
      <name val="Arial"/>
      <family val="2"/>
    </font>
    <font>
      <b/>
      <i/>
      <sz val="8"/>
      <color indexed="12"/>
      <name val="Arial"/>
      <family val="2"/>
    </font>
    <font>
      <sz val="8"/>
      <name val="Arial"/>
    </font>
    <font>
      <b/>
      <sz val="8"/>
      <color indexed="10"/>
      <name val="Arial"/>
      <family val="2"/>
    </font>
    <font>
      <b/>
      <sz val="8"/>
      <color indexed="12"/>
      <name val="Arial"/>
      <family val="2"/>
    </font>
    <font>
      <sz val="8"/>
      <color indexed="12"/>
      <name val="Arial"/>
      <family val="2"/>
    </font>
    <font>
      <sz val="8"/>
      <color indexed="8"/>
      <name val="Arial"/>
      <family val="2"/>
    </font>
    <font>
      <sz val="8"/>
      <color indexed="9"/>
      <name val="Arial"/>
      <family val="2"/>
    </font>
    <font>
      <sz val="8"/>
      <color indexed="8"/>
      <name val="Century Schoolbook"/>
      <family val="1"/>
    </font>
    <font>
      <sz val="10"/>
      <name val="Arial MT"/>
    </font>
    <font>
      <b/>
      <sz val="10"/>
      <name val="MS Sans Serif"/>
    </font>
    <font>
      <b/>
      <sz val="10"/>
      <name val="MS Sans Serif"/>
      <family val="2"/>
    </font>
    <font>
      <sz val="10"/>
      <color indexed="9"/>
      <name val="Arial"/>
      <family val="2"/>
    </font>
    <font>
      <u val="singleAccounting"/>
      <sz val="10"/>
      <name val="Arial"/>
      <family val="2"/>
    </font>
    <font>
      <sz val="12"/>
      <name val="Helv"/>
    </font>
    <font>
      <sz val="10"/>
      <color indexed="8"/>
      <name val="MS Sans Serif"/>
    </font>
    <font>
      <b/>
      <sz val="14"/>
      <name val="Arial"/>
      <family val="2"/>
    </font>
    <font>
      <b/>
      <u/>
      <sz val="12"/>
      <name val="Helv"/>
    </font>
    <font>
      <sz val="12"/>
      <color indexed="12"/>
      <name val="Helv"/>
    </font>
    <font>
      <u/>
      <sz val="12"/>
      <name val="Helv"/>
    </font>
    <font>
      <b/>
      <sz val="12"/>
      <name val="Helv"/>
    </font>
    <font>
      <b/>
      <u/>
      <sz val="10"/>
      <name val="Arial"/>
      <family val="2"/>
    </font>
    <font>
      <b/>
      <sz val="10"/>
      <color indexed="56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8"/>
        <bgColor indexed="8"/>
      </patternFill>
    </fill>
    <fill>
      <patternFill patternType="solid">
        <fgColor indexed="13"/>
        <bgColor indexed="9"/>
      </patternFill>
    </fill>
    <fill>
      <patternFill patternType="solid">
        <fgColor indexed="15"/>
        <bgColor indexed="9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43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428">
    <xf numFmtId="0" fontId="0" fillId="0" borderId="0" xfId="0"/>
    <xf numFmtId="165" fontId="0" fillId="0" borderId="0" xfId="2" applyNumberFormat="1" applyFont="1"/>
    <xf numFmtId="0" fontId="1" fillId="0" borderId="0" xfId="0" applyFont="1" applyAlignment="1">
      <alignment horizontal="centerContinuous"/>
    </xf>
    <xf numFmtId="0" fontId="0" fillId="0" borderId="0" xfId="0" applyAlignment="1">
      <alignment horizontal="center"/>
    </xf>
    <xf numFmtId="165" fontId="0" fillId="0" borderId="0" xfId="0" applyNumberFormat="1"/>
    <xf numFmtId="0" fontId="4" fillId="0" borderId="0" xfId="0" applyFont="1"/>
    <xf numFmtId="174" fontId="5" fillId="0" borderId="0" xfId="0" applyNumberFormat="1" applyFont="1" applyAlignment="1" applyProtection="1">
      <alignment horizontal="right"/>
      <protection locked="0"/>
    </xf>
    <xf numFmtId="5" fontId="4" fillId="0" borderId="0" xfId="0" applyNumberFormat="1" applyFont="1" applyAlignment="1" applyProtection="1">
      <alignment horizontal="right"/>
    </xf>
    <xf numFmtId="0" fontId="4" fillId="0" borderId="0" xfId="0" applyFont="1" applyAlignment="1">
      <alignment horizontal="right"/>
    </xf>
    <xf numFmtId="0" fontId="4" fillId="0" borderId="0" xfId="0" quotePrefix="1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Continuous"/>
    </xf>
    <xf numFmtId="0" fontId="8" fillId="0" borderId="0" xfId="0" quotePrefix="1" applyFont="1" applyAlignment="1">
      <alignment horizontal="center"/>
    </xf>
    <xf numFmtId="177" fontId="0" fillId="0" borderId="0" xfId="3" applyNumberFormat="1" applyFont="1"/>
    <xf numFmtId="9" fontId="7" fillId="0" borderId="0" xfId="0" applyNumberFormat="1" applyFont="1" applyProtection="1">
      <protection locked="0"/>
    </xf>
    <xf numFmtId="174" fontId="4" fillId="0" borderId="0" xfId="0" applyNumberFormat="1" applyFont="1" applyProtection="1"/>
    <xf numFmtId="175" fontId="7" fillId="0" borderId="0" xfId="0" applyNumberFormat="1" applyFont="1" applyProtection="1">
      <protection locked="0"/>
    </xf>
    <xf numFmtId="10" fontId="6" fillId="0" borderId="0" xfId="0" applyNumberFormat="1" applyFont="1" applyBorder="1" applyAlignment="1" applyProtection="1">
      <alignment horizontal="right"/>
      <protection locked="0"/>
    </xf>
    <xf numFmtId="37" fontId="0" fillId="0" borderId="0" xfId="0" applyNumberFormat="1" applyProtection="1"/>
    <xf numFmtId="9" fontId="4" fillId="0" borderId="0" xfId="3" applyFont="1"/>
    <xf numFmtId="1" fontId="0" fillId="0" borderId="0" xfId="0" applyNumberFormat="1"/>
    <xf numFmtId="0" fontId="4" fillId="0" borderId="0" xfId="0" applyFont="1" applyAlignment="1">
      <alignment horizontal="center"/>
    </xf>
    <xf numFmtId="9" fontId="7" fillId="0" borderId="0" xfId="3" applyFont="1" applyAlignment="1" applyProtection="1">
      <alignment horizontal="right"/>
      <protection locked="0"/>
    </xf>
    <xf numFmtId="165" fontId="4" fillId="0" borderId="0" xfId="2" applyNumberFormat="1" applyFont="1" applyAlignment="1">
      <alignment horizontal="right"/>
    </xf>
    <xf numFmtId="0" fontId="0" fillId="0" borderId="0" xfId="0" quotePrefix="1" applyAlignment="1">
      <alignment horizontal="left"/>
    </xf>
    <xf numFmtId="10" fontId="4" fillId="0" borderId="0" xfId="3" applyNumberFormat="1" applyFont="1"/>
    <xf numFmtId="44" fontId="0" fillId="0" borderId="0" xfId="2" applyFont="1"/>
    <xf numFmtId="37" fontId="0" fillId="0" borderId="0" xfId="0" applyNumberFormat="1"/>
    <xf numFmtId="165" fontId="4" fillId="0" borderId="0" xfId="2" applyNumberFormat="1" applyFont="1"/>
    <xf numFmtId="0" fontId="0" fillId="0" borderId="0" xfId="0" applyAlignment="1">
      <alignment horizontal="left"/>
    </xf>
    <xf numFmtId="165" fontId="4" fillId="0" borderId="0" xfId="0" applyNumberFormat="1" applyFont="1"/>
    <xf numFmtId="1" fontId="4" fillId="0" borderId="0" xfId="0" applyNumberFormat="1" applyFont="1" applyAlignment="1">
      <alignment horizontal="right"/>
    </xf>
    <xf numFmtId="0" fontId="0" fillId="0" borderId="1" xfId="0" applyBorder="1"/>
    <xf numFmtId="0" fontId="12" fillId="0" borderId="0" xfId="0" applyFont="1" applyAlignment="1">
      <alignment horizontal="left"/>
    </xf>
    <xf numFmtId="0" fontId="13" fillId="0" borderId="0" xfId="0" applyFont="1"/>
    <xf numFmtId="181" fontId="13" fillId="0" borderId="0" xfId="0" applyNumberFormat="1" applyFont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quotePrefix="1" applyFont="1" applyAlignment="1">
      <alignment horizontal="left"/>
    </xf>
    <xf numFmtId="0" fontId="14" fillId="0" borderId="0" xfId="0" quotePrefix="1" applyFont="1" applyAlignment="1">
      <alignment horizontal="left"/>
    </xf>
    <xf numFmtId="0" fontId="15" fillId="0" borderId="0" xfId="0" applyFont="1"/>
    <xf numFmtId="182" fontId="13" fillId="0" borderId="0" xfId="0" applyNumberFormat="1" applyFont="1" applyAlignment="1" applyProtection="1">
      <alignment horizontal="right"/>
    </xf>
    <xf numFmtId="0" fontId="12" fillId="0" borderId="0" xfId="0" applyFont="1"/>
    <xf numFmtId="0" fontId="12" fillId="0" borderId="0" xfId="0" applyFont="1" applyAlignment="1">
      <alignment horizontal="right"/>
    </xf>
    <xf numFmtId="0" fontId="12" fillId="0" borderId="0" xfId="0" quotePrefix="1" applyFont="1" applyAlignment="1" applyProtection="1">
      <alignment horizontal="left"/>
      <protection locked="0"/>
    </xf>
    <xf numFmtId="0" fontId="13" fillId="0" borderId="0" xfId="0" quotePrefix="1" applyFont="1" applyAlignment="1" applyProtection="1">
      <alignment horizontal="left"/>
      <protection locked="0"/>
    </xf>
    <xf numFmtId="0" fontId="13" fillId="0" borderId="2" xfId="0" applyFont="1" applyBorder="1" applyAlignment="1">
      <alignment horizontal="right"/>
    </xf>
    <xf numFmtId="0" fontId="16" fillId="0" borderId="0" xfId="0" applyFont="1" applyAlignment="1" applyProtection="1">
      <alignment horizontal="left"/>
      <protection locked="0"/>
    </xf>
    <xf numFmtId="0" fontId="17" fillId="0" borderId="0" xfId="0" applyFont="1" applyBorder="1"/>
    <xf numFmtId="0" fontId="13" fillId="0" borderId="0" xfId="0" applyFont="1" applyBorder="1" applyAlignment="1">
      <alignment horizontal="right"/>
    </xf>
    <xf numFmtId="0" fontId="16" fillId="0" borderId="0" xfId="0" quotePrefix="1" applyFont="1" applyAlignment="1" applyProtection="1">
      <alignment horizontal="left"/>
      <protection locked="0"/>
    </xf>
    <xf numFmtId="0" fontId="13" fillId="0" borderId="0" xfId="0" applyFont="1" applyAlignment="1">
      <alignment horizontal="left"/>
    </xf>
    <xf numFmtId="0" fontId="17" fillId="0" borderId="0" xfId="0" applyFont="1" applyAlignment="1" applyProtection="1">
      <alignment horizontal="right"/>
      <protection locked="0"/>
    </xf>
    <xf numFmtId="0" fontId="18" fillId="0" borderId="0" xfId="0" applyFont="1" applyAlignment="1" applyProtection="1">
      <alignment horizontal="right"/>
      <protection locked="0"/>
    </xf>
    <xf numFmtId="37" fontId="13" fillId="0" borderId="0" xfId="0" applyNumberFormat="1" applyFont="1" applyAlignment="1" applyProtection="1">
      <alignment horizontal="right"/>
    </xf>
    <xf numFmtId="0" fontId="12" fillId="0" borderId="3" xfId="0" quotePrefix="1" applyFont="1" applyBorder="1" applyAlignment="1">
      <alignment horizontal="left"/>
    </xf>
    <xf numFmtId="37" fontId="13" fillId="0" borderId="4" xfId="0" applyNumberFormat="1" applyFont="1" applyBorder="1" applyAlignment="1" applyProtection="1">
      <alignment horizontal="right"/>
    </xf>
    <xf numFmtId="37" fontId="13" fillId="0" borderId="5" xfId="0" applyNumberFormat="1" applyFont="1" applyBorder="1" applyAlignment="1" applyProtection="1">
      <alignment horizontal="right"/>
    </xf>
    <xf numFmtId="37" fontId="13" fillId="0" borderId="0" xfId="0" applyNumberFormat="1" applyFont="1" applyBorder="1" applyAlignment="1" applyProtection="1">
      <alignment horizontal="right"/>
    </xf>
    <xf numFmtId="1" fontId="18" fillId="0" borderId="0" xfId="0" applyNumberFormat="1" applyFont="1" applyAlignment="1" applyProtection="1">
      <alignment horizontal="right"/>
      <protection locked="0"/>
    </xf>
    <xf numFmtId="9" fontId="18" fillId="0" borderId="0" xfId="0" applyNumberFormat="1" applyFont="1" applyProtection="1">
      <protection locked="0"/>
    </xf>
    <xf numFmtId="175" fontId="18" fillId="0" borderId="0" xfId="0" applyNumberFormat="1" applyFont="1" applyAlignment="1" applyProtection="1">
      <alignment horizontal="right"/>
      <protection locked="0"/>
    </xf>
    <xf numFmtId="37" fontId="18" fillId="0" borderId="0" xfId="0" applyNumberFormat="1" applyFont="1" applyAlignment="1" applyProtection="1">
      <alignment horizontal="right"/>
      <protection locked="0"/>
    </xf>
    <xf numFmtId="174" fontId="17" fillId="0" borderId="0" xfId="0" applyNumberFormat="1" applyFont="1" applyAlignment="1" applyProtection="1">
      <alignment horizontal="right"/>
      <protection locked="0"/>
    </xf>
    <xf numFmtId="183" fontId="18" fillId="0" borderId="0" xfId="0" applyNumberFormat="1" applyFont="1" applyAlignment="1" applyProtection="1">
      <alignment horizontal="right"/>
      <protection locked="0"/>
    </xf>
    <xf numFmtId="174" fontId="18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Alignment="1">
      <alignment horizontal="right"/>
    </xf>
    <xf numFmtId="178" fontId="12" fillId="0" borderId="0" xfId="0" applyNumberFormat="1" applyFont="1" applyProtection="1"/>
    <xf numFmtId="170" fontId="12" fillId="0" borderId="0" xfId="1" applyNumberFormat="1" applyFont="1" applyAlignment="1" applyProtection="1">
      <alignment horizontal="right"/>
      <protection locked="0"/>
    </xf>
    <xf numFmtId="184" fontId="19" fillId="0" borderId="0" xfId="0" applyNumberFormat="1" applyFont="1" applyAlignment="1" applyProtection="1">
      <alignment horizontal="right"/>
    </xf>
    <xf numFmtId="165" fontId="13" fillId="0" borderId="0" xfId="2" applyNumberFormat="1" applyFont="1" applyAlignment="1" applyProtection="1">
      <alignment horizontal="right"/>
    </xf>
    <xf numFmtId="174" fontId="13" fillId="0" borderId="0" xfId="0" applyNumberFormat="1" applyFont="1" applyProtection="1"/>
    <xf numFmtId="5" fontId="13" fillId="0" borderId="0" xfId="0" applyNumberFormat="1" applyFont="1" applyAlignment="1" applyProtection="1">
      <alignment horizontal="right"/>
    </xf>
    <xf numFmtId="9" fontId="19" fillId="0" borderId="0" xfId="3" applyFont="1" applyProtection="1"/>
    <xf numFmtId="174" fontId="19" fillId="0" borderId="0" xfId="0" applyNumberFormat="1" applyFont="1" applyAlignment="1" applyProtection="1">
      <alignment horizontal="right"/>
      <protection locked="0"/>
    </xf>
    <xf numFmtId="37" fontId="13" fillId="0" borderId="0" xfId="0" applyNumberFormat="1" applyFont="1" applyAlignment="1">
      <alignment horizontal="right"/>
    </xf>
    <xf numFmtId="9" fontId="19" fillId="0" borderId="0" xfId="0" applyNumberFormat="1" applyFont="1" applyProtection="1">
      <protection locked="0"/>
    </xf>
    <xf numFmtId="175" fontId="18" fillId="0" borderId="0" xfId="0" applyNumberFormat="1" applyFont="1" applyProtection="1">
      <protection locked="0"/>
    </xf>
    <xf numFmtId="1" fontId="13" fillId="0" borderId="0" xfId="0" applyNumberFormat="1" applyFont="1" applyAlignment="1">
      <alignment horizontal="right"/>
    </xf>
    <xf numFmtId="186" fontId="13" fillId="0" borderId="0" xfId="0" applyNumberFormat="1" applyFont="1" applyAlignment="1" applyProtection="1">
      <alignment horizontal="right"/>
    </xf>
    <xf numFmtId="0" fontId="12" fillId="0" borderId="0" xfId="0" applyFont="1" applyBorder="1" applyAlignment="1">
      <alignment horizontal="left"/>
    </xf>
    <xf numFmtId="10" fontId="12" fillId="0" borderId="0" xfId="0" applyNumberFormat="1" applyFont="1" applyBorder="1" applyAlignment="1" applyProtection="1">
      <alignment horizontal="right"/>
      <protection locked="0"/>
    </xf>
    <xf numFmtId="0" fontId="20" fillId="2" borderId="0" xfId="0" applyFont="1" applyFill="1" applyAlignment="1">
      <alignment horizontal="right"/>
    </xf>
    <xf numFmtId="10" fontId="13" fillId="0" borderId="6" xfId="0" applyNumberFormat="1" applyFont="1" applyBorder="1"/>
    <xf numFmtId="5" fontId="12" fillId="0" borderId="0" xfId="0" applyNumberFormat="1" applyFont="1" applyAlignment="1" applyProtection="1">
      <alignment horizontal="right"/>
    </xf>
    <xf numFmtId="10" fontId="13" fillId="0" borderId="0" xfId="0" applyNumberFormat="1" applyFont="1" applyProtection="1">
      <protection locked="0"/>
    </xf>
    <xf numFmtId="0" fontId="13" fillId="0" borderId="7" xfId="0" applyFont="1" applyBorder="1" applyAlignment="1">
      <alignment horizontal="centerContinuous"/>
    </xf>
    <xf numFmtId="0" fontId="13" fillId="2" borderId="1" xfId="0" applyFont="1" applyFill="1" applyBorder="1" applyAlignment="1">
      <alignment horizontal="right"/>
    </xf>
    <xf numFmtId="0" fontId="13" fillId="0" borderId="7" xfId="0" applyFont="1" applyBorder="1" applyAlignment="1">
      <alignment horizontal="right"/>
    </xf>
    <xf numFmtId="7" fontId="21" fillId="3" borderId="6" xfId="0" applyNumberFormat="1" applyFont="1" applyFill="1" applyBorder="1" applyAlignment="1">
      <alignment horizontal="right"/>
    </xf>
    <xf numFmtId="0" fontId="12" fillId="0" borderId="8" xfId="0" quotePrefix="1" applyFont="1" applyBorder="1" applyAlignment="1">
      <alignment horizontal="left"/>
    </xf>
    <xf numFmtId="9" fontId="12" fillId="0" borderId="6" xfId="3" applyFont="1" applyBorder="1" applyAlignment="1">
      <alignment horizontal="right"/>
    </xf>
    <xf numFmtId="165" fontId="13" fillId="0" borderId="8" xfId="2" applyNumberFormat="1" applyFont="1" applyBorder="1" applyAlignment="1">
      <alignment horizontal="right"/>
    </xf>
    <xf numFmtId="0" fontId="12" fillId="0" borderId="9" xfId="0" quotePrefix="1" applyFont="1" applyBorder="1" applyAlignment="1">
      <alignment horizontal="left"/>
    </xf>
    <xf numFmtId="165" fontId="13" fillId="0" borderId="9" xfId="2" applyNumberFormat="1" applyFont="1" applyBorder="1" applyAlignment="1">
      <alignment horizontal="right"/>
    </xf>
    <xf numFmtId="0" fontId="13" fillId="0" borderId="10" xfId="0" quotePrefix="1" applyFont="1" applyBorder="1" applyAlignment="1">
      <alignment horizontal="right"/>
    </xf>
    <xf numFmtId="165" fontId="13" fillId="0" borderId="10" xfId="2" applyNumberFormat="1" applyFont="1" applyBorder="1" applyAlignment="1">
      <alignment horizontal="right"/>
    </xf>
    <xf numFmtId="0" fontId="12" fillId="0" borderId="0" xfId="0" applyFont="1" applyAlignment="1" applyProtection="1">
      <alignment horizontal="left"/>
      <protection locked="0"/>
    </xf>
    <xf numFmtId="168" fontId="0" fillId="0" borderId="0" xfId="2" applyNumberFormat="1" applyFont="1"/>
    <xf numFmtId="168" fontId="4" fillId="0" borderId="0" xfId="2" applyNumberFormat="1" applyFont="1"/>
    <xf numFmtId="0" fontId="12" fillId="0" borderId="0" xfId="0" quotePrefix="1" applyFont="1" applyAlignment="1">
      <alignment horizontal="left"/>
    </xf>
    <xf numFmtId="0" fontId="12" fillId="0" borderId="0" xfId="0" quotePrefix="1" applyFont="1" applyBorder="1" applyAlignment="1">
      <alignment horizontal="left"/>
    </xf>
    <xf numFmtId="0" fontId="13" fillId="2" borderId="1" xfId="0" applyFont="1" applyFill="1" applyBorder="1" applyAlignment="1">
      <alignment horizontal="centerContinuous"/>
    </xf>
    <xf numFmtId="0" fontId="13" fillId="2" borderId="11" xfId="0" applyFont="1" applyFill="1" applyBorder="1" applyAlignment="1">
      <alignment horizontal="centerContinuous"/>
    </xf>
    <xf numFmtId="0" fontId="6" fillId="0" borderId="0" xfId="0" applyFont="1" applyAlignment="1">
      <alignment horizontal="centerContinuous"/>
    </xf>
    <xf numFmtId="0" fontId="4" fillId="0" borderId="0" xfId="0" applyFont="1" applyAlignment="1">
      <alignment horizontal="centerContinuous"/>
    </xf>
    <xf numFmtId="0" fontId="0" fillId="0" borderId="9" xfId="0" applyBorder="1"/>
    <xf numFmtId="0" fontId="0" fillId="0" borderId="11" xfId="0" applyBorder="1"/>
    <xf numFmtId="0" fontId="0" fillId="0" borderId="7" xfId="0" applyBorder="1"/>
    <xf numFmtId="0" fontId="0" fillId="0" borderId="12" xfId="0" applyBorder="1"/>
    <xf numFmtId="0" fontId="0" fillId="0" borderId="0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4" xfId="0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8" xfId="0" applyBorder="1"/>
    <xf numFmtId="165" fontId="13" fillId="0" borderId="0" xfId="2" applyNumberFormat="1" applyFont="1"/>
    <xf numFmtId="189" fontId="0" fillId="0" borderId="0" xfId="0" applyNumberFormat="1"/>
    <xf numFmtId="0" fontId="7" fillId="0" borderId="0" xfId="0" applyFont="1" applyAlignment="1">
      <alignment horizontal="centerContinuous"/>
    </xf>
    <xf numFmtId="165" fontId="11" fillId="0" borderId="0" xfId="2" applyNumberFormat="1" applyFont="1" applyAlignment="1"/>
    <xf numFmtId="0" fontId="4" fillId="0" borderId="0" xfId="0" applyFont="1" applyAlignment="1"/>
    <xf numFmtId="9" fontId="4" fillId="0" borderId="0" xfId="3" applyFont="1" applyAlignment="1"/>
    <xf numFmtId="0" fontId="9" fillId="0" borderId="0" xfId="0" applyFont="1" applyAlignment="1" applyProtection="1">
      <protection locked="0"/>
    </xf>
    <xf numFmtId="165" fontId="17" fillId="0" borderId="0" xfId="2" applyNumberFormat="1" applyFont="1" applyAlignment="1" applyProtection="1">
      <alignment horizontal="right"/>
      <protection locked="0"/>
    </xf>
    <xf numFmtId="165" fontId="18" fillId="0" borderId="0" xfId="2" applyNumberFormat="1" applyFont="1" applyAlignment="1" applyProtection="1">
      <alignment horizontal="right"/>
      <protection locked="0"/>
    </xf>
    <xf numFmtId="1" fontId="7" fillId="0" borderId="0" xfId="0" applyNumberFormat="1" applyFont="1" applyAlignment="1" applyProtection="1">
      <alignment horizontal="left"/>
      <protection locked="0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/>
    <xf numFmtId="37" fontId="0" fillId="0" borderId="0" xfId="0" applyNumberFormat="1" applyAlignment="1" applyProtection="1">
      <alignment horizontal="right"/>
    </xf>
    <xf numFmtId="165" fontId="0" fillId="0" borderId="0" xfId="2" applyNumberFormat="1" applyFont="1" applyAlignment="1">
      <alignment horizontal="right"/>
    </xf>
    <xf numFmtId="0" fontId="10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 applyProtection="1">
      <alignment horizontal="center"/>
      <protection locked="0"/>
    </xf>
    <xf numFmtId="0" fontId="0" fillId="0" borderId="12" xfId="0" quotePrefix="1" applyBorder="1" applyAlignment="1">
      <alignment horizontal="left"/>
    </xf>
    <xf numFmtId="0" fontId="0" fillId="0" borderId="3" xfId="0" applyBorder="1" applyAlignment="1">
      <alignment horizontal="centerContinuous"/>
    </xf>
    <xf numFmtId="17" fontId="0" fillId="0" borderId="3" xfId="0" applyNumberFormat="1" applyBorder="1"/>
    <xf numFmtId="17" fontId="0" fillId="0" borderId="4" xfId="0" applyNumberFormat="1" applyBorder="1"/>
    <xf numFmtId="17" fontId="0" fillId="0" borderId="5" xfId="0" applyNumberFormat="1" applyBorder="1"/>
    <xf numFmtId="17" fontId="0" fillId="0" borderId="0" xfId="0" applyNumberFormat="1"/>
    <xf numFmtId="0" fontId="0" fillId="0" borderId="10" xfId="0" applyBorder="1"/>
    <xf numFmtId="175" fontId="0" fillId="0" borderId="0" xfId="3" applyNumberFormat="1" applyFont="1"/>
    <xf numFmtId="15" fontId="0" fillId="0" borderId="0" xfId="0" applyNumberFormat="1"/>
    <xf numFmtId="1" fontId="7" fillId="0" borderId="3" xfId="0" applyNumberFormat="1" applyFont="1" applyBorder="1" applyAlignment="1" applyProtection="1">
      <alignment horizontal="centerContinuous"/>
      <protection locked="0"/>
    </xf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44" fontId="0" fillId="0" borderId="0" xfId="2" applyFont="1" applyAlignment="1">
      <alignment horizontal="center"/>
    </xf>
    <xf numFmtId="173" fontId="0" fillId="4" borderId="0" xfId="0" applyNumberFormat="1" applyFill="1"/>
    <xf numFmtId="44" fontId="22" fillId="0" borderId="0" xfId="2" applyFont="1"/>
    <xf numFmtId="44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/>
    </xf>
    <xf numFmtId="1" fontId="0" fillId="4" borderId="0" xfId="0" applyNumberFormat="1" applyFill="1"/>
    <xf numFmtId="44" fontId="0" fillId="0" borderId="0" xfId="2" applyFont="1" applyAlignment="1">
      <alignment horizontal="right"/>
    </xf>
    <xf numFmtId="5" fontId="13" fillId="5" borderId="0" xfId="0" applyNumberFormat="1" applyFont="1" applyFill="1" applyAlignment="1" applyProtection="1">
      <alignment horizontal="right"/>
    </xf>
    <xf numFmtId="4" fontId="4" fillId="0" borderId="0" xfId="2" applyNumberFormat="1" applyFont="1" applyAlignment="1">
      <alignment horizontal="right"/>
    </xf>
    <xf numFmtId="0" fontId="23" fillId="0" borderId="0" xfId="0" applyFont="1"/>
    <xf numFmtId="15" fontId="23" fillId="0" borderId="17" xfId="0" applyNumberFormat="1" applyFont="1" applyBorder="1" applyAlignment="1">
      <alignment horizontal="right"/>
    </xf>
    <xf numFmtId="0" fontId="23" fillId="0" borderId="2" xfId="0" applyFont="1" applyBorder="1" applyAlignment="1">
      <alignment horizontal="center"/>
    </xf>
    <xf numFmtId="0" fontId="24" fillId="0" borderId="2" xfId="0" applyFont="1" applyBorder="1" applyAlignment="1">
      <alignment horizontal="center"/>
    </xf>
    <xf numFmtId="192" fontId="0" fillId="0" borderId="18" xfId="0" applyNumberFormat="1" applyBorder="1"/>
    <xf numFmtId="1" fontId="0" fillId="0" borderId="0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3" applyFont="1" applyBorder="1" applyAlignment="1">
      <alignment horizontal="center"/>
    </xf>
    <xf numFmtId="187" fontId="0" fillId="0" borderId="0" xfId="0" applyNumberFormat="1" applyBorder="1" applyAlignment="1">
      <alignment horizontal="center"/>
    </xf>
    <xf numFmtId="7" fontId="0" fillId="0" borderId="19" xfId="0" applyNumberFormat="1" applyBorder="1"/>
    <xf numFmtId="7" fontId="0" fillId="0" borderId="0" xfId="0" applyNumberFormat="1" applyBorder="1"/>
    <xf numFmtId="3" fontId="0" fillId="0" borderId="0" xfId="0" applyNumberFormat="1" applyBorder="1"/>
    <xf numFmtId="1" fontId="23" fillId="0" borderId="0" xfId="0" applyNumberFormat="1" applyFont="1" applyBorder="1" applyAlignment="1">
      <alignment horizontal="center"/>
    </xf>
    <xf numFmtId="3" fontId="0" fillId="0" borderId="19" xfId="0" applyNumberFormat="1" applyBorder="1"/>
    <xf numFmtId="3" fontId="0" fillId="0" borderId="3" xfId="0" applyNumberFormat="1" applyBorder="1"/>
    <xf numFmtId="0" fontId="0" fillId="0" borderId="6" xfId="0" quotePrefix="1" applyBorder="1" applyAlignment="1">
      <alignment horizontal="center"/>
    </xf>
    <xf numFmtId="0" fontId="0" fillId="0" borderId="5" xfId="0" quotePrefix="1" applyBorder="1" applyAlignment="1">
      <alignment horizontal="center"/>
    </xf>
    <xf numFmtId="4" fontId="0" fillId="0" borderId="19" xfId="0" applyNumberFormat="1" applyBorder="1"/>
    <xf numFmtId="4" fontId="0" fillId="0" borderId="1" xfId="0" applyNumberFormat="1" applyBorder="1" applyAlignment="1">
      <alignment horizontal="center"/>
    </xf>
    <xf numFmtId="44" fontId="0" fillId="0" borderId="8" xfId="2" applyFont="1" applyBorder="1" applyAlignment="1">
      <alignment horizontal="center"/>
    </xf>
    <xf numFmtId="44" fontId="0" fillId="0" borderId="7" xfId="2" applyFont="1" applyBorder="1" applyAlignment="1">
      <alignment horizontal="center"/>
    </xf>
    <xf numFmtId="1" fontId="0" fillId="0" borderId="20" xfId="0" applyNumberFormat="1" applyBorder="1" applyAlignment="1">
      <alignment horizontal="left"/>
    </xf>
    <xf numFmtId="4" fontId="0" fillId="0" borderId="12" xfId="0" applyNumberFormat="1" applyBorder="1" applyAlignment="1">
      <alignment horizontal="center"/>
    </xf>
    <xf numFmtId="44" fontId="0" fillId="0" borderId="9" xfId="2" applyFont="1" applyBorder="1" applyAlignment="1">
      <alignment horizontal="center"/>
    </xf>
    <xf numFmtId="44" fontId="0" fillId="0" borderId="13" xfId="2" applyFont="1" applyBorder="1" applyAlignment="1">
      <alignment horizontal="center"/>
    </xf>
    <xf numFmtId="1" fontId="0" fillId="0" borderId="21" xfId="0" applyNumberFormat="1" applyBorder="1" applyAlignment="1">
      <alignment horizontal="left"/>
    </xf>
    <xf numFmtId="44" fontId="0" fillId="0" borderId="16" xfId="2" applyFont="1" applyBorder="1" applyAlignment="1">
      <alignment horizontal="right"/>
    </xf>
    <xf numFmtId="10" fontId="0" fillId="0" borderId="19" xfId="3" applyNumberFormat="1" applyFont="1" applyBorder="1"/>
    <xf numFmtId="10" fontId="0" fillId="0" borderId="0" xfId="3" applyNumberFormat="1" applyFont="1" applyBorder="1"/>
    <xf numFmtId="10" fontId="0" fillId="0" borderId="7" xfId="3" applyNumberFormat="1" applyFont="1" applyBorder="1" applyAlignment="1">
      <alignment horizontal="right"/>
    </xf>
    <xf numFmtId="10" fontId="0" fillId="0" borderId="12" xfId="3" applyNumberFormat="1" applyFont="1" applyBorder="1" applyAlignment="1">
      <alignment horizontal="center"/>
    </xf>
    <xf numFmtId="0" fontId="0" fillId="0" borderId="22" xfId="0" applyBorder="1" applyAlignment="1">
      <alignment horizontal="left"/>
    </xf>
    <xf numFmtId="10" fontId="0" fillId="0" borderId="13" xfId="3" applyNumberFormat="1" applyFont="1" applyBorder="1" applyAlignment="1">
      <alignment horizontal="right"/>
    </xf>
    <xf numFmtId="193" fontId="0" fillId="0" borderId="19" xfId="0" applyNumberFormat="1" applyBorder="1"/>
    <xf numFmtId="193" fontId="0" fillId="0" borderId="12" xfId="0" applyNumberFormat="1" applyBorder="1" applyAlignment="1">
      <alignment horizontal="center"/>
    </xf>
    <xf numFmtId="3" fontId="0" fillId="0" borderId="12" xfId="0" applyNumberFormat="1" applyBorder="1"/>
    <xf numFmtId="173" fontId="0" fillId="0" borderId="21" xfId="0" applyNumberFormat="1" applyBorder="1" applyAlignment="1">
      <alignment horizontal="left"/>
    </xf>
    <xf numFmtId="10" fontId="0" fillId="0" borderId="16" xfId="3" applyNumberFormat="1" applyFont="1" applyBorder="1" applyAlignment="1">
      <alignment horizontal="right"/>
    </xf>
    <xf numFmtId="187" fontId="0" fillId="0" borderId="19" xfId="3" applyNumberFormat="1" applyFont="1" applyBorder="1"/>
    <xf numFmtId="3" fontId="0" fillId="0" borderId="14" xfId="0" applyNumberFormat="1" applyBorder="1" applyAlignment="1">
      <alignment horizontal="center"/>
    </xf>
    <xf numFmtId="173" fontId="0" fillId="0" borderId="10" xfId="0" applyNumberFormat="1" applyBorder="1" applyAlignment="1">
      <alignment horizontal="center"/>
    </xf>
    <xf numFmtId="173" fontId="0" fillId="0" borderId="16" xfId="0" applyNumberFormat="1" applyBorder="1" applyAlignment="1">
      <alignment horizontal="center"/>
    </xf>
    <xf numFmtId="0" fontId="0" fillId="0" borderId="23" xfId="0" applyBorder="1"/>
    <xf numFmtId="44" fontId="0" fillId="0" borderId="5" xfId="2" applyFont="1" applyBorder="1" applyAlignment="1">
      <alignment horizontal="right"/>
    </xf>
    <xf numFmtId="14" fontId="23" fillId="0" borderId="17" xfId="0" applyNumberFormat="1" applyFont="1" applyBorder="1" applyAlignment="1">
      <alignment horizontal="right"/>
    </xf>
    <xf numFmtId="1" fontId="0" fillId="0" borderId="19" xfId="0" applyNumberFormat="1" applyBorder="1"/>
    <xf numFmtId="17" fontId="13" fillId="0" borderId="0" xfId="0" applyNumberFormat="1" applyFont="1"/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17" fontId="0" fillId="0" borderId="3" xfId="0" applyNumberFormat="1" applyBorder="1" applyAlignment="1">
      <alignment horizontal="center"/>
    </xf>
    <xf numFmtId="17" fontId="0" fillId="0" borderId="4" xfId="0" applyNumberFormat="1" applyBorder="1" applyAlignment="1">
      <alignment horizontal="center"/>
    </xf>
    <xf numFmtId="17" fontId="0" fillId="0" borderId="5" xfId="0" applyNumberFormat="1" applyBorder="1" applyAlignment="1">
      <alignment horizontal="center"/>
    </xf>
    <xf numFmtId="49" fontId="0" fillId="0" borderId="11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0" fillId="0" borderId="13" xfId="0" applyNumberFormat="1" applyBorder="1" applyAlignment="1">
      <alignment horizontal="center"/>
    </xf>
    <xf numFmtId="49" fontId="0" fillId="0" borderId="15" xfId="0" applyNumberFormat="1" applyBorder="1" applyAlignment="1">
      <alignment horizontal="center"/>
    </xf>
    <xf numFmtId="49" fontId="0" fillId="0" borderId="16" xfId="0" applyNumberFormat="1" applyBorder="1" applyAlignment="1">
      <alignment horizontal="center"/>
    </xf>
    <xf numFmtId="49" fontId="0" fillId="0" borderId="8" xfId="0" applyNumberFormat="1" applyBorder="1" applyAlignment="1">
      <alignment horizontal="center"/>
    </xf>
    <xf numFmtId="49" fontId="0" fillId="0" borderId="9" xfId="0" applyNumberFormat="1" applyBorder="1" applyAlignment="1">
      <alignment horizontal="center"/>
    </xf>
    <xf numFmtId="49" fontId="0" fillId="0" borderId="10" xfId="0" applyNumberFormat="1" applyBorder="1" applyAlignment="1">
      <alignment horizontal="center"/>
    </xf>
    <xf numFmtId="49" fontId="0" fillId="0" borderId="0" xfId="0" quotePrefix="1" applyNumberFormat="1" applyBorder="1" applyAlignment="1">
      <alignment horizontal="center"/>
    </xf>
    <xf numFmtId="175" fontId="0" fillId="0" borderId="0" xfId="3" applyNumberFormat="1" applyFont="1" applyFill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left"/>
    </xf>
    <xf numFmtId="0" fontId="1" fillId="0" borderId="3" xfId="0" applyFont="1" applyBorder="1" applyAlignment="1">
      <alignment horizontal="centerContinuous"/>
    </xf>
    <xf numFmtId="0" fontId="1" fillId="0" borderId="5" xfId="0" applyFont="1" applyBorder="1" applyAlignment="1">
      <alignment horizontal="centerContinuous"/>
    </xf>
    <xf numFmtId="0" fontId="1" fillId="0" borderId="4" xfId="0" applyFont="1" applyBorder="1" applyAlignment="1">
      <alignment horizontal="centerContinuous"/>
    </xf>
    <xf numFmtId="0" fontId="0" fillId="0" borderId="3" xfId="0" applyBorder="1" applyAlignment="1">
      <alignment horizontal="center"/>
    </xf>
    <xf numFmtId="0" fontId="6" fillId="0" borderId="5" xfId="0" applyFont="1" applyBorder="1" applyAlignment="1">
      <alignment horizontal="center"/>
    </xf>
    <xf numFmtId="165" fontId="1" fillId="0" borderId="0" xfId="2" applyNumberFormat="1" applyFont="1"/>
    <xf numFmtId="173" fontId="1" fillId="0" borderId="0" xfId="0" applyNumberFormat="1" applyFont="1"/>
    <xf numFmtId="10" fontId="1" fillId="0" borderId="0" xfId="3" applyNumberFormat="1" applyFont="1"/>
    <xf numFmtId="10" fontId="1" fillId="0" borderId="0" xfId="0" applyNumberFormat="1" applyFont="1"/>
    <xf numFmtId="165" fontId="1" fillId="0" borderId="0" xfId="0" applyNumberFormat="1" applyFont="1"/>
    <xf numFmtId="0" fontId="0" fillId="0" borderId="14" xfId="0" quotePrefix="1" applyBorder="1" applyAlignment="1">
      <alignment horizontal="left"/>
    </xf>
    <xf numFmtId="14" fontId="0" fillId="0" borderId="9" xfId="0" quotePrefix="1" applyNumberFormat="1" applyBorder="1" applyAlignment="1">
      <alignment horizontal="center"/>
    </xf>
    <xf numFmtId="175" fontId="13" fillId="6" borderId="0" xfId="0" applyNumberFormat="1" applyFont="1" applyFill="1" applyAlignment="1">
      <alignment horizontal="right"/>
    </xf>
    <xf numFmtId="174" fontId="19" fillId="6" borderId="0" xfId="0" quotePrefix="1" applyNumberFormat="1" applyFont="1" applyFill="1" applyAlignment="1" applyProtection="1">
      <protection locked="0"/>
    </xf>
    <xf numFmtId="174" fontId="19" fillId="6" borderId="0" xfId="0" applyNumberFormat="1" applyFont="1" applyFill="1" applyAlignment="1" applyProtection="1">
      <alignment horizontal="right"/>
      <protection locked="0"/>
    </xf>
    <xf numFmtId="0" fontId="0" fillId="0" borderId="0" xfId="0" applyBorder="1" applyAlignment="1">
      <alignment horizontal="left"/>
    </xf>
    <xf numFmtId="187" fontId="0" fillId="0" borderId="0" xfId="0" applyNumberFormat="1" applyAlignment="1" applyProtection="1">
      <alignment horizontal="right"/>
    </xf>
    <xf numFmtId="171" fontId="0" fillId="0" borderId="0" xfId="2" applyNumberFormat="1" applyFont="1"/>
    <xf numFmtId="0" fontId="0" fillId="0" borderId="4" xfId="0" applyBorder="1"/>
    <xf numFmtId="0" fontId="0" fillId="0" borderId="24" xfId="0" applyBorder="1" applyAlignment="1">
      <alignment horizontal="center"/>
    </xf>
    <xf numFmtId="0" fontId="0" fillId="0" borderId="6" xfId="0" applyBorder="1"/>
    <xf numFmtId="1" fontId="7" fillId="0" borderId="6" xfId="0" applyNumberFormat="1" applyFont="1" applyBorder="1" applyAlignment="1" applyProtection="1">
      <alignment horizontal="center"/>
      <protection locked="0"/>
    </xf>
    <xf numFmtId="0" fontId="0" fillId="0" borderId="6" xfId="0" applyBorder="1" applyAlignment="1">
      <alignment horizontal="center"/>
    </xf>
    <xf numFmtId="175" fontId="19" fillId="6" borderId="0" xfId="0" applyNumberFormat="1" applyFont="1" applyFill="1" applyAlignment="1">
      <alignment horizontal="right"/>
    </xf>
    <xf numFmtId="0" fontId="19" fillId="6" borderId="0" xfId="0" applyFont="1" applyFill="1" applyAlignment="1">
      <alignment horizontal="right"/>
    </xf>
    <xf numFmtId="0" fontId="19" fillId="0" borderId="0" xfId="0" applyFont="1" applyFill="1"/>
    <xf numFmtId="168" fontId="4" fillId="0" borderId="0" xfId="0" applyNumberFormat="1" applyFont="1"/>
    <xf numFmtId="175" fontId="13" fillId="6" borderId="6" xfId="0" applyNumberFormat="1" applyFont="1" applyFill="1" applyBorder="1" applyAlignment="1">
      <alignment horizontal="right"/>
    </xf>
    <xf numFmtId="9" fontId="0" fillId="0" borderId="0" xfId="3" applyFont="1"/>
    <xf numFmtId="5" fontId="4" fillId="0" borderId="0" xfId="0" applyNumberFormat="1" applyFont="1"/>
    <xf numFmtId="0" fontId="0" fillId="0" borderId="16" xfId="0" applyBorder="1" applyAlignment="1">
      <alignment horizontal="left"/>
    </xf>
    <xf numFmtId="9" fontId="0" fillId="0" borderId="12" xfId="0" quotePrefix="1" applyNumberFormat="1" applyBorder="1"/>
    <xf numFmtId="9" fontId="0" fillId="0" borderId="14" xfId="0" quotePrefix="1" applyNumberFormat="1" applyBorder="1"/>
    <xf numFmtId="9" fontId="13" fillId="0" borderId="0" xfId="3" applyFont="1" applyFill="1" applyAlignment="1">
      <alignment horizontal="right"/>
    </xf>
    <xf numFmtId="8" fontId="23" fillId="0" borderId="0" xfId="0" applyNumberFormat="1" applyFont="1"/>
    <xf numFmtId="173" fontId="5" fillId="0" borderId="0" xfId="3" applyNumberFormat="1" applyFont="1" applyAlignment="1" applyProtection="1"/>
    <xf numFmtId="0" fontId="25" fillId="0" borderId="0" xfId="0" applyFont="1"/>
    <xf numFmtId="0" fontId="0" fillId="0" borderId="25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165" fontId="26" fillId="0" borderId="0" xfId="2" applyNumberFormat="1" applyFont="1"/>
    <xf numFmtId="165" fontId="0" fillId="0" borderId="0" xfId="2" applyNumberFormat="1" applyFont="1" applyBorder="1"/>
    <xf numFmtId="0" fontId="1" fillId="0" borderId="0" xfId="0" applyFont="1" applyBorder="1" applyAlignment="1"/>
    <xf numFmtId="0" fontId="1" fillId="0" borderId="0" xfId="0" applyFont="1" applyBorder="1" applyAlignment="1">
      <alignment horizontal="center"/>
    </xf>
    <xf numFmtId="6" fontId="1" fillId="0" borderId="0" xfId="0" applyNumberFormat="1" applyFont="1" applyBorder="1"/>
    <xf numFmtId="185" fontId="13" fillId="0" borderId="0" xfId="0" applyNumberFormat="1" applyFont="1" applyFill="1" applyAlignment="1" applyProtection="1">
      <alignment horizontal="right"/>
    </xf>
    <xf numFmtId="165" fontId="0" fillId="5" borderId="0" xfId="2" applyNumberFormat="1" applyFont="1" applyFill="1"/>
    <xf numFmtId="0" fontId="0" fillId="0" borderId="0" xfId="0" applyFill="1"/>
    <xf numFmtId="9" fontId="13" fillId="4" borderId="0" xfId="3" applyFont="1" applyFill="1" applyAlignment="1" applyProtection="1">
      <alignment horizontal="right"/>
    </xf>
    <xf numFmtId="9" fontId="0" fillId="0" borderId="0" xfId="3" applyFont="1" applyFill="1"/>
    <xf numFmtId="171" fontId="0" fillId="0" borderId="0" xfId="2" applyNumberFormat="1" applyFont="1" applyFill="1"/>
    <xf numFmtId="165" fontId="0" fillId="0" borderId="0" xfId="0" applyNumberFormat="1" applyAlignment="1">
      <alignment horizontal="right"/>
    </xf>
    <xf numFmtId="44" fontId="0" fillId="0" borderId="15" xfId="2" applyFont="1" applyBorder="1"/>
    <xf numFmtId="187" fontId="4" fillId="0" borderId="0" xfId="0" applyNumberFormat="1" applyFont="1" applyAlignment="1"/>
    <xf numFmtId="197" fontId="13" fillId="0" borderId="0" xfId="0" applyNumberFormat="1" applyFont="1" applyAlignment="1" applyProtection="1">
      <alignment horizontal="right"/>
    </xf>
    <xf numFmtId="43" fontId="13" fillId="0" borderId="0" xfId="1" applyFont="1" applyAlignment="1" applyProtection="1">
      <alignment horizontal="right"/>
    </xf>
    <xf numFmtId="0" fontId="0" fillId="0" borderId="0" xfId="0" applyFill="1" applyBorder="1" applyAlignment="1"/>
    <xf numFmtId="0" fontId="0" fillId="0" borderId="15" xfId="0" applyFill="1" applyBorder="1" applyAlignment="1"/>
    <xf numFmtId="0" fontId="2" fillId="0" borderId="28" xfId="0" applyFont="1" applyFill="1" applyBorder="1" applyAlignment="1">
      <alignment horizontal="center"/>
    </xf>
    <xf numFmtId="165" fontId="3" fillId="0" borderId="0" xfId="2" applyNumberFormat="1"/>
    <xf numFmtId="165" fontId="3" fillId="0" borderId="0" xfId="2" applyNumberFormat="1" applyFont="1"/>
    <xf numFmtId="173" fontId="0" fillId="0" borderId="0" xfId="0" applyNumberFormat="1" applyAlignment="1">
      <alignment horizontal="centerContinuous"/>
    </xf>
    <xf numFmtId="14" fontId="0" fillId="0" borderId="0" xfId="0" applyNumberFormat="1"/>
    <xf numFmtId="173" fontId="0" fillId="0" borderId="0" xfId="0" applyNumberFormat="1"/>
    <xf numFmtId="173" fontId="1" fillId="0" borderId="0" xfId="0" applyNumberFormat="1" applyFont="1" applyAlignment="1">
      <alignment horizontal="center"/>
    </xf>
    <xf numFmtId="44" fontId="0" fillId="5" borderId="0" xfId="2" applyFont="1" applyFill="1"/>
    <xf numFmtId="44" fontId="0" fillId="5" borderId="0" xfId="0" applyNumberFormat="1" applyFill="1"/>
    <xf numFmtId="44" fontId="0" fillId="0" borderId="0" xfId="0" applyNumberFormat="1" applyFill="1"/>
    <xf numFmtId="0" fontId="29" fillId="0" borderId="0" xfId="0" applyFont="1" applyAlignment="1">
      <alignment horizontal="center"/>
    </xf>
    <xf numFmtId="0" fontId="29" fillId="0" borderId="0" xfId="0" applyFont="1"/>
    <xf numFmtId="0" fontId="13" fillId="0" borderId="0" xfId="0" applyFont="1" applyFill="1" applyAlignment="1">
      <alignment horizontal="center"/>
    </xf>
    <xf numFmtId="8" fontId="0" fillId="0" borderId="0" xfId="0" applyNumberFormat="1"/>
    <xf numFmtId="42" fontId="0" fillId="0" borderId="0" xfId="0" applyNumberFormat="1"/>
    <xf numFmtId="9" fontId="10" fillId="0" borderId="0" xfId="3" applyFont="1" applyFill="1"/>
    <xf numFmtId="42" fontId="0" fillId="0" borderId="2" xfId="0" applyNumberFormat="1" applyBorder="1"/>
    <xf numFmtId="10" fontId="3" fillId="0" borderId="0" xfId="3" applyNumberFormat="1"/>
    <xf numFmtId="6" fontId="0" fillId="0" borderId="0" xfId="0" applyNumberFormat="1"/>
    <xf numFmtId="5" fontId="0" fillId="0" borderId="0" xfId="0" applyNumberFormat="1"/>
    <xf numFmtId="42" fontId="0" fillId="0" borderId="29" xfId="0" applyNumberFormat="1" applyBorder="1"/>
    <xf numFmtId="37" fontId="25" fillId="0" borderId="0" xfId="0" applyNumberFormat="1" applyFont="1"/>
    <xf numFmtId="0" fontId="10" fillId="0" borderId="0" xfId="0" applyFont="1"/>
    <xf numFmtId="10" fontId="4" fillId="0" borderId="0" xfId="3" applyNumberFormat="1" applyFont="1" applyAlignment="1" applyProtection="1">
      <alignment horizontal="right"/>
    </xf>
    <xf numFmtId="10" fontId="0" fillId="0" borderId="0" xfId="3" applyNumberFormat="1" applyFont="1"/>
    <xf numFmtId="10" fontId="4" fillId="0" borderId="0" xfId="3" applyNumberFormat="1" applyFont="1" applyAlignment="1">
      <alignment horizontal="right"/>
    </xf>
    <xf numFmtId="10" fontId="0" fillId="0" borderId="0" xfId="3" applyNumberFormat="1" applyFont="1" applyAlignment="1">
      <alignment horizontal="right"/>
    </xf>
    <xf numFmtId="39" fontId="15" fillId="0" borderId="0" xfId="0" applyNumberFormat="1" applyFont="1"/>
    <xf numFmtId="165" fontId="15" fillId="0" borderId="0" xfId="0" applyNumberFormat="1" applyFont="1"/>
    <xf numFmtId="173" fontId="13" fillId="0" borderId="0" xfId="2" applyNumberFormat="1" applyFont="1" applyAlignment="1" applyProtection="1">
      <alignment horizontal="right"/>
    </xf>
    <xf numFmtId="9" fontId="0" fillId="0" borderId="0" xfId="0" applyNumberFormat="1"/>
    <xf numFmtId="4" fontId="0" fillId="0" borderId="0" xfId="0" applyNumberFormat="1" applyBorder="1"/>
    <xf numFmtId="193" fontId="0" fillId="0" borderId="0" xfId="0" applyNumberFormat="1" applyBorder="1"/>
    <xf numFmtId="187" fontId="0" fillId="0" borderId="0" xfId="3" applyNumberFormat="1" applyFont="1" applyBorder="1"/>
    <xf numFmtId="179" fontId="30" fillId="0" borderId="0" xfId="0" applyNumberFormat="1" applyFont="1" applyAlignment="1" applyProtection="1">
      <alignment horizontal="left"/>
    </xf>
    <xf numFmtId="179" fontId="0" fillId="0" borderId="0" xfId="0" applyNumberFormat="1" applyAlignment="1" applyProtection="1">
      <alignment horizontal="left"/>
    </xf>
    <xf numFmtId="165" fontId="31" fillId="0" borderId="0" xfId="0" applyNumberFormat="1" applyFont="1" applyProtection="1">
      <protection locked="0"/>
    </xf>
    <xf numFmtId="10" fontId="31" fillId="0" borderId="0" xfId="0" applyNumberFormat="1" applyFont="1" applyProtection="1">
      <protection locked="0"/>
    </xf>
    <xf numFmtId="179" fontId="30" fillId="0" borderId="0" xfId="0" applyNumberFormat="1" applyFont="1" applyProtection="1"/>
    <xf numFmtId="179" fontId="31" fillId="0" borderId="0" xfId="0" applyNumberFormat="1" applyFont="1" applyProtection="1">
      <protection locked="0"/>
    </xf>
    <xf numFmtId="165" fontId="3" fillId="5" borderId="0" xfId="2" applyNumberFormat="1" applyFill="1"/>
    <xf numFmtId="7" fontId="0" fillId="0" borderId="0" xfId="0" applyNumberFormat="1" applyAlignment="1" applyProtection="1">
      <alignment horizontal="left"/>
    </xf>
    <xf numFmtId="7" fontId="0" fillId="0" borderId="0" xfId="0" applyNumberFormat="1" applyProtection="1"/>
    <xf numFmtId="7" fontId="0" fillId="0" borderId="0" xfId="0" applyNumberFormat="1" applyAlignment="1" applyProtection="1">
      <alignment horizontal="center"/>
    </xf>
    <xf numFmtId="7" fontId="30" fillId="0" borderId="0" xfId="0" applyNumberFormat="1" applyFont="1" applyProtection="1"/>
    <xf numFmtId="179" fontId="32" fillId="0" borderId="0" xfId="0" applyNumberFormat="1" applyFont="1" applyProtection="1"/>
    <xf numFmtId="7" fontId="32" fillId="0" borderId="0" xfId="0" applyNumberFormat="1" applyFont="1" applyAlignment="1" applyProtection="1">
      <alignment horizontal="center"/>
    </xf>
    <xf numFmtId="7" fontId="33" fillId="0" borderId="0" xfId="0" applyNumberFormat="1" applyFont="1" applyProtection="1"/>
    <xf numFmtId="179" fontId="33" fillId="0" borderId="0" xfId="0" applyNumberFormat="1" applyFont="1" applyProtection="1"/>
    <xf numFmtId="170" fontId="3" fillId="0" borderId="0" xfId="1" applyNumberFormat="1" applyProtection="1"/>
    <xf numFmtId="5" fontId="0" fillId="0" borderId="0" xfId="0" applyNumberFormat="1" applyProtection="1"/>
    <xf numFmtId="5" fontId="33" fillId="0" borderId="0" xfId="0" applyNumberFormat="1" applyFont="1" applyProtection="1"/>
    <xf numFmtId="179" fontId="0" fillId="0" borderId="0" xfId="0" applyNumberFormat="1" applyProtection="1"/>
    <xf numFmtId="9" fontId="0" fillId="6" borderId="0" xfId="3" applyFont="1" applyFill="1"/>
    <xf numFmtId="9" fontId="17" fillId="0" borderId="0" xfId="3" applyFont="1" applyFill="1" applyAlignment="1" applyProtection="1">
      <alignment horizontal="center"/>
    </xf>
    <xf numFmtId="5" fontId="0" fillId="5" borderId="0" xfId="0" applyNumberFormat="1" applyFill="1"/>
    <xf numFmtId="9" fontId="3" fillId="0" borderId="0" xfId="3" applyFill="1"/>
    <xf numFmtId="165" fontId="31" fillId="0" borderId="0" xfId="2" applyNumberFormat="1" applyFont="1" applyFill="1" applyProtection="1">
      <protection locked="0"/>
    </xf>
    <xf numFmtId="165" fontId="3" fillId="0" borderId="0" xfId="2" applyNumberFormat="1" applyFill="1"/>
    <xf numFmtId="165" fontId="3" fillId="0" borderId="0" xfId="2" applyNumberFormat="1" applyFill="1" applyProtection="1"/>
    <xf numFmtId="5" fontId="0" fillId="0" borderId="0" xfId="0" applyNumberFormat="1" applyFill="1" applyProtection="1"/>
    <xf numFmtId="10" fontId="13" fillId="7" borderId="12" xfId="0" applyNumberFormat="1" applyFont="1" applyFill="1" applyBorder="1" applyAlignment="1" applyProtection="1">
      <alignment horizontal="right"/>
      <protection locked="0"/>
    </xf>
    <xf numFmtId="9" fontId="0" fillId="0" borderId="0" xfId="3" applyFont="1" applyBorder="1"/>
    <xf numFmtId="9" fontId="0" fillId="0" borderId="13" xfId="3" applyFont="1" applyBorder="1"/>
    <xf numFmtId="0" fontId="6" fillId="0" borderId="12" xfId="0" applyFont="1" applyBorder="1" applyAlignment="1">
      <alignment horizontal="center"/>
    </xf>
    <xf numFmtId="10" fontId="0" fillId="0" borderId="13" xfId="3" applyNumberFormat="1" applyFont="1" applyBorder="1"/>
    <xf numFmtId="10" fontId="0" fillId="0" borderId="15" xfId="3" applyNumberFormat="1" applyFont="1" applyBorder="1"/>
    <xf numFmtId="10" fontId="0" fillId="0" borderId="16" xfId="3" applyNumberFormat="1" applyFont="1" applyBorder="1"/>
    <xf numFmtId="10" fontId="0" fillId="0" borderId="1" xfId="3" applyNumberFormat="1" applyFont="1" applyBorder="1"/>
    <xf numFmtId="10" fontId="0" fillId="0" borderId="11" xfId="3" applyNumberFormat="1" applyFont="1" applyBorder="1"/>
    <xf numFmtId="10" fontId="0" fillId="0" borderId="7" xfId="3" applyNumberFormat="1" applyFont="1" applyBorder="1"/>
    <xf numFmtId="10" fontId="0" fillId="0" borderId="12" xfId="3" applyNumberFormat="1" applyFont="1" applyBorder="1"/>
    <xf numFmtId="10" fontId="0" fillId="0" borderId="14" xfId="3" applyNumberFormat="1" applyFont="1" applyBorder="1"/>
    <xf numFmtId="217" fontId="18" fillId="0" borderId="0" xfId="2" applyNumberFormat="1" applyFont="1" applyAlignment="1" applyProtection="1">
      <alignment horizontal="right"/>
      <protection locked="0"/>
    </xf>
    <xf numFmtId="217" fontId="0" fillId="0" borderId="12" xfId="2" applyNumberFormat="1" applyFont="1" applyBorder="1"/>
    <xf numFmtId="217" fontId="0" fillId="0" borderId="14" xfId="2" applyNumberFormat="1" applyFont="1" applyBorder="1"/>
    <xf numFmtId="0" fontId="0" fillId="0" borderId="0" xfId="0" quotePrefix="1" applyBorder="1" applyAlignment="1">
      <alignment horizontal="left"/>
    </xf>
    <xf numFmtId="0" fontId="0" fillId="0" borderId="11" xfId="0" quotePrefix="1" applyBorder="1" applyAlignment="1">
      <alignment horizontal="left"/>
    </xf>
    <xf numFmtId="0" fontId="0" fillId="0" borderId="15" xfId="0" quotePrefix="1" applyBorder="1" applyAlignment="1">
      <alignment horizontal="left"/>
    </xf>
    <xf numFmtId="0" fontId="0" fillId="0" borderId="1" xfId="0" applyNumberFormat="1" applyBorder="1"/>
    <xf numFmtId="0" fontId="0" fillId="0" borderId="14" xfId="2" applyNumberFormat="1" applyFont="1" applyBorder="1" applyAlignment="1">
      <alignment horizontal="left"/>
    </xf>
    <xf numFmtId="165" fontId="0" fillId="0" borderId="0" xfId="0" applyNumberFormat="1" applyAlignment="1">
      <alignment horizontal="centerContinuous"/>
    </xf>
    <xf numFmtId="165" fontId="4" fillId="0" borderId="0" xfId="2" applyNumberFormat="1" applyFont="1" applyAlignment="1" applyProtection="1">
      <protection locked="0"/>
    </xf>
    <xf numFmtId="8" fontId="6" fillId="0" borderId="0" xfId="0" applyNumberFormat="1" applyFont="1"/>
    <xf numFmtId="0" fontId="6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wrapText="1"/>
    </xf>
    <xf numFmtId="6" fontId="0" fillId="0" borderId="0" xfId="0" applyNumberFormat="1" applyAlignment="1"/>
    <xf numFmtId="42" fontId="0" fillId="0" borderId="0" xfId="0" applyNumberFormat="1" applyAlignment="1"/>
    <xf numFmtId="41" fontId="0" fillId="0" borderId="0" xfId="0" applyNumberFormat="1"/>
    <xf numFmtId="6" fontId="0" fillId="0" borderId="29" xfId="0" applyNumberFormat="1" applyBorder="1" applyAlignment="1"/>
    <xf numFmtId="41" fontId="0" fillId="0" borderId="29" xfId="0" applyNumberFormat="1" applyBorder="1"/>
    <xf numFmtId="223" fontId="0" fillId="0" borderId="0" xfId="0" applyNumberFormat="1"/>
    <xf numFmtId="224" fontId="0" fillId="0" borderId="0" xfId="0" applyNumberFormat="1"/>
    <xf numFmtId="10" fontId="0" fillId="0" borderId="0" xfId="0" applyNumberFormat="1"/>
    <xf numFmtId="0" fontId="6" fillId="0" borderId="15" xfId="0" applyFont="1" applyBorder="1"/>
    <xf numFmtId="10" fontId="0" fillId="0" borderId="15" xfId="0" applyNumberFormat="1" applyBorder="1"/>
    <xf numFmtId="223" fontId="0" fillId="0" borderId="15" xfId="0" applyNumberFormat="1" applyBorder="1"/>
    <xf numFmtId="41" fontId="0" fillId="0" borderId="15" xfId="0" applyNumberFormat="1" applyBorder="1"/>
    <xf numFmtId="0" fontId="34" fillId="0" borderId="0" xfId="0" applyFont="1"/>
    <xf numFmtId="217" fontId="0" fillId="0" borderId="0" xfId="0" applyNumberFormat="1"/>
    <xf numFmtId="221" fontId="0" fillId="0" borderId="0" xfId="0" applyNumberFormat="1"/>
    <xf numFmtId="200" fontId="0" fillId="0" borderId="0" xfId="0" applyNumberFormat="1"/>
    <xf numFmtId="41" fontId="0" fillId="0" borderId="0" xfId="0" applyNumberFormat="1" applyBorder="1"/>
    <xf numFmtId="222" fontId="0" fillId="0" borderId="0" xfId="0" applyNumberFormat="1"/>
    <xf numFmtId="170" fontId="0" fillId="0" borderId="0" xfId="0" applyNumberFormat="1"/>
    <xf numFmtId="42" fontId="0" fillId="0" borderId="0" xfId="0" applyNumberFormat="1" applyBorder="1"/>
    <xf numFmtId="9" fontId="6" fillId="0" borderId="0" xfId="0" applyNumberFormat="1" applyFont="1"/>
    <xf numFmtId="42" fontId="0" fillId="0" borderId="15" xfId="0" applyNumberFormat="1" applyBorder="1"/>
    <xf numFmtId="0" fontId="6" fillId="0" borderId="0" xfId="0" applyFont="1" applyAlignment="1">
      <alignment horizontal="left"/>
    </xf>
    <xf numFmtId="10" fontId="4" fillId="0" borderId="0" xfId="0" applyNumberFormat="1" applyFont="1" applyAlignment="1">
      <alignment horizontal="right"/>
    </xf>
    <xf numFmtId="10" fontId="0" fillId="0" borderId="29" xfId="0" applyNumberFormat="1" applyBorder="1"/>
    <xf numFmtId="5" fontId="0" fillId="0" borderId="0" xfId="0" applyNumberFormat="1" applyAlignment="1"/>
    <xf numFmtId="170" fontId="3" fillId="0" borderId="0" xfId="1" applyNumberFormat="1"/>
    <xf numFmtId="17" fontId="0" fillId="0" borderId="0" xfId="0" applyNumberFormat="1" applyAlignment="1">
      <alignment horizontal="center"/>
    </xf>
    <xf numFmtId="0" fontId="3" fillId="0" borderId="0" xfId="2" applyNumberFormat="1"/>
    <xf numFmtId="17" fontId="10" fillId="0" borderId="0" xfId="0" applyNumberFormat="1" applyFont="1" applyAlignment="1" applyProtection="1">
      <alignment horizontal="center"/>
      <protection locked="0"/>
    </xf>
    <xf numFmtId="1" fontId="3" fillId="0" borderId="0" xfId="1" applyNumberFormat="1"/>
    <xf numFmtId="1" fontId="10" fillId="0" borderId="0" xfId="0" applyNumberFormat="1" applyFont="1" applyAlignment="1" applyProtection="1">
      <alignment horizontal="center"/>
      <protection locked="0"/>
    </xf>
    <xf numFmtId="0" fontId="10" fillId="0" borderId="0" xfId="0" applyFont="1" applyAlignment="1">
      <alignment horizontal="center"/>
    </xf>
    <xf numFmtId="1" fontId="10" fillId="0" borderId="0" xfId="0" applyNumberFormat="1" applyFont="1" applyAlignment="1" applyProtection="1">
      <alignment horizontal="right"/>
      <protection locked="0"/>
    </xf>
    <xf numFmtId="0" fontId="10" fillId="0" borderId="0" xfId="0" applyFont="1" applyAlignment="1">
      <alignment horizontal="right"/>
    </xf>
    <xf numFmtId="187" fontId="10" fillId="0" borderId="0" xfId="0" applyNumberFormat="1" applyFont="1" applyAlignment="1" applyProtection="1">
      <alignment horizontal="right"/>
      <protection locked="0"/>
    </xf>
    <xf numFmtId="165" fontId="13" fillId="0" borderId="0" xfId="2" applyNumberFormat="1" applyFont="1" applyFill="1" applyAlignment="1" applyProtection="1">
      <alignment horizontal="right"/>
    </xf>
    <xf numFmtId="9" fontId="0" fillId="0" borderId="12" xfId="0" quotePrefix="1" applyNumberFormat="1" applyBorder="1" applyAlignment="1">
      <alignment horizontal="left"/>
    </xf>
    <xf numFmtId="165" fontId="35" fillId="0" borderId="0" xfId="2" applyNumberFormat="1" applyFont="1" applyAlignment="1">
      <alignment horizontal="center"/>
    </xf>
    <xf numFmtId="187" fontId="10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170" fontId="10" fillId="0" borderId="0" xfId="1" applyNumberFormat="1" applyFont="1" applyAlignment="1">
      <alignment horizontal="right"/>
    </xf>
    <xf numFmtId="43" fontId="10" fillId="0" borderId="0" xfId="1" applyFont="1" applyAlignment="1">
      <alignment horizontal="right"/>
    </xf>
    <xf numFmtId="170" fontId="10" fillId="0" borderId="0" xfId="1" applyNumberFormat="1" applyFont="1" applyAlignment="1" applyProtection="1">
      <alignment horizontal="right"/>
      <protection locked="0"/>
    </xf>
    <xf numFmtId="187" fontId="0" fillId="0" borderId="0" xfId="0" applyNumberFormat="1"/>
    <xf numFmtId="170" fontId="10" fillId="0" borderId="0" xfId="0" applyNumberFormat="1" applyFont="1" applyAlignment="1">
      <alignment horizontal="right"/>
    </xf>
    <xf numFmtId="44" fontId="22" fillId="0" borderId="0" xfId="2" applyFont="1" applyFill="1"/>
    <xf numFmtId="44" fontId="0" fillId="0" borderId="0" xfId="2" applyFont="1" applyFill="1"/>
    <xf numFmtId="173" fontId="13" fillId="5" borderId="0" xfId="0" applyNumberFormat="1" applyFont="1" applyFill="1"/>
    <xf numFmtId="187" fontId="0" fillId="0" borderId="7" xfId="0" applyNumberFormat="1" applyBorder="1" applyAlignment="1">
      <alignment horizontal="right"/>
    </xf>
    <xf numFmtId="42" fontId="2" fillId="0" borderId="28" xfId="2" applyNumberFormat="1" applyFont="1" applyFill="1" applyBorder="1" applyAlignment="1">
      <alignment horizontal="center"/>
    </xf>
    <xf numFmtId="42" fontId="0" fillId="0" borderId="0" xfId="2" applyNumberFormat="1" applyFont="1" applyFill="1" applyBorder="1" applyAlignment="1"/>
    <xf numFmtId="42" fontId="0" fillId="0" borderId="15" xfId="2" applyNumberFormat="1" applyFont="1" applyFill="1" applyBorder="1" applyAlignment="1"/>
    <xf numFmtId="42" fontId="0" fillId="0" borderId="0" xfId="2" applyNumberFormat="1" applyFont="1"/>
    <xf numFmtId="0" fontId="29" fillId="0" borderId="0" xfId="0" applyFont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5" xfId="0" applyFont="1" applyBorder="1" applyAlignment="1">
      <alignment horizontal="center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43738558700288588"/>
          <c:y val="3.703713272242043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506564493129771E-2"/>
          <c:y val="0.2010587204931395"/>
          <c:w val="0.90976202096600256"/>
          <c:h val="0.5211653675940589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A-4912-B657-C46FBC18D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731048"/>
        <c:axId val="1"/>
      </c:barChart>
      <c:catAx>
        <c:axId val="187731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1933783383079501"/>
              <c:y val="0.883600166377744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2.1178670528560789E-2"/>
              <c:y val="0.367725817744031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7310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TW FORWARD CURVE</a:t>
            </a:r>
          </a:p>
        </c:rich>
      </c:tx>
      <c:layout>
        <c:manualLayout>
          <c:xMode val="edge"/>
          <c:yMode val="edge"/>
          <c:x val="0.3459638257527386"/>
          <c:y val="2.94985675622343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44978535127802"/>
          <c:y val="0.13716833916438972"/>
          <c:w val="0.81219126712428635"/>
          <c:h val="0.68289183906572515"/>
        </c:manualLayout>
      </c:layout>
      <c:lineChart>
        <c:grouping val="standard"/>
        <c:varyColors val="0"/>
        <c:ser>
          <c:idx val="0"/>
          <c:order val="0"/>
          <c:tx>
            <c:strRef>
              <c:f>forwcurv!$H$9</c:f>
              <c:strCache>
                <c:ptCount val="1"/>
                <c:pt idx="0">
                  <c:v>Nymex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forwcurv!$H$10:$H$37</c:f>
              <c:numCache>
                <c:formatCode>_("$"* #,##0.00_);_("$"* \(#,##0.00\);_("$"* "-"??_);_(@_)</c:formatCode>
                <c:ptCount val="28"/>
                <c:pt idx="0">
                  <c:v>2.5796409369778184</c:v>
                </c:pt>
                <c:pt idx="1">
                  <c:v>2.254563666728064</c:v>
                </c:pt>
                <c:pt idx="2">
                  <c:v>2.3475866256440852</c:v>
                </c:pt>
                <c:pt idx="3">
                  <c:v>3.156314972098508</c:v>
                </c:pt>
                <c:pt idx="4">
                  <c:v>6.6333706187838546</c:v>
                </c:pt>
                <c:pt idx="5">
                  <c:v>4.5845934247091584</c:v>
                </c:pt>
                <c:pt idx="6">
                  <c:v>3.6008182170131193</c:v>
                </c:pt>
                <c:pt idx="7">
                  <c:v>3.6910660511828159</c:v>
                </c:pt>
                <c:pt idx="8">
                  <c:v>3.9532366276941224</c:v>
                </c:pt>
                <c:pt idx="9">
                  <c:v>3.8621622645927598</c:v>
                </c:pt>
                <c:pt idx="10">
                  <c:v>3.5250402612704517</c:v>
                </c:pt>
                <c:pt idx="11">
                  <c:v>3.7548027762743317</c:v>
                </c:pt>
                <c:pt idx="12">
                  <c:v>4.3660985786259987</c:v>
                </c:pt>
                <c:pt idx="13">
                  <c:v>4.0299141633794298</c:v>
                </c:pt>
                <c:pt idx="14">
                  <c:v>3.8264071510219524</c:v>
                </c:pt>
                <c:pt idx="15">
                  <c:v>4.1875527092379832</c:v>
                </c:pt>
                <c:pt idx="16">
                  <c:v>4.206436385911287</c:v>
                </c:pt>
                <c:pt idx="17">
                  <c:v>3.7819595701877735</c:v>
                </c:pt>
                <c:pt idx="18">
                  <c:v>4.7406887113114964</c:v>
                </c:pt>
                <c:pt idx="19">
                  <c:v>3.9284870011320034</c:v>
                </c:pt>
                <c:pt idx="20">
                  <c:v>4.4316002640045404</c:v>
                </c:pt>
                <c:pt idx="21">
                  <c:v>4.9810796229998262</c:v>
                </c:pt>
                <c:pt idx="22">
                  <c:v>4.379106346354436</c:v>
                </c:pt>
                <c:pt idx="23">
                  <c:v>4.5320154563349222</c:v>
                </c:pt>
                <c:pt idx="24">
                  <c:v>4.7581188570075783</c:v>
                </c:pt>
                <c:pt idx="25">
                  <c:v>5.0933136828298231</c:v>
                </c:pt>
                <c:pt idx="26">
                  <c:v>5.4028981824547637</c:v>
                </c:pt>
                <c:pt idx="27">
                  <c:v>4.2259987781205695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F56-4EB9-90B6-715B34E32795}"/>
            </c:ext>
          </c:extLst>
        </c:ser>
        <c:ser>
          <c:idx val="1"/>
          <c:order val="1"/>
          <c:tx>
            <c:strRef>
              <c:f>forwcurv!$I$9</c:f>
              <c:strCache>
                <c:ptCount val="1"/>
                <c:pt idx="0">
                  <c:v>TWI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cat>
            <c:numRef>
              <c:f>forwcurv!$G$10:$G$37</c:f>
              <c:numCache>
                <c:formatCode>General</c:formatCode>
                <c:ptCount val="28"/>
                <c:pt idx="0">
                  <c:v>1997</c:v>
                </c:pt>
                <c:pt idx="1">
                  <c:v>1998</c:v>
                </c:pt>
                <c:pt idx="2">
                  <c:v>1999</c:v>
                </c:pt>
                <c:pt idx="3">
                  <c:v>2000</c:v>
                </c:pt>
                <c:pt idx="4">
                  <c:v>2001</c:v>
                </c:pt>
                <c:pt idx="5">
                  <c:v>2002</c:v>
                </c:pt>
                <c:pt idx="6">
                  <c:v>2003</c:v>
                </c:pt>
                <c:pt idx="7">
                  <c:v>2004</c:v>
                </c:pt>
                <c:pt idx="8">
                  <c:v>2005</c:v>
                </c:pt>
                <c:pt idx="9">
                  <c:v>2006</c:v>
                </c:pt>
                <c:pt idx="10">
                  <c:v>2007</c:v>
                </c:pt>
                <c:pt idx="11">
                  <c:v>2008</c:v>
                </c:pt>
                <c:pt idx="12">
                  <c:v>2009</c:v>
                </c:pt>
                <c:pt idx="13">
                  <c:v>2010</c:v>
                </c:pt>
                <c:pt idx="14">
                  <c:v>2011</c:v>
                </c:pt>
                <c:pt idx="15">
                  <c:v>2012</c:v>
                </c:pt>
                <c:pt idx="16">
                  <c:v>2013</c:v>
                </c:pt>
                <c:pt idx="17">
                  <c:v>2014</c:v>
                </c:pt>
                <c:pt idx="18">
                  <c:v>2015</c:v>
                </c:pt>
                <c:pt idx="19">
                  <c:v>2016</c:v>
                </c:pt>
                <c:pt idx="20">
                  <c:v>2017</c:v>
                </c:pt>
                <c:pt idx="21">
                  <c:v>2018</c:v>
                </c:pt>
                <c:pt idx="22">
                  <c:v>2019</c:v>
                </c:pt>
                <c:pt idx="23">
                  <c:v>2020</c:v>
                </c:pt>
                <c:pt idx="24">
                  <c:v>2021</c:v>
                </c:pt>
                <c:pt idx="25">
                  <c:v>2022</c:v>
                </c:pt>
                <c:pt idx="26">
                  <c:v>2023</c:v>
                </c:pt>
                <c:pt idx="27">
                  <c:v>2024</c:v>
                </c:pt>
              </c:numCache>
            </c:numRef>
          </c:cat>
          <c:val>
            <c:numRef>
              <c:f>forwcurv!$I$10:$I$37</c:f>
              <c:numCache>
                <c:formatCode>_("$"* #,##0.00_);_("$"* \(#,##0.00\);_("$"* "-"??_);_(@_)</c:formatCode>
                <c:ptCount val="28"/>
                <c:pt idx="0">
                  <c:v>2.056890710117766</c:v>
                </c:pt>
                <c:pt idx="1">
                  <c:v>1.631990092471745</c:v>
                </c:pt>
                <c:pt idx="2">
                  <c:v>1.6507265526605359</c:v>
                </c:pt>
                <c:pt idx="3">
                  <c:v>2.8233778626374271</c:v>
                </c:pt>
                <c:pt idx="4">
                  <c:v>6.1123632706507314</c:v>
                </c:pt>
                <c:pt idx="5">
                  <c:v>4.1142443685420815</c:v>
                </c:pt>
                <c:pt idx="6">
                  <c:v>3.0508842101231313</c:v>
                </c:pt>
                <c:pt idx="7">
                  <c:v>3.1404124026611711</c:v>
                </c:pt>
                <c:pt idx="8">
                  <c:v>3.5584787674243921</c:v>
                </c:pt>
                <c:pt idx="9">
                  <c:v>3.4260283586434785</c:v>
                </c:pt>
                <c:pt idx="10">
                  <c:v>3.0595225809410773</c:v>
                </c:pt>
                <c:pt idx="11">
                  <c:v>3.228008662686729</c:v>
                </c:pt>
                <c:pt idx="12">
                  <c:v>3.8774419516742706</c:v>
                </c:pt>
                <c:pt idx="13">
                  <c:v>3.6819286257619517</c:v>
                </c:pt>
                <c:pt idx="14">
                  <c:v>3.1811118691925242</c:v>
                </c:pt>
                <c:pt idx="15">
                  <c:v>3.5622499124541407</c:v>
                </c:pt>
                <c:pt idx="16">
                  <c:v>3.6256828436783928</c:v>
                </c:pt>
                <c:pt idx="17">
                  <c:v>3.4193585979447332</c:v>
                </c:pt>
                <c:pt idx="18">
                  <c:v>4.3602622259087838</c:v>
                </c:pt>
                <c:pt idx="19">
                  <c:v>3.4005101898688341</c:v>
                </c:pt>
                <c:pt idx="20">
                  <c:v>3.8314928504213417</c:v>
                </c:pt>
                <c:pt idx="21">
                  <c:v>4.4808402144110211</c:v>
                </c:pt>
                <c:pt idx="22">
                  <c:v>3.9483066557906414</c:v>
                </c:pt>
                <c:pt idx="23">
                  <c:v>4.1333057275861922</c:v>
                </c:pt>
                <c:pt idx="24">
                  <c:v>4.3785680944123806</c:v>
                </c:pt>
                <c:pt idx="25">
                  <c:v>4.7378540997721883</c:v>
                </c:pt>
                <c:pt idx="26">
                  <c:v>4.8993392875005588</c:v>
                </c:pt>
                <c:pt idx="27">
                  <c:v>3.6766220662224249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2F56-4EB9-90B6-715B34E327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230376"/>
        <c:axId val="1"/>
      </c:lineChart>
      <c:catAx>
        <c:axId val="1892303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YEAR</a:t>
                </a:r>
              </a:p>
            </c:rich>
          </c:tx>
          <c:layout>
            <c:manualLayout>
              <c:xMode val="edge"/>
              <c:yMode val="edge"/>
              <c:x val="0.53542020652209543"/>
              <c:y val="0.887906883623253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PRICE</a:t>
                </a:r>
              </a:p>
            </c:rich>
          </c:tx>
          <c:layout>
            <c:manualLayout>
              <c:xMode val="edge"/>
              <c:yMode val="edge"/>
              <c:x val="3.7891276153871375E-2"/>
              <c:y val="0.44690329856785038"/>
            </c:manualLayout>
          </c:layout>
          <c:overlay val="0"/>
          <c:spPr>
            <a:noFill/>
            <a:ln w="25400">
              <a:noFill/>
            </a:ln>
          </c:spPr>
        </c:title>
        <c:numFmt formatCode="_(&quot;$&quot;* #,##0.00_);_(&quot;$&quot;* \(#,##0.00\);_(&quot;$&quot;* &quot;-&quot;??_);_(@_)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230376"/>
        <c:crosses val="autoZero"/>
        <c:crossBetween val="midCat"/>
        <c:majorUnit val="0.25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1334431899331992"/>
          <c:y val="0.94395416199149906"/>
          <c:w val="0.63426701388002082"/>
          <c:h val="4.129799458712808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Cash Flow @ RF</a:t>
            </a:r>
          </a:p>
        </c:rich>
      </c:tx>
      <c:layout>
        <c:manualLayout>
          <c:xMode val="edge"/>
          <c:yMode val="edge"/>
          <c:x val="0.358333515591184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000007629398415"/>
          <c:y val="0.33181947062338779"/>
          <c:w val="0.81666708204502469"/>
          <c:h val="0.18636436021313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EC-4640-8E8D-FD6BE0442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538032"/>
        <c:axId val="1"/>
      </c:barChart>
      <c:catAx>
        <c:axId val="182538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53333360460083246"/>
              <c:y val="0.800003107256387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4.7916691038356045E-2"/>
              <c:y val="0.263637387618582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5380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>
      <c:oddHeader>&amp;A</c:oddHeader>
      <c:oddFooter>Page &amp;P</c:oddFooter>
    </c:headerFooter>
    <c:pageMargins b="1" l="0.75" r="0.75" t="1" header="0.5" footer="0.5"/>
    <c:pageSetup orientation="landscape" horizontalDpi="300" verticalDpi="3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9E-4384-B478-B0E65CA50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857488"/>
        <c:axId val="1"/>
      </c:barChart>
      <c:catAx>
        <c:axId val="1878574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8574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8-4E1C-8387-1CCFC8AD6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443128"/>
        <c:axId val="1"/>
      </c:barChart>
      <c:catAx>
        <c:axId val="187443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7443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3-4DED-80C1-F084DFE57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013432"/>
        <c:axId val="1"/>
      </c:barChart>
      <c:catAx>
        <c:axId val="188013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0134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D6-4D4E-A4E7-F07603CEB5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014088"/>
        <c:axId val="1"/>
      </c:barChart>
      <c:catAx>
        <c:axId val="188014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0140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A-4B1B-AF13-A8C9453C3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008512"/>
        <c:axId val="1"/>
      </c:barChart>
      <c:catAx>
        <c:axId val="188008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0085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0F-4A3F-A642-8B9BA0EA1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014744"/>
        <c:axId val="1"/>
      </c:barChart>
      <c:catAx>
        <c:axId val="188014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014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12-461E-BE5B-7961DF25A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009496"/>
        <c:axId val="1"/>
      </c:barChart>
      <c:catAx>
        <c:axId val="1880094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00949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7D-48FB-AD87-5DE1BA5E6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326160"/>
        <c:axId val="1"/>
      </c:barChart>
      <c:catAx>
        <c:axId val="188326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3261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C8-4D61-82BF-924BD22DC9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325832"/>
        <c:axId val="1"/>
      </c:barChart>
      <c:catAx>
        <c:axId val="1883258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32583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30-4ABD-A728-E7FD0FD8A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326816"/>
        <c:axId val="1"/>
      </c:barChart>
      <c:catAx>
        <c:axId val="1883268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32681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B-44EB-84BE-D4C064114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328128"/>
        <c:axId val="1"/>
      </c:barChart>
      <c:catAx>
        <c:axId val="188328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32812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3-430A-842F-6CCEE072B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323536"/>
        <c:axId val="1"/>
      </c:barChart>
      <c:catAx>
        <c:axId val="188323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3235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4D-4851-BE62-7FD93CB770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590040"/>
        <c:axId val="1"/>
      </c:barChart>
      <c:catAx>
        <c:axId val="1885900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5900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3-4CCF-AF71-BAF3FF091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592664"/>
        <c:axId val="1"/>
      </c:barChart>
      <c:catAx>
        <c:axId val="188592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592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300"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1-46C9-ACAD-22E9BBAAF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592008"/>
        <c:axId val="1"/>
      </c:barChart>
      <c:catAx>
        <c:axId val="1885920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59200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1A-4621-B8B5-20021D0AC5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592336"/>
        <c:axId val="1"/>
      </c:barChart>
      <c:catAx>
        <c:axId val="1885923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59233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1-4066-B8DF-A533978F8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589712"/>
        <c:axId val="1"/>
      </c:barChart>
      <c:catAx>
        <c:axId val="188589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589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2-4F54-9E4D-5D026E51C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75664"/>
        <c:axId val="1"/>
      </c:barChart>
      <c:catAx>
        <c:axId val="188975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9756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F-49D4-A72C-CBD3ADAECF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72384"/>
        <c:axId val="1"/>
      </c:barChart>
      <c:catAx>
        <c:axId val="18897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9723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0C-4B17-B6D7-2B3696BA29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74352"/>
        <c:axId val="1"/>
      </c:barChart>
      <c:catAx>
        <c:axId val="188974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9743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0-4847-969D-92C844829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8970744"/>
        <c:axId val="1"/>
      </c:barChart>
      <c:catAx>
        <c:axId val="188970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897074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Histogram</a:t>
            </a:r>
          </a:p>
        </c:rich>
      </c:tx>
      <c:layout>
        <c:manualLayout>
          <c:xMode val="edge"/>
          <c:yMode val="edge"/>
          <c:x val="0.39375020027170832"/>
          <c:y val="5.000019420352418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291675461667613"/>
          <c:y val="0.35000135942466931"/>
          <c:w val="0.55833361731649656"/>
          <c:h val="0.15000058261057256"/>
        </c:manualLayout>
      </c:layout>
      <c:barChart>
        <c:barDir val="col"/>
        <c:grouping val="clustered"/>
        <c:varyColors val="0"/>
        <c:ser>
          <c:idx val="0"/>
          <c:order val="0"/>
          <c:tx>
            <c:v>Frequency</c:v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chart!$A$2:$A$33</c:f>
              <c:strCache>
                <c:ptCount val="32"/>
                <c:pt idx="0">
                  <c:v> $50,157 </c:v>
                </c:pt>
                <c:pt idx="1">
                  <c:v> $50,632 </c:v>
                </c:pt>
                <c:pt idx="2">
                  <c:v> $51,107 </c:v>
                </c:pt>
                <c:pt idx="3">
                  <c:v> $51,582 </c:v>
                </c:pt>
                <c:pt idx="4">
                  <c:v> $52,057 </c:v>
                </c:pt>
                <c:pt idx="5">
                  <c:v> $52,532 </c:v>
                </c:pt>
                <c:pt idx="6">
                  <c:v> $53,007 </c:v>
                </c:pt>
                <c:pt idx="7">
                  <c:v> $53,482 </c:v>
                </c:pt>
                <c:pt idx="8">
                  <c:v> $53,957 </c:v>
                </c:pt>
                <c:pt idx="9">
                  <c:v> $54,432 </c:v>
                </c:pt>
                <c:pt idx="10">
                  <c:v> $54,908 </c:v>
                </c:pt>
                <c:pt idx="11">
                  <c:v> $55,383 </c:v>
                </c:pt>
                <c:pt idx="12">
                  <c:v> $55,858 </c:v>
                </c:pt>
                <c:pt idx="13">
                  <c:v> $56,333 </c:v>
                </c:pt>
                <c:pt idx="14">
                  <c:v> $56,808 </c:v>
                </c:pt>
                <c:pt idx="15">
                  <c:v> $57,283 </c:v>
                </c:pt>
                <c:pt idx="16">
                  <c:v> $57,758 </c:v>
                </c:pt>
                <c:pt idx="17">
                  <c:v> $58,233 </c:v>
                </c:pt>
                <c:pt idx="18">
                  <c:v> $58,708 </c:v>
                </c:pt>
                <c:pt idx="19">
                  <c:v> $59,183 </c:v>
                </c:pt>
                <c:pt idx="20">
                  <c:v> $59,658 </c:v>
                </c:pt>
                <c:pt idx="21">
                  <c:v> $60,133 </c:v>
                </c:pt>
                <c:pt idx="22">
                  <c:v> $60,608 </c:v>
                </c:pt>
                <c:pt idx="23">
                  <c:v> $61,083 </c:v>
                </c:pt>
                <c:pt idx="24">
                  <c:v> $61,558 </c:v>
                </c:pt>
                <c:pt idx="25">
                  <c:v> $62,033 </c:v>
                </c:pt>
                <c:pt idx="26">
                  <c:v> $62,508 </c:v>
                </c:pt>
                <c:pt idx="27">
                  <c:v> $62,983 </c:v>
                </c:pt>
                <c:pt idx="28">
                  <c:v> $63,459 </c:v>
                </c:pt>
                <c:pt idx="29">
                  <c:v> $63,934 </c:v>
                </c:pt>
                <c:pt idx="30">
                  <c:v> $64,409 </c:v>
                </c:pt>
                <c:pt idx="31">
                  <c:v>More</c:v>
                </c:pt>
              </c:strCache>
            </c:strRef>
          </c:cat>
          <c:val>
            <c:numRef>
              <c:f>chart!$B$2:$B$33</c:f>
              <c:numCache>
                <c:formatCode>General</c:formatCode>
                <c:ptCount val="32"/>
                <c:pt idx="0">
                  <c:v>1</c:v>
                </c:pt>
                <c:pt idx="1">
                  <c:v>14</c:v>
                </c:pt>
                <c:pt idx="2">
                  <c:v>37</c:v>
                </c:pt>
                <c:pt idx="3">
                  <c:v>31</c:v>
                </c:pt>
                <c:pt idx="4">
                  <c:v>42</c:v>
                </c:pt>
                <c:pt idx="5">
                  <c:v>41</c:v>
                </c:pt>
                <c:pt idx="6">
                  <c:v>34</c:v>
                </c:pt>
                <c:pt idx="7">
                  <c:v>37</c:v>
                </c:pt>
                <c:pt idx="8">
                  <c:v>37</c:v>
                </c:pt>
                <c:pt idx="9">
                  <c:v>35</c:v>
                </c:pt>
                <c:pt idx="10">
                  <c:v>39</c:v>
                </c:pt>
                <c:pt idx="11">
                  <c:v>38</c:v>
                </c:pt>
                <c:pt idx="12">
                  <c:v>39</c:v>
                </c:pt>
                <c:pt idx="13">
                  <c:v>36</c:v>
                </c:pt>
                <c:pt idx="14">
                  <c:v>34</c:v>
                </c:pt>
                <c:pt idx="15">
                  <c:v>37</c:v>
                </c:pt>
                <c:pt idx="16">
                  <c:v>27</c:v>
                </c:pt>
                <c:pt idx="17">
                  <c:v>36</c:v>
                </c:pt>
                <c:pt idx="18">
                  <c:v>31</c:v>
                </c:pt>
                <c:pt idx="19">
                  <c:v>19</c:v>
                </c:pt>
                <c:pt idx="20">
                  <c:v>32</c:v>
                </c:pt>
                <c:pt idx="21">
                  <c:v>33</c:v>
                </c:pt>
                <c:pt idx="22">
                  <c:v>33</c:v>
                </c:pt>
                <c:pt idx="23">
                  <c:v>34</c:v>
                </c:pt>
                <c:pt idx="24">
                  <c:v>33</c:v>
                </c:pt>
                <c:pt idx="25">
                  <c:v>45</c:v>
                </c:pt>
                <c:pt idx="26">
                  <c:v>31</c:v>
                </c:pt>
                <c:pt idx="27">
                  <c:v>32</c:v>
                </c:pt>
                <c:pt idx="28">
                  <c:v>35</c:v>
                </c:pt>
                <c:pt idx="29">
                  <c:v>29</c:v>
                </c:pt>
                <c:pt idx="30">
                  <c:v>15</c:v>
                </c:pt>
                <c:pt idx="3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D3-44C2-9B60-1E2220B98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9231360"/>
        <c:axId val="1"/>
      </c:barChart>
      <c:catAx>
        <c:axId val="1892313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Bin</a:t>
                </a:r>
              </a:p>
            </c:rich>
          </c:tx>
          <c:layout>
            <c:manualLayout>
              <c:xMode val="edge"/>
              <c:yMode val="edge"/>
              <c:x val="0.41875021298737242"/>
              <c:y val="0.781821218455105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tickLblSkip val="4"/>
        <c:tickMarkSkip val="1"/>
        <c:noMultiLvlLbl val="0"/>
      </c:catAx>
      <c:valAx>
        <c:axId val="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Frequency</a:t>
                </a:r>
              </a:p>
            </c:rich>
          </c:tx>
          <c:layout>
            <c:manualLayout>
              <c:xMode val="edge"/>
              <c:yMode val="edge"/>
              <c:x val="3.9583353466468033E-2"/>
              <c:y val="0.2227281378156986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92313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833371904180868"/>
          <c:y val="0.36818324822595083"/>
          <c:w val="0.22083344565503218"/>
          <c:h val="0.11818227720832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13" Type="http://schemas.openxmlformats.org/officeDocument/2006/relationships/chart" Target="../charts/chart15.xml"/><Relationship Id="rId18" Type="http://schemas.openxmlformats.org/officeDocument/2006/relationships/chart" Target="../charts/chart20.xml"/><Relationship Id="rId3" Type="http://schemas.openxmlformats.org/officeDocument/2006/relationships/chart" Target="../charts/chart5.xml"/><Relationship Id="rId21" Type="http://schemas.openxmlformats.org/officeDocument/2006/relationships/chart" Target="../charts/chart23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17" Type="http://schemas.openxmlformats.org/officeDocument/2006/relationships/chart" Target="../charts/chart19.xml"/><Relationship Id="rId2" Type="http://schemas.openxmlformats.org/officeDocument/2006/relationships/chart" Target="../charts/chart4.xml"/><Relationship Id="rId16" Type="http://schemas.openxmlformats.org/officeDocument/2006/relationships/chart" Target="../charts/chart18.xml"/><Relationship Id="rId20" Type="http://schemas.openxmlformats.org/officeDocument/2006/relationships/chart" Target="../charts/chart22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5" Type="http://schemas.openxmlformats.org/officeDocument/2006/relationships/chart" Target="../charts/chart17.xml"/><Relationship Id="rId23" Type="http://schemas.openxmlformats.org/officeDocument/2006/relationships/chart" Target="../charts/chart25.xml"/><Relationship Id="rId10" Type="http://schemas.openxmlformats.org/officeDocument/2006/relationships/chart" Target="../charts/chart12.xml"/><Relationship Id="rId19" Type="http://schemas.openxmlformats.org/officeDocument/2006/relationships/chart" Target="../charts/chart21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Relationship Id="rId14" Type="http://schemas.openxmlformats.org/officeDocument/2006/relationships/chart" Target="../charts/chart16.xml"/><Relationship Id="rId22" Type="http://schemas.openxmlformats.org/officeDocument/2006/relationships/chart" Target="../charts/chart2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198120</xdr:colOff>
      <xdr:row>15</xdr:row>
      <xdr:rowOff>152400</xdr:rowOff>
    </xdr:from>
    <xdr:to>
      <xdr:col>8</xdr:col>
      <xdr:colOff>30480</xdr:colOff>
      <xdr:row>33</xdr:row>
      <xdr:rowOff>0</xdr:rowOff>
    </xdr:to>
    <xdr:graphicFrame macro="">
      <xdr:nvGraphicFramePr>
        <xdr:cNvPr id="102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259080</xdr:colOff>
      <xdr:row>6</xdr:row>
      <xdr:rowOff>7620</xdr:rowOff>
    </xdr:from>
    <xdr:to>
      <xdr:col>17</xdr:col>
      <xdr:colOff>7620</xdr:colOff>
      <xdr:row>36</xdr:row>
      <xdr:rowOff>144780</xdr:rowOff>
    </xdr:to>
    <xdr:graphicFrame macro="">
      <xdr:nvGraphicFramePr>
        <xdr:cNvPr id="205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79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1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2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3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4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5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6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7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8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89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0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1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2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3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4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0</xdr:colOff>
      <xdr:row>0</xdr:row>
      <xdr:rowOff>0</xdr:rowOff>
    </xdr:from>
    <xdr:to>
      <xdr:col>9</xdr:col>
      <xdr:colOff>0</xdr:colOff>
      <xdr:row>10</xdr:row>
      <xdr:rowOff>0</xdr:rowOff>
    </xdr:to>
    <xdr:graphicFrame macro="">
      <xdr:nvGraphicFramePr>
        <xdr:cNvPr id="3095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r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cf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FUE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nuix/data1in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rev"/>
    </sheetNames>
    <sheetDataSet>
      <sheetData sheetId="0">
        <row r="2">
          <cell r="A2">
            <v>19944.355897581147</v>
          </cell>
          <cell r="B2">
            <v>19958.339606471978</v>
          </cell>
          <cell r="C2">
            <v>19957.34000793389</v>
          </cell>
          <cell r="D2">
            <v>19957.873308434875</v>
          </cell>
          <cell r="E2">
            <v>19936.763902882762</v>
          </cell>
          <cell r="F2">
            <v>19941.102436359906</v>
          </cell>
          <cell r="G2">
            <v>19964.951684955115</v>
          </cell>
          <cell r="H2">
            <v>19952.325362098309</v>
          </cell>
          <cell r="I2">
            <v>19942.47419354408</v>
          </cell>
          <cell r="J2">
            <v>19949.653956061295</v>
          </cell>
          <cell r="K2">
            <v>19954.302592587355</v>
          </cell>
          <cell r="L2">
            <v>19964.973773461403</v>
          </cell>
          <cell r="M2">
            <v>19950.07309005607</v>
          </cell>
          <cell r="N2">
            <v>19947.583696460952</v>
          </cell>
          <cell r="O2">
            <v>19956.037541004887</v>
          </cell>
        </row>
        <row r="3">
          <cell r="A3">
            <v>19950.785273904829</v>
          </cell>
          <cell r="B3">
            <v>19949.290821222567</v>
          </cell>
          <cell r="C3">
            <v>19919.094497735485</v>
          </cell>
          <cell r="D3">
            <v>19934.875487095658</v>
          </cell>
          <cell r="E3">
            <v>19949.981622342344</v>
          </cell>
          <cell r="F3">
            <v>19946.240745030402</v>
          </cell>
          <cell r="G3">
            <v>19964.851508683216</v>
          </cell>
          <cell r="H3">
            <v>19933.020176676993</v>
          </cell>
          <cell r="I3">
            <v>19948.892049200633</v>
          </cell>
          <cell r="J3">
            <v>19949.443122318673</v>
          </cell>
          <cell r="K3">
            <v>19948.471176791692</v>
          </cell>
          <cell r="L3">
            <v>19938.33190208532</v>
          </cell>
          <cell r="M3">
            <v>19983.317065421921</v>
          </cell>
          <cell r="N3">
            <v>19935.088039690687</v>
          </cell>
          <cell r="O3">
            <v>19940.832156737612</v>
          </cell>
        </row>
        <row r="4">
          <cell r="A4">
            <v>19936.097910958699</v>
          </cell>
          <cell r="B4">
            <v>19936.261745596548</v>
          </cell>
          <cell r="C4">
            <v>19912.985179101735</v>
          </cell>
          <cell r="D4">
            <v>19934.719325293452</v>
          </cell>
          <cell r="E4">
            <v>19946.822177378981</v>
          </cell>
          <cell r="F4">
            <v>19942.940172680159</v>
          </cell>
          <cell r="G4">
            <v>19948.630122152219</v>
          </cell>
          <cell r="H4">
            <v>19952.768675762603</v>
          </cell>
          <cell r="I4">
            <v>19943.462241975962</v>
          </cell>
          <cell r="J4">
            <v>19983.820721117176</v>
          </cell>
          <cell r="K4">
            <v>19964.65395204386</v>
          </cell>
          <cell r="L4">
            <v>19959.573697910455</v>
          </cell>
          <cell r="M4">
            <v>19933.770884542668</v>
          </cell>
          <cell r="N4">
            <v>19941.30396257732</v>
          </cell>
          <cell r="O4">
            <v>19952.407376583509</v>
          </cell>
        </row>
        <row r="5">
          <cell r="A5">
            <v>19942.265317914877</v>
          </cell>
          <cell r="B5">
            <v>19941.273687412759</v>
          </cell>
          <cell r="C5">
            <v>19953.75625240316</v>
          </cell>
          <cell r="D5">
            <v>19961.046362741232</v>
          </cell>
          <cell r="E5">
            <v>19938.916694992058</v>
          </cell>
          <cell r="F5">
            <v>19987.621775117215</v>
          </cell>
          <cell r="G5">
            <v>19947.593350956609</v>
          </cell>
          <cell r="H5">
            <v>19959.001640326605</v>
          </cell>
          <cell r="I5">
            <v>19942.373020197436</v>
          </cell>
          <cell r="J5">
            <v>19929.689325978117</v>
          </cell>
          <cell r="K5">
            <v>19930.677189678296</v>
          </cell>
          <cell r="L5">
            <v>19944.590051983887</v>
          </cell>
          <cell r="M5">
            <v>19916.290132588376</v>
          </cell>
          <cell r="N5">
            <v>19972.697215007709</v>
          </cell>
          <cell r="O5">
            <v>19931.714455504112</v>
          </cell>
        </row>
        <row r="6">
          <cell r="A6">
            <v>19961.799446982561</v>
          </cell>
          <cell r="B6">
            <v>19958.655510021192</v>
          </cell>
          <cell r="C6">
            <v>19966.427302890217</v>
          </cell>
          <cell r="D6">
            <v>19946.189698021088</v>
          </cell>
          <cell r="E6">
            <v>19956.081738591296</v>
          </cell>
          <cell r="F6">
            <v>19967.411718523024</v>
          </cell>
          <cell r="G6">
            <v>19940.988359513529</v>
          </cell>
          <cell r="H6">
            <v>19925.390641859201</v>
          </cell>
          <cell r="I6">
            <v>19937.657031626368</v>
          </cell>
          <cell r="J6">
            <v>19944.30951401313</v>
          </cell>
          <cell r="K6">
            <v>19943.059784338864</v>
          </cell>
          <cell r="L6">
            <v>19932.268078496512</v>
          </cell>
          <cell r="M6">
            <v>19943.226320753231</v>
          </cell>
          <cell r="N6">
            <v>19969.545293612089</v>
          </cell>
          <cell r="O6">
            <v>19915.897566043081</v>
          </cell>
        </row>
        <row r="7">
          <cell r="A7">
            <v>19942.513772360369</v>
          </cell>
          <cell r="B7">
            <v>19954.003350524028</v>
          </cell>
          <cell r="C7">
            <v>19974.002406638934</v>
          </cell>
          <cell r="D7">
            <v>19954.404957915707</v>
          </cell>
          <cell r="E7">
            <v>19931.449053949735</v>
          </cell>
          <cell r="F7">
            <v>19934.914308745971</v>
          </cell>
          <cell r="G7">
            <v>19967.158238124917</v>
          </cell>
          <cell r="H7">
            <v>19957.806110042584</v>
          </cell>
          <cell r="I7">
            <v>19951.10892711487</v>
          </cell>
          <cell r="J7">
            <v>19931.4637598724</v>
          </cell>
          <cell r="K7">
            <v>19931.262358262855</v>
          </cell>
          <cell r="L7">
            <v>19955.212290911382</v>
          </cell>
          <cell r="M7">
            <v>19954.509770269255</v>
          </cell>
          <cell r="N7">
            <v>19940.234018739473</v>
          </cell>
          <cell r="O7">
            <v>19946.524891655608</v>
          </cell>
        </row>
        <row r="8">
          <cell r="A8">
            <v>19952.860887767783</v>
          </cell>
          <cell r="B8">
            <v>19964.067503429596</v>
          </cell>
          <cell r="C8">
            <v>19975.519058757956</v>
          </cell>
          <cell r="D8">
            <v>19937.818846145499</v>
          </cell>
          <cell r="E8">
            <v>19967.757483662299</v>
          </cell>
          <cell r="F8">
            <v>19953.415451215886</v>
          </cell>
          <cell r="G8">
            <v>19960.806236788463</v>
          </cell>
          <cell r="H8">
            <v>19945.068087015898</v>
          </cell>
          <cell r="I8">
            <v>19967.742626435913</v>
          </cell>
          <cell r="J8">
            <v>19980.426329874732</v>
          </cell>
          <cell r="K8">
            <v>19954.850497152602</v>
          </cell>
          <cell r="L8">
            <v>19936.896431599736</v>
          </cell>
          <cell r="M8">
            <v>19948.032311744581</v>
          </cell>
          <cell r="N8">
            <v>19956.389424721019</v>
          </cell>
          <cell r="O8">
            <v>19980.212826108338</v>
          </cell>
        </row>
        <row r="9">
          <cell r="A9">
            <v>19938.571134027359</v>
          </cell>
          <cell r="B9">
            <v>19962.77802793555</v>
          </cell>
          <cell r="C9">
            <v>19931.436670710165</v>
          </cell>
          <cell r="D9">
            <v>19928.348596977874</v>
          </cell>
          <cell r="E9">
            <v>19953.237705712352</v>
          </cell>
          <cell r="F9">
            <v>19957.920560475879</v>
          </cell>
          <cell r="G9">
            <v>19908.743352945912</v>
          </cell>
          <cell r="H9">
            <v>19946.085641417041</v>
          </cell>
          <cell r="I9">
            <v>19934.699207714359</v>
          </cell>
          <cell r="J9">
            <v>19951.202939050301</v>
          </cell>
          <cell r="K9">
            <v>19931.287578647058</v>
          </cell>
          <cell r="L9">
            <v>19940.846428420304</v>
          </cell>
          <cell r="M9">
            <v>19960.893799458841</v>
          </cell>
          <cell r="N9">
            <v>19928.838684259143</v>
          </cell>
          <cell r="O9">
            <v>19967.61497419847</v>
          </cell>
        </row>
        <row r="10">
          <cell r="A10">
            <v>19938.996608615496</v>
          </cell>
          <cell r="B10">
            <v>19932.312670465446</v>
          </cell>
          <cell r="C10">
            <v>19978.362757291336</v>
          </cell>
          <cell r="D10">
            <v>19970.64740611018</v>
          </cell>
          <cell r="E10">
            <v>19955.871622108458</v>
          </cell>
          <cell r="F10">
            <v>19945.983012538749</v>
          </cell>
          <cell r="G10">
            <v>19935.673216297677</v>
          </cell>
          <cell r="H10">
            <v>19941.369745310003</v>
          </cell>
          <cell r="I10">
            <v>19970.930532534294</v>
          </cell>
          <cell r="J10">
            <v>19929.046496011193</v>
          </cell>
          <cell r="K10">
            <v>19938.774877326559</v>
          </cell>
          <cell r="L10">
            <v>19940.881643199114</v>
          </cell>
          <cell r="M10">
            <v>19949.587171503987</v>
          </cell>
          <cell r="N10">
            <v>19946.730546262519</v>
          </cell>
          <cell r="O10">
            <v>19935.033145156565</v>
          </cell>
        </row>
        <row r="11">
          <cell r="A11">
            <v>19913.847319902936</v>
          </cell>
          <cell r="B11">
            <v>19924.094746235805</v>
          </cell>
          <cell r="C11">
            <v>19916.759244214387</v>
          </cell>
          <cell r="D11">
            <v>19984.28404850532</v>
          </cell>
          <cell r="E11">
            <v>19929.069389597076</v>
          </cell>
          <cell r="F11">
            <v>19954.177817434658</v>
          </cell>
          <cell r="G11">
            <v>19955.371974311794</v>
          </cell>
          <cell r="H11">
            <v>19984.181255757696</v>
          </cell>
          <cell r="I11">
            <v>19917.093051788124</v>
          </cell>
          <cell r="J11">
            <v>19979.254357233734</v>
          </cell>
          <cell r="K11">
            <v>19982.694323405627</v>
          </cell>
          <cell r="L11">
            <v>19971.273747268817</v>
          </cell>
          <cell r="M11">
            <v>19945.724559596998</v>
          </cell>
          <cell r="N11">
            <v>19966.842741726181</v>
          </cell>
          <cell r="O11">
            <v>19969.408849686395</v>
          </cell>
        </row>
        <row r="12">
          <cell r="A12">
            <v>19940.085209277364</v>
          </cell>
          <cell r="B12">
            <v>19936.406356334501</v>
          </cell>
          <cell r="C12">
            <v>19974.637402102995</v>
          </cell>
          <cell r="D12">
            <v>19936.148036477462</v>
          </cell>
          <cell r="E12">
            <v>19962.946862099619</v>
          </cell>
          <cell r="F12">
            <v>19939.434307400941</v>
          </cell>
          <cell r="G12">
            <v>19945.961339501489</v>
          </cell>
          <cell r="H12">
            <v>19963.092905721867</v>
          </cell>
          <cell r="I12">
            <v>19917.084686750517</v>
          </cell>
          <cell r="J12">
            <v>19946.661510313166</v>
          </cell>
          <cell r="K12">
            <v>19902.284869717987</v>
          </cell>
          <cell r="L12">
            <v>19942.580278331807</v>
          </cell>
          <cell r="M12">
            <v>19939.889053492599</v>
          </cell>
          <cell r="N12">
            <v>19947.24528985667</v>
          </cell>
          <cell r="O12">
            <v>19970.562125646891</v>
          </cell>
        </row>
        <row r="13">
          <cell r="A13">
            <v>19921.125313517747</v>
          </cell>
          <cell r="B13">
            <v>19946.185867874839</v>
          </cell>
          <cell r="C13">
            <v>19947.19603468338</v>
          </cell>
          <cell r="D13">
            <v>19940.338544496903</v>
          </cell>
          <cell r="E13">
            <v>19902.137073774436</v>
          </cell>
          <cell r="F13">
            <v>19981.485893776007</v>
          </cell>
          <cell r="G13">
            <v>19955.341749675648</v>
          </cell>
          <cell r="H13">
            <v>19933.080064444635</v>
          </cell>
          <cell r="I13">
            <v>19949.659758910475</v>
          </cell>
          <cell r="J13">
            <v>19939.177336351418</v>
          </cell>
          <cell r="K13">
            <v>19957.923157999783</v>
          </cell>
          <cell r="L13">
            <v>19950.60023222756</v>
          </cell>
          <cell r="M13">
            <v>19969.3945823217</v>
          </cell>
          <cell r="N13">
            <v>19958.440025574866</v>
          </cell>
          <cell r="O13">
            <v>19939.491944818092</v>
          </cell>
        </row>
        <row r="14">
          <cell r="A14">
            <v>19973.403510736327</v>
          </cell>
          <cell r="B14">
            <v>19921.574866369603</v>
          </cell>
          <cell r="C14">
            <v>19952.374855414535</v>
          </cell>
          <cell r="D14">
            <v>19939.946643030904</v>
          </cell>
          <cell r="E14">
            <v>19955.496501174621</v>
          </cell>
          <cell r="F14">
            <v>19933.127597178744</v>
          </cell>
          <cell r="G14">
            <v>19939.166668396349</v>
          </cell>
          <cell r="H14">
            <v>19966.336321161172</v>
          </cell>
          <cell r="I14">
            <v>19930.437227760092</v>
          </cell>
          <cell r="J14">
            <v>19963.560348531762</v>
          </cell>
          <cell r="K14">
            <v>19933.212856317248</v>
          </cell>
          <cell r="L14">
            <v>19936.362290098587</v>
          </cell>
          <cell r="M14">
            <v>19942.112441149231</v>
          </cell>
          <cell r="N14">
            <v>19976.53432370607</v>
          </cell>
          <cell r="O14">
            <v>19948.803440425181</v>
          </cell>
        </row>
        <row r="15">
          <cell r="A15">
            <v>19951.403958868425</v>
          </cell>
          <cell r="B15">
            <v>19961.820610881514</v>
          </cell>
          <cell r="C15">
            <v>19977.430381963226</v>
          </cell>
          <cell r="D15">
            <v>19979.436180596953</v>
          </cell>
          <cell r="E15">
            <v>19965.884124407399</v>
          </cell>
          <cell r="F15">
            <v>19953.393257364725</v>
          </cell>
          <cell r="G15">
            <v>19910.384507379331</v>
          </cell>
          <cell r="H15">
            <v>19960.87192771785</v>
          </cell>
          <cell r="I15">
            <v>19917.751900217609</v>
          </cell>
          <cell r="J15">
            <v>19937.003946475255</v>
          </cell>
          <cell r="K15">
            <v>19954.741162346567</v>
          </cell>
          <cell r="L15">
            <v>19950.133721339102</v>
          </cell>
          <cell r="M15">
            <v>19935.024808596598</v>
          </cell>
          <cell r="N15">
            <v>19927.849903745839</v>
          </cell>
          <cell r="O15">
            <v>19976.574464451031</v>
          </cell>
        </row>
        <row r="16">
          <cell r="A16">
            <v>19966.544528074308</v>
          </cell>
          <cell r="B16">
            <v>19973.298761258353</v>
          </cell>
          <cell r="C16">
            <v>19946.973765449311</v>
          </cell>
          <cell r="D16">
            <v>19950.740632529381</v>
          </cell>
          <cell r="E16">
            <v>19932.539913226767</v>
          </cell>
          <cell r="F16">
            <v>19931.439374600672</v>
          </cell>
          <cell r="G16">
            <v>19961.526885725492</v>
          </cell>
          <cell r="H16">
            <v>19953.520730798846</v>
          </cell>
          <cell r="I16">
            <v>19947.732757727532</v>
          </cell>
          <cell r="J16">
            <v>19948.084336835651</v>
          </cell>
          <cell r="K16">
            <v>19950.88476680002</v>
          </cell>
          <cell r="L16">
            <v>19964.64035923007</v>
          </cell>
          <cell r="M16">
            <v>19948.303142917026</v>
          </cell>
          <cell r="N16">
            <v>19926.265658385961</v>
          </cell>
          <cell r="O16">
            <v>19953.291269556234</v>
          </cell>
        </row>
        <row r="17">
          <cell r="A17">
            <v>19963.656231827317</v>
          </cell>
          <cell r="B17">
            <v>19964.313755371408</v>
          </cell>
          <cell r="C17">
            <v>19919.016665038813</v>
          </cell>
          <cell r="D17">
            <v>19956.516858040723</v>
          </cell>
          <cell r="E17">
            <v>19968.837470222978</v>
          </cell>
          <cell r="F17">
            <v>19946.579983008465</v>
          </cell>
          <cell r="G17">
            <v>19935.211126890823</v>
          </cell>
          <cell r="H17">
            <v>19927.718961075527</v>
          </cell>
          <cell r="I17">
            <v>19946.811212717024</v>
          </cell>
          <cell r="J17">
            <v>19932.495535741888</v>
          </cell>
          <cell r="K17">
            <v>19946.452886791201</v>
          </cell>
          <cell r="L17">
            <v>19930.125602762189</v>
          </cell>
          <cell r="M17">
            <v>19960.489800573938</v>
          </cell>
          <cell r="N17">
            <v>19937.175612572155</v>
          </cell>
          <cell r="O17">
            <v>19940.034563352194</v>
          </cell>
        </row>
        <row r="18">
          <cell r="A18">
            <v>19933.132121203646</v>
          </cell>
          <cell r="B18">
            <v>19906.798702722019</v>
          </cell>
          <cell r="C18">
            <v>19976.354988092822</v>
          </cell>
          <cell r="D18">
            <v>19938.51010037649</v>
          </cell>
          <cell r="E18">
            <v>19962.819378125019</v>
          </cell>
          <cell r="F18">
            <v>19948.33929757843</v>
          </cell>
          <cell r="G18">
            <v>19942.250261977999</v>
          </cell>
          <cell r="H18">
            <v>19928.099546203655</v>
          </cell>
          <cell r="I18">
            <v>19938.57496995369</v>
          </cell>
          <cell r="J18">
            <v>19947.674792583173</v>
          </cell>
          <cell r="K18">
            <v>19942.879431285615</v>
          </cell>
          <cell r="L18">
            <v>19946.794275063621</v>
          </cell>
          <cell r="M18">
            <v>19947.266519502529</v>
          </cell>
          <cell r="N18">
            <v>19970.581477450738</v>
          </cell>
          <cell r="O18">
            <v>19935.771268177061</v>
          </cell>
        </row>
        <row r="19">
          <cell r="A19">
            <v>19944.266827946849</v>
          </cell>
          <cell r="B19">
            <v>19950.320803265975</v>
          </cell>
          <cell r="C19">
            <v>19931.572887380062</v>
          </cell>
          <cell r="D19">
            <v>19970.318286112142</v>
          </cell>
          <cell r="E19">
            <v>19960.787025325917</v>
          </cell>
          <cell r="F19">
            <v>19975.328237568821</v>
          </cell>
          <cell r="G19">
            <v>19933.479792097598</v>
          </cell>
          <cell r="H19">
            <v>19936.165004581893</v>
          </cell>
          <cell r="I19">
            <v>19935.301427138613</v>
          </cell>
          <cell r="J19">
            <v>19937.002444514535</v>
          </cell>
          <cell r="K19">
            <v>19968.152702649077</v>
          </cell>
          <cell r="L19">
            <v>19923.587398465774</v>
          </cell>
          <cell r="M19">
            <v>19910.213641044029</v>
          </cell>
          <cell r="N19">
            <v>19964.620201801859</v>
          </cell>
          <cell r="O19">
            <v>19954.638124974597</v>
          </cell>
        </row>
        <row r="20">
          <cell r="A20">
            <v>19959.336715746475</v>
          </cell>
          <cell r="B20">
            <v>19923.483587503968</v>
          </cell>
          <cell r="C20">
            <v>19953.822843874153</v>
          </cell>
          <cell r="D20">
            <v>19918.105006202026</v>
          </cell>
          <cell r="E20">
            <v>19936.246387157938</v>
          </cell>
          <cell r="F20">
            <v>19967.44837327578</v>
          </cell>
          <cell r="G20">
            <v>19919.911828995821</v>
          </cell>
          <cell r="H20">
            <v>19918.641943083396</v>
          </cell>
          <cell r="I20">
            <v>19934.349008618901</v>
          </cell>
          <cell r="J20">
            <v>19978.390998793642</v>
          </cell>
          <cell r="K20">
            <v>19961.013765637093</v>
          </cell>
          <cell r="L20">
            <v>19953.42319747309</v>
          </cell>
          <cell r="M20">
            <v>19960.93868765224</v>
          </cell>
          <cell r="N20">
            <v>19951.806366681707</v>
          </cell>
          <cell r="O20">
            <v>19939.669918997042</v>
          </cell>
        </row>
        <row r="21">
          <cell r="A21">
            <v>19922.803334835033</v>
          </cell>
          <cell r="B21">
            <v>19950.837327660254</v>
          </cell>
          <cell r="C21">
            <v>19926.305589265721</v>
          </cell>
          <cell r="D21">
            <v>19951.080188409753</v>
          </cell>
          <cell r="E21">
            <v>19942.306383634699</v>
          </cell>
          <cell r="F21">
            <v>19930.142194333024</v>
          </cell>
          <cell r="G21">
            <v>19936.099626067193</v>
          </cell>
          <cell r="H21">
            <v>19950.465757026079</v>
          </cell>
          <cell r="I21">
            <v>19954.366008790643</v>
          </cell>
          <cell r="J21">
            <v>19923.620672505367</v>
          </cell>
          <cell r="K21">
            <v>19966.850608518947</v>
          </cell>
          <cell r="L21">
            <v>19948.724130181123</v>
          </cell>
          <cell r="M21">
            <v>19969.281234776037</v>
          </cell>
          <cell r="N21">
            <v>19912.359367572033</v>
          </cell>
          <cell r="O21">
            <v>19939.064599073008</v>
          </cell>
        </row>
        <row r="22">
          <cell r="A22">
            <v>19977.220522789321</v>
          </cell>
          <cell r="B22">
            <v>19945.087333238087</v>
          </cell>
          <cell r="C22">
            <v>19935.338608178459</v>
          </cell>
          <cell r="D22">
            <v>19910.401995848228</v>
          </cell>
          <cell r="E22">
            <v>19956.386597391909</v>
          </cell>
          <cell r="F22">
            <v>19947.065442908464</v>
          </cell>
          <cell r="G22">
            <v>19916.803158133545</v>
          </cell>
          <cell r="H22">
            <v>19944.551476364253</v>
          </cell>
          <cell r="I22">
            <v>19937.097787919665</v>
          </cell>
          <cell r="J22">
            <v>19892.930002709934</v>
          </cell>
          <cell r="K22">
            <v>19948.722832733329</v>
          </cell>
          <cell r="L22">
            <v>19934.462395958861</v>
          </cell>
          <cell r="M22">
            <v>19977.664977578374</v>
          </cell>
          <cell r="N22">
            <v>19952.919446047523</v>
          </cell>
          <cell r="O22">
            <v>19942.444851214961</v>
          </cell>
        </row>
        <row r="23">
          <cell r="A23">
            <v>19961.614562418694</v>
          </cell>
          <cell r="B23">
            <v>19946.788450455468</v>
          </cell>
          <cell r="C23">
            <v>19959.658713476863</v>
          </cell>
          <cell r="D23">
            <v>19948.880757603776</v>
          </cell>
          <cell r="E23">
            <v>19967.873161573003</v>
          </cell>
          <cell r="F23">
            <v>19943.531516793279</v>
          </cell>
          <cell r="G23">
            <v>19914.104330344395</v>
          </cell>
          <cell r="H23">
            <v>19949.276238414095</v>
          </cell>
          <cell r="I23">
            <v>19944.319884450459</v>
          </cell>
          <cell r="J23">
            <v>19929.916713260463</v>
          </cell>
          <cell r="K23">
            <v>19954.146218064372</v>
          </cell>
          <cell r="L23">
            <v>19931.699759389543</v>
          </cell>
          <cell r="M23">
            <v>19959.105101956004</v>
          </cell>
          <cell r="N23">
            <v>19947.424627210337</v>
          </cell>
          <cell r="O23">
            <v>19925.072389329642</v>
          </cell>
        </row>
        <row r="24">
          <cell r="A24">
            <v>19964.8835276748</v>
          </cell>
          <cell r="B24">
            <v>19955.121291208598</v>
          </cell>
          <cell r="C24">
            <v>19916.457602194623</v>
          </cell>
          <cell r="D24">
            <v>19939.246376460604</v>
          </cell>
          <cell r="E24">
            <v>19958.896944687003</v>
          </cell>
          <cell r="F24">
            <v>19954.27511784367</v>
          </cell>
          <cell r="G24">
            <v>19968.895095419139</v>
          </cell>
          <cell r="H24">
            <v>19965.088050459999</v>
          </cell>
          <cell r="I24">
            <v>19958.496555184145</v>
          </cell>
          <cell r="J24">
            <v>19958.448356924633</v>
          </cell>
          <cell r="K24">
            <v>19958.019219964375</v>
          </cell>
          <cell r="L24">
            <v>19943.761364604085</v>
          </cell>
          <cell r="M24">
            <v>19943.646992357513</v>
          </cell>
          <cell r="N24">
            <v>19958.212197783541</v>
          </cell>
          <cell r="O24">
            <v>19909.5464788319</v>
          </cell>
        </row>
        <row r="25">
          <cell r="A25">
            <v>19926.9245022332</v>
          </cell>
          <cell r="B25">
            <v>19960.166955186822</v>
          </cell>
          <cell r="C25">
            <v>19954.647520841281</v>
          </cell>
          <cell r="D25">
            <v>19951.365844970613</v>
          </cell>
          <cell r="E25">
            <v>19944.887635381769</v>
          </cell>
          <cell r="F25">
            <v>19952.299424163764</v>
          </cell>
          <cell r="G25">
            <v>19961.488333889847</v>
          </cell>
          <cell r="H25">
            <v>19969.823124340779</v>
          </cell>
          <cell r="I25">
            <v>19949.89979713197</v>
          </cell>
          <cell r="J25">
            <v>19926.695255391303</v>
          </cell>
          <cell r="K25">
            <v>19941.885025488489</v>
          </cell>
          <cell r="L25">
            <v>19949.919080982349</v>
          </cell>
          <cell r="M25">
            <v>19913.148980331167</v>
          </cell>
          <cell r="N25">
            <v>19917.761132457093</v>
          </cell>
          <cell r="O25">
            <v>19962.627490633266</v>
          </cell>
        </row>
        <row r="26">
          <cell r="A26">
            <v>19955.599286667115</v>
          </cell>
          <cell r="B26">
            <v>19945.757826553061</v>
          </cell>
          <cell r="C26">
            <v>19945.780428999555</v>
          </cell>
          <cell r="D26">
            <v>19918.090355614069</v>
          </cell>
          <cell r="E26">
            <v>19937.340386677261</v>
          </cell>
          <cell r="F26">
            <v>19958.764650048197</v>
          </cell>
          <cell r="G26">
            <v>19919.264370621782</v>
          </cell>
          <cell r="H26">
            <v>19946.456806499966</v>
          </cell>
          <cell r="I26">
            <v>19936.342670478702</v>
          </cell>
          <cell r="J26">
            <v>19964.572332383836</v>
          </cell>
          <cell r="K26">
            <v>19988.585026954006</v>
          </cell>
          <cell r="L26">
            <v>19966.44252424841</v>
          </cell>
          <cell r="M26">
            <v>19956.351797418578</v>
          </cell>
          <cell r="N26">
            <v>19930.756713597351</v>
          </cell>
          <cell r="O26">
            <v>19940.598084483037</v>
          </cell>
        </row>
        <row r="27">
          <cell r="A27">
            <v>19935.604314048775</v>
          </cell>
          <cell r="B27">
            <v>19936.513082541438</v>
          </cell>
          <cell r="C27">
            <v>19916.008082175751</v>
          </cell>
          <cell r="D27">
            <v>19976.148945358796</v>
          </cell>
          <cell r="E27">
            <v>19928.107497021269</v>
          </cell>
          <cell r="F27">
            <v>19954.3499148349</v>
          </cell>
          <cell r="G27">
            <v>19945.678847395542</v>
          </cell>
          <cell r="H27">
            <v>19947.308498247647</v>
          </cell>
          <cell r="I27">
            <v>19947.232247864373</v>
          </cell>
          <cell r="J27">
            <v>19923.335442267387</v>
          </cell>
          <cell r="K27">
            <v>19939.699105605072</v>
          </cell>
          <cell r="L27">
            <v>19910.332805113376</v>
          </cell>
          <cell r="M27">
            <v>19925.603773264993</v>
          </cell>
          <cell r="N27">
            <v>19933.356728976891</v>
          </cell>
          <cell r="O27">
            <v>19965.096487319206</v>
          </cell>
        </row>
        <row r="28">
          <cell r="A28">
            <v>19957.517652383227</v>
          </cell>
          <cell r="B28">
            <v>19944.521728585427</v>
          </cell>
          <cell r="C28">
            <v>19959.906464775897</v>
          </cell>
          <cell r="D28">
            <v>19934.966070327573</v>
          </cell>
          <cell r="E28">
            <v>19953.016634575339</v>
          </cell>
          <cell r="F28">
            <v>19946.749366517604</v>
          </cell>
          <cell r="G28">
            <v>19944.516575751906</v>
          </cell>
          <cell r="H28">
            <v>19955.496498578017</v>
          </cell>
          <cell r="I28">
            <v>19951.434638838498</v>
          </cell>
          <cell r="J28">
            <v>19966.342370520433</v>
          </cell>
          <cell r="K28">
            <v>19917.169177687709</v>
          </cell>
          <cell r="L28">
            <v>19938.153547663493</v>
          </cell>
          <cell r="M28">
            <v>19930.579414504675</v>
          </cell>
          <cell r="N28">
            <v>19956.118279809958</v>
          </cell>
          <cell r="O28">
            <v>19955.408135457121</v>
          </cell>
        </row>
        <row r="29">
          <cell r="A29">
            <v>19914.889785401909</v>
          </cell>
          <cell r="B29">
            <v>19935.733440825334</v>
          </cell>
          <cell r="C29">
            <v>19930.360613216559</v>
          </cell>
          <cell r="D29">
            <v>19929.08378411251</v>
          </cell>
          <cell r="E29">
            <v>19946.8122509313</v>
          </cell>
          <cell r="F29">
            <v>19947.563128916576</v>
          </cell>
          <cell r="G29">
            <v>19938.70363137588</v>
          </cell>
          <cell r="H29">
            <v>19932.881521576404</v>
          </cell>
          <cell r="I29">
            <v>19967.131960094506</v>
          </cell>
          <cell r="J29">
            <v>19953.817520340559</v>
          </cell>
          <cell r="K29">
            <v>19950.383708925277</v>
          </cell>
          <cell r="L29">
            <v>19982.205256985588</v>
          </cell>
          <cell r="M29">
            <v>19949.102876881367</v>
          </cell>
          <cell r="N29">
            <v>19932.546153042578</v>
          </cell>
          <cell r="O29">
            <v>19932.013032879062</v>
          </cell>
        </row>
        <row r="30">
          <cell r="A30">
            <v>19954.232267766518</v>
          </cell>
          <cell r="B30">
            <v>19936.175664795883</v>
          </cell>
          <cell r="C30">
            <v>19930.616043043854</v>
          </cell>
          <cell r="D30">
            <v>19927.527313693641</v>
          </cell>
          <cell r="E30">
            <v>19953.180222432289</v>
          </cell>
          <cell r="F30">
            <v>19950.958654385537</v>
          </cell>
          <cell r="G30">
            <v>19962.078688022331</v>
          </cell>
          <cell r="H30">
            <v>19932.237674987191</v>
          </cell>
          <cell r="I30">
            <v>19938.508347435265</v>
          </cell>
          <cell r="J30">
            <v>19949.214567576724</v>
          </cell>
          <cell r="K30">
            <v>19967.176490175647</v>
          </cell>
          <cell r="L30">
            <v>19917.4780960069</v>
          </cell>
          <cell r="M30">
            <v>19939.097420636066</v>
          </cell>
          <cell r="N30">
            <v>19941.488772477045</v>
          </cell>
          <cell r="O30">
            <v>19945.151467322474</v>
          </cell>
        </row>
        <row r="31">
          <cell r="A31">
            <v>19975.330483606391</v>
          </cell>
          <cell r="B31">
            <v>19946.920281416416</v>
          </cell>
          <cell r="C31">
            <v>19931.996688483097</v>
          </cell>
          <cell r="D31">
            <v>19987.824017035491</v>
          </cell>
          <cell r="E31">
            <v>19945.546858521713</v>
          </cell>
          <cell r="F31">
            <v>19931.659604814948</v>
          </cell>
          <cell r="G31">
            <v>19937.44342895292</v>
          </cell>
          <cell r="H31">
            <v>19916.474885942171</v>
          </cell>
          <cell r="I31">
            <v>19949.88792758721</v>
          </cell>
          <cell r="J31">
            <v>19966.522369454782</v>
          </cell>
          <cell r="K31">
            <v>19939.42146568546</v>
          </cell>
          <cell r="L31">
            <v>19955.928417386356</v>
          </cell>
          <cell r="M31">
            <v>19936.373148273931</v>
          </cell>
          <cell r="N31">
            <v>19959.187018529723</v>
          </cell>
          <cell r="O31">
            <v>19924.488967811372</v>
          </cell>
        </row>
        <row r="32">
          <cell r="A32">
            <v>19955.365322823756</v>
          </cell>
          <cell r="B32">
            <v>19985.855862450357</v>
          </cell>
          <cell r="C32">
            <v>19939.472571528524</v>
          </cell>
          <cell r="D32">
            <v>19920.214166351801</v>
          </cell>
          <cell r="E32">
            <v>19918.238188834664</v>
          </cell>
          <cell r="F32">
            <v>19930.626777468762</v>
          </cell>
          <cell r="G32">
            <v>19960.764622187577</v>
          </cell>
          <cell r="H32">
            <v>19914.781512300597</v>
          </cell>
          <cell r="I32">
            <v>19933.531208690845</v>
          </cell>
          <cell r="J32">
            <v>19952.383991406507</v>
          </cell>
          <cell r="K32">
            <v>19968.016640674905</v>
          </cell>
          <cell r="L32">
            <v>19950.156354897423</v>
          </cell>
          <cell r="M32">
            <v>19934.992518826868</v>
          </cell>
          <cell r="N32">
            <v>19955.387790945697</v>
          </cell>
          <cell r="O32">
            <v>19946.043860308295</v>
          </cell>
        </row>
        <row r="33">
          <cell r="A33">
            <v>19938.15304749904</v>
          </cell>
          <cell r="B33">
            <v>19921.211946146948</v>
          </cell>
          <cell r="C33">
            <v>19932.191116615053</v>
          </cell>
          <cell r="D33">
            <v>19960.252999069151</v>
          </cell>
          <cell r="E33">
            <v>19944.224568700396</v>
          </cell>
          <cell r="F33">
            <v>19951.829847525933</v>
          </cell>
          <cell r="G33">
            <v>19964.900709581605</v>
          </cell>
          <cell r="H33">
            <v>19952.76306869106</v>
          </cell>
          <cell r="I33">
            <v>19953.675938034281</v>
          </cell>
          <cell r="J33">
            <v>19971.13989778277</v>
          </cell>
          <cell r="K33">
            <v>19935.562392256754</v>
          </cell>
          <cell r="L33">
            <v>19955.603496089898</v>
          </cell>
          <cell r="M33">
            <v>19951.619460721467</v>
          </cell>
          <cell r="N33">
            <v>19965.28555029038</v>
          </cell>
          <cell r="O33">
            <v>19948.596817167003</v>
          </cell>
        </row>
        <row r="34">
          <cell r="A34">
            <v>19954.356267878484</v>
          </cell>
          <cell r="B34">
            <v>19939.510594321197</v>
          </cell>
          <cell r="C34">
            <v>19949.565457116936</v>
          </cell>
          <cell r="D34">
            <v>19943.643912339183</v>
          </cell>
          <cell r="E34">
            <v>19949.270598309547</v>
          </cell>
          <cell r="F34">
            <v>19981.985086985158</v>
          </cell>
          <cell r="G34">
            <v>19910.305599132407</v>
          </cell>
          <cell r="H34">
            <v>19929.04130707408</v>
          </cell>
          <cell r="I34">
            <v>19968.695362576411</v>
          </cell>
          <cell r="J34">
            <v>19935.381467209369</v>
          </cell>
          <cell r="K34">
            <v>19960.651988470418</v>
          </cell>
          <cell r="L34">
            <v>19974.042405276639</v>
          </cell>
          <cell r="M34">
            <v>19959.964497907167</v>
          </cell>
          <cell r="N34">
            <v>19960.9951114041</v>
          </cell>
          <cell r="O34">
            <v>19939.754182839133</v>
          </cell>
        </row>
        <row r="35">
          <cell r="A35">
            <v>19930.083410557465</v>
          </cell>
          <cell r="B35">
            <v>19925.23818614423</v>
          </cell>
          <cell r="C35">
            <v>19944.892450665935</v>
          </cell>
          <cell r="D35">
            <v>19974.340224383614</v>
          </cell>
          <cell r="E35">
            <v>19960.802342129624</v>
          </cell>
          <cell r="F35">
            <v>19920.617685766378</v>
          </cell>
          <cell r="G35">
            <v>19895.256003725986</v>
          </cell>
          <cell r="H35">
            <v>19931.605470537601</v>
          </cell>
          <cell r="I35">
            <v>19962.165067027243</v>
          </cell>
          <cell r="J35">
            <v>20000.199743212193</v>
          </cell>
          <cell r="K35">
            <v>19949.187124421878</v>
          </cell>
          <cell r="L35">
            <v>19958.800746774115</v>
          </cell>
          <cell r="M35">
            <v>19936.908830730306</v>
          </cell>
          <cell r="N35">
            <v>19947.854331608181</v>
          </cell>
          <cell r="O35">
            <v>19947.785943358213</v>
          </cell>
        </row>
        <row r="36">
          <cell r="A36">
            <v>19927.233217501431</v>
          </cell>
          <cell r="B36">
            <v>19942.447585644226</v>
          </cell>
          <cell r="C36">
            <v>19932.87164997276</v>
          </cell>
          <cell r="D36">
            <v>19964.149888432741</v>
          </cell>
          <cell r="E36">
            <v>19928.523817683319</v>
          </cell>
          <cell r="F36">
            <v>19960.53811733815</v>
          </cell>
          <cell r="G36">
            <v>19921.841646970519</v>
          </cell>
          <cell r="H36">
            <v>19983.773356892201</v>
          </cell>
          <cell r="I36">
            <v>19908.70447778923</v>
          </cell>
          <cell r="J36">
            <v>19926.926020020881</v>
          </cell>
          <cell r="K36">
            <v>19945.227293969539</v>
          </cell>
          <cell r="L36">
            <v>19958.84493502813</v>
          </cell>
          <cell r="M36">
            <v>19933.606705306083</v>
          </cell>
          <cell r="N36">
            <v>19938.746181412782</v>
          </cell>
          <cell r="O36">
            <v>19902.05055131832</v>
          </cell>
        </row>
        <row r="37">
          <cell r="A37">
            <v>19943.46066431588</v>
          </cell>
          <cell r="B37">
            <v>19951.736235219098</v>
          </cell>
          <cell r="C37">
            <v>19944.828113918291</v>
          </cell>
          <cell r="D37">
            <v>19941.16695244615</v>
          </cell>
          <cell r="E37">
            <v>19977.960142466301</v>
          </cell>
          <cell r="F37">
            <v>19968.374533289494</v>
          </cell>
          <cell r="G37">
            <v>19925.522777438855</v>
          </cell>
          <cell r="H37">
            <v>19935.001351638628</v>
          </cell>
          <cell r="I37">
            <v>19919.380790604821</v>
          </cell>
          <cell r="J37">
            <v>19949.220399255231</v>
          </cell>
          <cell r="K37">
            <v>19948.252486838872</v>
          </cell>
          <cell r="L37">
            <v>19969.0877688808</v>
          </cell>
          <cell r="M37">
            <v>19921.147501612908</v>
          </cell>
          <cell r="N37">
            <v>19973.981857193536</v>
          </cell>
          <cell r="O37">
            <v>19925.935871151389</v>
          </cell>
        </row>
        <row r="38">
          <cell r="A38">
            <v>19943.605489072004</v>
          </cell>
          <cell r="B38">
            <v>19946.494357450702</v>
          </cell>
          <cell r="C38">
            <v>19941.462681427623</v>
          </cell>
          <cell r="D38">
            <v>19942.564383133125</v>
          </cell>
          <cell r="E38">
            <v>19969.345688932972</v>
          </cell>
          <cell r="F38">
            <v>19942.054247748176</v>
          </cell>
          <cell r="G38">
            <v>19947.268590158234</v>
          </cell>
          <cell r="H38">
            <v>19945.27166307958</v>
          </cell>
          <cell r="I38">
            <v>19945.421921495068</v>
          </cell>
          <cell r="J38">
            <v>19973.411427068735</v>
          </cell>
          <cell r="K38">
            <v>19975.292973751864</v>
          </cell>
          <cell r="L38">
            <v>19948.176699921751</v>
          </cell>
          <cell r="M38">
            <v>19934.33305462986</v>
          </cell>
          <cell r="N38">
            <v>19949.117175584277</v>
          </cell>
          <cell r="O38">
            <v>19930.353428328366</v>
          </cell>
        </row>
        <row r="39">
          <cell r="A39">
            <v>19990.376262251564</v>
          </cell>
          <cell r="B39">
            <v>19954.990874083407</v>
          </cell>
          <cell r="C39">
            <v>19916.130030310876</v>
          </cell>
          <cell r="D39">
            <v>19967.443558649873</v>
          </cell>
          <cell r="E39">
            <v>19947.090665400545</v>
          </cell>
          <cell r="F39">
            <v>19928.022675196142</v>
          </cell>
          <cell r="G39">
            <v>19945.218988778895</v>
          </cell>
          <cell r="H39">
            <v>19920.858121378729</v>
          </cell>
          <cell r="I39">
            <v>19952.866670717678</v>
          </cell>
          <cell r="J39">
            <v>19938.416849556274</v>
          </cell>
          <cell r="K39">
            <v>19939.080579615082</v>
          </cell>
          <cell r="L39">
            <v>19945.362745639388</v>
          </cell>
          <cell r="M39">
            <v>19954.101037282475</v>
          </cell>
          <cell r="N39">
            <v>19947.123755122735</v>
          </cell>
          <cell r="O39">
            <v>19932.780829958676</v>
          </cell>
        </row>
        <row r="40">
          <cell r="A40">
            <v>19914.629715517236</v>
          </cell>
          <cell r="B40">
            <v>19937.273017068106</v>
          </cell>
          <cell r="C40">
            <v>19935.971053536421</v>
          </cell>
          <cell r="D40">
            <v>19943.055053482873</v>
          </cell>
          <cell r="E40">
            <v>19918.579983121581</v>
          </cell>
          <cell r="F40">
            <v>19925.175094973427</v>
          </cell>
          <cell r="G40">
            <v>19928.657886865141</v>
          </cell>
          <cell r="H40">
            <v>19965.524383424316</v>
          </cell>
          <cell r="I40">
            <v>19946.886692176529</v>
          </cell>
          <cell r="J40">
            <v>19947.387525137576</v>
          </cell>
          <cell r="K40">
            <v>19941.545302994058</v>
          </cell>
          <cell r="L40">
            <v>19929.957274998538</v>
          </cell>
          <cell r="M40">
            <v>19942.597088851166</v>
          </cell>
          <cell r="N40">
            <v>19949.130355138008</v>
          </cell>
          <cell r="O40">
            <v>19910.382012443395</v>
          </cell>
        </row>
        <row r="41">
          <cell r="A41">
            <v>19974.820684940772</v>
          </cell>
          <cell r="B41">
            <v>19947.274509670766</v>
          </cell>
          <cell r="C41">
            <v>19944.075467709565</v>
          </cell>
          <cell r="D41">
            <v>19988.635428581973</v>
          </cell>
          <cell r="E41">
            <v>19929.430966545056</v>
          </cell>
          <cell r="F41">
            <v>19936.863788022612</v>
          </cell>
          <cell r="G41">
            <v>19941.722191334444</v>
          </cell>
          <cell r="H41">
            <v>19938.824860799668</v>
          </cell>
          <cell r="I41">
            <v>19960.482017606409</v>
          </cell>
          <cell r="J41">
            <v>19949.425195252305</v>
          </cell>
          <cell r="K41">
            <v>19977.099533631146</v>
          </cell>
          <cell r="L41">
            <v>19959.345562666345</v>
          </cell>
          <cell r="M41">
            <v>19909.222944383037</v>
          </cell>
          <cell r="N41">
            <v>19978.740922985933</v>
          </cell>
          <cell r="O41">
            <v>19954.624506351505</v>
          </cell>
        </row>
        <row r="42">
          <cell r="A42">
            <v>19933.710127339291</v>
          </cell>
          <cell r="B42">
            <v>19943.301123200756</v>
          </cell>
          <cell r="C42">
            <v>19958.575510949911</v>
          </cell>
          <cell r="D42">
            <v>19950.204386489851</v>
          </cell>
          <cell r="E42">
            <v>19946.258022605129</v>
          </cell>
          <cell r="F42">
            <v>19945.532532782625</v>
          </cell>
          <cell r="G42">
            <v>19949.089382958511</v>
          </cell>
          <cell r="H42">
            <v>19933.337757350269</v>
          </cell>
          <cell r="I42">
            <v>19929.205776077539</v>
          </cell>
          <cell r="J42">
            <v>19963.212955396382</v>
          </cell>
          <cell r="K42">
            <v>19934.809058319632</v>
          </cell>
          <cell r="L42">
            <v>19961.556900765456</v>
          </cell>
          <cell r="M42">
            <v>19933.281897170506</v>
          </cell>
          <cell r="N42">
            <v>19932.906396322982</v>
          </cell>
          <cell r="O42">
            <v>19944.375186131656</v>
          </cell>
        </row>
        <row r="43">
          <cell r="A43">
            <v>19933.807684129937</v>
          </cell>
          <cell r="B43">
            <v>19934.34080288692</v>
          </cell>
          <cell r="C43">
            <v>19955.486963435349</v>
          </cell>
          <cell r="D43">
            <v>19935.315926819178</v>
          </cell>
          <cell r="E43">
            <v>19940.400354433768</v>
          </cell>
          <cell r="F43">
            <v>19943.253027903746</v>
          </cell>
          <cell r="G43">
            <v>19921.528093117289</v>
          </cell>
          <cell r="H43">
            <v>19927.373865635451</v>
          </cell>
          <cell r="I43">
            <v>19954.27025100038</v>
          </cell>
          <cell r="J43">
            <v>19911.836012557189</v>
          </cell>
          <cell r="K43">
            <v>19949.233921119594</v>
          </cell>
          <cell r="L43">
            <v>19953.813808773983</v>
          </cell>
          <cell r="M43">
            <v>19938.114914888793</v>
          </cell>
          <cell r="N43">
            <v>19951.310978707181</v>
          </cell>
          <cell r="O43">
            <v>19938.510444257416</v>
          </cell>
        </row>
        <row r="44">
          <cell r="A44">
            <v>19974.472342129495</v>
          </cell>
          <cell r="B44">
            <v>19945.095763625737</v>
          </cell>
          <cell r="C44">
            <v>19926.541981466948</v>
          </cell>
          <cell r="D44">
            <v>19943.218375880318</v>
          </cell>
          <cell r="E44">
            <v>19937.760561916832</v>
          </cell>
          <cell r="F44">
            <v>19953.117999229082</v>
          </cell>
          <cell r="G44">
            <v>19976.530938119231</v>
          </cell>
          <cell r="H44">
            <v>19966.375090608271</v>
          </cell>
          <cell r="I44">
            <v>19939.62757132604</v>
          </cell>
          <cell r="J44">
            <v>19954.709235615308</v>
          </cell>
          <cell r="K44">
            <v>19945.784606692079</v>
          </cell>
          <cell r="L44">
            <v>19962.411517008481</v>
          </cell>
          <cell r="M44">
            <v>19935.573382265276</v>
          </cell>
          <cell r="N44">
            <v>19964.912318941166</v>
          </cell>
          <cell r="O44">
            <v>19966.310856692202</v>
          </cell>
        </row>
        <row r="45">
          <cell r="A45">
            <v>19917.435352103734</v>
          </cell>
          <cell r="B45">
            <v>19963.930721997192</v>
          </cell>
          <cell r="C45">
            <v>19953.400339326552</v>
          </cell>
          <cell r="D45">
            <v>19975.873311602896</v>
          </cell>
          <cell r="E45">
            <v>19926.151315721563</v>
          </cell>
          <cell r="F45">
            <v>19959.756451975412</v>
          </cell>
          <cell r="G45">
            <v>19935.46173049826</v>
          </cell>
          <cell r="H45">
            <v>19972.636579502941</v>
          </cell>
          <cell r="I45">
            <v>19978.174006447316</v>
          </cell>
          <cell r="J45">
            <v>19917.121526969793</v>
          </cell>
          <cell r="K45">
            <v>19941.201007446802</v>
          </cell>
          <cell r="L45">
            <v>19945.075148239495</v>
          </cell>
          <cell r="M45">
            <v>19932.371236612846</v>
          </cell>
          <cell r="N45">
            <v>19940.952686380828</v>
          </cell>
          <cell r="O45">
            <v>19964.639002667533</v>
          </cell>
        </row>
        <row r="46">
          <cell r="A46">
            <v>19953.558255989959</v>
          </cell>
          <cell r="B46">
            <v>19918.709337787393</v>
          </cell>
          <cell r="C46">
            <v>19952.881088574461</v>
          </cell>
          <cell r="D46">
            <v>19952.242543408651</v>
          </cell>
          <cell r="E46">
            <v>19948.265679464112</v>
          </cell>
          <cell r="F46">
            <v>19954.077970857466</v>
          </cell>
          <cell r="G46">
            <v>19931.398415761039</v>
          </cell>
          <cell r="H46">
            <v>19946.868139963924</v>
          </cell>
          <cell r="I46">
            <v>19963.143544184255</v>
          </cell>
          <cell r="J46">
            <v>19928.172863241642</v>
          </cell>
          <cell r="K46">
            <v>19954.241039467961</v>
          </cell>
          <cell r="L46">
            <v>19952.139895941029</v>
          </cell>
          <cell r="M46">
            <v>19937.800606046072</v>
          </cell>
          <cell r="N46">
            <v>19966.576345697282</v>
          </cell>
          <cell r="O46">
            <v>19980.092625045669</v>
          </cell>
        </row>
        <row r="47">
          <cell r="A47">
            <v>19946.085003364791</v>
          </cell>
          <cell r="B47">
            <v>19969.090682954647</v>
          </cell>
          <cell r="C47">
            <v>19958.200739002765</v>
          </cell>
          <cell r="D47">
            <v>19938.514256418479</v>
          </cell>
          <cell r="E47">
            <v>19949.768596313261</v>
          </cell>
          <cell r="F47">
            <v>19945.662878102219</v>
          </cell>
          <cell r="G47">
            <v>19953.067774119001</v>
          </cell>
          <cell r="H47">
            <v>19979.505404318948</v>
          </cell>
          <cell r="I47">
            <v>19957.404062225676</v>
          </cell>
          <cell r="J47">
            <v>19908.365387175672</v>
          </cell>
          <cell r="K47">
            <v>19958.652847291272</v>
          </cell>
          <cell r="L47">
            <v>19984.852646859646</v>
          </cell>
          <cell r="M47">
            <v>19949.146481635111</v>
          </cell>
          <cell r="N47">
            <v>19954.739241745181</v>
          </cell>
          <cell r="O47">
            <v>19947.586993104109</v>
          </cell>
        </row>
        <row r="48">
          <cell r="A48">
            <v>19956.252406494539</v>
          </cell>
          <cell r="B48">
            <v>19945.559203109238</v>
          </cell>
          <cell r="C48">
            <v>19946.294762719281</v>
          </cell>
          <cell r="D48">
            <v>19934.561910302738</v>
          </cell>
          <cell r="E48">
            <v>19944.973651961904</v>
          </cell>
          <cell r="F48">
            <v>19949.877154536189</v>
          </cell>
          <cell r="G48">
            <v>19933.874145682315</v>
          </cell>
          <cell r="H48">
            <v>19911.541180081847</v>
          </cell>
          <cell r="I48">
            <v>19971.857454596633</v>
          </cell>
          <cell r="J48">
            <v>19977.160373384795</v>
          </cell>
          <cell r="K48">
            <v>19925.752271353678</v>
          </cell>
          <cell r="L48">
            <v>19940.481926109383</v>
          </cell>
          <cell r="M48">
            <v>19945.342514899803</v>
          </cell>
          <cell r="N48">
            <v>19954.19774093575</v>
          </cell>
          <cell r="O48">
            <v>19950.757209874191</v>
          </cell>
        </row>
        <row r="49">
          <cell r="A49">
            <v>19931.576120182075</v>
          </cell>
          <cell r="B49">
            <v>19949.407325596541</v>
          </cell>
          <cell r="C49">
            <v>19945.94216055295</v>
          </cell>
          <cell r="D49">
            <v>19984.327029982876</v>
          </cell>
          <cell r="E49">
            <v>19976.260664638357</v>
          </cell>
          <cell r="F49">
            <v>19924.737254004944</v>
          </cell>
          <cell r="G49">
            <v>19934.772338764433</v>
          </cell>
          <cell r="H49">
            <v>19954.891569803636</v>
          </cell>
          <cell r="I49">
            <v>19939.946034677145</v>
          </cell>
          <cell r="J49">
            <v>19952.758975820783</v>
          </cell>
          <cell r="K49">
            <v>19975.806553074774</v>
          </cell>
          <cell r="L49">
            <v>19974.034847203326</v>
          </cell>
          <cell r="M49">
            <v>19930.390843893045</v>
          </cell>
          <cell r="N49">
            <v>19930.294624876286</v>
          </cell>
          <cell r="O49">
            <v>19903.620422430115</v>
          </cell>
        </row>
        <row r="50">
          <cell r="A50">
            <v>19939.700159293428</v>
          </cell>
          <cell r="B50">
            <v>19951.725492194932</v>
          </cell>
          <cell r="C50">
            <v>19939.956878348214</v>
          </cell>
          <cell r="D50">
            <v>19937.869974422923</v>
          </cell>
          <cell r="E50">
            <v>19939.26530021217</v>
          </cell>
          <cell r="F50">
            <v>19977.372262255631</v>
          </cell>
          <cell r="G50">
            <v>19938.733681747384</v>
          </cell>
          <cell r="H50">
            <v>19954.50224898964</v>
          </cell>
          <cell r="I50">
            <v>19970.320317842197</v>
          </cell>
          <cell r="J50">
            <v>19939.199573895363</v>
          </cell>
          <cell r="K50">
            <v>19952.869678941104</v>
          </cell>
          <cell r="L50">
            <v>19981.856227719982</v>
          </cell>
          <cell r="M50">
            <v>19938.183698360193</v>
          </cell>
          <cell r="N50">
            <v>19927.188645140362</v>
          </cell>
          <cell r="O50">
            <v>19941.635316370193</v>
          </cell>
        </row>
        <row r="51">
          <cell r="A51">
            <v>19928.992507133004</v>
          </cell>
          <cell r="B51">
            <v>19949.910484822976</v>
          </cell>
          <cell r="C51">
            <v>19994.005932181364</v>
          </cell>
          <cell r="D51">
            <v>19982.566159753493</v>
          </cell>
          <cell r="E51">
            <v>19961.471825916899</v>
          </cell>
          <cell r="F51">
            <v>19940.428959646899</v>
          </cell>
          <cell r="G51">
            <v>19973.515079262033</v>
          </cell>
          <cell r="H51">
            <v>19923.724857366618</v>
          </cell>
          <cell r="I51">
            <v>19920.534354043652</v>
          </cell>
          <cell r="J51">
            <v>19965.481298285795</v>
          </cell>
          <cell r="K51">
            <v>19947.370748130234</v>
          </cell>
          <cell r="L51">
            <v>19936.990427062636</v>
          </cell>
          <cell r="M51">
            <v>19916.933720927645</v>
          </cell>
          <cell r="N51">
            <v>19941.066548081861</v>
          </cell>
          <cell r="O51">
            <v>19924.91736642467</v>
          </cell>
        </row>
        <row r="52">
          <cell r="A52">
            <v>19942.86058408461</v>
          </cell>
          <cell r="B52">
            <v>19949.981098601271</v>
          </cell>
          <cell r="C52">
            <v>19935.683334422629</v>
          </cell>
          <cell r="D52">
            <v>19960.64335612546</v>
          </cell>
          <cell r="E52">
            <v>19954.895946816381</v>
          </cell>
          <cell r="F52">
            <v>19967.317134351011</v>
          </cell>
          <cell r="G52">
            <v>19942.584684117981</v>
          </cell>
          <cell r="H52">
            <v>19980.650311135374</v>
          </cell>
          <cell r="I52">
            <v>19937.708459833251</v>
          </cell>
          <cell r="J52">
            <v>19942.187245079902</v>
          </cell>
          <cell r="K52">
            <v>19936.664590345943</v>
          </cell>
          <cell r="L52">
            <v>19936.709581283081</v>
          </cell>
          <cell r="M52">
            <v>19936.603204469066</v>
          </cell>
          <cell r="N52">
            <v>19952.46326842521</v>
          </cell>
          <cell r="O52">
            <v>19964.385042972292</v>
          </cell>
        </row>
        <row r="53">
          <cell r="A53">
            <v>19952.210516672963</v>
          </cell>
          <cell r="B53">
            <v>19950.956169644571</v>
          </cell>
          <cell r="C53">
            <v>19979.384611831534</v>
          </cell>
          <cell r="D53">
            <v>19948.760497130417</v>
          </cell>
          <cell r="E53">
            <v>19976.73062332446</v>
          </cell>
          <cell r="F53">
            <v>19920.690255824546</v>
          </cell>
          <cell r="G53">
            <v>19921.99302405605</v>
          </cell>
          <cell r="H53">
            <v>19937.575744458853</v>
          </cell>
          <cell r="I53">
            <v>19953.094916310671</v>
          </cell>
          <cell r="J53">
            <v>19950.334429802864</v>
          </cell>
          <cell r="K53">
            <v>19967.59449075978</v>
          </cell>
          <cell r="L53">
            <v>19957.755997494387</v>
          </cell>
          <cell r="M53">
            <v>19921.45601454355</v>
          </cell>
          <cell r="N53">
            <v>19945.489795383586</v>
          </cell>
          <cell r="O53">
            <v>19947.566123381806</v>
          </cell>
        </row>
        <row r="54">
          <cell r="A54">
            <v>19964.964799648678</v>
          </cell>
          <cell r="B54">
            <v>19960.353088317461</v>
          </cell>
          <cell r="C54">
            <v>19951.128475098132</v>
          </cell>
          <cell r="D54">
            <v>19948.332744694377</v>
          </cell>
          <cell r="E54">
            <v>19969.789836483007</v>
          </cell>
          <cell r="F54">
            <v>19942.900709358189</v>
          </cell>
          <cell r="G54">
            <v>19970.759020311547</v>
          </cell>
          <cell r="H54">
            <v>19972.656472977098</v>
          </cell>
          <cell r="I54">
            <v>19925.518271557314</v>
          </cell>
          <cell r="J54">
            <v>19933.932603197933</v>
          </cell>
          <cell r="K54">
            <v>19928.667097217542</v>
          </cell>
          <cell r="L54">
            <v>19940.039817846762</v>
          </cell>
          <cell r="M54">
            <v>19921.267947147626</v>
          </cell>
          <cell r="N54">
            <v>19947.71391528079</v>
          </cell>
          <cell r="O54">
            <v>19925.045297784585</v>
          </cell>
        </row>
        <row r="55">
          <cell r="A55">
            <v>19925.478292036751</v>
          </cell>
          <cell r="B55">
            <v>19896.655310559854</v>
          </cell>
          <cell r="C55">
            <v>19936.415000476114</v>
          </cell>
          <cell r="D55">
            <v>19951.080689693717</v>
          </cell>
          <cell r="E55">
            <v>19937.963333172243</v>
          </cell>
          <cell r="F55">
            <v>19939.373406109698</v>
          </cell>
          <cell r="G55">
            <v>19955.046258213017</v>
          </cell>
          <cell r="H55">
            <v>19940.803709550062</v>
          </cell>
          <cell r="I55">
            <v>19962.819895765406</v>
          </cell>
          <cell r="J55">
            <v>19931.901351198951</v>
          </cell>
          <cell r="K55">
            <v>19959.397437262312</v>
          </cell>
          <cell r="L55">
            <v>19972.613750025779</v>
          </cell>
          <cell r="M55">
            <v>19930.709448537564</v>
          </cell>
          <cell r="N55">
            <v>19920.541921889951</v>
          </cell>
          <cell r="O55">
            <v>19935.499211874387</v>
          </cell>
        </row>
        <row r="56">
          <cell r="A56">
            <v>19946.987804101453</v>
          </cell>
          <cell r="B56">
            <v>19955.176626679146</v>
          </cell>
          <cell r="C56">
            <v>19982.986226420922</v>
          </cell>
          <cell r="D56">
            <v>19934.36123345044</v>
          </cell>
          <cell r="E56">
            <v>19919.547871277155</v>
          </cell>
          <cell r="F56">
            <v>19933.262661840832</v>
          </cell>
          <cell r="G56">
            <v>19945.814906183314</v>
          </cell>
          <cell r="H56">
            <v>19951.963381429578</v>
          </cell>
          <cell r="I56">
            <v>19907.679318872626</v>
          </cell>
          <cell r="J56">
            <v>19908.173353560473</v>
          </cell>
          <cell r="K56">
            <v>19935.601121216634</v>
          </cell>
          <cell r="L56">
            <v>19958.054733438996</v>
          </cell>
          <cell r="M56">
            <v>19938.808785716101</v>
          </cell>
          <cell r="N56">
            <v>19916.63904251343</v>
          </cell>
          <cell r="O56">
            <v>19949.431105670668</v>
          </cell>
        </row>
        <row r="57">
          <cell r="A57">
            <v>19942.541886179184</v>
          </cell>
          <cell r="B57">
            <v>19941.042864396797</v>
          </cell>
          <cell r="C57">
            <v>19958.344301185982</v>
          </cell>
          <cell r="D57">
            <v>19954.262329392226</v>
          </cell>
          <cell r="E57">
            <v>19930.318707720493</v>
          </cell>
          <cell r="F57">
            <v>19934.633151787053</v>
          </cell>
          <cell r="G57">
            <v>19957.456140591446</v>
          </cell>
          <cell r="H57">
            <v>19900.745860113675</v>
          </cell>
          <cell r="I57">
            <v>19955.159940631558</v>
          </cell>
          <cell r="J57">
            <v>19959.63042908084</v>
          </cell>
          <cell r="K57">
            <v>19959.66321870411</v>
          </cell>
          <cell r="L57">
            <v>19928.574948085588</v>
          </cell>
          <cell r="M57">
            <v>19963.57649423369</v>
          </cell>
          <cell r="N57">
            <v>19935.520664368014</v>
          </cell>
          <cell r="O57">
            <v>19951.155095903923</v>
          </cell>
        </row>
        <row r="58">
          <cell r="A58">
            <v>19957.156476937114</v>
          </cell>
          <cell r="B58">
            <v>19943.302214333013</v>
          </cell>
          <cell r="C58">
            <v>19952.820387725649</v>
          </cell>
          <cell r="D58">
            <v>19952.55723722784</v>
          </cell>
          <cell r="E58">
            <v>19929.861476867409</v>
          </cell>
          <cell r="F58">
            <v>19993.681875090566</v>
          </cell>
          <cell r="G58">
            <v>19960.671830790438</v>
          </cell>
          <cell r="H58">
            <v>19966.549857898433</v>
          </cell>
          <cell r="I58">
            <v>19966.9482306383</v>
          </cell>
          <cell r="J58">
            <v>19911.019995563074</v>
          </cell>
          <cell r="K58">
            <v>19962.882083004646</v>
          </cell>
          <cell r="L58">
            <v>19953.679920651928</v>
          </cell>
          <cell r="M58">
            <v>19953.274237269154</v>
          </cell>
          <cell r="N58">
            <v>19937.043296112359</v>
          </cell>
          <cell r="O58">
            <v>19962.421343618764</v>
          </cell>
        </row>
        <row r="59">
          <cell r="A59">
            <v>19957.526745582069</v>
          </cell>
          <cell r="B59">
            <v>19950.758640869721</v>
          </cell>
          <cell r="C59">
            <v>19925.840612134005</v>
          </cell>
          <cell r="D59">
            <v>19957.89192246534</v>
          </cell>
          <cell r="E59">
            <v>19947.618003808522</v>
          </cell>
          <cell r="F59">
            <v>19939.809557555971</v>
          </cell>
          <cell r="G59">
            <v>19943.20075972264</v>
          </cell>
          <cell r="H59">
            <v>19963.282984446982</v>
          </cell>
          <cell r="I59">
            <v>19931.96505396764</v>
          </cell>
          <cell r="J59">
            <v>19931.852397720904</v>
          </cell>
          <cell r="K59">
            <v>19946.362990951955</v>
          </cell>
          <cell r="L59">
            <v>19930.808311630502</v>
          </cell>
          <cell r="M59">
            <v>19938.470783173401</v>
          </cell>
          <cell r="N59">
            <v>19937.329221606506</v>
          </cell>
          <cell r="O59">
            <v>19933.881397131157</v>
          </cell>
        </row>
        <row r="60">
          <cell r="A60">
            <v>19964.890356879147</v>
          </cell>
          <cell r="B60">
            <v>19909.989040112359</v>
          </cell>
          <cell r="C60">
            <v>19959.616435315722</v>
          </cell>
          <cell r="D60">
            <v>19942.58836029287</v>
          </cell>
          <cell r="E60">
            <v>19955.991844740791</v>
          </cell>
          <cell r="F60">
            <v>19971.294320059897</v>
          </cell>
          <cell r="G60">
            <v>19938.037960075973</v>
          </cell>
          <cell r="H60">
            <v>19933.320337000197</v>
          </cell>
          <cell r="I60">
            <v>19971.231016803289</v>
          </cell>
          <cell r="J60">
            <v>19973.179119598615</v>
          </cell>
          <cell r="K60">
            <v>19974.584290493814</v>
          </cell>
          <cell r="L60">
            <v>19919.705682779626</v>
          </cell>
          <cell r="M60">
            <v>19933.548031059894</v>
          </cell>
          <cell r="N60">
            <v>19962.980117971514</v>
          </cell>
          <cell r="O60">
            <v>19968.459226388088</v>
          </cell>
        </row>
        <row r="61">
          <cell r="A61">
            <v>19914.101918836226</v>
          </cell>
          <cell r="B61">
            <v>19981.248586965346</v>
          </cell>
          <cell r="C61">
            <v>19942.877493309257</v>
          </cell>
          <cell r="D61">
            <v>19928.335865040804</v>
          </cell>
          <cell r="E61">
            <v>19950.934746531842</v>
          </cell>
          <cell r="F61">
            <v>19946.117858186197</v>
          </cell>
          <cell r="G61">
            <v>19950.756902783472</v>
          </cell>
          <cell r="H61">
            <v>19949.814472670128</v>
          </cell>
          <cell r="I61">
            <v>19951.21957988153</v>
          </cell>
          <cell r="J61">
            <v>19949.704567565845</v>
          </cell>
          <cell r="K61">
            <v>19933.814280335351</v>
          </cell>
          <cell r="L61">
            <v>19945.866130489318</v>
          </cell>
          <cell r="M61">
            <v>19947.221967330137</v>
          </cell>
          <cell r="N61">
            <v>19959.824112859151</v>
          </cell>
          <cell r="O61">
            <v>19950.333597462661</v>
          </cell>
        </row>
        <row r="62">
          <cell r="A62">
            <v>19967.617611611531</v>
          </cell>
          <cell r="B62">
            <v>19955.211199826226</v>
          </cell>
          <cell r="C62">
            <v>19944.964227184479</v>
          </cell>
          <cell r="D62">
            <v>19921.36320307837</v>
          </cell>
          <cell r="E62">
            <v>19923.910769842685</v>
          </cell>
          <cell r="F62">
            <v>19935.774261844585</v>
          </cell>
          <cell r="G62">
            <v>19928.642931556013</v>
          </cell>
          <cell r="H62">
            <v>19976.056698881715</v>
          </cell>
          <cell r="I62">
            <v>19943.618414573539</v>
          </cell>
          <cell r="J62">
            <v>19921.324788685477</v>
          </cell>
          <cell r="K62">
            <v>19947.207514319474</v>
          </cell>
          <cell r="L62">
            <v>19970.31992407293</v>
          </cell>
          <cell r="M62">
            <v>19928.179679729583</v>
          </cell>
          <cell r="N62">
            <v>19944.44007425223</v>
          </cell>
          <cell r="O62">
            <v>19955.629981170758</v>
          </cell>
        </row>
        <row r="63">
          <cell r="A63">
            <v>19930.918353899302</v>
          </cell>
          <cell r="B63">
            <v>19932.803747362781</v>
          </cell>
          <cell r="C63">
            <v>19936.88968017462</v>
          </cell>
          <cell r="D63">
            <v>19924.235851404304</v>
          </cell>
          <cell r="E63">
            <v>19934.635630478875</v>
          </cell>
          <cell r="F63">
            <v>19956.05181585042</v>
          </cell>
          <cell r="G63">
            <v>19942.657977427458</v>
          </cell>
          <cell r="H63">
            <v>19952.871179025362</v>
          </cell>
          <cell r="I63">
            <v>19939.262775892308</v>
          </cell>
          <cell r="J63">
            <v>19964.317758116515</v>
          </cell>
          <cell r="K63">
            <v>19939.915305454848</v>
          </cell>
          <cell r="L63">
            <v>19953.474708398568</v>
          </cell>
          <cell r="M63">
            <v>19933.896334953883</v>
          </cell>
          <cell r="N63">
            <v>19956.826235265809</v>
          </cell>
          <cell r="O63">
            <v>19997.13220418723</v>
          </cell>
        </row>
        <row r="64">
          <cell r="A64">
            <v>19945.425440815365</v>
          </cell>
          <cell r="B64">
            <v>19939.296481245605</v>
          </cell>
          <cell r="C64">
            <v>19953.105385459479</v>
          </cell>
          <cell r="D64">
            <v>19951.273918732059</v>
          </cell>
          <cell r="E64">
            <v>19933.601820670323</v>
          </cell>
          <cell r="F64">
            <v>19960.409846291543</v>
          </cell>
          <cell r="G64">
            <v>19950.135077826613</v>
          </cell>
          <cell r="H64">
            <v>19976.333773253336</v>
          </cell>
          <cell r="I64">
            <v>19951.839330170587</v>
          </cell>
          <cell r="J64">
            <v>19973.176630680329</v>
          </cell>
          <cell r="K64">
            <v>19940.899350560248</v>
          </cell>
          <cell r="L64">
            <v>19955.297480390916</v>
          </cell>
          <cell r="M64">
            <v>19962.657083551592</v>
          </cell>
          <cell r="N64">
            <v>19941.831256909001</v>
          </cell>
          <cell r="O64">
            <v>19933.590956401084</v>
          </cell>
        </row>
        <row r="65">
          <cell r="A65">
            <v>19928.032713111013</v>
          </cell>
          <cell r="B65">
            <v>19924.834984528683</v>
          </cell>
          <cell r="C65">
            <v>19973.314856182358</v>
          </cell>
          <cell r="D65">
            <v>19919.879216976988</v>
          </cell>
          <cell r="E65">
            <v>19921.519794475091</v>
          </cell>
          <cell r="F65">
            <v>19952.667049785661</v>
          </cell>
          <cell r="G65">
            <v>19963.593901736498</v>
          </cell>
          <cell r="H65">
            <v>19925.432622940483</v>
          </cell>
          <cell r="I65">
            <v>19931.277455121326</v>
          </cell>
          <cell r="J65">
            <v>19968.734351268984</v>
          </cell>
          <cell r="K65">
            <v>19951.615848778511</v>
          </cell>
          <cell r="L65">
            <v>19926.556785663986</v>
          </cell>
          <cell r="M65">
            <v>19956.213074282128</v>
          </cell>
          <cell r="N65">
            <v>19955.976880706239</v>
          </cell>
          <cell r="O65">
            <v>19951.627742672048</v>
          </cell>
        </row>
        <row r="66">
          <cell r="A66">
            <v>19972.507540524519</v>
          </cell>
          <cell r="B66">
            <v>19944.432017393181</v>
          </cell>
          <cell r="C66">
            <v>19963.774059888088</v>
          </cell>
          <cell r="D66">
            <v>19946.663333437416</v>
          </cell>
          <cell r="E66">
            <v>20007.101955960024</v>
          </cell>
          <cell r="F66">
            <v>20018.786746149701</v>
          </cell>
          <cell r="G66">
            <v>19943.880655549936</v>
          </cell>
          <cell r="H66">
            <v>19946.848645447437</v>
          </cell>
          <cell r="I66">
            <v>19934.911971361602</v>
          </cell>
          <cell r="J66">
            <v>19944.299420506362</v>
          </cell>
          <cell r="K66">
            <v>19953.311485384736</v>
          </cell>
          <cell r="L66">
            <v>19926.433154788923</v>
          </cell>
          <cell r="M66">
            <v>19964.190443108448</v>
          </cell>
          <cell r="N66">
            <v>19929.558970608578</v>
          </cell>
          <cell r="O66">
            <v>19921.278029810135</v>
          </cell>
        </row>
        <row r="67">
          <cell r="A67">
            <v>19970.349678304035</v>
          </cell>
          <cell r="B67">
            <v>19946.424587866124</v>
          </cell>
          <cell r="C67">
            <v>19969.227103230955</v>
          </cell>
          <cell r="D67">
            <v>19967.144988467211</v>
          </cell>
          <cell r="E67">
            <v>19958.700360904273</v>
          </cell>
          <cell r="F67">
            <v>19913.979262758377</v>
          </cell>
          <cell r="G67">
            <v>19940.691778273114</v>
          </cell>
          <cell r="H67">
            <v>19929.531147204652</v>
          </cell>
          <cell r="I67">
            <v>19991.67504065598</v>
          </cell>
          <cell r="J67">
            <v>19948.735634358574</v>
          </cell>
          <cell r="K67">
            <v>19981.92402898724</v>
          </cell>
          <cell r="L67">
            <v>19948.617944811605</v>
          </cell>
          <cell r="M67">
            <v>19954.537821727583</v>
          </cell>
          <cell r="N67">
            <v>19926.60923343958</v>
          </cell>
          <cell r="O67">
            <v>19938.118193346094</v>
          </cell>
        </row>
        <row r="68">
          <cell r="A68">
            <v>19926.5063245038</v>
          </cell>
          <cell r="B68">
            <v>19950.92742976419</v>
          </cell>
          <cell r="C68">
            <v>19962.852132017895</v>
          </cell>
          <cell r="D68">
            <v>19942.014825841052</v>
          </cell>
          <cell r="E68">
            <v>19927.689517723506</v>
          </cell>
          <cell r="F68">
            <v>19941.414992158505</v>
          </cell>
          <cell r="G68">
            <v>19962.660278308878</v>
          </cell>
          <cell r="H68">
            <v>19957.199024214231</v>
          </cell>
          <cell r="I68">
            <v>19927.884501118526</v>
          </cell>
          <cell r="J68">
            <v>19939.323651502433</v>
          </cell>
          <cell r="K68">
            <v>19928.740947456787</v>
          </cell>
          <cell r="L68">
            <v>19966.631563723833</v>
          </cell>
          <cell r="M68">
            <v>19931.190610920516</v>
          </cell>
          <cell r="N68">
            <v>19946.420311356731</v>
          </cell>
          <cell r="O68">
            <v>19923.779806565013</v>
          </cell>
        </row>
        <row r="69">
          <cell r="A69">
            <v>19948.479044842097</v>
          </cell>
          <cell r="B69">
            <v>19945.03443796383</v>
          </cell>
          <cell r="C69">
            <v>19948.549502394526</v>
          </cell>
          <cell r="D69">
            <v>19938.584770461704</v>
          </cell>
          <cell r="E69">
            <v>19962.24249049279</v>
          </cell>
          <cell r="F69">
            <v>19938.491910695291</v>
          </cell>
          <cell r="G69">
            <v>19969.780479488065</v>
          </cell>
          <cell r="H69">
            <v>19940.046114182122</v>
          </cell>
          <cell r="I69">
            <v>19931.252297010658</v>
          </cell>
          <cell r="J69">
            <v>19958.195537336167</v>
          </cell>
          <cell r="K69">
            <v>19980.527085487745</v>
          </cell>
          <cell r="L69">
            <v>19951.220010518151</v>
          </cell>
          <cell r="M69">
            <v>19928.871747639718</v>
          </cell>
          <cell r="N69">
            <v>19936.574588493993</v>
          </cell>
          <cell r="O69">
            <v>19952.4905433112</v>
          </cell>
        </row>
        <row r="70">
          <cell r="A70">
            <v>19917.576216531219</v>
          </cell>
          <cell r="B70">
            <v>19971.864051208606</v>
          </cell>
          <cell r="C70">
            <v>19962.433392183255</v>
          </cell>
          <cell r="D70">
            <v>19934.024222762029</v>
          </cell>
          <cell r="E70">
            <v>19919.350339359396</v>
          </cell>
          <cell r="F70">
            <v>19962.133793539499</v>
          </cell>
          <cell r="G70">
            <v>19937.640143998524</v>
          </cell>
          <cell r="H70">
            <v>19951.340295354956</v>
          </cell>
          <cell r="I70">
            <v>19897.861606973398</v>
          </cell>
          <cell r="J70">
            <v>19953.846376573969</v>
          </cell>
          <cell r="K70">
            <v>19956.322339951217</v>
          </cell>
          <cell r="L70">
            <v>19960.13518221477</v>
          </cell>
          <cell r="M70">
            <v>19920.060123116444</v>
          </cell>
          <cell r="N70">
            <v>19943.246070089102</v>
          </cell>
          <cell r="O70">
            <v>19965.803628884172</v>
          </cell>
        </row>
        <row r="71">
          <cell r="A71">
            <v>19967.915379525319</v>
          </cell>
          <cell r="B71">
            <v>19954.450650741899</v>
          </cell>
          <cell r="C71">
            <v>19967.174809687374</v>
          </cell>
          <cell r="D71">
            <v>19952.49286409191</v>
          </cell>
          <cell r="E71">
            <v>19934.392791705377</v>
          </cell>
          <cell r="F71">
            <v>19958.807489287523</v>
          </cell>
          <cell r="G71">
            <v>19945.294165491661</v>
          </cell>
          <cell r="H71">
            <v>19922.140449702474</v>
          </cell>
          <cell r="I71">
            <v>19958.992625385399</v>
          </cell>
          <cell r="J71">
            <v>19949.299255873306</v>
          </cell>
          <cell r="K71">
            <v>19947.153590596186</v>
          </cell>
          <cell r="L71">
            <v>19958.12558283917</v>
          </cell>
          <cell r="M71">
            <v>19946.173999013427</v>
          </cell>
          <cell r="N71">
            <v>19949.472050803644</v>
          </cell>
          <cell r="O71">
            <v>19970.811672165779</v>
          </cell>
        </row>
        <row r="72">
          <cell r="A72">
            <v>19938.198714916867</v>
          </cell>
          <cell r="B72">
            <v>19917.162018239047</v>
          </cell>
          <cell r="C72">
            <v>19943.673970139982</v>
          </cell>
          <cell r="D72">
            <v>19946.1595816669</v>
          </cell>
          <cell r="E72">
            <v>19943.546093537039</v>
          </cell>
          <cell r="F72">
            <v>19913.871834080659</v>
          </cell>
          <cell r="G72">
            <v>19949.860920438958</v>
          </cell>
          <cell r="H72">
            <v>19923.663711639936</v>
          </cell>
          <cell r="I72">
            <v>19969.139571835694</v>
          </cell>
          <cell r="J72">
            <v>19958.539031193264</v>
          </cell>
          <cell r="K72">
            <v>19954.854705929116</v>
          </cell>
          <cell r="L72">
            <v>19961.555508165369</v>
          </cell>
          <cell r="M72">
            <v>19986.99340450632</v>
          </cell>
          <cell r="N72">
            <v>19959.849806235936</v>
          </cell>
          <cell r="O72">
            <v>19910.393071146143</v>
          </cell>
        </row>
        <row r="73">
          <cell r="A73">
            <v>19923.336735141849</v>
          </cell>
          <cell r="B73">
            <v>19944.985203704713</v>
          </cell>
          <cell r="C73">
            <v>19951.134128765632</v>
          </cell>
          <cell r="D73">
            <v>19926.887408009581</v>
          </cell>
          <cell r="E73">
            <v>19942.199755482241</v>
          </cell>
          <cell r="F73">
            <v>19938.150100576066</v>
          </cell>
          <cell r="G73">
            <v>19929.766640110534</v>
          </cell>
          <cell r="H73">
            <v>19951.559134050265</v>
          </cell>
          <cell r="I73">
            <v>19957.741711301904</v>
          </cell>
          <cell r="J73">
            <v>19932.916963016571</v>
          </cell>
          <cell r="K73">
            <v>19946.193836464528</v>
          </cell>
          <cell r="L73">
            <v>19933.72849062171</v>
          </cell>
          <cell r="M73">
            <v>19939.282086308052</v>
          </cell>
          <cell r="N73">
            <v>19946.111828995217</v>
          </cell>
          <cell r="O73">
            <v>19955.379310968256</v>
          </cell>
        </row>
        <row r="74">
          <cell r="A74">
            <v>19958.829490242577</v>
          </cell>
          <cell r="B74">
            <v>19929.785656767563</v>
          </cell>
          <cell r="C74">
            <v>19952.181147722506</v>
          </cell>
          <cell r="D74">
            <v>19910.835155405141</v>
          </cell>
          <cell r="E74">
            <v>19947.833348817207</v>
          </cell>
          <cell r="F74">
            <v>19959.562982998134</v>
          </cell>
          <cell r="G74">
            <v>19926.342347250607</v>
          </cell>
          <cell r="H74">
            <v>19914.211133268182</v>
          </cell>
          <cell r="I74">
            <v>19908.742978467839</v>
          </cell>
          <cell r="J74">
            <v>19956.016687310428</v>
          </cell>
          <cell r="K74">
            <v>19953.42094092313</v>
          </cell>
          <cell r="L74">
            <v>19950.598743651281</v>
          </cell>
          <cell r="M74">
            <v>19963.822510328977</v>
          </cell>
          <cell r="N74">
            <v>19966.445927864072</v>
          </cell>
          <cell r="O74">
            <v>19951.299163752152</v>
          </cell>
        </row>
        <row r="75">
          <cell r="A75">
            <v>19987.304840165172</v>
          </cell>
          <cell r="B75">
            <v>19941.487227556143</v>
          </cell>
          <cell r="C75">
            <v>19951.629159235916</v>
          </cell>
          <cell r="D75">
            <v>19930.218855060553</v>
          </cell>
          <cell r="E75">
            <v>19944.784782266244</v>
          </cell>
          <cell r="F75">
            <v>19945.439563342668</v>
          </cell>
          <cell r="G75">
            <v>19916.646855378483</v>
          </cell>
          <cell r="H75">
            <v>19909.200650835985</v>
          </cell>
          <cell r="I75">
            <v>19979.011883473093</v>
          </cell>
          <cell r="J75">
            <v>19934.086889076476</v>
          </cell>
          <cell r="K75">
            <v>19957.510546537993</v>
          </cell>
          <cell r="L75">
            <v>19935.451095723878</v>
          </cell>
          <cell r="M75">
            <v>19980.04740928088</v>
          </cell>
          <cell r="N75">
            <v>19960.362743434165</v>
          </cell>
          <cell r="O75">
            <v>19961.234077160596</v>
          </cell>
        </row>
        <row r="76">
          <cell r="A76">
            <v>19927.323359104317</v>
          </cell>
          <cell r="B76">
            <v>19953.567501681267</v>
          </cell>
          <cell r="C76">
            <v>19940.084855040648</v>
          </cell>
          <cell r="D76">
            <v>19940.703650772823</v>
          </cell>
          <cell r="E76">
            <v>19928.540128620931</v>
          </cell>
          <cell r="F76">
            <v>19972.619776762796</v>
          </cell>
          <cell r="G76">
            <v>19961.286097077453</v>
          </cell>
          <cell r="H76">
            <v>19953.727826394083</v>
          </cell>
          <cell r="I76">
            <v>19914.977506278199</v>
          </cell>
          <cell r="J76">
            <v>19950.262005499972</v>
          </cell>
          <cell r="K76">
            <v>19942.467888124942</v>
          </cell>
          <cell r="L76">
            <v>19967.14237776606</v>
          </cell>
          <cell r="M76">
            <v>19986.9245819149</v>
          </cell>
          <cell r="N76">
            <v>19914.602698388888</v>
          </cell>
          <cell r="O76">
            <v>19950.972356947979</v>
          </cell>
        </row>
        <row r="77">
          <cell r="A77">
            <v>19961.883324411436</v>
          </cell>
          <cell r="B77">
            <v>19958.089379128171</v>
          </cell>
          <cell r="C77">
            <v>19941.055892072422</v>
          </cell>
          <cell r="D77">
            <v>19957.572887822895</v>
          </cell>
          <cell r="E77">
            <v>19971.675419706025</v>
          </cell>
          <cell r="F77">
            <v>19948.04766905187</v>
          </cell>
          <cell r="G77">
            <v>19980.743274220622</v>
          </cell>
          <cell r="H77">
            <v>19948.549674375616</v>
          </cell>
          <cell r="I77">
            <v>19935.240674514749</v>
          </cell>
          <cell r="J77">
            <v>19965.047951549663</v>
          </cell>
          <cell r="K77">
            <v>19940.092327519462</v>
          </cell>
          <cell r="L77">
            <v>19955.381983295574</v>
          </cell>
          <cell r="M77">
            <v>19930.888920246794</v>
          </cell>
          <cell r="N77">
            <v>19915.910734361911</v>
          </cell>
          <cell r="O77">
            <v>19914.283557345487</v>
          </cell>
        </row>
        <row r="78">
          <cell r="A78">
            <v>19955.897112303694</v>
          </cell>
          <cell r="B78">
            <v>19975.492048437143</v>
          </cell>
          <cell r="C78">
            <v>19953.554222382874</v>
          </cell>
          <cell r="D78">
            <v>19964.819305371875</v>
          </cell>
          <cell r="E78">
            <v>19944.269067061963</v>
          </cell>
          <cell r="F78">
            <v>19921.619095323662</v>
          </cell>
          <cell r="G78">
            <v>19932.324435443359</v>
          </cell>
          <cell r="H78">
            <v>19960.810065456742</v>
          </cell>
          <cell r="I78">
            <v>19946.26632338468</v>
          </cell>
          <cell r="J78">
            <v>19964.039811194649</v>
          </cell>
          <cell r="K78">
            <v>19956.901604971063</v>
          </cell>
          <cell r="L78">
            <v>19957.554900927644</v>
          </cell>
          <cell r="M78">
            <v>19953.057218768725</v>
          </cell>
          <cell r="N78">
            <v>19906.044285845619</v>
          </cell>
          <cell r="O78">
            <v>19964.77503286671</v>
          </cell>
        </row>
        <row r="79">
          <cell r="A79">
            <v>19959.624591808541</v>
          </cell>
          <cell r="B79">
            <v>19973.765171379542</v>
          </cell>
          <cell r="C79">
            <v>19944.090606577232</v>
          </cell>
          <cell r="D79">
            <v>19951.323029692128</v>
          </cell>
          <cell r="E79">
            <v>19922.719941872376</v>
          </cell>
          <cell r="F79">
            <v>19942.782967287076</v>
          </cell>
          <cell r="G79">
            <v>19934.555571892794</v>
          </cell>
          <cell r="H79">
            <v>19956.044193621376</v>
          </cell>
          <cell r="I79">
            <v>19942.924353164257</v>
          </cell>
          <cell r="J79">
            <v>19936.848201227829</v>
          </cell>
          <cell r="K79">
            <v>19947.565923353952</v>
          </cell>
          <cell r="L79">
            <v>19958.17136446149</v>
          </cell>
          <cell r="M79">
            <v>19946.229090322526</v>
          </cell>
          <cell r="N79">
            <v>19945.719174513171</v>
          </cell>
          <cell r="O79">
            <v>19952.967253971281</v>
          </cell>
        </row>
        <row r="80">
          <cell r="A80">
            <v>19960.362003304788</v>
          </cell>
          <cell r="B80">
            <v>19919.528728510792</v>
          </cell>
          <cell r="C80">
            <v>19954.679908874063</v>
          </cell>
          <cell r="D80">
            <v>19974.188537521317</v>
          </cell>
          <cell r="E80">
            <v>19964.258133567266</v>
          </cell>
          <cell r="F80">
            <v>19966.740323675604</v>
          </cell>
          <cell r="G80">
            <v>19975.370376402418</v>
          </cell>
          <cell r="H80">
            <v>19931.247522875768</v>
          </cell>
          <cell r="I80">
            <v>19942.491570409435</v>
          </cell>
          <cell r="J80">
            <v>19966.556958995137</v>
          </cell>
          <cell r="K80">
            <v>19961.842303994821</v>
          </cell>
          <cell r="L80">
            <v>19964.234214890806</v>
          </cell>
          <cell r="M80">
            <v>19927.822455691716</v>
          </cell>
          <cell r="N80">
            <v>19967.540047765549</v>
          </cell>
          <cell r="O80">
            <v>19956.679162704953</v>
          </cell>
        </row>
        <row r="81">
          <cell r="A81">
            <v>19929.806018822608</v>
          </cell>
          <cell r="B81">
            <v>19923.993234848993</v>
          </cell>
          <cell r="C81">
            <v>19932.018523799823</v>
          </cell>
          <cell r="D81">
            <v>19935.390563887391</v>
          </cell>
          <cell r="E81">
            <v>19945.689697930215</v>
          </cell>
          <cell r="F81">
            <v>19967.714567496125</v>
          </cell>
          <cell r="G81">
            <v>19954.078409532609</v>
          </cell>
          <cell r="H81">
            <v>19928.084646181924</v>
          </cell>
          <cell r="I81">
            <v>19959.334722833974</v>
          </cell>
          <cell r="J81">
            <v>19966.962730853615</v>
          </cell>
          <cell r="K81">
            <v>19947.169181087502</v>
          </cell>
          <cell r="L81">
            <v>19945.593879682074</v>
          </cell>
          <cell r="M81">
            <v>19934.774044050781</v>
          </cell>
          <cell r="N81">
            <v>19959.681410209039</v>
          </cell>
          <cell r="O81">
            <v>19968.327000040423</v>
          </cell>
        </row>
        <row r="82">
          <cell r="A82">
            <v>19928.725999465765</v>
          </cell>
          <cell r="B82">
            <v>19946.569966790699</v>
          </cell>
          <cell r="C82">
            <v>19930.112374406868</v>
          </cell>
          <cell r="D82">
            <v>19966.286305864644</v>
          </cell>
          <cell r="E82">
            <v>19946.788616402544</v>
          </cell>
          <cell r="F82">
            <v>19968.321957526674</v>
          </cell>
          <cell r="G82">
            <v>19937.891874535853</v>
          </cell>
          <cell r="H82">
            <v>19926.129072987063</v>
          </cell>
          <cell r="I82">
            <v>19960.123953964925</v>
          </cell>
          <cell r="J82">
            <v>19935.372415508646</v>
          </cell>
          <cell r="K82">
            <v>19924.796527826438</v>
          </cell>
          <cell r="L82">
            <v>19922.411152848559</v>
          </cell>
          <cell r="M82">
            <v>19953.471349389212</v>
          </cell>
          <cell r="N82">
            <v>19902.041213662586</v>
          </cell>
          <cell r="O82">
            <v>19933.698939299236</v>
          </cell>
        </row>
        <row r="83">
          <cell r="A83">
            <v>19942.576841710248</v>
          </cell>
          <cell r="B83">
            <v>19938.230213971652</v>
          </cell>
          <cell r="C83">
            <v>19968.395789574548</v>
          </cell>
          <cell r="D83">
            <v>19945.694875778339</v>
          </cell>
          <cell r="E83">
            <v>19987.353606999943</v>
          </cell>
          <cell r="F83">
            <v>19959.237063223765</v>
          </cell>
          <cell r="G83">
            <v>19964.321304784818</v>
          </cell>
          <cell r="H83">
            <v>19953.025211901717</v>
          </cell>
          <cell r="I83">
            <v>19931.803076177184</v>
          </cell>
          <cell r="J83">
            <v>19957.742721600833</v>
          </cell>
          <cell r="K83">
            <v>19959.072488545906</v>
          </cell>
          <cell r="L83">
            <v>19959.742082900611</v>
          </cell>
          <cell r="M83">
            <v>19932.283074680174</v>
          </cell>
          <cell r="N83">
            <v>19934.578758121464</v>
          </cell>
          <cell r="O83">
            <v>19957.193620914568</v>
          </cell>
        </row>
        <row r="84">
          <cell r="A84">
            <v>19911.10550328765</v>
          </cell>
          <cell r="B84">
            <v>19946.723369096046</v>
          </cell>
          <cell r="C84">
            <v>19978.580950322576</v>
          </cell>
          <cell r="D84">
            <v>19929.959350517842</v>
          </cell>
          <cell r="E84">
            <v>19975.2543041887</v>
          </cell>
          <cell r="F84">
            <v>19926.688874749703</v>
          </cell>
          <cell r="G84">
            <v>19998.513091863628</v>
          </cell>
          <cell r="H84">
            <v>19961.863701237948</v>
          </cell>
          <cell r="I84">
            <v>19963.501734090638</v>
          </cell>
          <cell r="J84">
            <v>19955.973229218598</v>
          </cell>
          <cell r="K84">
            <v>19942.628140527388</v>
          </cell>
          <cell r="L84">
            <v>19942.286114896251</v>
          </cell>
          <cell r="M84">
            <v>19942.516378483371</v>
          </cell>
          <cell r="N84">
            <v>19913.485841508784</v>
          </cell>
          <cell r="O84">
            <v>19947.97756437468</v>
          </cell>
        </row>
        <row r="85">
          <cell r="A85">
            <v>19934.557275161682</v>
          </cell>
          <cell r="B85">
            <v>19956.257000621328</v>
          </cell>
          <cell r="C85">
            <v>19927.505347516508</v>
          </cell>
          <cell r="D85">
            <v>19936.893381219284</v>
          </cell>
          <cell r="E85">
            <v>19943.293759908862</v>
          </cell>
          <cell r="F85">
            <v>19948.531853244323</v>
          </cell>
          <cell r="G85">
            <v>19931.716282791116</v>
          </cell>
          <cell r="H85">
            <v>19977.957447170334</v>
          </cell>
          <cell r="I85">
            <v>19923.882989869431</v>
          </cell>
          <cell r="J85">
            <v>19946.526323670652</v>
          </cell>
          <cell r="K85">
            <v>19953.958246655031</v>
          </cell>
          <cell r="L85">
            <v>19922.369202474791</v>
          </cell>
          <cell r="M85">
            <v>19949.980847210696</v>
          </cell>
          <cell r="N85">
            <v>19953.576371929419</v>
          </cell>
          <cell r="O85">
            <v>19928.306845343111</v>
          </cell>
        </row>
        <row r="86">
          <cell r="A86">
            <v>19937.382326386982</v>
          </cell>
          <cell r="B86">
            <v>19964.999825813567</v>
          </cell>
          <cell r="C86">
            <v>19974.43305952381</v>
          </cell>
          <cell r="D86">
            <v>19947.062138108438</v>
          </cell>
          <cell r="E86">
            <v>19952.950558736688</v>
          </cell>
          <cell r="F86">
            <v>19948.686842666539</v>
          </cell>
          <cell r="G86">
            <v>19931.06416935056</v>
          </cell>
          <cell r="H86">
            <v>19969.679799486479</v>
          </cell>
          <cell r="I86">
            <v>19959.886176376211</v>
          </cell>
          <cell r="J86">
            <v>19978.111298999371</v>
          </cell>
          <cell r="K86">
            <v>19970.658087046671</v>
          </cell>
          <cell r="L86">
            <v>19940.937531328877</v>
          </cell>
          <cell r="M86">
            <v>19943.049441356732</v>
          </cell>
          <cell r="N86">
            <v>19964.599275982604</v>
          </cell>
          <cell r="O86">
            <v>19944.605633616917</v>
          </cell>
        </row>
        <row r="87">
          <cell r="A87">
            <v>19935.354182360785</v>
          </cell>
          <cell r="B87">
            <v>19944.947418103191</v>
          </cell>
          <cell r="C87">
            <v>19931.59049108723</v>
          </cell>
          <cell r="D87">
            <v>19942.300600261948</v>
          </cell>
          <cell r="E87">
            <v>19932.130234978616</v>
          </cell>
          <cell r="F87">
            <v>19940.74822829452</v>
          </cell>
          <cell r="G87">
            <v>19914.737950856746</v>
          </cell>
          <cell r="H87">
            <v>19946.452912915709</v>
          </cell>
          <cell r="I87">
            <v>19928.399261037513</v>
          </cell>
          <cell r="J87">
            <v>19948.119893824838</v>
          </cell>
          <cell r="K87">
            <v>19924.752592860754</v>
          </cell>
          <cell r="L87">
            <v>19926.060238216822</v>
          </cell>
          <cell r="M87">
            <v>19950.87069589473</v>
          </cell>
          <cell r="N87">
            <v>19942.568353191898</v>
          </cell>
          <cell r="O87">
            <v>19988.227251868699</v>
          </cell>
        </row>
        <row r="88">
          <cell r="A88">
            <v>19928.63932348528</v>
          </cell>
          <cell r="B88">
            <v>19963.615132553463</v>
          </cell>
          <cell r="C88">
            <v>19909.282347006472</v>
          </cell>
          <cell r="D88">
            <v>19918.201046013473</v>
          </cell>
          <cell r="E88">
            <v>19938.128160470835</v>
          </cell>
          <cell r="F88">
            <v>19949.030221147823</v>
          </cell>
          <cell r="G88">
            <v>19948.1142562922</v>
          </cell>
          <cell r="H88">
            <v>19907.637099125794</v>
          </cell>
          <cell r="I88">
            <v>19951.476818497635</v>
          </cell>
          <cell r="J88">
            <v>19979.536959256173</v>
          </cell>
          <cell r="K88">
            <v>19910.806665040847</v>
          </cell>
          <cell r="L88">
            <v>19978.36614974344</v>
          </cell>
          <cell r="M88">
            <v>19938.628161084667</v>
          </cell>
          <cell r="N88">
            <v>19961.935365685102</v>
          </cell>
          <cell r="O88">
            <v>19939.79718012696</v>
          </cell>
        </row>
        <row r="89">
          <cell r="A89">
            <v>19988.236882033583</v>
          </cell>
          <cell r="B89">
            <v>19962.363557172841</v>
          </cell>
          <cell r="C89">
            <v>19990.456889068384</v>
          </cell>
          <cell r="D89">
            <v>19973.533687005114</v>
          </cell>
          <cell r="E89">
            <v>19966.705950192529</v>
          </cell>
          <cell r="F89">
            <v>19944.324009168784</v>
          </cell>
          <cell r="G89">
            <v>19940.371792070819</v>
          </cell>
          <cell r="H89">
            <v>19948.433186000748</v>
          </cell>
          <cell r="I89">
            <v>19941.069184802676</v>
          </cell>
          <cell r="J89">
            <v>19936.650709816262</v>
          </cell>
          <cell r="K89">
            <v>19967.743486642379</v>
          </cell>
          <cell r="L89">
            <v>19982.242331465291</v>
          </cell>
          <cell r="M89">
            <v>19939.901973372453</v>
          </cell>
          <cell r="N89">
            <v>19947.488359295814</v>
          </cell>
          <cell r="O89">
            <v>19942.477802486937</v>
          </cell>
        </row>
        <row r="90">
          <cell r="A90">
            <v>19948.978544937952</v>
          </cell>
          <cell r="B90">
            <v>19944.585989394065</v>
          </cell>
          <cell r="C90">
            <v>19928.357423710262</v>
          </cell>
          <cell r="D90">
            <v>19954.024082584452</v>
          </cell>
          <cell r="E90">
            <v>19974.188105659607</v>
          </cell>
          <cell r="F90">
            <v>19955.167196050894</v>
          </cell>
          <cell r="G90">
            <v>19954.33232446972</v>
          </cell>
          <cell r="H90">
            <v>19976.697567498504</v>
          </cell>
          <cell r="I90">
            <v>19937.368423483265</v>
          </cell>
          <cell r="J90">
            <v>19966.123606020101</v>
          </cell>
          <cell r="K90">
            <v>19957.402037775835</v>
          </cell>
          <cell r="L90">
            <v>19930.916033890888</v>
          </cell>
          <cell r="M90">
            <v>19946.818572283475</v>
          </cell>
          <cell r="N90">
            <v>19964.781681278204</v>
          </cell>
          <cell r="O90">
            <v>19984.450741190638</v>
          </cell>
        </row>
        <row r="91">
          <cell r="A91">
            <v>19925.301971670349</v>
          </cell>
          <cell r="B91">
            <v>19953.755003585997</v>
          </cell>
          <cell r="C91">
            <v>19940.612029141947</v>
          </cell>
          <cell r="D91">
            <v>19948.583957656239</v>
          </cell>
          <cell r="E91">
            <v>19937.518236704527</v>
          </cell>
          <cell r="F91">
            <v>19919.997081024838</v>
          </cell>
          <cell r="G91">
            <v>19963.481623218446</v>
          </cell>
          <cell r="H91">
            <v>19951.112294041282</v>
          </cell>
          <cell r="I91">
            <v>19954.497540620836</v>
          </cell>
          <cell r="J91">
            <v>19940.814258204216</v>
          </cell>
          <cell r="K91">
            <v>19939.829927925126</v>
          </cell>
          <cell r="L91">
            <v>19945.731623725798</v>
          </cell>
          <cell r="M91">
            <v>19964.022125747179</v>
          </cell>
          <cell r="N91">
            <v>19926.944893261774</v>
          </cell>
          <cell r="O91">
            <v>19943.802015583846</v>
          </cell>
        </row>
        <row r="92">
          <cell r="A92">
            <v>19956.187627020638</v>
          </cell>
          <cell r="B92">
            <v>19952.360280465276</v>
          </cell>
          <cell r="C92">
            <v>19941.565615392039</v>
          </cell>
          <cell r="D92">
            <v>19966.283631822036</v>
          </cell>
          <cell r="E92">
            <v>19957.594120551534</v>
          </cell>
          <cell r="F92">
            <v>19952.798414802917</v>
          </cell>
          <cell r="G92">
            <v>19927.552614276468</v>
          </cell>
          <cell r="H92">
            <v>19930.849147931265</v>
          </cell>
          <cell r="I92">
            <v>19942.605811243127</v>
          </cell>
          <cell r="J92">
            <v>19936.117274344131</v>
          </cell>
          <cell r="K92">
            <v>19918.108888570867</v>
          </cell>
          <cell r="L92">
            <v>19993.158037523463</v>
          </cell>
          <cell r="M92">
            <v>19944.273077016041</v>
          </cell>
          <cell r="N92">
            <v>19916.581500317217</v>
          </cell>
          <cell r="O92">
            <v>19944.181903627588</v>
          </cell>
        </row>
        <row r="93">
          <cell r="A93">
            <v>19980.353876426438</v>
          </cell>
          <cell r="B93">
            <v>19933.301343519845</v>
          </cell>
          <cell r="C93">
            <v>19948.192880447055</v>
          </cell>
          <cell r="D93">
            <v>19958.983982919442</v>
          </cell>
          <cell r="E93">
            <v>19952.444169528073</v>
          </cell>
          <cell r="F93">
            <v>19946.697456242407</v>
          </cell>
          <cell r="G93">
            <v>19952.909694488473</v>
          </cell>
          <cell r="H93">
            <v>19963.540167365369</v>
          </cell>
          <cell r="I93">
            <v>19970.404798777141</v>
          </cell>
          <cell r="J93">
            <v>19957.072555572362</v>
          </cell>
          <cell r="K93">
            <v>19919.42447659294</v>
          </cell>
          <cell r="L93">
            <v>19931.822248440953</v>
          </cell>
          <cell r="M93">
            <v>19907.267134928388</v>
          </cell>
          <cell r="N93">
            <v>19913.84759024845</v>
          </cell>
          <cell r="O93">
            <v>19938.141925461638</v>
          </cell>
        </row>
        <row r="94">
          <cell r="A94">
            <v>19958.537042928907</v>
          </cell>
          <cell r="B94">
            <v>19974.531705326568</v>
          </cell>
          <cell r="C94">
            <v>19941.838247248965</v>
          </cell>
          <cell r="D94">
            <v>19951.647634064248</v>
          </cell>
          <cell r="E94">
            <v>19965.075105194577</v>
          </cell>
          <cell r="F94">
            <v>19939.695903579173</v>
          </cell>
          <cell r="G94">
            <v>19936.784166915571</v>
          </cell>
          <cell r="H94">
            <v>19947.156068291206</v>
          </cell>
          <cell r="I94">
            <v>19940.44759112125</v>
          </cell>
          <cell r="J94">
            <v>19927.81084996862</v>
          </cell>
          <cell r="K94">
            <v>19925.989350853008</v>
          </cell>
          <cell r="L94">
            <v>19965.738910289059</v>
          </cell>
          <cell r="M94">
            <v>19927.00656780483</v>
          </cell>
          <cell r="N94">
            <v>19937.463733486638</v>
          </cell>
          <cell r="O94">
            <v>19958.464118735541</v>
          </cell>
        </row>
        <row r="95">
          <cell r="A95">
            <v>19962.083153971638</v>
          </cell>
          <cell r="B95">
            <v>19952.585059712397</v>
          </cell>
          <cell r="C95">
            <v>19960.787758817089</v>
          </cell>
          <cell r="D95">
            <v>19987.157183627492</v>
          </cell>
          <cell r="E95">
            <v>19947.375925216249</v>
          </cell>
          <cell r="F95">
            <v>19966.842642707456</v>
          </cell>
          <cell r="G95">
            <v>19946.771928365073</v>
          </cell>
          <cell r="H95">
            <v>19995.488811307048</v>
          </cell>
          <cell r="I95">
            <v>19959.785281674624</v>
          </cell>
          <cell r="J95">
            <v>19935.143483776908</v>
          </cell>
          <cell r="K95">
            <v>19940.599038888806</v>
          </cell>
          <cell r="L95">
            <v>19941.261600276102</v>
          </cell>
          <cell r="M95">
            <v>19909.832675183294</v>
          </cell>
          <cell r="N95">
            <v>19947.545885879539</v>
          </cell>
          <cell r="O95">
            <v>19939.66574939702</v>
          </cell>
        </row>
        <row r="96">
          <cell r="A96">
            <v>19957.118841731004</v>
          </cell>
          <cell r="B96">
            <v>19954.946053032767</v>
          </cell>
          <cell r="C96">
            <v>19973.150982396579</v>
          </cell>
          <cell r="D96">
            <v>19958.198397540422</v>
          </cell>
          <cell r="E96">
            <v>19921.279331613008</v>
          </cell>
          <cell r="F96">
            <v>19898.109913108416</v>
          </cell>
          <cell r="G96">
            <v>19908.758467152515</v>
          </cell>
          <cell r="H96">
            <v>19938.802547743657</v>
          </cell>
          <cell r="I96">
            <v>19921.774704714961</v>
          </cell>
          <cell r="J96">
            <v>19977.536607801805</v>
          </cell>
          <cell r="K96">
            <v>19952.861107799679</v>
          </cell>
          <cell r="L96">
            <v>19961.827709075602</v>
          </cell>
          <cell r="M96">
            <v>19968.265397821615</v>
          </cell>
          <cell r="N96">
            <v>19973.7834698037</v>
          </cell>
          <cell r="O96">
            <v>19998.090486846308</v>
          </cell>
        </row>
        <row r="97">
          <cell r="A97">
            <v>19959.481011915741</v>
          </cell>
          <cell r="B97">
            <v>19913.348392571683</v>
          </cell>
          <cell r="C97">
            <v>19956.218445181337</v>
          </cell>
          <cell r="D97">
            <v>19956.029518731746</v>
          </cell>
          <cell r="E97">
            <v>19939.996155076216</v>
          </cell>
          <cell r="F97">
            <v>19956.291240426959</v>
          </cell>
          <cell r="G97">
            <v>19963.52896267263</v>
          </cell>
          <cell r="H97">
            <v>19930.48179764946</v>
          </cell>
          <cell r="I97">
            <v>19983.157568627477</v>
          </cell>
          <cell r="J97">
            <v>19931.765264665628</v>
          </cell>
          <cell r="K97">
            <v>19957.754239953771</v>
          </cell>
          <cell r="L97">
            <v>19964.003580267083</v>
          </cell>
          <cell r="M97">
            <v>19926.521163707504</v>
          </cell>
          <cell r="N97">
            <v>19946.451253729123</v>
          </cell>
          <cell r="O97">
            <v>19948.071880831787</v>
          </cell>
        </row>
        <row r="98">
          <cell r="A98">
            <v>19926.405315078948</v>
          </cell>
          <cell r="B98">
            <v>19970.40892229127</v>
          </cell>
          <cell r="C98">
            <v>19934.525561765753</v>
          </cell>
          <cell r="D98">
            <v>19967.757986015637</v>
          </cell>
          <cell r="E98">
            <v>19972.887227775151</v>
          </cell>
          <cell r="F98">
            <v>19943.225573218802</v>
          </cell>
          <cell r="G98">
            <v>19917.924963105048</v>
          </cell>
          <cell r="H98">
            <v>19964.674920039528</v>
          </cell>
          <cell r="I98">
            <v>19949.730025852317</v>
          </cell>
          <cell r="J98">
            <v>19994.469101269322</v>
          </cell>
          <cell r="K98">
            <v>19966.168912677087</v>
          </cell>
          <cell r="L98">
            <v>19960.805923068918</v>
          </cell>
          <cell r="M98">
            <v>19949.597467303975</v>
          </cell>
          <cell r="N98">
            <v>19909.639182020859</v>
          </cell>
          <cell r="O98">
            <v>19937.02118178915</v>
          </cell>
        </row>
        <row r="99">
          <cell r="A99">
            <v>19936.969172396046</v>
          </cell>
          <cell r="B99">
            <v>19921.083467017052</v>
          </cell>
          <cell r="C99">
            <v>19927.742184779316</v>
          </cell>
          <cell r="D99">
            <v>19938.744032427578</v>
          </cell>
          <cell r="E99">
            <v>19960.090429957425</v>
          </cell>
          <cell r="F99">
            <v>19913.891292899669</v>
          </cell>
          <cell r="G99">
            <v>19976.817190943264</v>
          </cell>
          <cell r="H99">
            <v>19948.530157696099</v>
          </cell>
          <cell r="I99">
            <v>19958.532290579504</v>
          </cell>
          <cell r="J99">
            <v>19949.607784299209</v>
          </cell>
          <cell r="K99">
            <v>19978.387281035113</v>
          </cell>
          <cell r="L99">
            <v>19922.817500514931</v>
          </cell>
          <cell r="M99">
            <v>19941.190485859988</v>
          </cell>
          <cell r="N99">
            <v>19938.022234603923</v>
          </cell>
          <cell r="O99">
            <v>19945.185950901967</v>
          </cell>
        </row>
        <row r="100">
          <cell r="A100">
            <v>19932.917043789013</v>
          </cell>
          <cell r="B100">
            <v>19933.5807723914</v>
          </cell>
          <cell r="C100">
            <v>19967.007460987421</v>
          </cell>
          <cell r="D100">
            <v>19935.153968564249</v>
          </cell>
          <cell r="E100">
            <v>19972.335732713727</v>
          </cell>
          <cell r="F100">
            <v>19920.402602146351</v>
          </cell>
          <cell r="G100">
            <v>19969.154757657758</v>
          </cell>
          <cell r="H100">
            <v>19936.397737249976</v>
          </cell>
          <cell r="I100">
            <v>19933.058502272055</v>
          </cell>
          <cell r="J100">
            <v>19943.963802005543</v>
          </cell>
          <cell r="K100">
            <v>19946.994591798302</v>
          </cell>
          <cell r="L100">
            <v>19945.796259554158</v>
          </cell>
          <cell r="M100">
            <v>19955.280437863741</v>
          </cell>
          <cell r="N100">
            <v>19948.841207918776</v>
          </cell>
          <cell r="O100">
            <v>19965.634756240877</v>
          </cell>
        </row>
        <row r="101">
          <cell r="A101">
            <v>19950.391309967428</v>
          </cell>
          <cell r="B101">
            <v>19918.438664171194</v>
          </cell>
          <cell r="C101">
            <v>19966.447286863011</v>
          </cell>
          <cell r="D101">
            <v>19946.956773621947</v>
          </cell>
          <cell r="E101">
            <v>19971.735329748186</v>
          </cell>
          <cell r="F101">
            <v>19942.390872585263</v>
          </cell>
          <cell r="G101">
            <v>19950.42814058391</v>
          </cell>
          <cell r="H101">
            <v>19962.303061216182</v>
          </cell>
          <cell r="I101">
            <v>19940.736016591083</v>
          </cell>
          <cell r="J101">
            <v>19958.584797192139</v>
          </cell>
          <cell r="K101">
            <v>19949.643414870101</v>
          </cell>
          <cell r="L101">
            <v>19971.243691757125</v>
          </cell>
          <cell r="M101">
            <v>19948.155746474931</v>
          </cell>
          <cell r="N101">
            <v>19941.290392268551</v>
          </cell>
          <cell r="O101">
            <v>19951.314656231618</v>
          </cell>
        </row>
        <row r="102">
          <cell r="A102">
            <v>19891.929398209781</v>
          </cell>
          <cell r="B102">
            <v>19944.671230135493</v>
          </cell>
          <cell r="C102">
            <v>19908.304419546814</v>
          </cell>
          <cell r="D102">
            <v>19927.49414773544</v>
          </cell>
          <cell r="E102">
            <v>19934.881928477655</v>
          </cell>
          <cell r="F102">
            <v>19951.288513482337</v>
          </cell>
          <cell r="G102">
            <v>19921.979250908884</v>
          </cell>
          <cell r="H102">
            <v>19969.281081309022</v>
          </cell>
          <cell r="I102">
            <v>19929.41449485804</v>
          </cell>
          <cell r="J102">
            <v>19920.118217731</v>
          </cell>
          <cell r="K102">
            <v>19934.630181911765</v>
          </cell>
          <cell r="L102">
            <v>19939.833778780605</v>
          </cell>
          <cell r="M102">
            <v>19951.088256866882</v>
          </cell>
          <cell r="N102">
            <v>19968.620543444027</v>
          </cell>
          <cell r="O102">
            <v>19936.151538193801</v>
          </cell>
        </row>
        <row r="103">
          <cell r="A103">
            <v>19953.922843842967</v>
          </cell>
          <cell r="B103">
            <v>19951.394788454279</v>
          </cell>
          <cell r="C103">
            <v>19949.472186191164</v>
          </cell>
          <cell r="D103">
            <v>19934.179642115527</v>
          </cell>
          <cell r="E103">
            <v>19938.197217200559</v>
          </cell>
          <cell r="F103">
            <v>19948.533282838784</v>
          </cell>
          <cell r="G103">
            <v>19932.741715137312</v>
          </cell>
          <cell r="H103">
            <v>19946.769519112811</v>
          </cell>
          <cell r="I103">
            <v>19953.444957319178</v>
          </cell>
          <cell r="J103">
            <v>19949.675948597214</v>
          </cell>
          <cell r="K103">
            <v>19968.550014133249</v>
          </cell>
          <cell r="L103">
            <v>19941.833500918321</v>
          </cell>
          <cell r="M103">
            <v>19933.545349093023</v>
          </cell>
          <cell r="N103">
            <v>19952.75428780061</v>
          </cell>
          <cell r="O103">
            <v>19942.380504384852</v>
          </cell>
        </row>
        <row r="104">
          <cell r="A104">
            <v>19947.737900692817</v>
          </cell>
          <cell r="B104">
            <v>19948.656904856125</v>
          </cell>
          <cell r="C104">
            <v>19924.043284278519</v>
          </cell>
          <cell r="D104">
            <v>19965.996500533551</v>
          </cell>
          <cell r="E104">
            <v>19968.832530870655</v>
          </cell>
          <cell r="F104">
            <v>19954.014062664963</v>
          </cell>
          <cell r="G104">
            <v>19969.824981699745</v>
          </cell>
          <cell r="H104">
            <v>19952.389527658939</v>
          </cell>
          <cell r="I104">
            <v>19953.749430902124</v>
          </cell>
          <cell r="J104">
            <v>19906.342631268359</v>
          </cell>
          <cell r="K104">
            <v>20013.059503831191</v>
          </cell>
          <cell r="L104">
            <v>19970.486188145591</v>
          </cell>
          <cell r="M104">
            <v>19949.996929771885</v>
          </cell>
          <cell r="N104">
            <v>19968.836797835203</v>
          </cell>
          <cell r="O104">
            <v>19958.019795474785</v>
          </cell>
        </row>
        <row r="105">
          <cell r="A105">
            <v>19942.342426834402</v>
          </cell>
          <cell r="B105">
            <v>19927.364972648782</v>
          </cell>
          <cell r="C105">
            <v>19943.476538017672</v>
          </cell>
          <cell r="D105">
            <v>19910.144142018344</v>
          </cell>
          <cell r="E105">
            <v>19917.179374751868</v>
          </cell>
          <cell r="F105">
            <v>19955.047896284046</v>
          </cell>
          <cell r="G105">
            <v>19929.727496465035</v>
          </cell>
          <cell r="H105">
            <v>19927.491643829766</v>
          </cell>
          <cell r="I105">
            <v>19895.658377618776</v>
          </cell>
          <cell r="J105">
            <v>19935.366004465814</v>
          </cell>
          <cell r="K105">
            <v>19948.814684874007</v>
          </cell>
          <cell r="L105">
            <v>19937.338667539512</v>
          </cell>
          <cell r="M105">
            <v>19930.007357888935</v>
          </cell>
          <cell r="N105">
            <v>19921.483685073305</v>
          </cell>
          <cell r="O105">
            <v>19952.36925315834</v>
          </cell>
        </row>
        <row r="106">
          <cell r="A106">
            <v>19960.751478141883</v>
          </cell>
          <cell r="B106">
            <v>19941.128450995813</v>
          </cell>
          <cell r="C106">
            <v>19958.943775589061</v>
          </cell>
          <cell r="D106">
            <v>19933.135078005289</v>
          </cell>
          <cell r="E106">
            <v>19908.105836342107</v>
          </cell>
          <cell r="F106">
            <v>19900.047841564716</v>
          </cell>
          <cell r="G106">
            <v>19957.302877592225</v>
          </cell>
          <cell r="H106">
            <v>19952.88652806187</v>
          </cell>
          <cell r="I106">
            <v>19950.800460576309</v>
          </cell>
          <cell r="J106">
            <v>19962.199749323649</v>
          </cell>
          <cell r="K106">
            <v>19934.111490497544</v>
          </cell>
          <cell r="L106">
            <v>19934.430081754941</v>
          </cell>
          <cell r="M106">
            <v>19979.01619654402</v>
          </cell>
          <cell r="N106">
            <v>19955.353282220574</v>
          </cell>
          <cell r="O106">
            <v>19941.388968079395</v>
          </cell>
        </row>
        <row r="107">
          <cell r="A107">
            <v>19965.427662981205</v>
          </cell>
          <cell r="B107">
            <v>19926.66450771167</v>
          </cell>
          <cell r="C107">
            <v>19940.76680010396</v>
          </cell>
          <cell r="D107">
            <v>19933.212706591647</v>
          </cell>
          <cell r="E107">
            <v>19945.663636588815</v>
          </cell>
          <cell r="F107">
            <v>19946.639878950424</v>
          </cell>
          <cell r="G107">
            <v>19923.193534405265</v>
          </cell>
          <cell r="H107">
            <v>19929.206857566598</v>
          </cell>
          <cell r="I107">
            <v>19954.181001385718</v>
          </cell>
          <cell r="J107">
            <v>19924.955974211658</v>
          </cell>
          <cell r="K107">
            <v>19941.087028545597</v>
          </cell>
          <cell r="L107">
            <v>19937.857078485002</v>
          </cell>
          <cell r="M107">
            <v>19923.842464118363</v>
          </cell>
          <cell r="N107">
            <v>19933.065477625427</v>
          </cell>
          <cell r="O107">
            <v>19943.392554396833</v>
          </cell>
        </row>
        <row r="108">
          <cell r="A108">
            <v>19932.053983494126</v>
          </cell>
          <cell r="B108">
            <v>19937.407747467714</v>
          </cell>
          <cell r="C108">
            <v>19976.537331540392</v>
          </cell>
          <cell r="D108">
            <v>19968.956804723679</v>
          </cell>
          <cell r="E108">
            <v>19937.638789265231</v>
          </cell>
          <cell r="F108">
            <v>19951.357554561218</v>
          </cell>
          <cell r="G108">
            <v>19959.382685902801</v>
          </cell>
          <cell r="H108">
            <v>19943.061461476547</v>
          </cell>
          <cell r="I108">
            <v>19960.967381125083</v>
          </cell>
          <cell r="J108">
            <v>19959.054642363466</v>
          </cell>
          <cell r="K108">
            <v>19914.955093330907</v>
          </cell>
          <cell r="L108">
            <v>19925.648069989893</v>
          </cell>
          <cell r="M108">
            <v>19940.107092964066</v>
          </cell>
          <cell r="N108">
            <v>19975.180961899609</v>
          </cell>
          <cell r="O108">
            <v>19957.209206869964</v>
          </cell>
        </row>
        <row r="109">
          <cell r="A109">
            <v>19947.723555746903</v>
          </cell>
          <cell r="B109">
            <v>19966.769297528233</v>
          </cell>
          <cell r="C109">
            <v>19942.462883377706</v>
          </cell>
          <cell r="D109">
            <v>19922.720573278802</v>
          </cell>
          <cell r="E109">
            <v>19960.517415371123</v>
          </cell>
          <cell r="F109">
            <v>19949.674985800844</v>
          </cell>
          <cell r="G109">
            <v>19963.740052169458</v>
          </cell>
          <cell r="H109">
            <v>19981.736058396044</v>
          </cell>
          <cell r="I109">
            <v>19959.202521220068</v>
          </cell>
          <cell r="J109">
            <v>19937.303600983574</v>
          </cell>
          <cell r="K109">
            <v>19953.140964022827</v>
          </cell>
          <cell r="L109">
            <v>19953.03826354277</v>
          </cell>
          <cell r="M109">
            <v>19938.543584617611</v>
          </cell>
          <cell r="N109">
            <v>19908.207427970796</v>
          </cell>
          <cell r="O109">
            <v>19959.110480138734</v>
          </cell>
        </row>
        <row r="110">
          <cell r="A110">
            <v>19941.480933737581</v>
          </cell>
          <cell r="B110">
            <v>19947.216544859653</v>
          </cell>
          <cell r="C110">
            <v>19940.08415239902</v>
          </cell>
          <cell r="D110">
            <v>19908.865780268854</v>
          </cell>
          <cell r="E110">
            <v>19935.989956626865</v>
          </cell>
          <cell r="F110">
            <v>19914.043646543952</v>
          </cell>
          <cell r="G110">
            <v>19972.624599621759</v>
          </cell>
          <cell r="H110">
            <v>19939.466280641427</v>
          </cell>
          <cell r="I110">
            <v>19970.459017275771</v>
          </cell>
          <cell r="J110">
            <v>19952.438606542459</v>
          </cell>
          <cell r="K110">
            <v>19962.817715425539</v>
          </cell>
          <cell r="L110">
            <v>19933.665816312263</v>
          </cell>
          <cell r="M110">
            <v>19966.811370330939</v>
          </cell>
          <cell r="N110">
            <v>19976.293241016574</v>
          </cell>
          <cell r="O110">
            <v>19947.208075913113</v>
          </cell>
        </row>
        <row r="111">
          <cell r="A111">
            <v>19957.097634892893</v>
          </cell>
          <cell r="B111">
            <v>19957.515086680534</v>
          </cell>
          <cell r="C111">
            <v>19945.674151469488</v>
          </cell>
          <cell r="D111">
            <v>19965.275141274353</v>
          </cell>
          <cell r="E111">
            <v>19927.757883344402</v>
          </cell>
          <cell r="F111">
            <v>19946.39963274297</v>
          </cell>
          <cell r="G111">
            <v>19979.796661161185</v>
          </cell>
          <cell r="H111">
            <v>19940.229846838822</v>
          </cell>
          <cell r="I111">
            <v>19957.838808408818</v>
          </cell>
          <cell r="J111">
            <v>19938.85129805794</v>
          </cell>
          <cell r="K111">
            <v>19943.666962667201</v>
          </cell>
          <cell r="L111">
            <v>19924.194084835217</v>
          </cell>
          <cell r="M111">
            <v>19959.64789108195</v>
          </cell>
          <cell r="N111">
            <v>19955.27094454399</v>
          </cell>
          <cell r="O111">
            <v>19935.61315068644</v>
          </cell>
        </row>
        <row r="112">
          <cell r="A112">
            <v>19956.76260420524</v>
          </cell>
          <cell r="B112">
            <v>19950.174252188681</v>
          </cell>
          <cell r="C112">
            <v>19939.309478290048</v>
          </cell>
          <cell r="D112">
            <v>19969.623033448737</v>
          </cell>
          <cell r="E112">
            <v>19923.727844018038</v>
          </cell>
          <cell r="F112">
            <v>19938.164931316773</v>
          </cell>
          <cell r="G112">
            <v>19985.169577078959</v>
          </cell>
          <cell r="H112">
            <v>19974.72949408034</v>
          </cell>
          <cell r="I112">
            <v>19946.339785081218</v>
          </cell>
          <cell r="J112">
            <v>19952.425995450812</v>
          </cell>
          <cell r="K112">
            <v>19960.788924363922</v>
          </cell>
          <cell r="L112">
            <v>19955.761284644454</v>
          </cell>
          <cell r="M112">
            <v>19961.756388032481</v>
          </cell>
          <cell r="N112">
            <v>19964.423524980033</v>
          </cell>
          <cell r="O112">
            <v>19931.033285557216</v>
          </cell>
        </row>
        <row r="113">
          <cell r="A113">
            <v>19960.830917088941</v>
          </cell>
          <cell r="B113">
            <v>19940.949570668992</v>
          </cell>
          <cell r="C113">
            <v>19942.754719384004</v>
          </cell>
          <cell r="D113">
            <v>19967.28904513377</v>
          </cell>
          <cell r="E113">
            <v>19943.414180683325</v>
          </cell>
          <cell r="F113">
            <v>19932.023299904398</v>
          </cell>
          <cell r="G113">
            <v>19926.132218125273</v>
          </cell>
          <cell r="H113">
            <v>19973.066670538577</v>
          </cell>
          <cell r="I113">
            <v>19934.47659477482</v>
          </cell>
          <cell r="J113">
            <v>19974.443958330397</v>
          </cell>
          <cell r="K113">
            <v>19931.192257823175</v>
          </cell>
          <cell r="L113">
            <v>19944.672655525937</v>
          </cell>
          <cell r="M113">
            <v>19953.108932139276</v>
          </cell>
          <cell r="N113">
            <v>19938.17973613189</v>
          </cell>
          <cell r="O113">
            <v>19922.604055760308</v>
          </cell>
        </row>
        <row r="114">
          <cell r="A114">
            <v>19943.632307926156</v>
          </cell>
          <cell r="B114">
            <v>19975.850403330023</v>
          </cell>
          <cell r="C114">
            <v>19947.06330075215</v>
          </cell>
          <cell r="D114">
            <v>19947.707962866716</v>
          </cell>
          <cell r="E114">
            <v>19955.438798824176</v>
          </cell>
          <cell r="F114">
            <v>19927.56031313222</v>
          </cell>
          <cell r="G114">
            <v>19945.752139812186</v>
          </cell>
          <cell r="H114">
            <v>19938.184003632006</v>
          </cell>
          <cell r="I114">
            <v>19942.743874646068</v>
          </cell>
          <cell r="J114">
            <v>19961.694217352298</v>
          </cell>
          <cell r="K114">
            <v>19942.448067536327</v>
          </cell>
          <cell r="L114">
            <v>19979.89309247315</v>
          </cell>
          <cell r="M114">
            <v>19947.770964857435</v>
          </cell>
          <cell r="N114">
            <v>19939.963168168175</v>
          </cell>
          <cell r="O114">
            <v>19932.241496535113</v>
          </cell>
        </row>
        <row r="115">
          <cell r="A115">
            <v>19971.468246002674</v>
          </cell>
          <cell r="B115">
            <v>19951.770011087938</v>
          </cell>
          <cell r="C115">
            <v>19978.797237722742</v>
          </cell>
          <cell r="D115">
            <v>19921.723420352315</v>
          </cell>
          <cell r="E115">
            <v>19957.09171316641</v>
          </cell>
          <cell r="F115">
            <v>19956.364005133957</v>
          </cell>
          <cell r="G115">
            <v>19963.024314926031</v>
          </cell>
          <cell r="H115">
            <v>19940.973676149664</v>
          </cell>
          <cell r="I115">
            <v>19943.151227946753</v>
          </cell>
          <cell r="J115">
            <v>19950.999392093036</v>
          </cell>
          <cell r="K115">
            <v>19897.398257712037</v>
          </cell>
          <cell r="L115">
            <v>19941.813204401904</v>
          </cell>
          <cell r="M115">
            <v>19958.356083160634</v>
          </cell>
          <cell r="N115">
            <v>19949.911573029898</v>
          </cell>
          <cell r="O115">
            <v>19944.493808111685</v>
          </cell>
        </row>
        <row r="116">
          <cell r="A116">
            <v>19925.962142203705</v>
          </cell>
          <cell r="B116">
            <v>19955.154528106235</v>
          </cell>
          <cell r="C116">
            <v>19966.690332714756</v>
          </cell>
          <cell r="D116">
            <v>19928.153020994367</v>
          </cell>
          <cell r="E116">
            <v>19950.012982956046</v>
          </cell>
          <cell r="F116">
            <v>19945.106449316783</v>
          </cell>
          <cell r="G116">
            <v>19903.549571356165</v>
          </cell>
          <cell r="H116">
            <v>19918.051239046516</v>
          </cell>
          <cell r="I116">
            <v>19982.281849611129</v>
          </cell>
          <cell r="J116">
            <v>19941.502373537238</v>
          </cell>
          <cell r="K116">
            <v>19925.441530482225</v>
          </cell>
          <cell r="L116">
            <v>19960.324039560557</v>
          </cell>
          <cell r="M116">
            <v>19962.573857422074</v>
          </cell>
          <cell r="N116">
            <v>19967.807619820964</v>
          </cell>
          <cell r="O116">
            <v>19955.098234409921</v>
          </cell>
        </row>
        <row r="117">
          <cell r="A117">
            <v>19966.477483394843</v>
          </cell>
          <cell r="B117">
            <v>19935.754058043625</v>
          </cell>
          <cell r="C117">
            <v>19974.142277765448</v>
          </cell>
          <cell r="D117">
            <v>19931.719842361039</v>
          </cell>
          <cell r="E117">
            <v>19959.630381644034</v>
          </cell>
          <cell r="F117">
            <v>19950.401863208004</v>
          </cell>
          <cell r="G117">
            <v>19914.406454021766</v>
          </cell>
          <cell r="H117">
            <v>19963.093986725264</v>
          </cell>
          <cell r="I117">
            <v>19952.439482949561</v>
          </cell>
          <cell r="J117">
            <v>19926.459404955498</v>
          </cell>
          <cell r="K117">
            <v>19939.593070228242</v>
          </cell>
          <cell r="L117">
            <v>19932.180896506074</v>
          </cell>
          <cell r="M117">
            <v>19943.660802618389</v>
          </cell>
          <cell r="N117">
            <v>19929.735792963285</v>
          </cell>
          <cell r="O117">
            <v>19948.304292135024</v>
          </cell>
        </row>
        <row r="118">
          <cell r="A118">
            <v>19945.840857881412</v>
          </cell>
          <cell r="B118">
            <v>19940.210137264552</v>
          </cell>
          <cell r="C118">
            <v>19937.646957213095</v>
          </cell>
          <cell r="D118">
            <v>19928.934064963189</v>
          </cell>
          <cell r="E118">
            <v>19935.042441598885</v>
          </cell>
          <cell r="F118">
            <v>19959.293259685437</v>
          </cell>
          <cell r="G118">
            <v>19911.461678069078</v>
          </cell>
          <cell r="H118">
            <v>19946.761434530155</v>
          </cell>
          <cell r="I118">
            <v>19987.887822420722</v>
          </cell>
          <cell r="J118">
            <v>19968.392824557304</v>
          </cell>
          <cell r="K118">
            <v>19973.366502791912</v>
          </cell>
          <cell r="L118">
            <v>19955.199138141143</v>
          </cell>
          <cell r="M118">
            <v>19914.848613769653</v>
          </cell>
          <cell r="N118">
            <v>19944.642927830733</v>
          </cell>
          <cell r="O118">
            <v>19933.78249681649</v>
          </cell>
        </row>
        <row r="119">
          <cell r="A119">
            <v>19931.52838435609</v>
          </cell>
          <cell r="B119">
            <v>19954.306330462081</v>
          </cell>
          <cell r="C119">
            <v>19952.172978105729</v>
          </cell>
          <cell r="D119">
            <v>19933.850215806789</v>
          </cell>
          <cell r="E119">
            <v>19967.162998800839</v>
          </cell>
          <cell r="F119">
            <v>19952.552696594757</v>
          </cell>
          <cell r="G119">
            <v>19935.228614837884</v>
          </cell>
          <cell r="H119">
            <v>19949.284439800893</v>
          </cell>
          <cell r="I119">
            <v>19959.687321236786</v>
          </cell>
          <cell r="J119">
            <v>19931.492159140187</v>
          </cell>
          <cell r="K119">
            <v>19954.738991793882</v>
          </cell>
          <cell r="L119">
            <v>19945.049024803364</v>
          </cell>
          <cell r="M119">
            <v>19936.212507255757</v>
          </cell>
          <cell r="N119">
            <v>19937.698907479677</v>
          </cell>
          <cell r="O119">
            <v>19933.721493919475</v>
          </cell>
        </row>
        <row r="120">
          <cell r="A120">
            <v>19963.353418957417</v>
          </cell>
          <cell r="B120">
            <v>19939.418461095189</v>
          </cell>
          <cell r="C120">
            <v>19968.449690183716</v>
          </cell>
          <cell r="D120">
            <v>19989.94726931916</v>
          </cell>
          <cell r="E120">
            <v>19932.790506924706</v>
          </cell>
          <cell r="F120">
            <v>19970.80973639938</v>
          </cell>
          <cell r="G120">
            <v>19923.17805263582</v>
          </cell>
          <cell r="H120">
            <v>19936.390054472198</v>
          </cell>
          <cell r="I120">
            <v>19923.219835671287</v>
          </cell>
          <cell r="J120">
            <v>19946.016479859289</v>
          </cell>
          <cell r="K120">
            <v>19953.528703142551</v>
          </cell>
          <cell r="L120">
            <v>19946.684347370414</v>
          </cell>
          <cell r="M120">
            <v>19970.587067350003</v>
          </cell>
          <cell r="N120">
            <v>19941.542340662716</v>
          </cell>
          <cell r="O120">
            <v>19935.199379288642</v>
          </cell>
        </row>
        <row r="121">
          <cell r="A121">
            <v>19967.886004760774</v>
          </cell>
          <cell r="B121">
            <v>19945.793711361235</v>
          </cell>
          <cell r="C121">
            <v>19925.805357469948</v>
          </cell>
          <cell r="D121">
            <v>19941.842546641241</v>
          </cell>
          <cell r="E121">
            <v>19970.73430035582</v>
          </cell>
          <cell r="F121">
            <v>19955.554104916533</v>
          </cell>
          <cell r="G121">
            <v>19940.235806615427</v>
          </cell>
          <cell r="H121">
            <v>19946.519524798485</v>
          </cell>
          <cell r="I121">
            <v>19932.013927807286</v>
          </cell>
          <cell r="J121">
            <v>19949.470718726167</v>
          </cell>
          <cell r="K121">
            <v>19974.290126121945</v>
          </cell>
          <cell r="L121">
            <v>19945.5056032963</v>
          </cell>
          <cell r="M121">
            <v>19910.845467447558</v>
          </cell>
          <cell r="N121">
            <v>19970.873648964371</v>
          </cell>
          <cell r="O121">
            <v>19952.053924224532</v>
          </cell>
        </row>
        <row r="122">
          <cell r="A122">
            <v>19944.33411638948</v>
          </cell>
          <cell r="B122">
            <v>19947.286500057813</v>
          </cell>
          <cell r="C122">
            <v>19951.169529381314</v>
          </cell>
          <cell r="D122">
            <v>19961.483947924658</v>
          </cell>
          <cell r="E122">
            <v>19942.918668248512</v>
          </cell>
          <cell r="F122">
            <v>19950.222858368546</v>
          </cell>
          <cell r="G122">
            <v>19965.943188909321</v>
          </cell>
          <cell r="H122">
            <v>19968.471972708161</v>
          </cell>
          <cell r="I122">
            <v>19962.825186644659</v>
          </cell>
          <cell r="J122">
            <v>19984.813911771293</v>
          </cell>
          <cell r="K122">
            <v>19975.454941421081</v>
          </cell>
          <cell r="L122">
            <v>19944.425200799142</v>
          </cell>
          <cell r="M122">
            <v>19954.775973340922</v>
          </cell>
          <cell r="N122">
            <v>19972.909353404277</v>
          </cell>
          <cell r="O122">
            <v>19972.190431387266</v>
          </cell>
        </row>
        <row r="123">
          <cell r="A123">
            <v>19930.80288147644</v>
          </cell>
          <cell r="B123">
            <v>19935.943545385464</v>
          </cell>
          <cell r="C123">
            <v>19944.764485854103</v>
          </cell>
          <cell r="D123">
            <v>19940.552983090001</v>
          </cell>
          <cell r="E123">
            <v>19957.424866273857</v>
          </cell>
          <cell r="F123">
            <v>19921.962018576487</v>
          </cell>
          <cell r="G123">
            <v>19907.951821304374</v>
          </cell>
          <cell r="H123">
            <v>19955.920163907515</v>
          </cell>
          <cell r="I123">
            <v>19959.751736783764</v>
          </cell>
          <cell r="J123">
            <v>19942.88410075731</v>
          </cell>
          <cell r="K123">
            <v>19950.118377222421</v>
          </cell>
          <cell r="L123">
            <v>19961.375430232758</v>
          </cell>
          <cell r="M123">
            <v>19945.246048442721</v>
          </cell>
          <cell r="N123">
            <v>19956.454502668304</v>
          </cell>
          <cell r="O123">
            <v>19946.034571129778</v>
          </cell>
        </row>
        <row r="124">
          <cell r="A124">
            <v>19958.523236517911</v>
          </cell>
          <cell r="B124">
            <v>19934.030204215214</v>
          </cell>
          <cell r="C124">
            <v>19951.930470940064</v>
          </cell>
          <cell r="D124">
            <v>19945.272987498021</v>
          </cell>
          <cell r="E124">
            <v>19933.298187126915</v>
          </cell>
          <cell r="F124">
            <v>19959.088518390508</v>
          </cell>
          <cell r="G124">
            <v>19957.622833022884</v>
          </cell>
          <cell r="H124">
            <v>19963.164734302147</v>
          </cell>
          <cell r="I124">
            <v>19951.097874830728</v>
          </cell>
          <cell r="J124">
            <v>19950.6764246522</v>
          </cell>
          <cell r="K124">
            <v>19971.680039764189</v>
          </cell>
          <cell r="L124">
            <v>19933.219536082081</v>
          </cell>
          <cell r="M124">
            <v>19969.299431152602</v>
          </cell>
          <cell r="N124">
            <v>19926.590728046514</v>
          </cell>
          <cell r="O124">
            <v>19929.435646568938</v>
          </cell>
        </row>
        <row r="125">
          <cell r="A125">
            <v>19962.838373831779</v>
          </cell>
          <cell r="B125">
            <v>19945.772951844836</v>
          </cell>
          <cell r="C125">
            <v>19930.850180146124</v>
          </cell>
          <cell r="D125">
            <v>19920.751235218304</v>
          </cell>
          <cell r="E125">
            <v>19938.79024697866</v>
          </cell>
          <cell r="F125">
            <v>19959.941262960638</v>
          </cell>
          <cell r="G125">
            <v>19937.900150671372</v>
          </cell>
          <cell r="H125">
            <v>19926.744265853813</v>
          </cell>
          <cell r="I125">
            <v>19916.371534170023</v>
          </cell>
          <cell r="J125">
            <v>19938.514147369129</v>
          </cell>
          <cell r="K125">
            <v>19940.213206233027</v>
          </cell>
          <cell r="L125">
            <v>19942.7826015389</v>
          </cell>
          <cell r="M125">
            <v>19955.997313366341</v>
          </cell>
          <cell r="N125">
            <v>19965.544108436963</v>
          </cell>
          <cell r="O125">
            <v>19924.948149950407</v>
          </cell>
        </row>
        <row r="126">
          <cell r="A126">
            <v>19909.137730723462</v>
          </cell>
          <cell r="B126">
            <v>19929.430146553783</v>
          </cell>
          <cell r="C126">
            <v>19983.344059206283</v>
          </cell>
          <cell r="D126">
            <v>19939.927080274156</v>
          </cell>
          <cell r="E126">
            <v>19916.022005445549</v>
          </cell>
          <cell r="F126">
            <v>19942.128018362931</v>
          </cell>
          <cell r="G126">
            <v>19935.182683444986</v>
          </cell>
          <cell r="H126">
            <v>19946.069224778887</v>
          </cell>
          <cell r="I126">
            <v>19968.774022882168</v>
          </cell>
          <cell r="J126">
            <v>19958.612236430363</v>
          </cell>
          <cell r="K126">
            <v>19901.276284841842</v>
          </cell>
          <cell r="L126">
            <v>19916.073195872359</v>
          </cell>
          <cell r="M126">
            <v>19949.530779112894</v>
          </cell>
          <cell r="N126">
            <v>19991.074933185344</v>
          </cell>
          <cell r="O126">
            <v>19938.764710288375</v>
          </cell>
        </row>
        <row r="127">
          <cell r="A127">
            <v>19934.41110723605</v>
          </cell>
          <cell r="B127">
            <v>19925.450062071952</v>
          </cell>
          <cell r="C127">
            <v>19925.708697564733</v>
          </cell>
          <cell r="D127">
            <v>19919.637521860499</v>
          </cell>
          <cell r="E127">
            <v>19939.707714550615</v>
          </cell>
          <cell r="F127">
            <v>19953.967246074797</v>
          </cell>
          <cell r="G127">
            <v>19909.057863065642</v>
          </cell>
          <cell r="H127">
            <v>19962.808636959831</v>
          </cell>
          <cell r="I127">
            <v>19904.569463803542</v>
          </cell>
          <cell r="J127">
            <v>19951.652176240354</v>
          </cell>
          <cell r="K127">
            <v>19940.057750633139</v>
          </cell>
          <cell r="L127">
            <v>19959.493102974735</v>
          </cell>
          <cell r="M127">
            <v>19981.98796268049</v>
          </cell>
          <cell r="N127">
            <v>19972.475827016413</v>
          </cell>
          <cell r="O127">
            <v>19997.535698577689</v>
          </cell>
        </row>
        <row r="128">
          <cell r="A128">
            <v>19943.532063029455</v>
          </cell>
          <cell r="B128">
            <v>19899.591323545323</v>
          </cell>
          <cell r="C128">
            <v>19936.758611164129</v>
          </cell>
          <cell r="D128">
            <v>19974.382232910368</v>
          </cell>
          <cell r="E128">
            <v>19955.412051151419</v>
          </cell>
          <cell r="F128">
            <v>19934.651906935316</v>
          </cell>
          <cell r="G128">
            <v>19944.729967210664</v>
          </cell>
          <cell r="H128">
            <v>19956.807057247712</v>
          </cell>
          <cell r="I128">
            <v>19924.282093200887</v>
          </cell>
          <cell r="J128">
            <v>19942.615037274649</v>
          </cell>
          <cell r="K128">
            <v>19966.438344572518</v>
          </cell>
          <cell r="L128">
            <v>19940.71431550938</v>
          </cell>
          <cell r="M128">
            <v>19938.920335860217</v>
          </cell>
          <cell r="N128">
            <v>19923.321461640375</v>
          </cell>
          <cell r="O128">
            <v>19938.217490409137</v>
          </cell>
        </row>
        <row r="129">
          <cell r="A129">
            <v>19910.775102797677</v>
          </cell>
          <cell r="B129">
            <v>19968.934117359069</v>
          </cell>
          <cell r="C129">
            <v>19961.111697459048</v>
          </cell>
          <cell r="D129">
            <v>19941.961225977171</v>
          </cell>
          <cell r="E129">
            <v>19956.608941612933</v>
          </cell>
          <cell r="F129">
            <v>19937.528038983408</v>
          </cell>
          <cell r="G129">
            <v>19964.345245381399</v>
          </cell>
          <cell r="H129">
            <v>19954.798533812376</v>
          </cell>
          <cell r="I129">
            <v>19966.715375519856</v>
          </cell>
          <cell r="J129">
            <v>19976.25602940717</v>
          </cell>
          <cell r="K129">
            <v>19977.685420174927</v>
          </cell>
          <cell r="L129">
            <v>19933.531270741751</v>
          </cell>
          <cell r="M129">
            <v>19961.289588381926</v>
          </cell>
          <cell r="N129">
            <v>19939.585787262244</v>
          </cell>
          <cell r="O129">
            <v>19948.71697163201</v>
          </cell>
        </row>
        <row r="130">
          <cell r="A130">
            <v>19976.500056993045</v>
          </cell>
          <cell r="B130">
            <v>19973.194088487271</v>
          </cell>
          <cell r="C130">
            <v>19959.995110137112</v>
          </cell>
          <cell r="D130">
            <v>19953.054606609225</v>
          </cell>
          <cell r="E130">
            <v>19949.824036798767</v>
          </cell>
          <cell r="F130">
            <v>19962.916899684224</v>
          </cell>
          <cell r="G130">
            <v>19928.88587599996</v>
          </cell>
          <cell r="H130">
            <v>19959.387705860772</v>
          </cell>
          <cell r="I130">
            <v>19938.342604490419</v>
          </cell>
          <cell r="J130">
            <v>19945.070002827899</v>
          </cell>
          <cell r="K130">
            <v>19929.065912604761</v>
          </cell>
          <cell r="L130">
            <v>19950.338401622357</v>
          </cell>
          <cell r="M130">
            <v>19971.53768452935</v>
          </cell>
          <cell r="N130">
            <v>19959.552563805977</v>
          </cell>
          <cell r="O130">
            <v>19924.441588725134</v>
          </cell>
        </row>
        <row r="131">
          <cell r="A131">
            <v>19928.023152825706</v>
          </cell>
          <cell r="B131">
            <v>19952.069917570472</v>
          </cell>
          <cell r="C131">
            <v>19972.168907173327</v>
          </cell>
          <cell r="D131">
            <v>19935.21238991469</v>
          </cell>
          <cell r="E131">
            <v>19962.819931976832</v>
          </cell>
          <cell r="F131">
            <v>19920.614782592133</v>
          </cell>
          <cell r="G131">
            <v>19944.564272739692</v>
          </cell>
          <cell r="H131">
            <v>19943.574992221282</v>
          </cell>
          <cell r="I131">
            <v>19957.750707084608</v>
          </cell>
          <cell r="J131">
            <v>19964.306382370713</v>
          </cell>
          <cell r="K131">
            <v>19926.662484846282</v>
          </cell>
          <cell r="L131">
            <v>19948.612940429735</v>
          </cell>
          <cell r="M131">
            <v>19946.387112002962</v>
          </cell>
          <cell r="N131">
            <v>19937.32013895881</v>
          </cell>
          <cell r="O131">
            <v>19934.145738997602</v>
          </cell>
        </row>
        <row r="132">
          <cell r="A132">
            <v>19957.021760759057</v>
          </cell>
          <cell r="B132">
            <v>19918.145987281547</v>
          </cell>
          <cell r="C132">
            <v>19924.287385761152</v>
          </cell>
          <cell r="D132">
            <v>19959.64856636271</v>
          </cell>
          <cell r="E132">
            <v>19973.504924567253</v>
          </cell>
          <cell r="F132">
            <v>19942.748660261968</v>
          </cell>
          <cell r="G132">
            <v>19919.138483776034</v>
          </cell>
          <cell r="H132">
            <v>19953.417129176607</v>
          </cell>
          <cell r="I132">
            <v>19972.678262147201</v>
          </cell>
          <cell r="J132">
            <v>19931.900466206327</v>
          </cell>
          <cell r="K132">
            <v>19947.708324414893</v>
          </cell>
          <cell r="L132">
            <v>19959.556690382593</v>
          </cell>
          <cell r="M132">
            <v>19979.745207318905</v>
          </cell>
          <cell r="N132">
            <v>19930.867238837767</v>
          </cell>
          <cell r="O132">
            <v>19965.877620498821</v>
          </cell>
        </row>
        <row r="133">
          <cell r="A133">
            <v>19939.377563877119</v>
          </cell>
          <cell r="B133">
            <v>19996.501875667658</v>
          </cell>
          <cell r="C133">
            <v>19933.329499564028</v>
          </cell>
          <cell r="D133">
            <v>19939.145954679516</v>
          </cell>
          <cell r="E133">
            <v>19926.793174976629</v>
          </cell>
          <cell r="F133">
            <v>19983.084829217943</v>
          </cell>
          <cell r="G133">
            <v>19954.526421810839</v>
          </cell>
          <cell r="H133">
            <v>19943.326521847095</v>
          </cell>
          <cell r="I133">
            <v>19987.840268300257</v>
          </cell>
          <cell r="J133">
            <v>19958.775800175415</v>
          </cell>
          <cell r="K133">
            <v>19960.309345273774</v>
          </cell>
          <cell r="L133">
            <v>19992.062714079038</v>
          </cell>
          <cell r="M133">
            <v>19944.786918127786</v>
          </cell>
          <cell r="N133">
            <v>19934.136073153757</v>
          </cell>
          <cell r="O133">
            <v>19926.759896563577</v>
          </cell>
        </row>
        <row r="134">
          <cell r="A134">
            <v>19975.650823725489</v>
          </cell>
          <cell r="B134">
            <v>19942.38919993435</v>
          </cell>
          <cell r="C134">
            <v>19986.606972685477</v>
          </cell>
          <cell r="D134">
            <v>19942.226297557361</v>
          </cell>
          <cell r="E134">
            <v>19972.387063299651</v>
          </cell>
          <cell r="F134">
            <v>19985.555104241157</v>
          </cell>
          <cell r="G134">
            <v>19950.507529286457</v>
          </cell>
          <cell r="H134">
            <v>19937.139144812696</v>
          </cell>
          <cell r="I134">
            <v>19925.52664588741</v>
          </cell>
          <cell r="J134">
            <v>19940.181595371865</v>
          </cell>
          <cell r="K134">
            <v>19960.851406021295</v>
          </cell>
          <cell r="L134">
            <v>19951.717172938039</v>
          </cell>
          <cell r="M134">
            <v>19938.239861028105</v>
          </cell>
          <cell r="N134">
            <v>19950.580855281154</v>
          </cell>
          <cell r="O134">
            <v>19926.645156893992</v>
          </cell>
        </row>
        <row r="135">
          <cell r="A135">
            <v>19933.48922324245</v>
          </cell>
          <cell r="B135">
            <v>19911.441472095197</v>
          </cell>
          <cell r="C135">
            <v>19960.788153064412</v>
          </cell>
          <cell r="D135">
            <v>19946.971293183655</v>
          </cell>
          <cell r="E135">
            <v>19938.795285906777</v>
          </cell>
          <cell r="F135">
            <v>19943.748316343248</v>
          </cell>
          <cell r="G135">
            <v>19949.98295661098</v>
          </cell>
          <cell r="H135">
            <v>19940.524264556578</v>
          </cell>
          <cell r="I135">
            <v>19904.808464463375</v>
          </cell>
          <cell r="J135">
            <v>19946.761925786093</v>
          </cell>
          <cell r="K135">
            <v>19975.10330463283</v>
          </cell>
          <cell r="L135">
            <v>19961.788812416933</v>
          </cell>
          <cell r="M135">
            <v>19923.902226483904</v>
          </cell>
          <cell r="N135">
            <v>19938.344719357978</v>
          </cell>
          <cell r="O135">
            <v>19931.129920008258</v>
          </cell>
        </row>
        <row r="136">
          <cell r="A136">
            <v>19983.709758645364</v>
          </cell>
          <cell r="B136">
            <v>19952.144012548481</v>
          </cell>
          <cell r="C136">
            <v>19930.425084400475</v>
          </cell>
          <cell r="D136">
            <v>19927.248832932783</v>
          </cell>
          <cell r="E136">
            <v>19937.963637077963</v>
          </cell>
          <cell r="F136">
            <v>19934.215513125833</v>
          </cell>
          <cell r="G136">
            <v>19951.893530297406</v>
          </cell>
          <cell r="H136">
            <v>19954.566886172259</v>
          </cell>
          <cell r="I136">
            <v>19957.963084452349</v>
          </cell>
          <cell r="J136">
            <v>19935.156086970797</v>
          </cell>
          <cell r="K136">
            <v>19947.528148202095</v>
          </cell>
          <cell r="L136">
            <v>19974.954910091641</v>
          </cell>
          <cell r="M136">
            <v>19933.705865967098</v>
          </cell>
          <cell r="N136">
            <v>19961.577751364119</v>
          </cell>
          <cell r="O136">
            <v>19944.257990558392</v>
          </cell>
        </row>
        <row r="137">
          <cell r="A137">
            <v>19953.699620264179</v>
          </cell>
          <cell r="B137">
            <v>19913.882547740926</v>
          </cell>
          <cell r="C137">
            <v>19954.840649629947</v>
          </cell>
          <cell r="D137">
            <v>19954.914473801371</v>
          </cell>
          <cell r="E137">
            <v>19973.440056193944</v>
          </cell>
          <cell r="F137">
            <v>19951.258710083333</v>
          </cell>
          <cell r="G137">
            <v>19928.281542546993</v>
          </cell>
          <cell r="H137">
            <v>19944.37785773717</v>
          </cell>
          <cell r="I137">
            <v>19977.262922757291</v>
          </cell>
          <cell r="J137">
            <v>19941.406147207097</v>
          </cell>
          <cell r="K137">
            <v>19967.505552657178</v>
          </cell>
          <cell r="L137">
            <v>19951.526056394978</v>
          </cell>
          <cell r="M137">
            <v>19975.062635937233</v>
          </cell>
          <cell r="N137">
            <v>19953.699910836767</v>
          </cell>
          <cell r="O137">
            <v>19972.810961301122</v>
          </cell>
        </row>
        <row r="138">
          <cell r="A138">
            <v>19917.135203459748</v>
          </cell>
          <cell r="B138">
            <v>19922.70755720558</v>
          </cell>
          <cell r="C138">
            <v>19978.223374300913</v>
          </cell>
          <cell r="D138">
            <v>19940.392985616141</v>
          </cell>
          <cell r="E138">
            <v>19979.576631265998</v>
          </cell>
          <cell r="F138">
            <v>19943.46011098686</v>
          </cell>
          <cell r="G138">
            <v>19945.938097765673</v>
          </cell>
          <cell r="H138">
            <v>19950.536785076583</v>
          </cell>
          <cell r="I138">
            <v>19946.008498574858</v>
          </cell>
          <cell r="J138">
            <v>19972.434654569937</v>
          </cell>
          <cell r="K138">
            <v>19954.116142482482</v>
          </cell>
          <cell r="L138">
            <v>19959.698396644435</v>
          </cell>
          <cell r="M138">
            <v>19968.565542209366</v>
          </cell>
          <cell r="N138">
            <v>19992.475296984609</v>
          </cell>
          <cell r="O138">
            <v>19932.804858586867</v>
          </cell>
        </row>
        <row r="139">
          <cell r="A139">
            <v>19950.780962079218</v>
          </cell>
          <cell r="B139">
            <v>19933.23090934486</v>
          </cell>
          <cell r="C139">
            <v>19943.466767393154</v>
          </cell>
          <cell r="D139">
            <v>19950.084760933805</v>
          </cell>
          <cell r="E139">
            <v>19961.719619083506</v>
          </cell>
          <cell r="F139">
            <v>19954.877944707565</v>
          </cell>
          <cell r="G139">
            <v>19960.002340167357</v>
          </cell>
          <cell r="H139">
            <v>19964.895307958166</v>
          </cell>
          <cell r="I139">
            <v>19939.652429582762</v>
          </cell>
          <cell r="J139">
            <v>19916.781777407723</v>
          </cell>
          <cell r="K139">
            <v>19952.974359728436</v>
          </cell>
          <cell r="L139">
            <v>19954.244523963276</v>
          </cell>
          <cell r="M139">
            <v>19923.485998605807</v>
          </cell>
          <cell r="N139">
            <v>19937.773313298247</v>
          </cell>
          <cell r="O139">
            <v>19936.683300023651</v>
          </cell>
        </row>
        <row r="140">
          <cell r="A140">
            <v>19940.020784908127</v>
          </cell>
          <cell r="B140">
            <v>19962.363532936517</v>
          </cell>
          <cell r="C140">
            <v>19939.111707493306</v>
          </cell>
          <cell r="D140">
            <v>19957.616093900691</v>
          </cell>
          <cell r="E140">
            <v>19949.882468440494</v>
          </cell>
          <cell r="F140">
            <v>19959.884712408271</v>
          </cell>
          <cell r="G140">
            <v>19997.507031430712</v>
          </cell>
          <cell r="H140">
            <v>19962.09172913315</v>
          </cell>
          <cell r="I140">
            <v>19956.343808538724</v>
          </cell>
          <cell r="J140">
            <v>19930.370922295268</v>
          </cell>
          <cell r="K140">
            <v>19923.808139965848</v>
          </cell>
          <cell r="L140">
            <v>19967.018537582691</v>
          </cell>
          <cell r="M140">
            <v>19943.634377456015</v>
          </cell>
          <cell r="N140">
            <v>19957.008410973882</v>
          </cell>
          <cell r="O140">
            <v>19950.380462561647</v>
          </cell>
        </row>
        <row r="141">
          <cell r="A141">
            <v>19972.497814077491</v>
          </cell>
          <cell r="B141">
            <v>19942.236831464103</v>
          </cell>
          <cell r="C141">
            <v>19935.663563362625</v>
          </cell>
          <cell r="D141">
            <v>19940.20296170939</v>
          </cell>
          <cell r="E141">
            <v>19940.346562645878</v>
          </cell>
          <cell r="F141">
            <v>19976.145944305652</v>
          </cell>
          <cell r="G141">
            <v>19940.550974407939</v>
          </cell>
          <cell r="H141">
            <v>19934.298280577481</v>
          </cell>
          <cell r="I141">
            <v>19960.128484412846</v>
          </cell>
          <cell r="J141">
            <v>19930.43612691317</v>
          </cell>
          <cell r="K141">
            <v>19908.100928908621</v>
          </cell>
          <cell r="L141">
            <v>19930.336871776304</v>
          </cell>
          <cell r="M141">
            <v>19937.203905675749</v>
          </cell>
          <cell r="N141">
            <v>19936.428842465561</v>
          </cell>
          <cell r="O141">
            <v>19952.915711670474</v>
          </cell>
        </row>
        <row r="142">
          <cell r="A142">
            <v>19948.833923647635</v>
          </cell>
          <cell r="B142">
            <v>19953.13478948296</v>
          </cell>
          <cell r="C142">
            <v>19960.673123298518</v>
          </cell>
          <cell r="D142">
            <v>19911.308111914208</v>
          </cell>
          <cell r="E142">
            <v>19927.918599042168</v>
          </cell>
          <cell r="F142">
            <v>19903.455353066274</v>
          </cell>
          <cell r="G142">
            <v>19948.930960890204</v>
          </cell>
          <cell r="H142">
            <v>19946.470569327343</v>
          </cell>
          <cell r="I142">
            <v>19947.829384061897</v>
          </cell>
          <cell r="J142">
            <v>19970.955705581709</v>
          </cell>
          <cell r="K142">
            <v>19918.217274546583</v>
          </cell>
          <cell r="L142">
            <v>19926.630546544679</v>
          </cell>
          <cell r="M142">
            <v>19930.667292578884</v>
          </cell>
          <cell r="N142">
            <v>19975.293074866961</v>
          </cell>
          <cell r="O142">
            <v>19967.029607919976</v>
          </cell>
        </row>
        <row r="143">
          <cell r="A143">
            <v>19933.45649340106</v>
          </cell>
          <cell r="B143">
            <v>19931.531220939694</v>
          </cell>
          <cell r="C143">
            <v>19962.385135096971</v>
          </cell>
          <cell r="D143">
            <v>19934.385927616215</v>
          </cell>
          <cell r="E143">
            <v>19941.441984706427</v>
          </cell>
          <cell r="F143">
            <v>19954.673928039898</v>
          </cell>
          <cell r="G143">
            <v>19929.073519439109</v>
          </cell>
          <cell r="H143">
            <v>19984.360793372482</v>
          </cell>
          <cell r="I143">
            <v>19975.960769247115</v>
          </cell>
          <cell r="J143">
            <v>19941.254896491926</v>
          </cell>
          <cell r="K143">
            <v>19949.408856648362</v>
          </cell>
          <cell r="L143">
            <v>19917.19610333204</v>
          </cell>
          <cell r="M143">
            <v>19932.152428312431</v>
          </cell>
          <cell r="N143">
            <v>19945.797890173832</v>
          </cell>
          <cell r="O143">
            <v>19966.259880444522</v>
          </cell>
        </row>
        <row r="144">
          <cell r="A144">
            <v>19940.037834859075</v>
          </cell>
          <cell r="B144">
            <v>19938.249698727213</v>
          </cell>
          <cell r="C144">
            <v>19926.049322753541</v>
          </cell>
          <cell r="D144">
            <v>19910.610814498457</v>
          </cell>
          <cell r="E144">
            <v>19956.96011528793</v>
          </cell>
          <cell r="F144">
            <v>19931.180014834048</v>
          </cell>
          <cell r="G144">
            <v>19953.551481967948</v>
          </cell>
          <cell r="H144">
            <v>19910.330869578451</v>
          </cell>
          <cell r="I144">
            <v>19914.002869801963</v>
          </cell>
          <cell r="J144">
            <v>19961.916106862023</v>
          </cell>
          <cell r="K144">
            <v>19946.369482832804</v>
          </cell>
          <cell r="L144">
            <v>19934.250465385914</v>
          </cell>
          <cell r="M144">
            <v>19924.497744501801</v>
          </cell>
          <cell r="N144">
            <v>19931.529846832389</v>
          </cell>
          <cell r="O144">
            <v>19950.479603904172</v>
          </cell>
        </row>
        <row r="145">
          <cell r="A145">
            <v>19931.11156675862</v>
          </cell>
          <cell r="B145">
            <v>19961.821384951574</v>
          </cell>
          <cell r="C145">
            <v>19918.953387509373</v>
          </cell>
          <cell r="D145">
            <v>19939.804456700094</v>
          </cell>
          <cell r="E145">
            <v>19974.933119467038</v>
          </cell>
          <cell r="F145">
            <v>19933.373276898437</v>
          </cell>
          <cell r="G145">
            <v>19942.375905624485</v>
          </cell>
          <cell r="H145">
            <v>19911.674699893454</v>
          </cell>
          <cell r="I145">
            <v>19950.91813582633</v>
          </cell>
          <cell r="J145">
            <v>19952.698786395147</v>
          </cell>
          <cell r="K145">
            <v>19915.947323281634</v>
          </cell>
          <cell r="L145">
            <v>19946.786893605287</v>
          </cell>
          <cell r="M145">
            <v>19927.098284266482</v>
          </cell>
          <cell r="N145">
            <v>19929.436585324089</v>
          </cell>
          <cell r="O145">
            <v>19948.847957464746</v>
          </cell>
        </row>
        <row r="146">
          <cell r="A146">
            <v>19947.986957488763</v>
          </cell>
          <cell r="B146">
            <v>19958.83549994796</v>
          </cell>
          <cell r="C146">
            <v>19928.313545978555</v>
          </cell>
          <cell r="D146">
            <v>19955.794020865309</v>
          </cell>
          <cell r="E146">
            <v>19943.040498499591</v>
          </cell>
          <cell r="F146">
            <v>19944.651293257906</v>
          </cell>
          <cell r="G146">
            <v>19927.626228372417</v>
          </cell>
          <cell r="H146">
            <v>19940.193712756874</v>
          </cell>
          <cell r="I146">
            <v>19937.69965099416</v>
          </cell>
          <cell r="J146">
            <v>19960.368137448695</v>
          </cell>
          <cell r="K146">
            <v>19962.508798252038</v>
          </cell>
          <cell r="L146">
            <v>19947.228677197556</v>
          </cell>
          <cell r="M146">
            <v>19965.930639529201</v>
          </cell>
          <cell r="N146">
            <v>19943.663142368987</v>
          </cell>
          <cell r="O146">
            <v>19971.706104356821</v>
          </cell>
        </row>
        <row r="147">
          <cell r="A147">
            <v>19978.583975860725</v>
          </cell>
          <cell r="B147">
            <v>19951.108424762315</v>
          </cell>
          <cell r="C147">
            <v>19952.094899754211</v>
          </cell>
          <cell r="D147">
            <v>19934.001088246019</v>
          </cell>
          <cell r="E147">
            <v>19964.203435561303</v>
          </cell>
          <cell r="F147">
            <v>19959.338430512005</v>
          </cell>
          <cell r="G147">
            <v>19939.777394016295</v>
          </cell>
          <cell r="H147">
            <v>19963.270124258022</v>
          </cell>
          <cell r="I147">
            <v>19961.522607541083</v>
          </cell>
          <cell r="J147">
            <v>19936.663334152996</v>
          </cell>
          <cell r="K147">
            <v>19949.257946618185</v>
          </cell>
          <cell r="L147">
            <v>19963.972852788567</v>
          </cell>
          <cell r="M147">
            <v>19951.02919041823</v>
          </cell>
          <cell r="N147">
            <v>19915.149459693115</v>
          </cell>
          <cell r="O147">
            <v>19957.683050212916</v>
          </cell>
        </row>
        <row r="148">
          <cell r="A148">
            <v>19982.315562062075</v>
          </cell>
          <cell r="B148">
            <v>19974.571744646131</v>
          </cell>
          <cell r="C148">
            <v>19938.953122065705</v>
          </cell>
          <cell r="D148">
            <v>19936.379480789656</v>
          </cell>
          <cell r="E148">
            <v>19938.195728420644</v>
          </cell>
          <cell r="F148">
            <v>19944.194549263215</v>
          </cell>
          <cell r="G148">
            <v>19931.911307058166</v>
          </cell>
          <cell r="H148">
            <v>19956.224711072791</v>
          </cell>
          <cell r="I148">
            <v>19966.069632738872</v>
          </cell>
          <cell r="J148">
            <v>19945.416277696655</v>
          </cell>
          <cell r="K148">
            <v>19952.752696036481</v>
          </cell>
          <cell r="L148">
            <v>19960.886920683235</v>
          </cell>
          <cell r="M148">
            <v>19946.031931383022</v>
          </cell>
          <cell r="N148">
            <v>19929.316160446808</v>
          </cell>
          <cell r="O148">
            <v>19930.742806368515</v>
          </cell>
        </row>
        <row r="149">
          <cell r="A149">
            <v>19933.788488591264</v>
          </cell>
          <cell r="B149">
            <v>19961.043889510514</v>
          </cell>
          <cell r="C149">
            <v>19972.272904050475</v>
          </cell>
          <cell r="D149">
            <v>19948.362917987317</v>
          </cell>
          <cell r="E149">
            <v>19979.530329022757</v>
          </cell>
          <cell r="F149">
            <v>19968.444301567288</v>
          </cell>
          <cell r="G149">
            <v>19964.165012047437</v>
          </cell>
          <cell r="H149">
            <v>19947.936028156575</v>
          </cell>
          <cell r="I149">
            <v>19957.799318820937</v>
          </cell>
          <cell r="J149">
            <v>19965.040222846623</v>
          </cell>
          <cell r="K149">
            <v>19965.919432785056</v>
          </cell>
          <cell r="L149">
            <v>19948.101004071323</v>
          </cell>
          <cell r="M149">
            <v>19912.518911108535</v>
          </cell>
          <cell r="N149">
            <v>19923.255495985512</v>
          </cell>
          <cell r="O149">
            <v>19936.072086705077</v>
          </cell>
        </row>
        <row r="150">
          <cell r="A150">
            <v>19957.991548802704</v>
          </cell>
          <cell r="B150">
            <v>19938.580336953881</v>
          </cell>
          <cell r="C150">
            <v>19932.819797612581</v>
          </cell>
          <cell r="D150">
            <v>19970.432925879657</v>
          </cell>
          <cell r="E150">
            <v>19902.809480537297</v>
          </cell>
          <cell r="F150">
            <v>19929.675417533595</v>
          </cell>
          <cell r="G150">
            <v>19917.201019597007</v>
          </cell>
          <cell r="H150">
            <v>19953.500190915453</v>
          </cell>
          <cell r="I150">
            <v>19940.886015005213</v>
          </cell>
          <cell r="J150">
            <v>19924.575513838314</v>
          </cell>
          <cell r="K150">
            <v>19923.67840057081</v>
          </cell>
          <cell r="L150">
            <v>19951.16058031813</v>
          </cell>
          <cell r="M150">
            <v>19952.532655068218</v>
          </cell>
          <cell r="N150">
            <v>19964.202839085978</v>
          </cell>
          <cell r="O150">
            <v>19960.572349019058</v>
          </cell>
        </row>
        <row r="151">
          <cell r="A151">
            <v>19929.163046047186</v>
          </cell>
          <cell r="B151">
            <v>19954.22101935283</v>
          </cell>
          <cell r="C151">
            <v>19952.320603557626</v>
          </cell>
          <cell r="D151">
            <v>19932.977913714458</v>
          </cell>
          <cell r="E151">
            <v>19945.109312798773</v>
          </cell>
          <cell r="F151">
            <v>19968.768973593447</v>
          </cell>
          <cell r="G151">
            <v>19949.756768646384</v>
          </cell>
          <cell r="H151">
            <v>19941.193183957301</v>
          </cell>
          <cell r="I151">
            <v>19940.911898586011</v>
          </cell>
          <cell r="J151">
            <v>19929.477588193742</v>
          </cell>
          <cell r="K151">
            <v>19959.869754733503</v>
          </cell>
          <cell r="L151">
            <v>19956.31744997888</v>
          </cell>
          <cell r="M151">
            <v>19942.264134837853</v>
          </cell>
          <cell r="N151">
            <v>19930.810286421383</v>
          </cell>
          <cell r="O151">
            <v>19937.953368001006</v>
          </cell>
        </row>
        <row r="152">
          <cell r="A152">
            <v>19944.20084142897</v>
          </cell>
          <cell r="B152">
            <v>19957.258838034686</v>
          </cell>
          <cell r="C152">
            <v>19922.629010154651</v>
          </cell>
          <cell r="D152">
            <v>19913.69446520647</v>
          </cell>
          <cell r="E152">
            <v>19933.855158252936</v>
          </cell>
          <cell r="F152">
            <v>19980.356825169776</v>
          </cell>
          <cell r="G152">
            <v>19978.639896404795</v>
          </cell>
          <cell r="H152">
            <v>19950.48687782315</v>
          </cell>
          <cell r="I152">
            <v>19934.724631203273</v>
          </cell>
          <cell r="J152">
            <v>19954.347819890889</v>
          </cell>
          <cell r="K152">
            <v>19937.324396333435</v>
          </cell>
          <cell r="L152">
            <v>19944.920593326584</v>
          </cell>
          <cell r="M152">
            <v>19932.005333858051</v>
          </cell>
          <cell r="N152">
            <v>19933.394293784571</v>
          </cell>
          <cell r="O152">
            <v>19961.701891796391</v>
          </cell>
        </row>
        <row r="153">
          <cell r="A153">
            <v>19932.348946990649</v>
          </cell>
          <cell r="B153">
            <v>19925.322528406938</v>
          </cell>
          <cell r="C153">
            <v>19967.641064865569</v>
          </cell>
          <cell r="D153">
            <v>19958.381270510607</v>
          </cell>
          <cell r="E153">
            <v>19924.685470617664</v>
          </cell>
          <cell r="F153">
            <v>19970.998045815308</v>
          </cell>
          <cell r="G153">
            <v>19899.341636547</v>
          </cell>
          <cell r="H153">
            <v>19964.821622703461</v>
          </cell>
          <cell r="I153">
            <v>19945.525726933374</v>
          </cell>
          <cell r="J153">
            <v>19944.849907045493</v>
          </cell>
          <cell r="K153">
            <v>19950.269757277802</v>
          </cell>
          <cell r="L153">
            <v>19970.790514121752</v>
          </cell>
          <cell r="M153">
            <v>19971.514141840482</v>
          </cell>
          <cell r="N153">
            <v>19931.188243240544</v>
          </cell>
          <cell r="O153">
            <v>19925.504805604418</v>
          </cell>
        </row>
        <row r="154">
          <cell r="A154">
            <v>19962.670153532134</v>
          </cell>
          <cell r="B154">
            <v>19976.664995046795</v>
          </cell>
          <cell r="C154">
            <v>19925.283636374141</v>
          </cell>
          <cell r="D154">
            <v>19963.674485770389</v>
          </cell>
          <cell r="E154">
            <v>19958.17130846142</v>
          </cell>
          <cell r="F154">
            <v>19966.820275331884</v>
          </cell>
          <cell r="G154">
            <v>19948.648684846157</v>
          </cell>
          <cell r="H154">
            <v>19913.951999679317</v>
          </cell>
          <cell r="I154">
            <v>19958.824152301495</v>
          </cell>
          <cell r="J154">
            <v>19946.158286543752</v>
          </cell>
          <cell r="K154">
            <v>19940.794152122438</v>
          </cell>
          <cell r="L154">
            <v>19935.208342899296</v>
          </cell>
          <cell r="M154">
            <v>19962.528527919359</v>
          </cell>
          <cell r="N154">
            <v>19956.086932434751</v>
          </cell>
          <cell r="O154">
            <v>19946.563922150672</v>
          </cell>
        </row>
        <row r="155">
          <cell r="A155">
            <v>19989.652468654058</v>
          </cell>
          <cell r="B155">
            <v>19931.934487711136</v>
          </cell>
          <cell r="C155">
            <v>19971.309410880644</v>
          </cell>
          <cell r="D155">
            <v>19949.562631617093</v>
          </cell>
          <cell r="E155">
            <v>19956.183497636175</v>
          </cell>
          <cell r="F155">
            <v>19939.022079123421</v>
          </cell>
          <cell r="G155">
            <v>19951.627918280217</v>
          </cell>
          <cell r="H155">
            <v>19924.07966516825</v>
          </cell>
          <cell r="I155">
            <v>19965.451417446555</v>
          </cell>
          <cell r="J155">
            <v>19955.164537296958</v>
          </cell>
          <cell r="K155">
            <v>19966.748160546151</v>
          </cell>
          <cell r="L155">
            <v>19971.018832962778</v>
          </cell>
          <cell r="M155">
            <v>19926.379991535101</v>
          </cell>
          <cell r="N155">
            <v>19948.505336709281</v>
          </cell>
          <cell r="O155">
            <v>19947.090369001351</v>
          </cell>
        </row>
        <row r="156">
          <cell r="A156">
            <v>19940.711013485878</v>
          </cell>
          <cell r="B156">
            <v>19985.733153297002</v>
          </cell>
          <cell r="C156">
            <v>19946.515006573209</v>
          </cell>
          <cell r="D156">
            <v>19961.302356584929</v>
          </cell>
          <cell r="E156">
            <v>19969.964409669101</v>
          </cell>
          <cell r="F156">
            <v>19948.782681439163</v>
          </cell>
          <cell r="G156">
            <v>19961.128752955592</v>
          </cell>
          <cell r="H156">
            <v>19950.07629885737</v>
          </cell>
          <cell r="I156">
            <v>19925.856311036812</v>
          </cell>
          <cell r="J156">
            <v>19955.057745913306</v>
          </cell>
          <cell r="K156">
            <v>19930.902325657786</v>
          </cell>
          <cell r="L156">
            <v>19959.943794016621</v>
          </cell>
          <cell r="M156">
            <v>19961.159050651357</v>
          </cell>
          <cell r="N156">
            <v>19957.505259171023</v>
          </cell>
          <cell r="O156">
            <v>19964.581015826709</v>
          </cell>
        </row>
        <row r="157">
          <cell r="A157">
            <v>19965.786785104498</v>
          </cell>
          <cell r="B157">
            <v>19943.349603465951</v>
          </cell>
          <cell r="C157">
            <v>19948.171209435597</v>
          </cell>
          <cell r="D157">
            <v>19908.699331531734</v>
          </cell>
          <cell r="E157">
            <v>19963.125396637799</v>
          </cell>
          <cell r="F157">
            <v>19938.176473606996</v>
          </cell>
          <cell r="G157">
            <v>19920.605168876078</v>
          </cell>
          <cell r="H157">
            <v>19938.340813882831</v>
          </cell>
          <cell r="I157">
            <v>19963.93262108598</v>
          </cell>
          <cell r="J157">
            <v>19951.425422914879</v>
          </cell>
          <cell r="K157">
            <v>19947.338450071114</v>
          </cell>
          <cell r="L157">
            <v>19945.773682011699</v>
          </cell>
          <cell r="M157">
            <v>19985.342355294422</v>
          </cell>
          <cell r="N157">
            <v>19958.124792275881</v>
          </cell>
          <cell r="O157">
            <v>19969.303463448567</v>
          </cell>
        </row>
        <row r="158">
          <cell r="A158">
            <v>19945.509134268592</v>
          </cell>
          <cell r="B158">
            <v>19929.311549066024</v>
          </cell>
          <cell r="C158">
            <v>19943.658174101751</v>
          </cell>
          <cell r="D158">
            <v>19924.308796511039</v>
          </cell>
          <cell r="E158">
            <v>19936.218581988247</v>
          </cell>
          <cell r="F158">
            <v>19930.596304561634</v>
          </cell>
          <cell r="G158">
            <v>19930.148432673301</v>
          </cell>
          <cell r="H158">
            <v>19929.536014775058</v>
          </cell>
          <cell r="I158">
            <v>19930.811628730327</v>
          </cell>
          <cell r="J158">
            <v>19962.378163469617</v>
          </cell>
          <cell r="K158">
            <v>19953.6777745535</v>
          </cell>
          <cell r="L158">
            <v>19957.473980349219</v>
          </cell>
          <cell r="M158">
            <v>19950.793659933075</v>
          </cell>
          <cell r="N158">
            <v>19970.362767640217</v>
          </cell>
          <cell r="O158">
            <v>19935.330087398004</v>
          </cell>
        </row>
        <row r="159">
          <cell r="A159">
            <v>19927.074453175923</v>
          </cell>
          <cell r="B159">
            <v>19930.106179532533</v>
          </cell>
          <cell r="C159">
            <v>19945.295879235364</v>
          </cell>
          <cell r="D159">
            <v>19952.0598140695</v>
          </cell>
          <cell r="E159">
            <v>19935.411757987036</v>
          </cell>
          <cell r="F159">
            <v>19951.848931205754</v>
          </cell>
          <cell r="G159">
            <v>19945.416405355609</v>
          </cell>
          <cell r="H159">
            <v>19934.644264007507</v>
          </cell>
          <cell r="I159">
            <v>19898.828846825978</v>
          </cell>
          <cell r="J159">
            <v>19958.821044789165</v>
          </cell>
          <cell r="K159">
            <v>19947.498155835838</v>
          </cell>
          <cell r="L159">
            <v>19951.520199856517</v>
          </cell>
          <cell r="M159">
            <v>19964.962836971845</v>
          </cell>
          <cell r="N159">
            <v>19969.698127221942</v>
          </cell>
          <cell r="O159">
            <v>19930.978448638129</v>
          </cell>
        </row>
        <row r="160">
          <cell r="A160">
            <v>19943.221436461969</v>
          </cell>
          <cell r="B160">
            <v>19936.231501930106</v>
          </cell>
          <cell r="C160">
            <v>19938.971173111113</v>
          </cell>
          <cell r="D160">
            <v>19954.740950326301</v>
          </cell>
          <cell r="E160">
            <v>19948.998261670604</v>
          </cell>
          <cell r="F160">
            <v>19927.692930607307</v>
          </cell>
          <cell r="G160">
            <v>19935.777484429847</v>
          </cell>
          <cell r="H160">
            <v>19951.063891708422</v>
          </cell>
          <cell r="I160">
            <v>19961.962597640519</v>
          </cell>
          <cell r="J160">
            <v>19965.418777671326</v>
          </cell>
          <cell r="K160">
            <v>19924.463034177603</v>
          </cell>
          <cell r="L160">
            <v>19954.147232510826</v>
          </cell>
          <cell r="M160">
            <v>19945.952305593528</v>
          </cell>
          <cell r="N160">
            <v>19928.298150967661</v>
          </cell>
          <cell r="O160">
            <v>19943.301276852329</v>
          </cell>
        </row>
        <row r="161">
          <cell r="A161">
            <v>19908.324831234157</v>
          </cell>
          <cell r="B161">
            <v>19948.463265569186</v>
          </cell>
          <cell r="C161">
            <v>19946.407257285035</v>
          </cell>
          <cell r="D161">
            <v>19970.423689299467</v>
          </cell>
          <cell r="E161">
            <v>19941.102917220891</v>
          </cell>
          <cell r="F161">
            <v>19920.395342798965</v>
          </cell>
          <cell r="G161">
            <v>19947.784499190395</v>
          </cell>
          <cell r="H161">
            <v>19936.142887232694</v>
          </cell>
          <cell r="I161">
            <v>19972.327588151329</v>
          </cell>
          <cell r="J161">
            <v>19929.498626024797</v>
          </cell>
          <cell r="K161">
            <v>19975.058423423998</v>
          </cell>
          <cell r="L161">
            <v>19934.619428348735</v>
          </cell>
          <cell r="M161">
            <v>19978.409334308144</v>
          </cell>
          <cell r="N161">
            <v>19941.785097346798</v>
          </cell>
          <cell r="O161">
            <v>19964.024930849118</v>
          </cell>
        </row>
        <row r="162">
          <cell r="A162">
            <v>19961.85643891845</v>
          </cell>
          <cell r="B162">
            <v>19972.051636333857</v>
          </cell>
          <cell r="C162">
            <v>19933.841895619811</v>
          </cell>
          <cell r="D162">
            <v>19957.875892373977</v>
          </cell>
          <cell r="E162">
            <v>19977.173051876696</v>
          </cell>
          <cell r="F162">
            <v>19944.949235677035</v>
          </cell>
          <cell r="G162">
            <v>19977.944543342001</v>
          </cell>
          <cell r="H162">
            <v>19953.06681017654</v>
          </cell>
          <cell r="I162">
            <v>19939.304151710334</v>
          </cell>
          <cell r="J162">
            <v>19909.058114309224</v>
          </cell>
          <cell r="K162">
            <v>19976.689547173977</v>
          </cell>
          <cell r="L162">
            <v>19937.67091110436</v>
          </cell>
          <cell r="M162">
            <v>19957.47307176414</v>
          </cell>
          <cell r="N162">
            <v>19926.143175440964</v>
          </cell>
          <cell r="O162">
            <v>19917.223202416291</v>
          </cell>
        </row>
        <row r="163">
          <cell r="A163">
            <v>19936.3143917575</v>
          </cell>
          <cell r="B163">
            <v>19921.67361054444</v>
          </cell>
          <cell r="C163">
            <v>19939.239337722793</v>
          </cell>
          <cell r="D163">
            <v>19930.962105183968</v>
          </cell>
          <cell r="E163">
            <v>19957.642240227546</v>
          </cell>
          <cell r="F163">
            <v>19939.61290979158</v>
          </cell>
          <cell r="G163">
            <v>19936.832720263337</v>
          </cell>
          <cell r="H163">
            <v>19951.425876145317</v>
          </cell>
          <cell r="I163">
            <v>19939.549937411251</v>
          </cell>
          <cell r="J163">
            <v>19918.121168777965</v>
          </cell>
          <cell r="K163">
            <v>19941.726231888479</v>
          </cell>
          <cell r="L163">
            <v>19935.17503321484</v>
          </cell>
          <cell r="M163">
            <v>19948.986971752256</v>
          </cell>
          <cell r="N163">
            <v>19963.700627947826</v>
          </cell>
          <cell r="O163">
            <v>19932.199669589154</v>
          </cell>
        </row>
        <row r="164">
          <cell r="A164">
            <v>19940.489108078269</v>
          </cell>
          <cell r="B164">
            <v>19948.886908047265</v>
          </cell>
          <cell r="C164">
            <v>19940.661030537787</v>
          </cell>
          <cell r="D164">
            <v>19957.417496397851</v>
          </cell>
          <cell r="E164">
            <v>19939.401753852278</v>
          </cell>
          <cell r="F164">
            <v>19937.091058536946</v>
          </cell>
          <cell r="G164">
            <v>19954.792956886995</v>
          </cell>
          <cell r="H164">
            <v>19945.519158454124</v>
          </cell>
          <cell r="I164">
            <v>19927.959473058756</v>
          </cell>
          <cell r="J164">
            <v>19942.338653111248</v>
          </cell>
          <cell r="K164">
            <v>19939.352782253114</v>
          </cell>
          <cell r="L164">
            <v>19955.956212289104</v>
          </cell>
          <cell r="M164">
            <v>19956.923378181047</v>
          </cell>
          <cell r="N164">
            <v>19940.574331788746</v>
          </cell>
          <cell r="O164">
            <v>19961.489361321997</v>
          </cell>
        </row>
        <row r="165">
          <cell r="A165">
            <v>19974.716446888688</v>
          </cell>
          <cell r="B165">
            <v>19915.495707523391</v>
          </cell>
          <cell r="C165">
            <v>19974.566302885705</v>
          </cell>
          <cell r="D165">
            <v>19951.938262492062</v>
          </cell>
          <cell r="E165">
            <v>19918.783350725309</v>
          </cell>
          <cell r="F165">
            <v>19961.628866157462</v>
          </cell>
          <cell r="G165">
            <v>19937.191305609667</v>
          </cell>
          <cell r="H165">
            <v>19933.716113851249</v>
          </cell>
          <cell r="I165">
            <v>19945.321185731875</v>
          </cell>
          <cell r="J165">
            <v>19961.294563567939</v>
          </cell>
          <cell r="K165">
            <v>19914.014314423726</v>
          </cell>
          <cell r="L165">
            <v>19929.982146049504</v>
          </cell>
          <cell r="M165">
            <v>19914.640381298428</v>
          </cell>
          <cell r="N165">
            <v>19957.49096400187</v>
          </cell>
          <cell r="O165">
            <v>19963.313849066071</v>
          </cell>
        </row>
        <row r="166">
          <cell r="A166">
            <v>19936.651169927369</v>
          </cell>
          <cell r="B166">
            <v>19939.125335034547</v>
          </cell>
          <cell r="C166">
            <v>19929.59375476302</v>
          </cell>
          <cell r="D166">
            <v>19940.96929998702</v>
          </cell>
          <cell r="E166">
            <v>19974.62485382464</v>
          </cell>
          <cell r="F166">
            <v>19939.977324395521</v>
          </cell>
          <cell r="G166">
            <v>19966.18142894407</v>
          </cell>
          <cell r="H166">
            <v>19951.556119193487</v>
          </cell>
          <cell r="I166">
            <v>19934.706806181923</v>
          </cell>
          <cell r="J166">
            <v>19933.513713733912</v>
          </cell>
          <cell r="K166">
            <v>19939.727624150375</v>
          </cell>
          <cell r="L166">
            <v>19913.908706078222</v>
          </cell>
          <cell r="M166">
            <v>19965.90973080468</v>
          </cell>
          <cell r="N166">
            <v>19991.310654850164</v>
          </cell>
          <cell r="O166">
            <v>19967.769097616725</v>
          </cell>
        </row>
        <row r="167">
          <cell r="A167">
            <v>19945.967259785153</v>
          </cell>
          <cell r="B167">
            <v>19922.466861144781</v>
          </cell>
          <cell r="C167">
            <v>19940.615122735715</v>
          </cell>
          <cell r="D167">
            <v>19940.820370487356</v>
          </cell>
          <cell r="E167">
            <v>19951.986142892914</v>
          </cell>
          <cell r="F167">
            <v>19930.284646489214</v>
          </cell>
          <cell r="G167">
            <v>19978.847070952779</v>
          </cell>
          <cell r="H167">
            <v>19951.521830180893</v>
          </cell>
          <cell r="I167">
            <v>19939.198492302312</v>
          </cell>
          <cell r="J167">
            <v>19951.427652916846</v>
          </cell>
          <cell r="K167">
            <v>19960.108599639701</v>
          </cell>
          <cell r="L167">
            <v>19954.706771300356</v>
          </cell>
          <cell r="M167">
            <v>19954.45160492638</v>
          </cell>
          <cell r="N167">
            <v>19938.063037772041</v>
          </cell>
          <cell r="O167">
            <v>19962.799021513143</v>
          </cell>
        </row>
        <row r="168">
          <cell r="A168">
            <v>19936.075490265172</v>
          </cell>
          <cell r="B168">
            <v>19954.422531301454</v>
          </cell>
          <cell r="C168">
            <v>19942.093904294845</v>
          </cell>
          <cell r="D168">
            <v>19945.045481893121</v>
          </cell>
          <cell r="E168">
            <v>19959.080099256094</v>
          </cell>
          <cell r="F168">
            <v>19940.097714835323</v>
          </cell>
          <cell r="G168">
            <v>19950.825733962254</v>
          </cell>
          <cell r="H168">
            <v>19952.073998775348</v>
          </cell>
          <cell r="I168">
            <v>19917.141630786984</v>
          </cell>
          <cell r="J168">
            <v>19942.901870359285</v>
          </cell>
          <cell r="K168">
            <v>19945.174030616992</v>
          </cell>
          <cell r="L168">
            <v>19919.153801166751</v>
          </cell>
          <cell r="M168">
            <v>19935.396252469549</v>
          </cell>
          <cell r="N168">
            <v>19966.645178443461</v>
          </cell>
          <cell r="O168">
            <v>19928.782849256761</v>
          </cell>
        </row>
        <row r="169">
          <cell r="A169">
            <v>19931.139081817484</v>
          </cell>
          <cell r="B169">
            <v>19959.024327320916</v>
          </cell>
          <cell r="C169">
            <v>19968.999040583636</v>
          </cell>
          <cell r="D169">
            <v>19932.984578429976</v>
          </cell>
          <cell r="E169">
            <v>19973.017853605867</v>
          </cell>
          <cell r="F169">
            <v>19930.176710740772</v>
          </cell>
          <cell r="G169">
            <v>19938.676889555918</v>
          </cell>
          <cell r="H169">
            <v>19916.279051824964</v>
          </cell>
          <cell r="I169">
            <v>19956.512969574367</v>
          </cell>
          <cell r="J169">
            <v>19944.654457748336</v>
          </cell>
          <cell r="K169">
            <v>19958.143655340078</v>
          </cell>
          <cell r="L169">
            <v>19975.186118779446</v>
          </cell>
          <cell r="M169">
            <v>19965.742421235209</v>
          </cell>
          <cell r="N169">
            <v>19939.757759389246</v>
          </cell>
          <cell r="O169">
            <v>19914.53074629531</v>
          </cell>
        </row>
        <row r="170">
          <cell r="A170">
            <v>19925.235804955624</v>
          </cell>
          <cell r="B170">
            <v>19971.211184231328</v>
          </cell>
          <cell r="C170">
            <v>19926.543501550463</v>
          </cell>
          <cell r="D170">
            <v>19931.206357845411</v>
          </cell>
          <cell r="E170">
            <v>19950.019286294715</v>
          </cell>
          <cell r="F170">
            <v>19949.881470633809</v>
          </cell>
          <cell r="G170">
            <v>19953.75507815864</v>
          </cell>
          <cell r="H170">
            <v>19970.783405447124</v>
          </cell>
          <cell r="I170">
            <v>19984.940629186585</v>
          </cell>
          <cell r="J170">
            <v>19935.8920446314</v>
          </cell>
          <cell r="K170">
            <v>19949.605307151593</v>
          </cell>
          <cell r="L170">
            <v>19938.417548158981</v>
          </cell>
          <cell r="M170">
            <v>19940.929815994536</v>
          </cell>
          <cell r="N170">
            <v>19941.520580506945</v>
          </cell>
          <cell r="O170">
            <v>19953.834526611019</v>
          </cell>
        </row>
        <row r="171">
          <cell r="A171">
            <v>19931.535272107321</v>
          </cell>
          <cell r="B171">
            <v>19978.618561666972</v>
          </cell>
          <cell r="C171">
            <v>19946.064495046459</v>
          </cell>
          <cell r="D171">
            <v>19916.44485598163</v>
          </cell>
          <cell r="E171">
            <v>19961.427704125799</v>
          </cell>
          <cell r="F171">
            <v>19951.694066014876</v>
          </cell>
          <cell r="G171">
            <v>19933.10587695201</v>
          </cell>
          <cell r="H171">
            <v>19926.682632948257</v>
          </cell>
          <cell r="I171">
            <v>19955.125690202967</v>
          </cell>
          <cell r="J171">
            <v>19924.581165153242</v>
          </cell>
          <cell r="K171">
            <v>19947.739230920106</v>
          </cell>
          <cell r="L171">
            <v>19926.669674483757</v>
          </cell>
          <cell r="M171">
            <v>19971.604532310514</v>
          </cell>
          <cell r="N171">
            <v>19921.363319497097</v>
          </cell>
          <cell r="O171">
            <v>19953.276507230439</v>
          </cell>
        </row>
        <row r="172">
          <cell r="A172">
            <v>19919.94856577933</v>
          </cell>
          <cell r="B172">
            <v>19944.119624576262</v>
          </cell>
          <cell r="C172">
            <v>19935.704429266891</v>
          </cell>
          <cell r="D172">
            <v>19927.652610944799</v>
          </cell>
          <cell r="E172">
            <v>19954.345775596907</v>
          </cell>
          <cell r="F172">
            <v>19964.536664161427</v>
          </cell>
          <cell r="G172">
            <v>19946.414547413937</v>
          </cell>
          <cell r="H172">
            <v>19946.182307558556</v>
          </cell>
          <cell r="I172">
            <v>19953.435936274436</v>
          </cell>
          <cell r="J172">
            <v>19959.21663824423</v>
          </cell>
          <cell r="K172">
            <v>19923.080397419923</v>
          </cell>
          <cell r="L172">
            <v>19926.255681778875</v>
          </cell>
          <cell r="M172">
            <v>19915.701392575033</v>
          </cell>
          <cell r="N172">
            <v>19937.609653160605</v>
          </cell>
          <cell r="O172">
            <v>19936.017298372964</v>
          </cell>
        </row>
        <row r="173">
          <cell r="A173">
            <v>19952.518098476346</v>
          </cell>
          <cell r="B173">
            <v>19925.002992188871</v>
          </cell>
          <cell r="C173">
            <v>19931.13763440499</v>
          </cell>
          <cell r="D173">
            <v>19959.120051154347</v>
          </cell>
          <cell r="E173">
            <v>19966.045573128238</v>
          </cell>
          <cell r="F173">
            <v>19968.991772510395</v>
          </cell>
          <cell r="G173">
            <v>19965.487917018632</v>
          </cell>
          <cell r="H173">
            <v>19959.681596037979</v>
          </cell>
          <cell r="I173">
            <v>19949.909335395594</v>
          </cell>
          <cell r="J173">
            <v>19961.608781792813</v>
          </cell>
          <cell r="K173">
            <v>19952.332197436986</v>
          </cell>
          <cell r="L173">
            <v>19939.028187434182</v>
          </cell>
          <cell r="M173">
            <v>19944.592928503032</v>
          </cell>
          <cell r="N173">
            <v>19966.276137788969</v>
          </cell>
          <cell r="O173">
            <v>19957.406743524949</v>
          </cell>
        </row>
        <row r="174">
          <cell r="A174">
            <v>19953.158658863511</v>
          </cell>
          <cell r="B174">
            <v>19939.70131333782</v>
          </cell>
          <cell r="C174">
            <v>19949.739197895957</v>
          </cell>
          <cell r="D174">
            <v>19955.738228235969</v>
          </cell>
          <cell r="E174">
            <v>19974.307044677978</v>
          </cell>
          <cell r="F174">
            <v>19966.26309846597</v>
          </cell>
          <cell r="G174">
            <v>19935.143277508385</v>
          </cell>
          <cell r="H174">
            <v>19931.675940849702</v>
          </cell>
          <cell r="I174">
            <v>19923.888513939073</v>
          </cell>
          <cell r="J174">
            <v>19938.759425874781</v>
          </cell>
          <cell r="K174">
            <v>19973.052742226111</v>
          </cell>
          <cell r="L174">
            <v>19959.039540056907</v>
          </cell>
          <cell r="M174">
            <v>19941.608215188513</v>
          </cell>
          <cell r="N174">
            <v>19957.408957824347</v>
          </cell>
          <cell r="O174">
            <v>19922.474826501089</v>
          </cell>
        </row>
        <row r="175">
          <cell r="A175">
            <v>19934.696900434516</v>
          </cell>
          <cell r="B175">
            <v>19943.767046966281</v>
          </cell>
          <cell r="C175">
            <v>19939.750926436009</v>
          </cell>
          <cell r="D175">
            <v>19974.67283931038</v>
          </cell>
          <cell r="E175">
            <v>19968.821526590062</v>
          </cell>
          <cell r="F175">
            <v>19977.259700152736</v>
          </cell>
          <cell r="G175">
            <v>19971.155576767509</v>
          </cell>
          <cell r="H175">
            <v>19970.239085378838</v>
          </cell>
          <cell r="I175">
            <v>19948.980250618581</v>
          </cell>
          <cell r="J175">
            <v>19945.167260272254</v>
          </cell>
          <cell r="K175">
            <v>19956.833531076922</v>
          </cell>
          <cell r="L175">
            <v>19901.998417349812</v>
          </cell>
          <cell r="M175">
            <v>19951.572087072684</v>
          </cell>
          <cell r="N175">
            <v>19955.032663016344</v>
          </cell>
          <cell r="O175">
            <v>19930.049268740731</v>
          </cell>
        </row>
        <row r="176">
          <cell r="A176">
            <v>19943.830846430621</v>
          </cell>
          <cell r="B176">
            <v>19947.163690670153</v>
          </cell>
          <cell r="C176">
            <v>19984.888087678642</v>
          </cell>
          <cell r="D176">
            <v>19947.63322187182</v>
          </cell>
          <cell r="E176">
            <v>19920.13471369844</v>
          </cell>
          <cell r="F176">
            <v>19967.820648659032</v>
          </cell>
          <cell r="G176">
            <v>19977.256171589004</v>
          </cell>
          <cell r="H176">
            <v>19908.215778733334</v>
          </cell>
          <cell r="I176">
            <v>19934.93179944636</v>
          </cell>
          <cell r="J176">
            <v>19938.653899919471</v>
          </cell>
          <cell r="K176">
            <v>19947.674311377887</v>
          </cell>
          <cell r="L176">
            <v>19949.39053401089</v>
          </cell>
          <cell r="M176">
            <v>19928.265711920965</v>
          </cell>
          <cell r="N176">
            <v>19926.924972609879</v>
          </cell>
          <cell r="O176">
            <v>19921.837442448948</v>
          </cell>
        </row>
        <row r="177">
          <cell r="A177">
            <v>19949.058826502354</v>
          </cell>
          <cell r="B177">
            <v>19953.84934036075</v>
          </cell>
          <cell r="C177">
            <v>19934.572740778665</v>
          </cell>
          <cell r="D177">
            <v>19959.732781266375</v>
          </cell>
          <cell r="E177">
            <v>19924.590505273285</v>
          </cell>
          <cell r="F177">
            <v>19964.205016464894</v>
          </cell>
          <cell r="G177">
            <v>19965.209853901997</v>
          </cell>
          <cell r="H177">
            <v>19947.227022635761</v>
          </cell>
          <cell r="I177">
            <v>19934.644852805162</v>
          </cell>
          <cell r="J177">
            <v>19969.863789941537</v>
          </cell>
          <cell r="K177">
            <v>19951.629140760833</v>
          </cell>
          <cell r="L177">
            <v>19931.440775534578</v>
          </cell>
          <cell r="M177">
            <v>19949.022184148995</v>
          </cell>
          <cell r="N177">
            <v>19981.258886835214</v>
          </cell>
          <cell r="O177">
            <v>19931.411971803002</v>
          </cell>
        </row>
        <row r="178">
          <cell r="A178">
            <v>19953.136808718162</v>
          </cell>
          <cell r="B178">
            <v>19939.429236431191</v>
          </cell>
          <cell r="C178">
            <v>19933.758179296194</v>
          </cell>
          <cell r="D178">
            <v>19975.536353533451</v>
          </cell>
          <cell r="E178">
            <v>19962.613932835291</v>
          </cell>
          <cell r="F178">
            <v>19923.473013498013</v>
          </cell>
          <cell r="G178">
            <v>19946.360469260828</v>
          </cell>
          <cell r="H178">
            <v>19941.226883001058</v>
          </cell>
          <cell r="I178">
            <v>19957.519898666604</v>
          </cell>
          <cell r="J178">
            <v>19942.960727167054</v>
          </cell>
          <cell r="K178">
            <v>19971.624439457068</v>
          </cell>
          <cell r="L178">
            <v>19943.632292133592</v>
          </cell>
          <cell r="M178">
            <v>19941.427295384256</v>
          </cell>
          <cell r="N178">
            <v>19945.636399526909</v>
          </cell>
          <cell r="O178">
            <v>19966.156605285993</v>
          </cell>
        </row>
        <row r="179">
          <cell r="A179">
            <v>19953.364210091233</v>
          </cell>
          <cell r="B179">
            <v>19970.222626666284</v>
          </cell>
          <cell r="C179">
            <v>19940.724991840649</v>
          </cell>
          <cell r="D179">
            <v>19943.678359858273</v>
          </cell>
          <cell r="E179">
            <v>19948.339999998927</v>
          </cell>
          <cell r="F179">
            <v>19952.382446623025</v>
          </cell>
          <cell r="G179">
            <v>19958.459025890646</v>
          </cell>
          <cell r="H179">
            <v>19913.379066162335</v>
          </cell>
          <cell r="I179">
            <v>19926.811910233082</v>
          </cell>
          <cell r="J179">
            <v>19960.413677126115</v>
          </cell>
          <cell r="K179">
            <v>19935.035169659412</v>
          </cell>
          <cell r="L179">
            <v>19980.088195361699</v>
          </cell>
          <cell r="M179">
            <v>19955.436362584507</v>
          </cell>
          <cell r="N179">
            <v>19939.491684875535</v>
          </cell>
          <cell r="O179">
            <v>19954.321996715375</v>
          </cell>
        </row>
        <row r="180">
          <cell r="A180">
            <v>19959.773871155532</v>
          </cell>
          <cell r="B180">
            <v>19957.347594975934</v>
          </cell>
          <cell r="C180">
            <v>19951.774955160297</v>
          </cell>
          <cell r="D180">
            <v>19929.045640687047</v>
          </cell>
          <cell r="E180">
            <v>19968.308153828224</v>
          </cell>
          <cell r="F180">
            <v>19946.651071983735</v>
          </cell>
          <cell r="G180">
            <v>19909.722700199534</v>
          </cell>
          <cell r="H180">
            <v>19984.947703283942</v>
          </cell>
          <cell r="I180">
            <v>19946.727740459937</v>
          </cell>
          <cell r="J180">
            <v>19936.226796314964</v>
          </cell>
          <cell r="K180">
            <v>19954.703629090844</v>
          </cell>
          <cell r="L180">
            <v>19931.639108840176</v>
          </cell>
          <cell r="M180">
            <v>19941.526145921121</v>
          </cell>
          <cell r="N180">
            <v>19975.489401317482</v>
          </cell>
          <cell r="O180">
            <v>19939.592455898404</v>
          </cell>
        </row>
        <row r="181">
          <cell r="A181">
            <v>19961.469116072447</v>
          </cell>
          <cell r="B181">
            <v>19953.593298589876</v>
          </cell>
          <cell r="C181">
            <v>19960.298781260441</v>
          </cell>
          <cell r="D181">
            <v>20000.639010051942</v>
          </cell>
          <cell r="E181">
            <v>19949.252229066671</v>
          </cell>
          <cell r="F181">
            <v>19951.186498289877</v>
          </cell>
          <cell r="G181">
            <v>19983.242312595161</v>
          </cell>
          <cell r="H181">
            <v>19947.654634030903</v>
          </cell>
          <cell r="I181">
            <v>19965.215008727391</v>
          </cell>
          <cell r="J181">
            <v>19919.369812415902</v>
          </cell>
          <cell r="K181">
            <v>19930.736542277195</v>
          </cell>
          <cell r="L181">
            <v>19929.790699196692</v>
          </cell>
          <cell r="M181">
            <v>19965.111730679226</v>
          </cell>
          <cell r="N181">
            <v>19934.982168433009</v>
          </cell>
          <cell r="O181">
            <v>19954.80414369583</v>
          </cell>
        </row>
        <row r="182">
          <cell r="A182">
            <v>19932.320849151976</v>
          </cell>
          <cell r="B182">
            <v>19941.790327291506</v>
          </cell>
          <cell r="C182">
            <v>19970.611263694736</v>
          </cell>
          <cell r="D182">
            <v>19927.957556266003</v>
          </cell>
          <cell r="E182">
            <v>19957.858177145081</v>
          </cell>
          <cell r="F182">
            <v>19945.845554735122</v>
          </cell>
          <cell r="G182">
            <v>19942.950863577105</v>
          </cell>
          <cell r="H182">
            <v>19968.213860722855</v>
          </cell>
          <cell r="I182">
            <v>19949.038379247442</v>
          </cell>
          <cell r="J182">
            <v>19971.836060382957</v>
          </cell>
          <cell r="K182">
            <v>19980.853531977391</v>
          </cell>
          <cell r="L182">
            <v>19969.486798315422</v>
          </cell>
          <cell r="M182">
            <v>19943.094908432875</v>
          </cell>
          <cell r="N182">
            <v>19986.467983273302</v>
          </cell>
          <cell r="O182">
            <v>19916.539052620799</v>
          </cell>
        </row>
        <row r="183">
          <cell r="A183">
            <v>19954.117936094903</v>
          </cell>
          <cell r="B183">
            <v>19987.604685085869</v>
          </cell>
          <cell r="C183">
            <v>19978.49365572488</v>
          </cell>
          <cell r="D183">
            <v>19938.488469460659</v>
          </cell>
          <cell r="E183">
            <v>19946.315888560388</v>
          </cell>
          <cell r="F183">
            <v>19966.754507071844</v>
          </cell>
          <cell r="G183">
            <v>19970.990793031466</v>
          </cell>
          <cell r="H183">
            <v>19964.586613084408</v>
          </cell>
          <cell r="I183">
            <v>19963.141473952746</v>
          </cell>
          <cell r="J183">
            <v>19957.814172989863</v>
          </cell>
          <cell r="K183">
            <v>19965.709093152989</v>
          </cell>
          <cell r="L183">
            <v>19950.555733004745</v>
          </cell>
          <cell r="M183">
            <v>19928.280576536865</v>
          </cell>
          <cell r="N183">
            <v>19939.557093464438</v>
          </cell>
          <cell r="O183">
            <v>19941.020647148445</v>
          </cell>
        </row>
        <row r="184">
          <cell r="A184">
            <v>19922.485620508683</v>
          </cell>
          <cell r="B184">
            <v>19959.657610105362</v>
          </cell>
          <cell r="C184">
            <v>19986.686223191547</v>
          </cell>
          <cell r="D184">
            <v>19951.908927376127</v>
          </cell>
          <cell r="E184">
            <v>19930.436006037755</v>
          </cell>
          <cell r="F184">
            <v>19944.26351262708</v>
          </cell>
          <cell r="G184">
            <v>19957.56779251726</v>
          </cell>
          <cell r="H184">
            <v>19937.705151808928</v>
          </cell>
          <cell r="I184">
            <v>19947.150224205168</v>
          </cell>
          <cell r="J184">
            <v>19933.919478634813</v>
          </cell>
          <cell r="K184">
            <v>19961.539985107389</v>
          </cell>
          <cell r="L184">
            <v>19955.483723592752</v>
          </cell>
          <cell r="M184">
            <v>19956.586985337744</v>
          </cell>
          <cell r="N184">
            <v>19938.752013550995</v>
          </cell>
          <cell r="O184">
            <v>19951.031281561289</v>
          </cell>
        </row>
        <row r="185">
          <cell r="A185">
            <v>19940.153521341188</v>
          </cell>
          <cell r="B185">
            <v>19970.42499565431</v>
          </cell>
          <cell r="C185">
            <v>19927.694015136531</v>
          </cell>
          <cell r="D185">
            <v>19959.204768152315</v>
          </cell>
          <cell r="E185">
            <v>19945.757634633967</v>
          </cell>
          <cell r="F185">
            <v>19955.883117940979</v>
          </cell>
          <cell r="G185">
            <v>19952.636968960967</v>
          </cell>
          <cell r="H185">
            <v>19954.441276691425</v>
          </cell>
          <cell r="I185">
            <v>19942.502887644052</v>
          </cell>
          <cell r="J185">
            <v>19925.75656862952</v>
          </cell>
          <cell r="K185">
            <v>19936.770736356673</v>
          </cell>
          <cell r="L185">
            <v>19956.634732306487</v>
          </cell>
          <cell r="M185">
            <v>19941.010175021431</v>
          </cell>
          <cell r="N185">
            <v>19923.799744437969</v>
          </cell>
          <cell r="O185">
            <v>19945.890241240955</v>
          </cell>
        </row>
        <row r="186">
          <cell r="A186">
            <v>19943.556843214978</v>
          </cell>
          <cell r="B186">
            <v>19941.953890649409</v>
          </cell>
          <cell r="C186">
            <v>19953.245645187111</v>
          </cell>
          <cell r="D186">
            <v>19968.372724069748</v>
          </cell>
          <cell r="E186">
            <v>19976.553963953145</v>
          </cell>
          <cell r="F186">
            <v>19956.647841386319</v>
          </cell>
          <cell r="G186">
            <v>19954.171481799709</v>
          </cell>
          <cell r="H186">
            <v>19963.091455394177</v>
          </cell>
          <cell r="I186">
            <v>19986.506386916895</v>
          </cell>
          <cell r="J186">
            <v>19924.498752028492</v>
          </cell>
          <cell r="K186">
            <v>19932.186850435959</v>
          </cell>
          <cell r="L186">
            <v>19927.844878531076</v>
          </cell>
          <cell r="M186">
            <v>19980.261526045306</v>
          </cell>
          <cell r="N186">
            <v>19953.819420701493</v>
          </cell>
          <cell r="O186">
            <v>19970.49071396151</v>
          </cell>
        </row>
        <row r="187">
          <cell r="A187">
            <v>19980.337504995521</v>
          </cell>
          <cell r="B187">
            <v>19955.175003978959</v>
          </cell>
          <cell r="C187">
            <v>19937.378153472608</v>
          </cell>
          <cell r="D187">
            <v>19963.879319334996</v>
          </cell>
          <cell r="E187">
            <v>19934.676673411039</v>
          </cell>
          <cell r="F187">
            <v>19946.995409646792</v>
          </cell>
          <cell r="G187">
            <v>19930.613998446999</v>
          </cell>
          <cell r="H187">
            <v>19940.495524273669</v>
          </cell>
          <cell r="I187">
            <v>19941.139525341499</v>
          </cell>
          <cell r="J187">
            <v>19888.812599155612</v>
          </cell>
          <cell r="K187">
            <v>19964.949975256099</v>
          </cell>
          <cell r="L187">
            <v>19895.662352488805</v>
          </cell>
          <cell r="M187">
            <v>19957.811232093562</v>
          </cell>
          <cell r="N187">
            <v>19973.80897899457</v>
          </cell>
          <cell r="O187">
            <v>19929.150470598288</v>
          </cell>
        </row>
        <row r="188">
          <cell r="A188">
            <v>19946.879664526212</v>
          </cell>
          <cell r="B188">
            <v>19970.03094973015</v>
          </cell>
          <cell r="C188">
            <v>19961.093019999847</v>
          </cell>
          <cell r="D188">
            <v>19962.661436514605</v>
          </cell>
          <cell r="E188">
            <v>19930.765871234344</v>
          </cell>
          <cell r="F188">
            <v>19968.653144909149</v>
          </cell>
          <cell r="G188">
            <v>19972.260257006819</v>
          </cell>
          <cell r="H188">
            <v>19953.03719631923</v>
          </cell>
          <cell r="I188">
            <v>19943.444044429405</v>
          </cell>
          <cell r="J188">
            <v>19925.962873531687</v>
          </cell>
          <cell r="K188">
            <v>19965.012879067515</v>
          </cell>
          <cell r="L188">
            <v>19951.80146908055</v>
          </cell>
          <cell r="M188">
            <v>19922.298223816255</v>
          </cell>
          <cell r="N188">
            <v>19961.496101517998</v>
          </cell>
          <cell r="O188">
            <v>19928.731787606252</v>
          </cell>
        </row>
        <row r="189">
          <cell r="A189">
            <v>19965.389011071569</v>
          </cell>
          <cell r="B189">
            <v>19957.022123826231</v>
          </cell>
          <cell r="C189">
            <v>19969.702925998274</v>
          </cell>
          <cell r="D189">
            <v>19952.44137559443</v>
          </cell>
          <cell r="E189">
            <v>19944.252395085467</v>
          </cell>
          <cell r="F189">
            <v>19948.797734710723</v>
          </cell>
          <cell r="G189">
            <v>19926.809828748697</v>
          </cell>
          <cell r="H189">
            <v>19928.318438656701</v>
          </cell>
          <cell r="I189">
            <v>19930.516093867976</v>
          </cell>
          <cell r="J189">
            <v>19926.850566260833</v>
          </cell>
          <cell r="K189">
            <v>19934.604543156416</v>
          </cell>
          <cell r="L189">
            <v>19928.361221710536</v>
          </cell>
          <cell r="M189">
            <v>19965.327363541575</v>
          </cell>
          <cell r="N189">
            <v>19940.475703578526</v>
          </cell>
          <cell r="O189">
            <v>19924.363151452475</v>
          </cell>
        </row>
        <row r="190">
          <cell r="A190">
            <v>19931.753395524971</v>
          </cell>
          <cell r="B190">
            <v>19953.288933190051</v>
          </cell>
          <cell r="C190">
            <v>19929.277185938925</v>
          </cell>
          <cell r="D190">
            <v>19946.620743264066</v>
          </cell>
          <cell r="E190">
            <v>19942.189229200518</v>
          </cell>
          <cell r="F190">
            <v>19959.125319762199</v>
          </cell>
          <cell r="G190">
            <v>19951.851820689873</v>
          </cell>
          <cell r="H190">
            <v>19965.986576295039</v>
          </cell>
          <cell r="I190">
            <v>19951.398103579846</v>
          </cell>
          <cell r="J190">
            <v>19949.784563487123</v>
          </cell>
          <cell r="K190">
            <v>19965.195283156565</v>
          </cell>
          <cell r="L190">
            <v>19933.238195244499</v>
          </cell>
          <cell r="M190">
            <v>19924.707471479021</v>
          </cell>
          <cell r="N190">
            <v>19917.271885759645</v>
          </cell>
          <cell r="O190">
            <v>19968.53201757959</v>
          </cell>
        </row>
        <row r="191">
          <cell r="A191">
            <v>19938.195383687813</v>
          </cell>
          <cell r="B191">
            <v>19953.018442901703</v>
          </cell>
          <cell r="C191">
            <v>19945.161065221608</v>
          </cell>
          <cell r="D191">
            <v>19939.051853002948</v>
          </cell>
          <cell r="E191">
            <v>19948.244484429142</v>
          </cell>
          <cell r="F191">
            <v>19951.395610452895</v>
          </cell>
          <cell r="G191">
            <v>19910.868638108568</v>
          </cell>
          <cell r="H191">
            <v>19940.826626788694</v>
          </cell>
          <cell r="I191">
            <v>19940.073105768002</v>
          </cell>
          <cell r="J191">
            <v>19967.51062378204</v>
          </cell>
          <cell r="K191">
            <v>19971.837301525877</v>
          </cell>
          <cell r="L191">
            <v>19944.561132117309</v>
          </cell>
          <cell r="M191">
            <v>19964.022385925491</v>
          </cell>
          <cell r="N191">
            <v>19970.211501436337</v>
          </cell>
          <cell r="O191">
            <v>19947.213594729765</v>
          </cell>
        </row>
        <row r="192">
          <cell r="A192">
            <v>19955.164227477824</v>
          </cell>
          <cell r="B192">
            <v>19976.243354707112</v>
          </cell>
          <cell r="C192">
            <v>19943.049487794426</v>
          </cell>
          <cell r="D192">
            <v>19939.753123059432</v>
          </cell>
          <cell r="E192">
            <v>19962.546056782667</v>
          </cell>
          <cell r="F192">
            <v>19927.58403213734</v>
          </cell>
          <cell r="G192">
            <v>19919.169686272169</v>
          </cell>
          <cell r="H192">
            <v>19951.371325252781</v>
          </cell>
          <cell r="I192">
            <v>19958.768595737925</v>
          </cell>
          <cell r="J192">
            <v>19939.476481575926</v>
          </cell>
          <cell r="K192">
            <v>19932.242003062445</v>
          </cell>
          <cell r="L192">
            <v>19955.548763455157</v>
          </cell>
          <cell r="M192">
            <v>19945.163023069261</v>
          </cell>
          <cell r="N192">
            <v>19954.642461901654</v>
          </cell>
          <cell r="O192">
            <v>19924.482984536688</v>
          </cell>
        </row>
        <row r="193">
          <cell r="A193">
            <v>19972.002919125185</v>
          </cell>
          <cell r="B193">
            <v>19953.948519804737</v>
          </cell>
          <cell r="C193">
            <v>19953.608356654473</v>
          </cell>
          <cell r="D193">
            <v>19962.365273347728</v>
          </cell>
          <cell r="E193">
            <v>19952.209876511322</v>
          </cell>
          <cell r="F193">
            <v>19928.364602137102</v>
          </cell>
          <cell r="G193">
            <v>19931.513049477919</v>
          </cell>
          <cell r="H193">
            <v>19932.933352769502</v>
          </cell>
          <cell r="I193">
            <v>19932.445292396536</v>
          </cell>
          <cell r="J193">
            <v>19967.891264633159</v>
          </cell>
          <cell r="K193">
            <v>19939.674486362717</v>
          </cell>
          <cell r="L193">
            <v>19938.46695838702</v>
          </cell>
          <cell r="M193">
            <v>19949.72878030792</v>
          </cell>
          <cell r="N193">
            <v>19926.701267517594</v>
          </cell>
          <cell r="O193">
            <v>19968.240725883894</v>
          </cell>
        </row>
        <row r="194">
          <cell r="A194">
            <v>19970.390853057754</v>
          </cell>
          <cell r="B194">
            <v>19953.186521781594</v>
          </cell>
          <cell r="C194">
            <v>19951.978116453389</v>
          </cell>
          <cell r="D194">
            <v>19965.869857109192</v>
          </cell>
          <cell r="E194">
            <v>19945.65791968962</v>
          </cell>
          <cell r="F194">
            <v>19939.589864754893</v>
          </cell>
          <cell r="G194">
            <v>19955.189277869576</v>
          </cell>
          <cell r="H194">
            <v>19946.24425151604</v>
          </cell>
          <cell r="I194">
            <v>19981.251681393256</v>
          </cell>
          <cell r="J194">
            <v>19951.225969018262</v>
          </cell>
          <cell r="K194">
            <v>19934.179027925216</v>
          </cell>
          <cell r="L194">
            <v>19955.757943122215</v>
          </cell>
          <cell r="M194">
            <v>19949.310170884622</v>
          </cell>
          <cell r="N194">
            <v>19986.953871202044</v>
          </cell>
          <cell r="O194">
            <v>19945.134123849915</v>
          </cell>
        </row>
        <row r="195">
          <cell r="A195">
            <v>19942.826944320455</v>
          </cell>
          <cell r="B195">
            <v>19951.494156168766</v>
          </cell>
          <cell r="C195">
            <v>19951.392810234665</v>
          </cell>
          <cell r="D195">
            <v>19957.702825373421</v>
          </cell>
          <cell r="E195">
            <v>19931.844766723763</v>
          </cell>
          <cell r="F195">
            <v>19940.039811242175</v>
          </cell>
          <cell r="G195">
            <v>19931.952681845232</v>
          </cell>
          <cell r="H195">
            <v>19952.459360936187</v>
          </cell>
          <cell r="I195">
            <v>19965.798439440332</v>
          </cell>
          <cell r="J195">
            <v>19953.349038782504</v>
          </cell>
          <cell r="K195">
            <v>19951.456217067593</v>
          </cell>
          <cell r="L195">
            <v>19966.835854819914</v>
          </cell>
          <cell r="M195">
            <v>19927.582798650303</v>
          </cell>
          <cell r="N195">
            <v>19957.042665579029</v>
          </cell>
          <cell r="O195">
            <v>19934.467600823027</v>
          </cell>
        </row>
        <row r="196">
          <cell r="A196">
            <v>19949.593426768977</v>
          </cell>
          <cell r="B196">
            <v>19950.156919634941</v>
          </cell>
          <cell r="C196">
            <v>19964.379486573711</v>
          </cell>
          <cell r="D196">
            <v>19964.793236566929</v>
          </cell>
          <cell r="E196">
            <v>19921.420240451327</v>
          </cell>
          <cell r="F196">
            <v>19951.375238886765</v>
          </cell>
          <cell r="G196">
            <v>19930.222061983433</v>
          </cell>
          <cell r="H196">
            <v>19959.136343048387</v>
          </cell>
          <cell r="I196">
            <v>19952.741958007235</v>
          </cell>
          <cell r="J196">
            <v>19945.649689953341</v>
          </cell>
          <cell r="K196">
            <v>19943.46261980111</v>
          </cell>
          <cell r="L196">
            <v>19935.885831406995</v>
          </cell>
          <cell r="M196">
            <v>19943.411714630383</v>
          </cell>
          <cell r="N196">
            <v>19969.340197449787</v>
          </cell>
          <cell r="O196">
            <v>19947.731207289555</v>
          </cell>
        </row>
        <row r="197">
          <cell r="A197">
            <v>19939.205656638842</v>
          </cell>
          <cell r="B197">
            <v>19955.165405162312</v>
          </cell>
          <cell r="C197">
            <v>19967.238639034058</v>
          </cell>
          <cell r="D197">
            <v>19912.127047262085</v>
          </cell>
          <cell r="E197">
            <v>19957.059156916243</v>
          </cell>
          <cell r="F197">
            <v>19936.403029397123</v>
          </cell>
          <cell r="G197">
            <v>19952.217178864674</v>
          </cell>
          <cell r="H197">
            <v>19908.187123492022</v>
          </cell>
          <cell r="I197">
            <v>19972.559855735148</v>
          </cell>
          <cell r="J197">
            <v>19952.785381400477</v>
          </cell>
          <cell r="K197">
            <v>19933.283377102754</v>
          </cell>
          <cell r="L197">
            <v>19949.605287938411</v>
          </cell>
          <cell r="M197">
            <v>19935.010709984872</v>
          </cell>
          <cell r="N197">
            <v>19934.762442586085</v>
          </cell>
          <cell r="O197">
            <v>19951.912200486044</v>
          </cell>
        </row>
        <row r="198">
          <cell r="A198">
            <v>19972.962496463864</v>
          </cell>
          <cell r="B198">
            <v>19939.304396534644</v>
          </cell>
          <cell r="C198">
            <v>19937.190455884898</v>
          </cell>
          <cell r="D198">
            <v>19965.110711442856</v>
          </cell>
          <cell r="E198">
            <v>19923.87446372072</v>
          </cell>
          <cell r="F198">
            <v>19931.483124988481</v>
          </cell>
          <cell r="G198">
            <v>19945.01130954174</v>
          </cell>
          <cell r="H198">
            <v>19950.256714372466</v>
          </cell>
          <cell r="I198">
            <v>19917.675596010558</v>
          </cell>
          <cell r="J198">
            <v>19971.485822863742</v>
          </cell>
          <cell r="K198">
            <v>19947.113059757903</v>
          </cell>
          <cell r="L198">
            <v>19947.816535027192</v>
          </cell>
          <cell r="M198">
            <v>19931.494880587299</v>
          </cell>
          <cell r="N198">
            <v>19950.008283842006</v>
          </cell>
          <cell r="O198">
            <v>19985.426413742385</v>
          </cell>
        </row>
        <row r="199">
          <cell r="A199">
            <v>19957.102690874606</v>
          </cell>
          <cell r="B199">
            <v>19932.356597887629</v>
          </cell>
          <cell r="C199">
            <v>19950.701920605359</v>
          </cell>
          <cell r="D199">
            <v>19921.722340775294</v>
          </cell>
          <cell r="E199">
            <v>19936.240284023846</v>
          </cell>
          <cell r="F199">
            <v>19924.981597634051</v>
          </cell>
          <cell r="G199">
            <v>19931.75215106145</v>
          </cell>
          <cell r="H199">
            <v>19923.862273257608</v>
          </cell>
          <cell r="I199">
            <v>19929.440544012323</v>
          </cell>
          <cell r="J199">
            <v>19972.390811237317</v>
          </cell>
          <cell r="K199">
            <v>19952.693170152212</v>
          </cell>
          <cell r="L199">
            <v>19983.494170357513</v>
          </cell>
          <cell r="M199">
            <v>19947.744189621586</v>
          </cell>
          <cell r="N199">
            <v>19953.920556825749</v>
          </cell>
          <cell r="O199">
            <v>19942.946270795223</v>
          </cell>
        </row>
        <row r="200">
          <cell r="A200">
            <v>19939.995834077657</v>
          </cell>
          <cell r="B200">
            <v>19962.503824751482</v>
          </cell>
          <cell r="C200">
            <v>19973.917172568967</v>
          </cell>
          <cell r="D200">
            <v>19903.006250897255</v>
          </cell>
          <cell r="E200">
            <v>19936.93878998232</v>
          </cell>
          <cell r="F200">
            <v>19940.041220086787</v>
          </cell>
          <cell r="G200">
            <v>19957.23581086077</v>
          </cell>
          <cell r="H200">
            <v>19950.56234780767</v>
          </cell>
          <cell r="I200">
            <v>19941.32993452662</v>
          </cell>
          <cell r="J200">
            <v>19925.462060468777</v>
          </cell>
          <cell r="K200">
            <v>19969.991404074291</v>
          </cell>
          <cell r="L200">
            <v>19958.136461072711</v>
          </cell>
          <cell r="M200">
            <v>19929.56864182332</v>
          </cell>
          <cell r="N200">
            <v>19967.432340264389</v>
          </cell>
          <cell r="O200">
            <v>19971.13527941272</v>
          </cell>
        </row>
        <row r="201">
          <cell r="A201">
            <v>19949.826910383403</v>
          </cell>
          <cell r="B201">
            <v>19944.719567995842</v>
          </cell>
          <cell r="C201">
            <v>19953.767790270114</v>
          </cell>
          <cell r="D201">
            <v>19977.737550268554</v>
          </cell>
          <cell r="E201">
            <v>19955.682945843575</v>
          </cell>
          <cell r="F201">
            <v>19915.231341085397</v>
          </cell>
          <cell r="G201">
            <v>19913.066349086537</v>
          </cell>
          <cell r="H201">
            <v>19946.584713798624</v>
          </cell>
          <cell r="I201">
            <v>19958.528199712193</v>
          </cell>
          <cell r="J201">
            <v>19930.630640425381</v>
          </cell>
          <cell r="K201">
            <v>19916.485238288515</v>
          </cell>
          <cell r="L201">
            <v>19967.087545759769</v>
          </cell>
          <cell r="M201">
            <v>19932.975871398437</v>
          </cell>
          <cell r="N201">
            <v>19956.307140276796</v>
          </cell>
          <cell r="O201">
            <v>19944.284232972343</v>
          </cell>
        </row>
        <row r="202">
          <cell r="A202">
            <v>19944.251511669583</v>
          </cell>
          <cell r="B202">
            <v>19936.925596505414</v>
          </cell>
          <cell r="C202">
            <v>19940.998175816283</v>
          </cell>
          <cell r="D202">
            <v>19941.678920693106</v>
          </cell>
          <cell r="E202">
            <v>19959.890144019508</v>
          </cell>
          <cell r="F202">
            <v>19965.598600731602</v>
          </cell>
          <cell r="G202">
            <v>19952.833611143797</v>
          </cell>
          <cell r="H202">
            <v>19967.591053486944</v>
          </cell>
          <cell r="I202">
            <v>19912.835928634489</v>
          </cell>
          <cell r="J202">
            <v>19968.285881213615</v>
          </cell>
          <cell r="K202">
            <v>19958.562177454492</v>
          </cell>
          <cell r="L202">
            <v>19948.073249735706</v>
          </cell>
          <cell r="M202">
            <v>19956.197322804397</v>
          </cell>
          <cell r="N202">
            <v>19951.23193693555</v>
          </cell>
          <cell r="O202">
            <v>19937.345335519214</v>
          </cell>
        </row>
        <row r="203">
          <cell r="A203">
            <v>19955.846520452629</v>
          </cell>
          <cell r="B203">
            <v>19969.202607943949</v>
          </cell>
          <cell r="C203">
            <v>19943.736466674931</v>
          </cell>
          <cell r="D203">
            <v>19940.975178735986</v>
          </cell>
          <cell r="E203">
            <v>19969.015048307359</v>
          </cell>
          <cell r="F203">
            <v>19972.634024661853</v>
          </cell>
          <cell r="G203">
            <v>19947.166530536826</v>
          </cell>
          <cell r="H203">
            <v>19944.565074897651</v>
          </cell>
          <cell r="I203">
            <v>19939.497735126868</v>
          </cell>
          <cell r="J203">
            <v>19964.557361499938</v>
          </cell>
          <cell r="K203">
            <v>19904.98745565092</v>
          </cell>
          <cell r="L203">
            <v>19946.47576935474</v>
          </cell>
          <cell r="M203">
            <v>19900.975219259046</v>
          </cell>
          <cell r="N203">
            <v>19913.610313482615</v>
          </cell>
          <cell r="O203">
            <v>19944.763934101007</v>
          </cell>
        </row>
        <row r="204">
          <cell r="A204">
            <v>19932.77074632634</v>
          </cell>
          <cell r="B204">
            <v>19947.457497698408</v>
          </cell>
          <cell r="C204">
            <v>19958.592599704705</v>
          </cell>
          <cell r="D204">
            <v>19949.565025592543</v>
          </cell>
          <cell r="E204">
            <v>19916.110710938781</v>
          </cell>
          <cell r="F204">
            <v>19954.142949288773</v>
          </cell>
          <cell r="G204">
            <v>19964.082760080051</v>
          </cell>
          <cell r="H204">
            <v>19946.815406968442</v>
          </cell>
          <cell r="I204">
            <v>19944.734255451265</v>
          </cell>
          <cell r="J204">
            <v>19950.050369213586</v>
          </cell>
          <cell r="K204">
            <v>19981.701514838755</v>
          </cell>
          <cell r="L204">
            <v>19947.493523013964</v>
          </cell>
          <cell r="M204">
            <v>19942.307483152108</v>
          </cell>
          <cell r="N204">
            <v>19935.423355777126</v>
          </cell>
          <cell r="O204">
            <v>19948.657706517453</v>
          </cell>
        </row>
        <row r="205">
          <cell r="A205">
            <v>19941.398974411353</v>
          </cell>
          <cell r="B205">
            <v>19914.588710584805</v>
          </cell>
          <cell r="C205">
            <v>19928.578133002255</v>
          </cell>
          <cell r="D205">
            <v>19974.046024875246</v>
          </cell>
          <cell r="E205">
            <v>19942.557792318526</v>
          </cell>
          <cell r="F205">
            <v>19961.265979245072</v>
          </cell>
          <cell r="G205">
            <v>19954.509475454615</v>
          </cell>
          <cell r="H205">
            <v>19954.120804044745</v>
          </cell>
          <cell r="I205">
            <v>19950.686304624869</v>
          </cell>
          <cell r="J205">
            <v>19931.846906744773</v>
          </cell>
          <cell r="K205">
            <v>19950.179456867332</v>
          </cell>
          <cell r="L205">
            <v>19952.896209061229</v>
          </cell>
          <cell r="M205">
            <v>19959.180462589422</v>
          </cell>
          <cell r="N205">
            <v>19957.543472166861</v>
          </cell>
          <cell r="O205">
            <v>19947.10951626311</v>
          </cell>
        </row>
        <row r="206">
          <cell r="A206">
            <v>19928.970724913444</v>
          </cell>
          <cell r="B206">
            <v>19964.091330362127</v>
          </cell>
          <cell r="C206">
            <v>19973.634112258951</v>
          </cell>
          <cell r="D206">
            <v>19951.413956627093</v>
          </cell>
          <cell r="E206">
            <v>19962.726188605629</v>
          </cell>
          <cell r="F206">
            <v>19960.787893223191</v>
          </cell>
          <cell r="G206">
            <v>19936.759369027466</v>
          </cell>
          <cell r="H206">
            <v>19965.310911737062</v>
          </cell>
          <cell r="I206">
            <v>19952.160644616786</v>
          </cell>
          <cell r="J206">
            <v>19916.401012590941</v>
          </cell>
          <cell r="K206">
            <v>19961.306524780746</v>
          </cell>
          <cell r="L206">
            <v>19979.086668329182</v>
          </cell>
          <cell r="M206">
            <v>19950.326355970356</v>
          </cell>
          <cell r="N206">
            <v>19932.780543287074</v>
          </cell>
          <cell r="O206">
            <v>19945.67675174605</v>
          </cell>
        </row>
        <row r="207">
          <cell r="A207">
            <v>19971.306308949665</v>
          </cell>
          <cell r="B207">
            <v>19949.100884365402</v>
          </cell>
          <cell r="C207">
            <v>19935.622890651903</v>
          </cell>
          <cell r="D207">
            <v>19967.326589908742</v>
          </cell>
          <cell r="E207">
            <v>19933.05772586328</v>
          </cell>
          <cell r="F207">
            <v>19926.633896867072</v>
          </cell>
          <cell r="G207">
            <v>19939.913866238592</v>
          </cell>
          <cell r="H207">
            <v>19940.006208045193</v>
          </cell>
          <cell r="I207">
            <v>19964.884228208808</v>
          </cell>
          <cell r="J207">
            <v>19925.54575267246</v>
          </cell>
          <cell r="K207">
            <v>19957.688007863002</v>
          </cell>
          <cell r="L207">
            <v>19915.155575802222</v>
          </cell>
          <cell r="M207">
            <v>19957.010584273856</v>
          </cell>
          <cell r="N207">
            <v>19957.101340821424</v>
          </cell>
          <cell r="O207">
            <v>19944.410859683434</v>
          </cell>
        </row>
        <row r="208">
          <cell r="A208">
            <v>19947.035621574971</v>
          </cell>
          <cell r="B208">
            <v>19943.494342138991</v>
          </cell>
          <cell r="C208">
            <v>19973.986868214721</v>
          </cell>
          <cell r="D208">
            <v>19979.537781026487</v>
          </cell>
          <cell r="E208">
            <v>19940.485683268755</v>
          </cell>
          <cell r="F208">
            <v>19945.79744754039</v>
          </cell>
          <cell r="G208">
            <v>19930.67874679972</v>
          </cell>
          <cell r="H208">
            <v>19928.627858566324</v>
          </cell>
          <cell r="I208">
            <v>19933.264849078401</v>
          </cell>
          <cell r="J208">
            <v>19942.770150765595</v>
          </cell>
          <cell r="K208">
            <v>19954.22396816111</v>
          </cell>
          <cell r="L208">
            <v>19955.749694085178</v>
          </cell>
          <cell r="M208">
            <v>19950.910883560584</v>
          </cell>
          <cell r="N208">
            <v>19935.719129220135</v>
          </cell>
          <cell r="O208">
            <v>19921.597602804031</v>
          </cell>
        </row>
        <row r="209">
          <cell r="A209">
            <v>19941.071807949509</v>
          </cell>
          <cell r="B209">
            <v>19933.409125587055</v>
          </cell>
          <cell r="C209">
            <v>19932.126489817649</v>
          </cell>
          <cell r="D209">
            <v>19942.257102385745</v>
          </cell>
          <cell r="E209">
            <v>19926.761689859257</v>
          </cell>
          <cell r="F209">
            <v>19953.160737020655</v>
          </cell>
          <cell r="G209">
            <v>19956.13893208859</v>
          </cell>
          <cell r="H209">
            <v>19947.653015008549</v>
          </cell>
          <cell r="I209">
            <v>19949.659384932002</v>
          </cell>
          <cell r="J209">
            <v>19941.353402543999</v>
          </cell>
          <cell r="K209">
            <v>19956.446188432281</v>
          </cell>
          <cell r="L209">
            <v>19968.882596968655</v>
          </cell>
          <cell r="M209">
            <v>19926.80557809737</v>
          </cell>
          <cell r="N209">
            <v>19918.862367431419</v>
          </cell>
          <cell r="O209">
            <v>19964.939282042084</v>
          </cell>
        </row>
        <row r="210">
          <cell r="A210">
            <v>19948.688310591213</v>
          </cell>
          <cell r="B210">
            <v>19942.485003136509</v>
          </cell>
          <cell r="C210">
            <v>19948.734797157467</v>
          </cell>
          <cell r="D210">
            <v>19993.009407494952</v>
          </cell>
          <cell r="E210">
            <v>19961.129277796685</v>
          </cell>
          <cell r="F210">
            <v>19950.363840980372</v>
          </cell>
          <cell r="G210">
            <v>19949.185532966989</v>
          </cell>
          <cell r="H210">
            <v>19959.010182655482</v>
          </cell>
          <cell r="I210">
            <v>19943.590810901525</v>
          </cell>
          <cell r="J210">
            <v>19952.231579638417</v>
          </cell>
          <cell r="K210">
            <v>19968.257381903353</v>
          </cell>
          <cell r="L210">
            <v>19956.230986273582</v>
          </cell>
          <cell r="M210">
            <v>19965.778705053668</v>
          </cell>
          <cell r="N210">
            <v>19931.315023776282</v>
          </cell>
          <cell r="O210">
            <v>19936.552311756623</v>
          </cell>
        </row>
        <row r="211">
          <cell r="A211">
            <v>19952.32365567025</v>
          </cell>
          <cell r="B211">
            <v>19939.76229429297</v>
          </cell>
          <cell r="C211">
            <v>19940.044873390194</v>
          </cell>
          <cell r="D211">
            <v>19947.002855373092</v>
          </cell>
          <cell r="E211">
            <v>19925.142396610005</v>
          </cell>
          <cell r="F211">
            <v>19978.212187883473</v>
          </cell>
          <cell r="G211">
            <v>19934.074166745671</v>
          </cell>
          <cell r="H211">
            <v>19930.720893112277</v>
          </cell>
          <cell r="I211">
            <v>19967.817470915372</v>
          </cell>
          <cell r="J211">
            <v>19948.963861634114</v>
          </cell>
          <cell r="K211">
            <v>19939.737763954228</v>
          </cell>
          <cell r="L211">
            <v>19931.452882539339</v>
          </cell>
          <cell r="M211">
            <v>19947.321351006445</v>
          </cell>
          <cell r="N211">
            <v>19913.144441308152</v>
          </cell>
          <cell r="O211">
            <v>19971.333653032718</v>
          </cell>
        </row>
        <row r="212">
          <cell r="A212">
            <v>19962.964499761012</v>
          </cell>
          <cell r="B212">
            <v>19950.420570024035</v>
          </cell>
          <cell r="C212">
            <v>19958.200107857392</v>
          </cell>
          <cell r="D212">
            <v>19956.828409451988</v>
          </cell>
          <cell r="E212">
            <v>19961.934718442535</v>
          </cell>
          <cell r="F212">
            <v>19908.111486614689</v>
          </cell>
          <cell r="G212">
            <v>19976.287638684582</v>
          </cell>
          <cell r="H212">
            <v>19950.396217061327</v>
          </cell>
          <cell r="I212">
            <v>19960.929966510586</v>
          </cell>
          <cell r="J212">
            <v>19909.202650374864</v>
          </cell>
          <cell r="K212">
            <v>19921.93883343388</v>
          </cell>
          <cell r="L212">
            <v>19939.809954771503</v>
          </cell>
          <cell r="M212">
            <v>19948.069801291145</v>
          </cell>
          <cell r="N212">
            <v>19936.372644944749</v>
          </cell>
          <cell r="O212">
            <v>19933.71533809472</v>
          </cell>
        </row>
        <row r="213">
          <cell r="A213">
            <v>19938.770566697789</v>
          </cell>
          <cell r="B213">
            <v>19962.128155755763</v>
          </cell>
          <cell r="C213">
            <v>19958.577720803372</v>
          </cell>
          <cell r="D213">
            <v>19938.963302981716</v>
          </cell>
          <cell r="E213">
            <v>19961.739699627789</v>
          </cell>
          <cell r="F213">
            <v>19942.162416700645</v>
          </cell>
          <cell r="G213">
            <v>19928.325182120603</v>
          </cell>
          <cell r="H213">
            <v>19968.115856688521</v>
          </cell>
          <cell r="I213">
            <v>19957.38269348532</v>
          </cell>
          <cell r="J213">
            <v>19958.109528093602</v>
          </cell>
          <cell r="K213">
            <v>19929.25212255483</v>
          </cell>
          <cell r="L213">
            <v>19952.032673516249</v>
          </cell>
          <cell r="M213">
            <v>19956.980406134233</v>
          </cell>
          <cell r="N213">
            <v>19927.369322609142</v>
          </cell>
          <cell r="O213">
            <v>19922.28952427828</v>
          </cell>
        </row>
        <row r="214">
          <cell r="A214">
            <v>19947.728965197879</v>
          </cell>
          <cell r="B214">
            <v>19934.139786005413</v>
          </cell>
          <cell r="C214">
            <v>19963.642406133338</v>
          </cell>
          <cell r="D214">
            <v>19957.055637321799</v>
          </cell>
          <cell r="E214">
            <v>19939.128357060519</v>
          </cell>
          <cell r="F214">
            <v>19939.86256999851</v>
          </cell>
          <cell r="G214">
            <v>19966.300503401839</v>
          </cell>
          <cell r="H214">
            <v>19960.320113565456</v>
          </cell>
          <cell r="I214">
            <v>19923.869634628176</v>
          </cell>
          <cell r="J214">
            <v>19955.705591474321</v>
          </cell>
          <cell r="K214">
            <v>19955.402862836774</v>
          </cell>
          <cell r="L214">
            <v>19923.522141437112</v>
          </cell>
          <cell r="M214">
            <v>19952.121427414397</v>
          </cell>
          <cell r="N214">
            <v>19922.956724748743</v>
          </cell>
          <cell r="O214">
            <v>19946.349578597081</v>
          </cell>
        </row>
        <row r="215">
          <cell r="A215">
            <v>19947.87130768572</v>
          </cell>
          <cell r="B215">
            <v>19959.566943911152</v>
          </cell>
          <cell r="C215">
            <v>19976.706939279909</v>
          </cell>
          <cell r="D215">
            <v>19951.121161260737</v>
          </cell>
          <cell r="E215">
            <v>19957.536892248692</v>
          </cell>
          <cell r="F215">
            <v>19932.987031624718</v>
          </cell>
          <cell r="G215">
            <v>19968.201235413188</v>
          </cell>
          <cell r="H215">
            <v>19945.837570546457</v>
          </cell>
          <cell r="I215">
            <v>19923.338149607789</v>
          </cell>
          <cell r="J215">
            <v>19947.048342303613</v>
          </cell>
          <cell r="K215">
            <v>19953.648236162378</v>
          </cell>
          <cell r="L215">
            <v>19945.537993091275</v>
          </cell>
          <cell r="M215">
            <v>19958.247031085491</v>
          </cell>
          <cell r="N215">
            <v>19921.377956386117</v>
          </cell>
          <cell r="O215">
            <v>19921.796330892717</v>
          </cell>
        </row>
        <row r="216">
          <cell r="A216">
            <v>19953.908895429697</v>
          </cell>
          <cell r="B216">
            <v>19952.940360678011</v>
          </cell>
          <cell r="C216">
            <v>19932.840674504281</v>
          </cell>
          <cell r="D216">
            <v>19921.243761608337</v>
          </cell>
          <cell r="E216">
            <v>19915.615856731536</v>
          </cell>
          <cell r="F216">
            <v>19940.648680157243</v>
          </cell>
          <cell r="G216">
            <v>19918.344961746789</v>
          </cell>
          <cell r="H216">
            <v>19942.355540046818</v>
          </cell>
          <cell r="I216">
            <v>19937.844578145236</v>
          </cell>
          <cell r="J216">
            <v>19958.598607283449</v>
          </cell>
          <cell r="K216">
            <v>19947.018955909378</v>
          </cell>
          <cell r="L216">
            <v>19941.764712663557</v>
          </cell>
          <cell r="M216">
            <v>19940.732747390331</v>
          </cell>
          <cell r="N216">
            <v>19968.571721441182</v>
          </cell>
          <cell r="O216">
            <v>19948.76222129395</v>
          </cell>
        </row>
        <row r="217">
          <cell r="A217">
            <v>19933.860758753475</v>
          </cell>
          <cell r="B217">
            <v>19926.10693704497</v>
          </cell>
          <cell r="C217">
            <v>19931.608488150025</v>
          </cell>
          <cell r="D217">
            <v>19973.266566285925</v>
          </cell>
          <cell r="E217">
            <v>19911.178086511038</v>
          </cell>
          <cell r="F217">
            <v>19937.267354597359</v>
          </cell>
          <cell r="G217">
            <v>19945.787019267773</v>
          </cell>
          <cell r="H217">
            <v>19953.236239270271</v>
          </cell>
          <cell r="I217">
            <v>19924.232794691503</v>
          </cell>
          <cell r="J217">
            <v>19923.768552784684</v>
          </cell>
          <cell r="K217">
            <v>19923.127278848206</v>
          </cell>
          <cell r="L217">
            <v>19918.567283081651</v>
          </cell>
          <cell r="M217">
            <v>19934.898634980265</v>
          </cell>
          <cell r="N217">
            <v>19933.843095536799</v>
          </cell>
          <cell r="O217">
            <v>19929.509160524809</v>
          </cell>
        </row>
        <row r="218">
          <cell r="A218">
            <v>19936.878377479828</v>
          </cell>
          <cell r="B218">
            <v>19927.752564089631</v>
          </cell>
          <cell r="C218">
            <v>19954.526986344241</v>
          </cell>
          <cell r="D218">
            <v>19957.918495443206</v>
          </cell>
          <cell r="E218">
            <v>19959.15839952882</v>
          </cell>
          <cell r="F218">
            <v>19943.070839329084</v>
          </cell>
          <cell r="G218">
            <v>19937.94660507669</v>
          </cell>
          <cell r="H218">
            <v>19946.227998948769</v>
          </cell>
          <cell r="I218">
            <v>19942.680178455968</v>
          </cell>
          <cell r="J218">
            <v>19955.629983732255</v>
          </cell>
          <cell r="K218">
            <v>19963.915720452726</v>
          </cell>
          <cell r="L218">
            <v>19967.446922005089</v>
          </cell>
          <cell r="M218">
            <v>19981.884905216109</v>
          </cell>
          <cell r="N218">
            <v>19931.05728396311</v>
          </cell>
          <cell r="O218">
            <v>19965.284025684083</v>
          </cell>
        </row>
        <row r="219">
          <cell r="A219">
            <v>19911.701175713511</v>
          </cell>
          <cell r="B219">
            <v>19939.576962380754</v>
          </cell>
          <cell r="C219">
            <v>19944.925992970268</v>
          </cell>
          <cell r="D219">
            <v>19949.886622990016</v>
          </cell>
          <cell r="E219">
            <v>19954.676376761556</v>
          </cell>
          <cell r="F219">
            <v>19940.679311424588</v>
          </cell>
          <cell r="G219">
            <v>19960.332024814583</v>
          </cell>
          <cell r="H219">
            <v>19930.493253241013</v>
          </cell>
          <cell r="I219">
            <v>19985.262207328793</v>
          </cell>
          <cell r="J219">
            <v>19963.114718915782</v>
          </cell>
          <cell r="K219">
            <v>19977.141438115352</v>
          </cell>
          <cell r="L219">
            <v>19948.074750708201</v>
          </cell>
          <cell r="M219">
            <v>19953.763900895818</v>
          </cell>
          <cell r="N219">
            <v>19937.585422932709</v>
          </cell>
          <cell r="O219">
            <v>19961.595693642354</v>
          </cell>
        </row>
        <row r="220">
          <cell r="A220">
            <v>19956.620957555107</v>
          </cell>
          <cell r="B220">
            <v>19915.281011490752</v>
          </cell>
          <cell r="C220">
            <v>19964.90672736556</v>
          </cell>
          <cell r="D220">
            <v>19965.737153192247</v>
          </cell>
          <cell r="E220">
            <v>19964.152979516868</v>
          </cell>
          <cell r="F220">
            <v>19971.495127972954</v>
          </cell>
          <cell r="G220">
            <v>19916.366098784976</v>
          </cell>
          <cell r="H220">
            <v>19938.818639093704</v>
          </cell>
          <cell r="I220">
            <v>19945.251097916247</v>
          </cell>
          <cell r="J220">
            <v>19965.691818403426</v>
          </cell>
          <cell r="K220">
            <v>19938.186408789785</v>
          </cell>
          <cell r="L220">
            <v>19940.196211228955</v>
          </cell>
          <cell r="M220">
            <v>19929.895347216821</v>
          </cell>
          <cell r="N220">
            <v>19933.464485743356</v>
          </cell>
          <cell r="O220">
            <v>19930.226961846711</v>
          </cell>
        </row>
        <row r="221">
          <cell r="A221">
            <v>19930.220652161621</v>
          </cell>
          <cell r="B221">
            <v>19922.42886529968</v>
          </cell>
          <cell r="C221">
            <v>19941.952641331158</v>
          </cell>
          <cell r="D221">
            <v>19945.612371790892</v>
          </cell>
          <cell r="E221">
            <v>19945.902399700968</v>
          </cell>
          <cell r="F221">
            <v>19941.295196757728</v>
          </cell>
          <cell r="G221">
            <v>19934.426410990796</v>
          </cell>
          <cell r="H221">
            <v>19929.617439646732</v>
          </cell>
          <cell r="I221">
            <v>19955.693232896687</v>
          </cell>
          <cell r="J221">
            <v>19928.945463757103</v>
          </cell>
          <cell r="K221">
            <v>19955.728132523589</v>
          </cell>
          <cell r="L221">
            <v>19955.850335116425</v>
          </cell>
          <cell r="M221">
            <v>19951.579372285451</v>
          </cell>
          <cell r="N221">
            <v>19923.640421354452</v>
          </cell>
          <cell r="O221">
            <v>19920.314700693278</v>
          </cell>
        </row>
        <row r="222">
          <cell r="A222">
            <v>19939.679199445585</v>
          </cell>
          <cell r="B222">
            <v>19933.113119545738</v>
          </cell>
          <cell r="C222">
            <v>19917.332085371698</v>
          </cell>
          <cell r="D222">
            <v>19918.573415056071</v>
          </cell>
          <cell r="E222">
            <v>19940.492572782387</v>
          </cell>
          <cell r="F222">
            <v>19944.485203270629</v>
          </cell>
          <cell r="G222">
            <v>19938.610479100767</v>
          </cell>
          <cell r="H222">
            <v>19980.693689980784</v>
          </cell>
          <cell r="I222">
            <v>19935.057424402563</v>
          </cell>
          <cell r="J222">
            <v>19916.85575720718</v>
          </cell>
          <cell r="K222">
            <v>19934.852163647116</v>
          </cell>
          <cell r="L222">
            <v>19961.627908666447</v>
          </cell>
          <cell r="M222">
            <v>20002.543126477893</v>
          </cell>
          <cell r="N222">
            <v>19964.856982589488</v>
          </cell>
          <cell r="O222">
            <v>19984.678638108111</v>
          </cell>
        </row>
        <row r="223">
          <cell r="A223">
            <v>19952.947759674284</v>
          </cell>
          <cell r="B223">
            <v>19923.713475761215</v>
          </cell>
          <cell r="C223">
            <v>19984.558391541505</v>
          </cell>
          <cell r="D223">
            <v>19928.261904603482</v>
          </cell>
          <cell r="E223">
            <v>19964.302887455782</v>
          </cell>
          <cell r="F223">
            <v>19973.977201895155</v>
          </cell>
          <cell r="G223">
            <v>19956.266342033541</v>
          </cell>
          <cell r="H223">
            <v>19935.310765422451</v>
          </cell>
          <cell r="I223">
            <v>19932.202377335918</v>
          </cell>
          <cell r="J223">
            <v>19976.04440099471</v>
          </cell>
          <cell r="K223">
            <v>19911.140007291153</v>
          </cell>
          <cell r="L223">
            <v>19945.914018433305</v>
          </cell>
          <cell r="M223">
            <v>19945.986479420422</v>
          </cell>
          <cell r="N223">
            <v>19944.261859163977</v>
          </cell>
          <cell r="O223">
            <v>19952.651289304045</v>
          </cell>
        </row>
        <row r="224">
          <cell r="A224">
            <v>19977.268313068045</v>
          </cell>
          <cell r="B224">
            <v>19934.025040959845</v>
          </cell>
          <cell r="C224">
            <v>19916.783361777096</v>
          </cell>
          <cell r="D224">
            <v>19965.468018479492</v>
          </cell>
          <cell r="E224">
            <v>19959.399114718508</v>
          </cell>
          <cell r="F224">
            <v>19920.779629650195</v>
          </cell>
          <cell r="G224">
            <v>19951.942193081795</v>
          </cell>
          <cell r="H224">
            <v>19948.586581972348</v>
          </cell>
          <cell r="I224">
            <v>20002.443532105844</v>
          </cell>
          <cell r="J224">
            <v>19937.939061790152</v>
          </cell>
          <cell r="K224">
            <v>19928.156877410493</v>
          </cell>
          <cell r="L224">
            <v>19950.186079921576</v>
          </cell>
          <cell r="M224">
            <v>19942.61036701245</v>
          </cell>
          <cell r="N224">
            <v>19965.578752350841</v>
          </cell>
          <cell r="O224">
            <v>19961.10002035549</v>
          </cell>
        </row>
        <row r="225">
          <cell r="A225">
            <v>19961.235280669232</v>
          </cell>
          <cell r="B225">
            <v>19925.090575438709</v>
          </cell>
          <cell r="C225">
            <v>19936.144353599197</v>
          </cell>
          <cell r="D225">
            <v>19929.381278166726</v>
          </cell>
          <cell r="E225">
            <v>19935.101611218946</v>
          </cell>
          <cell r="F225">
            <v>19972.585731776242</v>
          </cell>
          <cell r="G225">
            <v>19933.401542584972</v>
          </cell>
          <cell r="H225">
            <v>19951.337270882857</v>
          </cell>
          <cell r="I225">
            <v>19920.446789489335</v>
          </cell>
          <cell r="J225">
            <v>19940.960005993165</v>
          </cell>
          <cell r="K225">
            <v>19939.194888470647</v>
          </cell>
          <cell r="L225">
            <v>19961.173640874727</v>
          </cell>
          <cell r="M225">
            <v>19933.100242325803</v>
          </cell>
          <cell r="N225">
            <v>19985.725376983966</v>
          </cell>
          <cell r="O225">
            <v>19947.873248186472</v>
          </cell>
        </row>
        <row r="226">
          <cell r="A226">
            <v>19968.996279496634</v>
          </cell>
          <cell r="B226">
            <v>19928.766828922948</v>
          </cell>
          <cell r="C226">
            <v>19927.147716962641</v>
          </cell>
          <cell r="D226">
            <v>19903.453708984816</v>
          </cell>
          <cell r="E226">
            <v>19938.965352830455</v>
          </cell>
          <cell r="F226">
            <v>19938.646262340797</v>
          </cell>
          <cell r="G226">
            <v>19958.932939180177</v>
          </cell>
          <cell r="H226">
            <v>19934.514561190652</v>
          </cell>
          <cell r="I226">
            <v>19900.40352351217</v>
          </cell>
          <cell r="J226">
            <v>19938.650550980787</v>
          </cell>
          <cell r="K226">
            <v>19952.887682890378</v>
          </cell>
          <cell r="L226">
            <v>19932.548110143107</v>
          </cell>
          <cell r="M226">
            <v>19946.147643007196</v>
          </cell>
          <cell r="N226">
            <v>19946.121950982651</v>
          </cell>
          <cell r="O226">
            <v>19930.848846344201</v>
          </cell>
        </row>
        <row r="227">
          <cell r="A227">
            <v>19968.832529931853</v>
          </cell>
          <cell r="B227">
            <v>19960.162751256732</v>
          </cell>
          <cell r="C227">
            <v>19963.784190451806</v>
          </cell>
          <cell r="D227">
            <v>19955.143564814876</v>
          </cell>
          <cell r="E227">
            <v>19947.959141531523</v>
          </cell>
          <cell r="F227">
            <v>19917.282751438837</v>
          </cell>
          <cell r="G227">
            <v>19951.38256548997</v>
          </cell>
          <cell r="H227">
            <v>19934.844895138194</v>
          </cell>
          <cell r="I227">
            <v>19955.554988928918</v>
          </cell>
          <cell r="J227">
            <v>19952.988759806496</v>
          </cell>
          <cell r="K227">
            <v>19938.450303994076</v>
          </cell>
          <cell r="L227">
            <v>19951.741767747943</v>
          </cell>
          <cell r="M227">
            <v>19921.704482628502</v>
          </cell>
          <cell r="N227">
            <v>19982.331891474048</v>
          </cell>
          <cell r="O227">
            <v>19948.159127799274</v>
          </cell>
        </row>
        <row r="228">
          <cell r="A228">
            <v>19960.906915503467</v>
          </cell>
          <cell r="B228">
            <v>19927.314273777247</v>
          </cell>
          <cell r="C228">
            <v>19910.999406791641</v>
          </cell>
          <cell r="D228">
            <v>19931.844665993063</v>
          </cell>
          <cell r="E228">
            <v>19931.77878070065</v>
          </cell>
          <cell r="F228">
            <v>19925.586139440125</v>
          </cell>
          <cell r="G228">
            <v>19896.713411713925</v>
          </cell>
          <cell r="H228">
            <v>19970.427847440893</v>
          </cell>
          <cell r="I228">
            <v>19950.269905867059</v>
          </cell>
          <cell r="J228">
            <v>19916.257262278523</v>
          </cell>
          <cell r="K228">
            <v>19976.953115724591</v>
          </cell>
          <cell r="L228">
            <v>19928.583458315989</v>
          </cell>
          <cell r="M228">
            <v>19941.477833683773</v>
          </cell>
          <cell r="N228">
            <v>19951.113870765366</v>
          </cell>
          <cell r="O228">
            <v>19912.289522899551</v>
          </cell>
        </row>
        <row r="229">
          <cell r="A229">
            <v>19913.742034958777</v>
          </cell>
          <cell r="B229">
            <v>19919.837878969902</v>
          </cell>
          <cell r="C229">
            <v>19925.44351006937</v>
          </cell>
          <cell r="D229">
            <v>19921.620058477689</v>
          </cell>
          <cell r="E229">
            <v>19973.766451853095</v>
          </cell>
          <cell r="F229">
            <v>19938.182662158892</v>
          </cell>
          <cell r="G229">
            <v>19945.723736177064</v>
          </cell>
          <cell r="H229">
            <v>19932.912156601582</v>
          </cell>
          <cell r="I229">
            <v>19973.773432085018</v>
          </cell>
          <cell r="J229">
            <v>19955.032633701783</v>
          </cell>
          <cell r="K229">
            <v>19926.607643676452</v>
          </cell>
          <cell r="L229">
            <v>19970.439879062156</v>
          </cell>
          <cell r="M229">
            <v>19963.287824562289</v>
          </cell>
          <cell r="N229">
            <v>19963.27219035495</v>
          </cell>
          <cell r="O229">
            <v>19959.70577223074</v>
          </cell>
        </row>
        <row r="230">
          <cell r="A230">
            <v>19937.397392769602</v>
          </cell>
          <cell r="B230">
            <v>19986.581768340599</v>
          </cell>
          <cell r="C230">
            <v>19920.222543177071</v>
          </cell>
          <cell r="D230">
            <v>19932.317462190123</v>
          </cell>
          <cell r="E230">
            <v>19946.66764252165</v>
          </cell>
          <cell r="F230">
            <v>19972.797505865368</v>
          </cell>
          <cell r="G230">
            <v>19948.339778336773</v>
          </cell>
          <cell r="H230">
            <v>19951.942695352416</v>
          </cell>
          <cell r="I230">
            <v>19942.406831522345</v>
          </cell>
          <cell r="J230">
            <v>19959.565942174569</v>
          </cell>
          <cell r="K230">
            <v>19962.688106586214</v>
          </cell>
          <cell r="L230">
            <v>19957.277342534388</v>
          </cell>
          <cell r="M230">
            <v>19954.988852288305</v>
          </cell>
          <cell r="N230">
            <v>19955.826144404153</v>
          </cell>
          <cell r="O230">
            <v>19931.658699889274</v>
          </cell>
        </row>
        <row r="231">
          <cell r="A231">
            <v>19952.285884774399</v>
          </cell>
          <cell r="B231">
            <v>19941.893903288015</v>
          </cell>
          <cell r="C231">
            <v>19933.525643248951</v>
          </cell>
          <cell r="D231">
            <v>19954.171727492318</v>
          </cell>
          <cell r="E231">
            <v>19979.384449314563</v>
          </cell>
          <cell r="F231">
            <v>19947.298823851728</v>
          </cell>
          <cell r="G231">
            <v>19962.233045087945</v>
          </cell>
          <cell r="H231">
            <v>19944.967781653959</v>
          </cell>
          <cell r="I231">
            <v>19927.822143882793</v>
          </cell>
          <cell r="J231">
            <v>19930.157257563464</v>
          </cell>
          <cell r="K231">
            <v>19941.982086205331</v>
          </cell>
          <cell r="L231">
            <v>19924.627887697781</v>
          </cell>
          <cell r="M231">
            <v>19925.008556153571</v>
          </cell>
          <cell r="N231">
            <v>19940.309699237983</v>
          </cell>
          <cell r="O231">
            <v>19941.262717272897</v>
          </cell>
        </row>
        <row r="232">
          <cell r="A232">
            <v>19945.806725496874</v>
          </cell>
          <cell r="B232">
            <v>19946.116914165988</v>
          </cell>
          <cell r="C232">
            <v>19937.62238783712</v>
          </cell>
          <cell r="D232">
            <v>19928.542056776019</v>
          </cell>
          <cell r="E232">
            <v>19941.778060081513</v>
          </cell>
          <cell r="F232">
            <v>19930.552150446081</v>
          </cell>
          <cell r="G232">
            <v>19952.243493551632</v>
          </cell>
          <cell r="H232">
            <v>19958.222876830903</v>
          </cell>
          <cell r="I232">
            <v>19949.799743890435</v>
          </cell>
          <cell r="J232">
            <v>19947.854284091711</v>
          </cell>
          <cell r="K232">
            <v>19938.822631327461</v>
          </cell>
          <cell r="L232">
            <v>19973.582424986169</v>
          </cell>
          <cell r="M232">
            <v>19928.930705068717</v>
          </cell>
          <cell r="N232">
            <v>19956.344443113932</v>
          </cell>
          <cell r="O232">
            <v>19963.938113322656</v>
          </cell>
        </row>
        <row r="233">
          <cell r="A233">
            <v>19937.008873292005</v>
          </cell>
          <cell r="B233">
            <v>19937.184276894513</v>
          </cell>
          <cell r="C233">
            <v>19946.932427183368</v>
          </cell>
          <cell r="D233">
            <v>19949.707714582579</v>
          </cell>
          <cell r="E233">
            <v>19953.027771991616</v>
          </cell>
          <cell r="F233">
            <v>19972.616081879798</v>
          </cell>
          <cell r="G233">
            <v>19938.763076054573</v>
          </cell>
          <cell r="H233">
            <v>19927.8427319232</v>
          </cell>
          <cell r="I233">
            <v>19970.212608044138</v>
          </cell>
          <cell r="J233">
            <v>19956.543228780145</v>
          </cell>
          <cell r="K233">
            <v>19973.193667287898</v>
          </cell>
          <cell r="L233">
            <v>19983.949234221182</v>
          </cell>
          <cell r="M233">
            <v>19947.58230344699</v>
          </cell>
          <cell r="N233">
            <v>19935.250997366951</v>
          </cell>
          <cell r="O233">
            <v>19920.668318766944</v>
          </cell>
        </row>
        <row r="234">
          <cell r="A234">
            <v>19936.865113230026</v>
          </cell>
          <cell r="B234">
            <v>19962.798079799941</v>
          </cell>
          <cell r="C234">
            <v>19955.389484698295</v>
          </cell>
          <cell r="D234">
            <v>19954.834750168382</v>
          </cell>
          <cell r="E234">
            <v>19960.882782385954</v>
          </cell>
          <cell r="F234">
            <v>19941.511111765754</v>
          </cell>
          <cell r="G234">
            <v>19957.717643702712</v>
          </cell>
          <cell r="H234">
            <v>19950.759502178975</v>
          </cell>
          <cell r="I234">
            <v>19960.930735396232</v>
          </cell>
          <cell r="J234">
            <v>19949.832064860289</v>
          </cell>
          <cell r="K234">
            <v>19935.110761123284</v>
          </cell>
          <cell r="L234">
            <v>19938.656129378101</v>
          </cell>
          <cell r="M234">
            <v>19944.757136880602</v>
          </cell>
          <cell r="N234">
            <v>19961.146716398529</v>
          </cell>
          <cell r="O234">
            <v>19940.238887538944</v>
          </cell>
        </row>
        <row r="235">
          <cell r="A235">
            <v>19909.118113888446</v>
          </cell>
          <cell r="B235">
            <v>19962.463226363834</v>
          </cell>
          <cell r="C235">
            <v>19941.658475629909</v>
          </cell>
          <cell r="D235">
            <v>19961.417825649485</v>
          </cell>
          <cell r="E235">
            <v>19963.792435040988</v>
          </cell>
          <cell r="F235">
            <v>19944.949505811124</v>
          </cell>
          <cell r="G235">
            <v>19962.49119576002</v>
          </cell>
          <cell r="H235">
            <v>19939.062640002747</v>
          </cell>
          <cell r="I235">
            <v>19967.894282494737</v>
          </cell>
          <cell r="J235">
            <v>19954.015376590625</v>
          </cell>
          <cell r="K235">
            <v>19929.039119255915</v>
          </cell>
          <cell r="L235">
            <v>19960.561551536885</v>
          </cell>
          <cell r="M235">
            <v>19920.095276742344</v>
          </cell>
          <cell r="N235">
            <v>19951.755965126165</v>
          </cell>
          <cell r="O235">
            <v>19941.447714033104</v>
          </cell>
        </row>
        <row r="236">
          <cell r="A236">
            <v>19949.361071941734</v>
          </cell>
          <cell r="B236">
            <v>19933.755987380016</v>
          </cell>
          <cell r="C236">
            <v>19922.267154215639</v>
          </cell>
          <cell r="D236">
            <v>19985.187857896024</v>
          </cell>
          <cell r="E236">
            <v>19962.893623407272</v>
          </cell>
          <cell r="F236">
            <v>19945.09842894887</v>
          </cell>
          <cell r="G236">
            <v>19940.837210329104</v>
          </cell>
          <cell r="H236">
            <v>19917.918279363625</v>
          </cell>
          <cell r="I236">
            <v>19960.735664174445</v>
          </cell>
          <cell r="J236">
            <v>19970.518646154916</v>
          </cell>
          <cell r="K236">
            <v>19941.897141685025</v>
          </cell>
          <cell r="L236">
            <v>19972.904506646631</v>
          </cell>
          <cell r="M236">
            <v>19937.208810866669</v>
          </cell>
          <cell r="N236">
            <v>19979.734314099711</v>
          </cell>
          <cell r="O236">
            <v>19917.255173480298</v>
          </cell>
        </row>
        <row r="237">
          <cell r="A237">
            <v>19941.188064786053</v>
          </cell>
          <cell r="B237">
            <v>19950.441536339709</v>
          </cell>
          <cell r="C237">
            <v>19945.211264773206</v>
          </cell>
          <cell r="D237">
            <v>19954.588700869113</v>
          </cell>
          <cell r="E237">
            <v>19982.675080466084</v>
          </cell>
          <cell r="F237">
            <v>19961.663211582265</v>
          </cell>
          <cell r="G237">
            <v>19938.138936696225</v>
          </cell>
          <cell r="H237">
            <v>19983.936730147114</v>
          </cell>
          <cell r="I237">
            <v>19966.560683292941</v>
          </cell>
          <cell r="J237">
            <v>19956.304312381479</v>
          </cell>
          <cell r="K237">
            <v>19966.53909680367</v>
          </cell>
          <cell r="L237">
            <v>19977.821402496109</v>
          </cell>
          <cell r="M237">
            <v>19942.118193445949</v>
          </cell>
          <cell r="N237">
            <v>19973.385118668983</v>
          </cell>
          <cell r="O237">
            <v>19952.677023688721</v>
          </cell>
        </row>
        <row r="238">
          <cell r="A238">
            <v>19963.9264385434</v>
          </cell>
          <cell r="B238">
            <v>19947.890678322532</v>
          </cell>
          <cell r="C238">
            <v>19957.795625758314</v>
          </cell>
          <cell r="D238">
            <v>19966.181873718138</v>
          </cell>
          <cell r="E238">
            <v>19944.246856162132</v>
          </cell>
          <cell r="F238">
            <v>19970.174862720924</v>
          </cell>
          <cell r="G238">
            <v>19982.272099762238</v>
          </cell>
          <cell r="H238">
            <v>19929.136884651238</v>
          </cell>
          <cell r="I238">
            <v>19919.990963550437</v>
          </cell>
          <cell r="J238">
            <v>19958.512462304137</v>
          </cell>
          <cell r="K238">
            <v>19952.733582402685</v>
          </cell>
          <cell r="L238">
            <v>19972.070238981472</v>
          </cell>
          <cell r="M238">
            <v>19974.469978806301</v>
          </cell>
          <cell r="N238">
            <v>19939.009902991362</v>
          </cell>
          <cell r="O238">
            <v>19945.706248201073</v>
          </cell>
        </row>
        <row r="239">
          <cell r="A239">
            <v>19953.167428187251</v>
          </cell>
          <cell r="B239">
            <v>19946.580519259467</v>
          </cell>
          <cell r="C239">
            <v>19953.678465127086</v>
          </cell>
          <cell r="D239">
            <v>19965.893533270337</v>
          </cell>
          <cell r="E239">
            <v>19954.839227536588</v>
          </cell>
          <cell r="F239">
            <v>19928.966996507676</v>
          </cell>
          <cell r="G239">
            <v>19916.182438018041</v>
          </cell>
          <cell r="H239">
            <v>19945.474948189563</v>
          </cell>
          <cell r="I239">
            <v>19952.180762038755</v>
          </cell>
          <cell r="J239">
            <v>19933.080915984116</v>
          </cell>
          <cell r="K239">
            <v>19945.510246029342</v>
          </cell>
          <cell r="L239">
            <v>19956.844823571395</v>
          </cell>
          <cell r="M239">
            <v>19965.466215170294</v>
          </cell>
          <cell r="N239">
            <v>19980.190449579364</v>
          </cell>
          <cell r="O239">
            <v>19946.104685746835</v>
          </cell>
        </row>
        <row r="240">
          <cell r="A240">
            <v>19958.987134457886</v>
          </cell>
          <cell r="B240">
            <v>19950.248872402619</v>
          </cell>
          <cell r="C240">
            <v>19925.322464280925</v>
          </cell>
          <cell r="D240">
            <v>19951.378046894006</v>
          </cell>
          <cell r="E240">
            <v>19922.353725666268</v>
          </cell>
          <cell r="F240">
            <v>19925.632029125827</v>
          </cell>
          <cell r="G240">
            <v>19924.298475845055</v>
          </cell>
          <cell r="H240">
            <v>19960.011214714395</v>
          </cell>
          <cell r="I240">
            <v>19950.09819835244</v>
          </cell>
          <cell r="J240">
            <v>19963.808256640623</v>
          </cell>
          <cell r="K240">
            <v>19958.707965180172</v>
          </cell>
          <cell r="L240">
            <v>19946.303331335352</v>
          </cell>
          <cell r="M240">
            <v>19928.197643773416</v>
          </cell>
          <cell r="N240">
            <v>19955.918573717605</v>
          </cell>
          <cell r="O240">
            <v>19957.829940990523</v>
          </cell>
        </row>
        <row r="241">
          <cell r="A241">
            <v>19968.779350493565</v>
          </cell>
          <cell r="B241">
            <v>19938.324274386599</v>
          </cell>
          <cell r="C241">
            <v>19930.02100946171</v>
          </cell>
          <cell r="D241">
            <v>19975.698995155628</v>
          </cell>
          <cell r="E241">
            <v>19929.502028213821</v>
          </cell>
          <cell r="F241">
            <v>19935.157939181197</v>
          </cell>
          <cell r="G241">
            <v>19942.000869683394</v>
          </cell>
          <cell r="H241">
            <v>19976.764395732996</v>
          </cell>
          <cell r="I241">
            <v>19900.437843201871</v>
          </cell>
          <cell r="J241">
            <v>19953.631035247698</v>
          </cell>
          <cell r="K241">
            <v>19983.305434595568</v>
          </cell>
          <cell r="L241">
            <v>19950.809871052403</v>
          </cell>
          <cell r="M241">
            <v>19965.225207764051</v>
          </cell>
          <cell r="N241">
            <v>19940.129917350288</v>
          </cell>
          <cell r="O241">
            <v>19966.996433046577</v>
          </cell>
        </row>
        <row r="242">
          <cell r="A242">
            <v>19967.578443497277</v>
          </cell>
          <cell r="B242">
            <v>19938.833950063661</v>
          </cell>
          <cell r="C242">
            <v>19956.233255048686</v>
          </cell>
          <cell r="D242">
            <v>19966.151354773541</v>
          </cell>
          <cell r="E242">
            <v>19948.702199390147</v>
          </cell>
          <cell r="F242">
            <v>19953.655229735388</v>
          </cell>
          <cell r="G242">
            <v>19962.898198199389</v>
          </cell>
          <cell r="H242">
            <v>19938.78915436551</v>
          </cell>
          <cell r="I242">
            <v>19937.525386540987</v>
          </cell>
          <cell r="J242">
            <v>19910.176086841642</v>
          </cell>
          <cell r="K242">
            <v>19955.154396641559</v>
          </cell>
          <cell r="L242">
            <v>19962.384042453639</v>
          </cell>
          <cell r="M242">
            <v>19942.109161351393</v>
          </cell>
          <cell r="N242">
            <v>19947.212908927082</v>
          </cell>
          <cell r="O242">
            <v>19933.049304156164</v>
          </cell>
        </row>
        <row r="243">
          <cell r="A243">
            <v>19962.94430238914</v>
          </cell>
          <cell r="B243">
            <v>19945.466743305988</v>
          </cell>
          <cell r="C243">
            <v>19991.958614211813</v>
          </cell>
          <cell r="D243">
            <v>19960.019351071838</v>
          </cell>
          <cell r="E243">
            <v>19927.795878084853</v>
          </cell>
          <cell r="F243">
            <v>19957.873493274987</v>
          </cell>
          <cell r="G243">
            <v>19946.717956578297</v>
          </cell>
          <cell r="H243">
            <v>19948.969527746565</v>
          </cell>
          <cell r="I243">
            <v>19938.258980978666</v>
          </cell>
          <cell r="J243">
            <v>19957.603408447605</v>
          </cell>
          <cell r="K243">
            <v>19923.086937520049</v>
          </cell>
          <cell r="L243">
            <v>19969.308370566709</v>
          </cell>
          <cell r="M243">
            <v>19956.651188123578</v>
          </cell>
          <cell r="N243">
            <v>19919.418957484919</v>
          </cell>
          <cell r="O243">
            <v>19966.90769040092</v>
          </cell>
        </row>
        <row r="244">
          <cell r="A244">
            <v>19926.414612571392</v>
          </cell>
          <cell r="B244">
            <v>19948.510339216708</v>
          </cell>
          <cell r="C244">
            <v>19964.159846108887</v>
          </cell>
          <cell r="D244">
            <v>19937.987836702574</v>
          </cell>
          <cell r="E244">
            <v>19965.334421030402</v>
          </cell>
          <cell r="F244">
            <v>19934.395182140532</v>
          </cell>
          <cell r="G244">
            <v>19959.66536332919</v>
          </cell>
          <cell r="H244">
            <v>19941.560390765731</v>
          </cell>
          <cell r="I244">
            <v>19962.097187137293</v>
          </cell>
          <cell r="J244">
            <v>19961.065577203342</v>
          </cell>
          <cell r="K244">
            <v>19954.35899357736</v>
          </cell>
          <cell r="L244">
            <v>19954.387421534499</v>
          </cell>
          <cell r="M244">
            <v>19930.80463223577</v>
          </cell>
          <cell r="N244">
            <v>19928.120217316267</v>
          </cell>
          <cell r="O244">
            <v>19932.955662774766</v>
          </cell>
        </row>
        <row r="245">
          <cell r="A245">
            <v>19945.199215860619</v>
          </cell>
          <cell r="B245">
            <v>19936.280726293196</v>
          </cell>
          <cell r="C245">
            <v>19974.936520703544</v>
          </cell>
          <cell r="D245">
            <v>19961.936227642054</v>
          </cell>
          <cell r="E245">
            <v>19949.843885367587</v>
          </cell>
          <cell r="F245">
            <v>19949.520316580642</v>
          </cell>
          <cell r="G245">
            <v>19966.131756919352</v>
          </cell>
          <cell r="H245">
            <v>19956.23354839117</v>
          </cell>
          <cell r="I245">
            <v>19923.76545847295</v>
          </cell>
          <cell r="J245">
            <v>19945.783200220183</v>
          </cell>
          <cell r="K245">
            <v>19954.045684535318</v>
          </cell>
          <cell r="L245">
            <v>19947.877787304249</v>
          </cell>
          <cell r="M245">
            <v>19964.34982438209</v>
          </cell>
          <cell r="N245">
            <v>19961.173449504196</v>
          </cell>
          <cell r="O245">
            <v>19922.726659390657</v>
          </cell>
        </row>
        <row r="246">
          <cell r="A246">
            <v>19914.903390665426</v>
          </cell>
          <cell r="B246">
            <v>19942.506706131182</v>
          </cell>
          <cell r="C246">
            <v>19928.480184777331</v>
          </cell>
          <cell r="D246">
            <v>19969.748013532982</v>
          </cell>
          <cell r="E246">
            <v>19962.841048460796</v>
          </cell>
          <cell r="F246">
            <v>19991.322788545556</v>
          </cell>
          <cell r="G246">
            <v>19930.782890752875</v>
          </cell>
          <cell r="H246">
            <v>19943.128837787157</v>
          </cell>
          <cell r="I246">
            <v>19981.709618911751</v>
          </cell>
          <cell r="J246">
            <v>19905.053051722665</v>
          </cell>
          <cell r="K246">
            <v>19934.913118702851</v>
          </cell>
          <cell r="L246">
            <v>19971.191593338801</v>
          </cell>
          <cell r="M246">
            <v>19952.283383419188</v>
          </cell>
          <cell r="N246">
            <v>19973.707564299904</v>
          </cell>
          <cell r="O246">
            <v>19945.47261949634</v>
          </cell>
        </row>
        <row r="247">
          <cell r="A247">
            <v>19936.921114045028</v>
          </cell>
          <cell r="B247">
            <v>19932.935272078252</v>
          </cell>
          <cell r="C247">
            <v>19952.497962836438</v>
          </cell>
          <cell r="D247">
            <v>19948.567655250845</v>
          </cell>
          <cell r="E247">
            <v>19945.45811096987</v>
          </cell>
          <cell r="F247">
            <v>19927.718540229205</v>
          </cell>
          <cell r="G247">
            <v>19942.592997450163</v>
          </cell>
          <cell r="H247">
            <v>19965.079852433249</v>
          </cell>
          <cell r="I247">
            <v>19932.11882777849</v>
          </cell>
          <cell r="J247">
            <v>19967.31835296893</v>
          </cell>
          <cell r="K247">
            <v>19919.786852946268</v>
          </cell>
          <cell r="L247">
            <v>19956.459146639416</v>
          </cell>
          <cell r="M247">
            <v>19945.835343080613</v>
          </cell>
          <cell r="N247">
            <v>19947.758212539498</v>
          </cell>
          <cell r="O247">
            <v>19953.683848222281</v>
          </cell>
        </row>
        <row r="248">
          <cell r="A248">
            <v>19968.150333063688</v>
          </cell>
          <cell r="B248">
            <v>19962.836070299985</v>
          </cell>
          <cell r="C248">
            <v>19952.819068339268</v>
          </cell>
          <cell r="D248">
            <v>19971.48789988699</v>
          </cell>
          <cell r="E248">
            <v>19922.546646779057</v>
          </cell>
          <cell r="F248">
            <v>19941.132369193958</v>
          </cell>
          <cell r="G248">
            <v>19935.541540608228</v>
          </cell>
          <cell r="H248">
            <v>19976.690995133933</v>
          </cell>
          <cell r="I248">
            <v>19957.046774104107</v>
          </cell>
          <cell r="J248">
            <v>19952.676774523261</v>
          </cell>
          <cell r="K248">
            <v>19938.499012699765</v>
          </cell>
          <cell r="L248">
            <v>19942.999355285679</v>
          </cell>
          <cell r="M248">
            <v>19916.639037131077</v>
          </cell>
          <cell r="N248">
            <v>19959.028140896353</v>
          </cell>
          <cell r="O248">
            <v>19957.410174773511</v>
          </cell>
        </row>
        <row r="249">
          <cell r="A249">
            <v>19936.138596737426</v>
          </cell>
          <cell r="B249">
            <v>19937.913966976685</v>
          </cell>
          <cell r="C249">
            <v>19936.189160837417</v>
          </cell>
          <cell r="D249">
            <v>19933.589713221209</v>
          </cell>
          <cell r="E249">
            <v>19904.85677058504</v>
          </cell>
          <cell r="F249">
            <v>19931.046301390244</v>
          </cell>
          <cell r="G249">
            <v>19947.539886909817</v>
          </cell>
          <cell r="H249">
            <v>19962.873125531314</v>
          </cell>
          <cell r="I249">
            <v>19933.764080763343</v>
          </cell>
          <cell r="J249">
            <v>19947.123241384139</v>
          </cell>
          <cell r="K249">
            <v>19936.629033971967</v>
          </cell>
          <cell r="L249">
            <v>19950.39545475323</v>
          </cell>
          <cell r="M249">
            <v>19997.348514629757</v>
          </cell>
          <cell r="N249">
            <v>19930.598616594136</v>
          </cell>
          <cell r="O249">
            <v>19950.124025580168</v>
          </cell>
        </row>
        <row r="250">
          <cell r="A250">
            <v>19920.15721928086</v>
          </cell>
          <cell r="B250">
            <v>19905.067260595704</v>
          </cell>
          <cell r="C250">
            <v>19973.153834017656</v>
          </cell>
          <cell r="D250">
            <v>19941.005604929225</v>
          </cell>
          <cell r="E250">
            <v>19966.340883126893</v>
          </cell>
          <cell r="F250">
            <v>19933.22840717838</v>
          </cell>
          <cell r="G250">
            <v>19960.421245998066</v>
          </cell>
          <cell r="H250">
            <v>19930.129216289854</v>
          </cell>
          <cell r="I250">
            <v>19944.058534267457</v>
          </cell>
          <cell r="J250">
            <v>19950.655130610143</v>
          </cell>
          <cell r="K250">
            <v>19932.830394069657</v>
          </cell>
          <cell r="L250">
            <v>19946.255510857769</v>
          </cell>
          <cell r="M250">
            <v>19927.668034105918</v>
          </cell>
          <cell r="N250">
            <v>19939.325293591828</v>
          </cell>
          <cell r="O250">
            <v>19944.719814308006</v>
          </cell>
        </row>
        <row r="251">
          <cell r="A251">
            <v>19922.407614715299</v>
          </cell>
          <cell r="B251">
            <v>19936.82297695618</v>
          </cell>
          <cell r="C251">
            <v>19949.536017538703</v>
          </cell>
          <cell r="D251">
            <v>19940.235314349502</v>
          </cell>
          <cell r="E251">
            <v>19973.984986500727</v>
          </cell>
          <cell r="F251">
            <v>19932.67195427687</v>
          </cell>
          <cell r="G251">
            <v>19961.604175458426</v>
          </cell>
          <cell r="H251">
            <v>19958.851472708633</v>
          </cell>
          <cell r="I251">
            <v>19910.683934898199</v>
          </cell>
          <cell r="J251">
            <v>19932.369828054769</v>
          </cell>
          <cell r="K251">
            <v>19939.024456347925</v>
          </cell>
          <cell r="L251">
            <v>19966.155464578129</v>
          </cell>
          <cell r="M251">
            <v>19937.547193996263</v>
          </cell>
          <cell r="N251">
            <v>19963.912141130633</v>
          </cell>
          <cell r="O251">
            <v>19970.851095582719</v>
          </cell>
        </row>
        <row r="252">
          <cell r="A252">
            <v>19918.272702484592</v>
          </cell>
          <cell r="B252">
            <v>19965.394651324572</v>
          </cell>
          <cell r="C252">
            <v>19964.822876562972</v>
          </cell>
          <cell r="D252">
            <v>19956.417965282788</v>
          </cell>
          <cell r="E252">
            <v>19972.0375098283</v>
          </cell>
          <cell r="F252">
            <v>19954.619184655934</v>
          </cell>
          <cell r="G252">
            <v>19949.706577653382</v>
          </cell>
          <cell r="H252">
            <v>19938.252270015928</v>
          </cell>
          <cell r="I252">
            <v>19948.086260409753</v>
          </cell>
          <cell r="J252">
            <v>19944.609147227926</v>
          </cell>
          <cell r="K252">
            <v>19949.711083858969</v>
          </cell>
          <cell r="L252">
            <v>19914.761729006164</v>
          </cell>
          <cell r="M252">
            <v>19931.696640446862</v>
          </cell>
          <cell r="N252">
            <v>19917.742335965406</v>
          </cell>
          <cell r="O252">
            <v>19947.246787060474</v>
          </cell>
        </row>
        <row r="253">
          <cell r="A253">
            <v>19918.429010619562</v>
          </cell>
          <cell r="B253">
            <v>19947.592853372847</v>
          </cell>
          <cell r="C253">
            <v>19930.83950384632</v>
          </cell>
          <cell r="D253">
            <v>19968.556498889058</v>
          </cell>
          <cell r="E253">
            <v>19902.326933181263</v>
          </cell>
          <cell r="F253">
            <v>19939.675997752842</v>
          </cell>
          <cell r="G253">
            <v>19954.530352337206</v>
          </cell>
          <cell r="H253">
            <v>19983.700901358698</v>
          </cell>
          <cell r="I253">
            <v>19934.308908875333</v>
          </cell>
          <cell r="J253">
            <v>19957.876049378956</v>
          </cell>
          <cell r="K253">
            <v>19969.294151378708</v>
          </cell>
          <cell r="L253">
            <v>19929.876387729266</v>
          </cell>
          <cell r="M253">
            <v>19937.5743873012</v>
          </cell>
          <cell r="N253">
            <v>19949.246935314608</v>
          </cell>
          <cell r="O253">
            <v>19920.790892715078</v>
          </cell>
        </row>
        <row r="254">
          <cell r="A254">
            <v>19992.819252593355</v>
          </cell>
          <cell r="B254">
            <v>19953.177427085637</v>
          </cell>
          <cell r="C254">
            <v>19936.565103565332</v>
          </cell>
          <cell r="D254">
            <v>19948.855670830922</v>
          </cell>
          <cell r="E254">
            <v>19931.794975407673</v>
          </cell>
          <cell r="F254">
            <v>19939.680727102066</v>
          </cell>
          <cell r="G254">
            <v>19946.644842561764</v>
          </cell>
          <cell r="H254">
            <v>19942.795951675467</v>
          </cell>
          <cell r="I254">
            <v>19914.910824250201</v>
          </cell>
          <cell r="J254">
            <v>19942.511105554455</v>
          </cell>
          <cell r="K254">
            <v>19932.627715331429</v>
          </cell>
          <cell r="L254">
            <v>19940.153363023754</v>
          </cell>
          <cell r="M254">
            <v>19943.355399402983</v>
          </cell>
          <cell r="N254">
            <v>19950.101308272646</v>
          </cell>
          <cell r="O254">
            <v>19982.087222801121</v>
          </cell>
        </row>
        <row r="255">
          <cell r="A255">
            <v>19931.712367026081</v>
          </cell>
          <cell r="B255">
            <v>19951.001176093501</v>
          </cell>
          <cell r="C255">
            <v>19955.583682401335</v>
          </cell>
          <cell r="D255">
            <v>19929.972481889195</v>
          </cell>
          <cell r="E255">
            <v>19930.418633117191</v>
          </cell>
          <cell r="F255">
            <v>19943.159435013171</v>
          </cell>
          <cell r="G255">
            <v>19987.799002706081</v>
          </cell>
          <cell r="H255">
            <v>19934.159972276913</v>
          </cell>
          <cell r="I255">
            <v>19939.308978442517</v>
          </cell>
          <cell r="J255">
            <v>19984.426211894228</v>
          </cell>
          <cell r="K255">
            <v>19953.492652174067</v>
          </cell>
          <cell r="L255">
            <v>19930.391395333023</v>
          </cell>
          <cell r="M255">
            <v>19950.806567540509</v>
          </cell>
          <cell r="N255">
            <v>19968.193838594045</v>
          </cell>
          <cell r="O255">
            <v>19929.37935206441</v>
          </cell>
        </row>
        <row r="256">
          <cell r="A256">
            <v>19979.084079736946</v>
          </cell>
          <cell r="B256">
            <v>19949.557983793416</v>
          </cell>
          <cell r="C256">
            <v>19934.057558991692</v>
          </cell>
          <cell r="D256">
            <v>19951.832016096538</v>
          </cell>
          <cell r="E256">
            <v>19973.383810937383</v>
          </cell>
          <cell r="F256">
            <v>19924.291301312671</v>
          </cell>
          <cell r="G256">
            <v>19946.505239138594</v>
          </cell>
          <cell r="H256">
            <v>19932.220397278656</v>
          </cell>
          <cell r="I256">
            <v>19951.41530524836</v>
          </cell>
          <cell r="J256">
            <v>19980.998831958357</v>
          </cell>
          <cell r="K256">
            <v>19934.119582887757</v>
          </cell>
          <cell r="L256">
            <v>19978.050474059655</v>
          </cell>
          <cell r="M256">
            <v>19966.975471251633</v>
          </cell>
          <cell r="N256">
            <v>19955.863930618551</v>
          </cell>
          <cell r="O256">
            <v>19960.975259871084</v>
          </cell>
        </row>
        <row r="257">
          <cell r="A257">
            <v>19934.163674001815</v>
          </cell>
          <cell r="B257">
            <v>19948.527318008211</v>
          </cell>
          <cell r="C257">
            <v>19939.262449497823</v>
          </cell>
          <cell r="D257">
            <v>19979.843596632021</v>
          </cell>
          <cell r="E257">
            <v>19953.069413008376</v>
          </cell>
          <cell r="F257">
            <v>19936.654340381101</v>
          </cell>
          <cell r="G257">
            <v>19933.771333946388</v>
          </cell>
          <cell r="H257">
            <v>19951.992760208799</v>
          </cell>
          <cell r="I257">
            <v>19931.356898372484</v>
          </cell>
          <cell r="J257">
            <v>19938.214677905598</v>
          </cell>
          <cell r="K257">
            <v>19918.835846227692</v>
          </cell>
          <cell r="L257">
            <v>19920.382585890256</v>
          </cell>
          <cell r="M257">
            <v>19954.219367743</v>
          </cell>
          <cell r="N257">
            <v>19966.242930794317</v>
          </cell>
          <cell r="O257">
            <v>19946.025357645696</v>
          </cell>
        </row>
        <row r="258">
          <cell r="A258">
            <v>19943.977886373716</v>
          </cell>
          <cell r="B258">
            <v>19924.72743299701</v>
          </cell>
          <cell r="C258">
            <v>19955.064523266265</v>
          </cell>
          <cell r="D258">
            <v>19935.216668939436</v>
          </cell>
          <cell r="E258">
            <v>19934.639239187713</v>
          </cell>
          <cell r="F258">
            <v>19948.50967658831</v>
          </cell>
          <cell r="G258">
            <v>19933.784045947588</v>
          </cell>
          <cell r="H258">
            <v>19934.396500458824</v>
          </cell>
          <cell r="I258">
            <v>19928.926916815435</v>
          </cell>
          <cell r="J258">
            <v>19927.086580981788</v>
          </cell>
          <cell r="K258">
            <v>19916.227828925257</v>
          </cell>
          <cell r="L258">
            <v>19942.276653467827</v>
          </cell>
          <cell r="M258">
            <v>19943.780896462256</v>
          </cell>
          <cell r="N258">
            <v>19972.212834166836</v>
          </cell>
          <cell r="O258">
            <v>19939.583406287042</v>
          </cell>
        </row>
        <row r="259">
          <cell r="A259">
            <v>19941.774140854017</v>
          </cell>
          <cell r="B259">
            <v>19931.92697024424</v>
          </cell>
          <cell r="C259">
            <v>19947.534200507049</v>
          </cell>
          <cell r="D259">
            <v>19947.838266010542</v>
          </cell>
          <cell r="E259">
            <v>19926.814350094897</v>
          </cell>
          <cell r="F259">
            <v>19953.494918566284</v>
          </cell>
          <cell r="G259">
            <v>19999.057203764158</v>
          </cell>
          <cell r="H259">
            <v>19922.977761878377</v>
          </cell>
          <cell r="I259">
            <v>19958.185988232952</v>
          </cell>
          <cell r="J259">
            <v>19941.423689293813</v>
          </cell>
          <cell r="K259">
            <v>19974.138987400369</v>
          </cell>
          <cell r="L259">
            <v>19962.329591442849</v>
          </cell>
          <cell r="M259">
            <v>19930.720494450634</v>
          </cell>
          <cell r="N259">
            <v>19952.80150606608</v>
          </cell>
          <cell r="O259">
            <v>19947.127430743658</v>
          </cell>
        </row>
        <row r="260">
          <cell r="A260">
            <v>19943.594360983145</v>
          </cell>
          <cell r="B260">
            <v>19946.864551997842</v>
          </cell>
          <cell r="C260">
            <v>19985.806184211371</v>
          </cell>
          <cell r="D260">
            <v>19947.71817648449</v>
          </cell>
          <cell r="E260">
            <v>19947.106450231884</v>
          </cell>
          <cell r="F260">
            <v>19928.349667081649</v>
          </cell>
          <cell r="G260">
            <v>19953.292861133679</v>
          </cell>
          <cell r="H260">
            <v>19931.412295532053</v>
          </cell>
          <cell r="I260">
            <v>19962.979379464756</v>
          </cell>
          <cell r="J260">
            <v>19938.289950122147</v>
          </cell>
          <cell r="K260">
            <v>19946.720729735298</v>
          </cell>
          <cell r="L260">
            <v>19946.865160707803</v>
          </cell>
          <cell r="M260">
            <v>19945.153195843897</v>
          </cell>
          <cell r="N260">
            <v>19979.306781293621</v>
          </cell>
          <cell r="O260">
            <v>19940.026901049547</v>
          </cell>
        </row>
        <row r="261">
          <cell r="A261">
            <v>19959.830316815714</v>
          </cell>
          <cell r="B261">
            <v>19981.143750165887</v>
          </cell>
          <cell r="C261">
            <v>19947.89021169184</v>
          </cell>
          <cell r="D261">
            <v>19953.609530309255</v>
          </cell>
          <cell r="E261">
            <v>19935.022886650793</v>
          </cell>
          <cell r="F261">
            <v>19931.43028972498</v>
          </cell>
          <cell r="G261">
            <v>19954.778697817681</v>
          </cell>
          <cell r="H261">
            <v>19948.781819223066</v>
          </cell>
          <cell r="I261">
            <v>19939.187618419903</v>
          </cell>
          <cell r="J261">
            <v>19951.091257823962</v>
          </cell>
          <cell r="K261">
            <v>19986.342439113792</v>
          </cell>
          <cell r="L261">
            <v>19951.919820320356</v>
          </cell>
          <cell r="M261">
            <v>19951.883991008581</v>
          </cell>
          <cell r="N261">
            <v>19936.70061686906</v>
          </cell>
          <cell r="O261">
            <v>19978.326477430401</v>
          </cell>
        </row>
        <row r="262">
          <cell r="A262">
            <v>19960.063465122115</v>
          </cell>
          <cell r="B262">
            <v>19941.259640686378</v>
          </cell>
          <cell r="C262">
            <v>19972.65354510332</v>
          </cell>
          <cell r="D262">
            <v>19923.125038348851</v>
          </cell>
          <cell r="E262">
            <v>19937.096212222648</v>
          </cell>
          <cell r="F262">
            <v>19904.737736103409</v>
          </cell>
          <cell r="G262">
            <v>19914.004333369074</v>
          </cell>
          <cell r="H262">
            <v>19921.052546359948</v>
          </cell>
          <cell r="I262">
            <v>19955.006678849288</v>
          </cell>
          <cell r="J262">
            <v>19925.389222234917</v>
          </cell>
          <cell r="K262">
            <v>19958.377957682627</v>
          </cell>
          <cell r="L262">
            <v>19955.558918067036</v>
          </cell>
          <cell r="M262">
            <v>19934.414969089223</v>
          </cell>
          <cell r="N262">
            <v>19941.857638058289</v>
          </cell>
          <cell r="O262">
            <v>19934.188977345875</v>
          </cell>
        </row>
        <row r="263">
          <cell r="A263">
            <v>19964.93055902802</v>
          </cell>
          <cell r="B263">
            <v>19961.112124206913</v>
          </cell>
          <cell r="C263">
            <v>19964.317818241296</v>
          </cell>
          <cell r="D263">
            <v>19969.236237277626</v>
          </cell>
          <cell r="E263">
            <v>19945.743233288293</v>
          </cell>
          <cell r="F263">
            <v>19954.946231781243</v>
          </cell>
          <cell r="G263">
            <v>19949.207667739334</v>
          </cell>
          <cell r="H263">
            <v>19965.700502505413</v>
          </cell>
          <cell r="I263">
            <v>19944.163415395931</v>
          </cell>
          <cell r="J263">
            <v>19951.230778477162</v>
          </cell>
          <cell r="K263">
            <v>19928.318090733002</v>
          </cell>
          <cell r="L263">
            <v>19974.470415328164</v>
          </cell>
          <cell r="M263">
            <v>19967.960739921418</v>
          </cell>
          <cell r="N263">
            <v>19922.768727553277</v>
          </cell>
          <cell r="O263">
            <v>19941.472437622255</v>
          </cell>
        </row>
        <row r="264">
          <cell r="A264">
            <v>19981.181753181296</v>
          </cell>
          <cell r="B264">
            <v>19956.545208186148</v>
          </cell>
          <cell r="C264">
            <v>19999.634737815537</v>
          </cell>
          <cell r="D264">
            <v>19948.623184620119</v>
          </cell>
          <cell r="E264">
            <v>19955.353262663386</v>
          </cell>
          <cell r="F264">
            <v>19936.710226134452</v>
          </cell>
          <cell r="G264">
            <v>19896.786890615938</v>
          </cell>
          <cell r="H264">
            <v>19963.692547702321</v>
          </cell>
          <cell r="I264">
            <v>19960.312571991657</v>
          </cell>
          <cell r="J264">
            <v>19945.378389285295</v>
          </cell>
          <cell r="K264">
            <v>19948.138344417377</v>
          </cell>
          <cell r="L264">
            <v>19914.512074497223</v>
          </cell>
          <cell r="M264">
            <v>19938.575917852682</v>
          </cell>
          <cell r="N264">
            <v>19938.706929125696</v>
          </cell>
          <cell r="O264">
            <v>19951.032355791856</v>
          </cell>
        </row>
        <row r="265">
          <cell r="A265">
            <v>19957.191227144078</v>
          </cell>
          <cell r="B265">
            <v>19958.865112030337</v>
          </cell>
          <cell r="C265">
            <v>19963.172679708783</v>
          </cell>
          <cell r="D265">
            <v>19949.05632768933</v>
          </cell>
          <cell r="E265">
            <v>19957.291609590291</v>
          </cell>
          <cell r="F265">
            <v>19974.254228885322</v>
          </cell>
          <cell r="G265">
            <v>19948.763801207908</v>
          </cell>
          <cell r="H265">
            <v>19939.099960641834</v>
          </cell>
          <cell r="I265">
            <v>19941.054996437899</v>
          </cell>
          <cell r="J265">
            <v>19942.507817826576</v>
          </cell>
          <cell r="K265">
            <v>19927.326658542526</v>
          </cell>
          <cell r="L265">
            <v>19944.396795153385</v>
          </cell>
          <cell r="M265">
            <v>19945.227071280373</v>
          </cell>
          <cell r="N265">
            <v>19941.830445983662</v>
          </cell>
          <cell r="O265">
            <v>19951.856720194188</v>
          </cell>
        </row>
        <row r="266">
          <cell r="A266">
            <v>19943.807549178277</v>
          </cell>
          <cell r="B266">
            <v>19927.029748215893</v>
          </cell>
          <cell r="C266">
            <v>19932.204212520337</v>
          </cell>
          <cell r="D266">
            <v>19941.401830307663</v>
          </cell>
          <cell r="E266">
            <v>19932.098712782819</v>
          </cell>
          <cell r="F266">
            <v>19938.770704706272</v>
          </cell>
          <cell r="G266">
            <v>19923.22300978507</v>
          </cell>
          <cell r="H266">
            <v>19938.334047357672</v>
          </cell>
          <cell r="I266">
            <v>19943.665361947533</v>
          </cell>
          <cell r="J266">
            <v>19956.488633522174</v>
          </cell>
          <cell r="K266">
            <v>19954.929740919004</v>
          </cell>
          <cell r="L266">
            <v>19943.449397695735</v>
          </cell>
          <cell r="M266">
            <v>19951.078622243371</v>
          </cell>
          <cell r="N266">
            <v>19960.685322930687</v>
          </cell>
          <cell r="O266">
            <v>19958.37672218783</v>
          </cell>
        </row>
        <row r="267">
          <cell r="A267">
            <v>19945.147566282485</v>
          </cell>
          <cell r="B267">
            <v>19959.097888949087</v>
          </cell>
          <cell r="C267">
            <v>19960.974173500115</v>
          </cell>
          <cell r="D267">
            <v>19932.374484359538</v>
          </cell>
          <cell r="E267">
            <v>19987.548469318321</v>
          </cell>
          <cell r="F267">
            <v>19977.533591700885</v>
          </cell>
          <cell r="G267">
            <v>19927.371520880755</v>
          </cell>
          <cell r="H267">
            <v>19955.863569395609</v>
          </cell>
          <cell r="I267">
            <v>19948.799788138298</v>
          </cell>
          <cell r="J267">
            <v>19948.201951272848</v>
          </cell>
          <cell r="K267">
            <v>19949.943483796684</v>
          </cell>
          <cell r="L267">
            <v>19929.482501642669</v>
          </cell>
          <cell r="M267">
            <v>19952.947527806551</v>
          </cell>
          <cell r="N267">
            <v>19956.572118041811</v>
          </cell>
          <cell r="O267">
            <v>19956.942725420595</v>
          </cell>
        </row>
        <row r="268">
          <cell r="A268">
            <v>19980.797115972255</v>
          </cell>
          <cell r="B268">
            <v>19967.815406995047</v>
          </cell>
          <cell r="C268">
            <v>19989.853469001351</v>
          </cell>
          <cell r="D268">
            <v>19925.963841776374</v>
          </cell>
          <cell r="E268">
            <v>19942.068917866185</v>
          </cell>
          <cell r="F268">
            <v>19963.75308320882</v>
          </cell>
          <cell r="G268">
            <v>19915.887112243614</v>
          </cell>
          <cell r="H268">
            <v>19944.128238800873</v>
          </cell>
          <cell r="I268">
            <v>19905.557673586627</v>
          </cell>
          <cell r="J268">
            <v>19914.276288309447</v>
          </cell>
          <cell r="K268">
            <v>19960.288990758323</v>
          </cell>
          <cell r="L268">
            <v>19901.194169188853</v>
          </cell>
          <cell r="M268">
            <v>19952.49436401968</v>
          </cell>
          <cell r="N268">
            <v>19935.097209515028</v>
          </cell>
          <cell r="O268">
            <v>19929.010614761643</v>
          </cell>
        </row>
        <row r="269">
          <cell r="A269">
            <v>19907.771446434796</v>
          </cell>
          <cell r="B269">
            <v>19920.50999476892</v>
          </cell>
          <cell r="C269">
            <v>19932.758687607104</v>
          </cell>
          <cell r="D269">
            <v>19939.303343232987</v>
          </cell>
          <cell r="E269">
            <v>19944.988180114229</v>
          </cell>
          <cell r="F269">
            <v>19954.758520102252</v>
          </cell>
          <cell r="G269">
            <v>19940.849757165772</v>
          </cell>
          <cell r="H269">
            <v>19940.651956841102</v>
          </cell>
          <cell r="I269">
            <v>19939.860595440485</v>
          </cell>
          <cell r="J269">
            <v>19964.186432047791</v>
          </cell>
          <cell r="K269">
            <v>19979.452446366773</v>
          </cell>
          <cell r="L269">
            <v>19970.641297571332</v>
          </cell>
          <cell r="M269">
            <v>19939.794969093491</v>
          </cell>
          <cell r="N269">
            <v>19967.347578830642</v>
          </cell>
          <cell r="O269">
            <v>19912.320774408701</v>
          </cell>
        </row>
        <row r="270">
          <cell r="A270">
            <v>19934.538182292472</v>
          </cell>
          <cell r="B270">
            <v>19930.885208474596</v>
          </cell>
          <cell r="C270">
            <v>19939.403118267554</v>
          </cell>
          <cell r="D270">
            <v>19958.782470853363</v>
          </cell>
          <cell r="E270">
            <v>19956.221654081397</v>
          </cell>
          <cell r="F270">
            <v>19946.067263225134</v>
          </cell>
          <cell r="G270">
            <v>19916.009407036538</v>
          </cell>
          <cell r="H270">
            <v>19914.596593228031</v>
          </cell>
          <cell r="I270">
            <v>19949.667928025541</v>
          </cell>
          <cell r="J270">
            <v>19951.408434176614</v>
          </cell>
          <cell r="K270">
            <v>19949.416694885593</v>
          </cell>
          <cell r="L270">
            <v>19951.049414875502</v>
          </cell>
          <cell r="M270">
            <v>19963.01639267915</v>
          </cell>
          <cell r="N270">
            <v>19945.217575978757</v>
          </cell>
          <cell r="O270">
            <v>19970.679685519484</v>
          </cell>
        </row>
        <row r="271">
          <cell r="A271">
            <v>19942.854123108653</v>
          </cell>
          <cell r="B271">
            <v>19933.821147412815</v>
          </cell>
          <cell r="C271">
            <v>19937.984092779825</v>
          </cell>
          <cell r="D271">
            <v>19970.783913411917</v>
          </cell>
          <cell r="E271">
            <v>19950.318589728598</v>
          </cell>
          <cell r="F271">
            <v>19938.191187224766</v>
          </cell>
          <cell r="G271">
            <v>19965.532216553103</v>
          </cell>
          <cell r="H271">
            <v>19940.635431312316</v>
          </cell>
          <cell r="I271">
            <v>19918.37521543766</v>
          </cell>
          <cell r="J271">
            <v>19943.788130481978</v>
          </cell>
          <cell r="K271">
            <v>19924.639040909078</v>
          </cell>
          <cell r="L271">
            <v>19934.214133506819</v>
          </cell>
          <cell r="M271">
            <v>19963.71310332881</v>
          </cell>
          <cell r="N271">
            <v>19970.815422765398</v>
          </cell>
          <cell r="O271">
            <v>19959.129209933773</v>
          </cell>
        </row>
        <row r="272">
          <cell r="A272">
            <v>19953.201919194671</v>
          </cell>
          <cell r="B272">
            <v>19947.124476166671</v>
          </cell>
          <cell r="C272">
            <v>19918.034959384302</v>
          </cell>
          <cell r="D272">
            <v>19959.120280444091</v>
          </cell>
          <cell r="E272">
            <v>19917.372482145398</v>
          </cell>
          <cell r="F272">
            <v>19950.27387603484</v>
          </cell>
          <cell r="G272">
            <v>19945.697235935051</v>
          </cell>
          <cell r="H272">
            <v>19930.413805406315</v>
          </cell>
          <cell r="I272">
            <v>19931.908602125255</v>
          </cell>
          <cell r="J272">
            <v>19960.846313424183</v>
          </cell>
          <cell r="K272">
            <v>19961.008367901515</v>
          </cell>
          <cell r="L272">
            <v>19935.876903365508</v>
          </cell>
          <cell r="M272">
            <v>19974.868920220328</v>
          </cell>
          <cell r="N272">
            <v>19928.315841361717</v>
          </cell>
          <cell r="O272">
            <v>19946.695544523438</v>
          </cell>
        </row>
        <row r="273">
          <cell r="A273">
            <v>19941.42895348891</v>
          </cell>
          <cell r="B273">
            <v>19934.285560190947</v>
          </cell>
          <cell r="C273">
            <v>19966.7723213928</v>
          </cell>
          <cell r="D273">
            <v>19934.128082180821</v>
          </cell>
          <cell r="E273">
            <v>19937.994938669515</v>
          </cell>
          <cell r="F273">
            <v>19944.48473019974</v>
          </cell>
          <cell r="G273">
            <v>19946.114051714001</v>
          </cell>
          <cell r="H273">
            <v>19947.051936101972</v>
          </cell>
          <cell r="I273">
            <v>19923.598685453282</v>
          </cell>
          <cell r="J273">
            <v>19981.489980121991</v>
          </cell>
          <cell r="K273">
            <v>19949.793330851891</v>
          </cell>
          <cell r="L273">
            <v>19934.966720026521</v>
          </cell>
          <cell r="M273">
            <v>19935.180741335556</v>
          </cell>
          <cell r="N273">
            <v>19931.523428932865</v>
          </cell>
          <cell r="O273">
            <v>19932.567590119797</v>
          </cell>
        </row>
        <row r="274">
          <cell r="A274">
            <v>19934.928320579467</v>
          </cell>
          <cell r="B274">
            <v>19961.106810498986</v>
          </cell>
          <cell r="C274">
            <v>19955.482479545382</v>
          </cell>
          <cell r="D274">
            <v>19961.52105534048</v>
          </cell>
          <cell r="E274">
            <v>19953.620231487421</v>
          </cell>
          <cell r="F274">
            <v>19942.021850623616</v>
          </cell>
          <cell r="G274">
            <v>19923.666299442659</v>
          </cell>
          <cell r="H274">
            <v>19953.430826008796</v>
          </cell>
          <cell r="I274">
            <v>19977.486164289559</v>
          </cell>
          <cell r="J274">
            <v>19971.116021646649</v>
          </cell>
          <cell r="K274">
            <v>19946.955779838718</v>
          </cell>
          <cell r="L274">
            <v>19938.781182076087</v>
          </cell>
          <cell r="M274">
            <v>19962.044269070084</v>
          </cell>
          <cell r="N274">
            <v>19964.893089438767</v>
          </cell>
          <cell r="O274">
            <v>19911.764179204649</v>
          </cell>
        </row>
        <row r="275">
          <cell r="A275">
            <v>19981.270521818147</v>
          </cell>
          <cell r="B275">
            <v>19930.587141169464</v>
          </cell>
          <cell r="C275">
            <v>19952.708886748682</v>
          </cell>
          <cell r="D275">
            <v>19959.78908973961</v>
          </cell>
          <cell r="E275">
            <v>19951.878011728775</v>
          </cell>
          <cell r="F275">
            <v>19940.378716598349</v>
          </cell>
          <cell r="G275">
            <v>19941.413785486529</v>
          </cell>
          <cell r="H275">
            <v>19927.922103560431</v>
          </cell>
          <cell r="I275">
            <v>19950.213900954979</v>
          </cell>
          <cell r="J275">
            <v>19952.320462948239</v>
          </cell>
          <cell r="K275">
            <v>19946.983966113723</v>
          </cell>
          <cell r="L275">
            <v>19938.832481242025</v>
          </cell>
          <cell r="M275">
            <v>19945.848309011984</v>
          </cell>
          <cell r="N275">
            <v>19945.788288966214</v>
          </cell>
          <cell r="O275">
            <v>19972.062221961547</v>
          </cell>
        </row>
        <row r="276">
          <cell r="A276">
            <v>19967.896625141591</v>
          </cell>
          <cell r="B276">
            <v>19976.937641770081</v>
          </cell>
          <cell r="C276">
            <v>19939.221230199113</v>
          </cell>
          <cell r="D276">
            <v>19980.892755982451</v>
          </cell>
          <cell r="E276">
            <v>19957.344673469208</v>
          </cell>
          <cell r="F276">
            <v>19922.03652325043</v>
          </cell>
          <cell r="G276">
            <v>19940.337568621318</v>
          </cell>
          <cell r="H276">
            <v>19955.866177053118</v>
          </cell>
          <cell r="I276">
            <v>19956.809260053979</v>
          </cell>
          <cell r="J276">
            <v>19930.111390018286</v>
          </cell>
          <cell r="K276">
            <v>19951.586254522761</v>
          </cell>
          <cell r="L276">
            <v>19960.882450879468</v>
          </cell>
          <cell r="M276">
            <v>19956.956744548123</v>
          </cell>
          <cell r="N276">
            <v>19959.344855035262</v>
          </cell>
          <cell r="O276">
            <v>19960.201229309365</v>
          </cell>
        </row>
        <row r="277">
          <cell r="A277">
            <v>19957.843435275125</v>
          </cell>
          <cell r="B277">
            <v>19947.786793993266</v>
          </cell>
          <cell r="C277">
            <v>19909.979707892697</v>
          </cell>
          <cell r="D277">
            <v>19954.846635847294</v>
          </cell>
          <cell r="E277">
            <v>19969.446650830345</v>
          </cell>
          <cell r="F277">
            <v>19959.726911419817</v>
          </cell>
          <cell r="G277">
            <v>19913.537583160974</v>
          </cell>
          <cell r="H277">
            <v>19941.23713986791</v>
          </cell>
          <cell r="I277">
            <v>19935.69024109457</v>
          </cell>
          <cell r="J277">
            <v>19914.42932248503</v>
          </cell>
          <cell r="K277">
            <v>19911.762803966893</v>
          </cell>
          <cell r="L277">
            <v>19972.038271382735</v>
          </cell>
          <cell r="M277">
            <v>19968.751993421683</v>
          </cell>
          <cell r="N277">
            <v>19925.508029497367</v>
          </cell>
          <cell r="O277">
            <v>19927.701899696076</v>
          </cell>
        </row>
        <row r="278">
          <cell r="A278">
            <v>19953.654752364611</v>
          </cell>
          <cell r="B278">
            <v>19956.188598044577</v>
          </cell>
          <cell r="C278">
            <v>19954.692657724561</v>
          </cell>
          <cell r="D278">
            <v>19922.098687330938</v>
          </cell>
          <cell r="E278">
            <v>19958.894157375918</v>
          </cell>
          <cell r="F278">
            <v>19928.268285326842</v>
          </cell>
          <cell r="G278">
            <v>19941.14039667241</v>
          </cell>
          <cell r="H278">
            <v>19924.124112176465</v>
          </cell>
          <cell r="I278">
            <v>19972.97423621931</v>
          </cell>
          <cell r="J278">
            <v>19948.272940490071</v>
          </cell>
          <cell r="K278">
            <v>19952.518405419582</v>
          </cell>
          <cell r="L278">
            <v>19950.238299851491</v>
          </cell>
          <cell r="M278">
            <v>19951.77173219313</v>
          </cell>
          <cell r="N278">
            <v>19940.471692709176</v>
          </cell>
          <cell r="O278">
            <v>19950.273381967447</v>
          </cell>
        </row>
        <row r="279">
          <cell r="A279">
            <v>19917.826839937636</v>
          </cell>
          <cell r="B279">
            <v>19947.875050304508</v>
          </cell>
          <cell r="C279">
            <v>19956.882526155725</v>
          </cell>
          <cell r="D279">
            <v>19922.722922157638</v>
          </cell>
          <cell r="E279">
            <v>19938.084860938252</v>
          </cell>
          <cell r="F279">
            <v>19957.265316929133</v>
          </cell>
          <cell r="G279">
            <v>19969.364379729559</v>
          </cell>
          <cell r="H279">
            <v>19941.44406025052</v>
          </cell>
          <cell r="I279">
            <v>19974.40745459545</v>
          </cell>
          <cell r="J279">
            <v>19964.707855045486</v>
          </cell>
          <cell r="K279">
            <v>19977.827774861027</v>
          </cell>
          <cell r="L279">
            <v>19952.58438886252</v>
          </cell>
          <cell r="M279">
            <v>19948.083986065627</v>
          </cell>
          <cell r="N279">
            <v>19923.412758504277</v>
          </cell>
          <cell r="O279">
            <v>19950.284799350986</v>
          </cell>
        </row>
        <row r="280">
          <cell r="A280">
            <v>19992.309864500723</v>
          </cell>
          <cell r="B280">
            <v>19963.108475170469</v>
          </cell>
          <cell r="C280">
            <v>19947.91510201852</v>
          </cell>
          <cell r="D280">
            <v>19956.748691701589</v>
          </cell>
          <cell r="E280">
            <v>19958.535666421642</v>
          </cell>
          <cell r="F280">
            <v>19954.585085969371</v>
          </cell>
          <cell r="G280">
            <v>19916.709232779467</v>
          </cell>
          <cell r="H280">
            <v>19930.583324910229</v>
          </cell>
          <cell r="I280">
            <v>19950.599538001265</v>
          </cell>
          <cell r="J280">
            <v>19928.874938122226</v>
          </cell>
          <cell r="K280">
            <v>19936.897829759841</v>
          </cell>
          <cell r="L280">
            <v>19940.204226397524</v>
          </cell>
          <cell r="M280">
            <v>19975.713195516124</v>
          </cell>
          <cell r="N280">
            <v>19991.505384141336</v>
          </cell>
          <cell r="O280">
            <v>19940.975823609344</v>
          </cell>
        </row>
        <row r="281">
          <cell r="A281">
            <v>19956.885799594729</v>
          </cell>
          <cell r="B281">
            <v>19932.698130961002</v>
          </cell>
          <cell r="C281">
            <v>19912.80784485997</v>
          </cell>
          <cell r="D281">
            <v>19947.276384980531</v>
          </cell>
          <cell r="E281">
            <v>19946.568758919122</v>
          </cell>
          <cell r="F281">
            <v>19959.421044469855</v>
          </cell>
          <cell r="G281">
            <v>19973.724738759225</v>
          </cell>
          <cell r="H281">
            <v>19944.174384570448</v>
          </cell>
          <cell r="I281">
            <v>19959.376823845487</v>
          </cell>
          <cell r="J281">
            <v>19969.307216162204</v>
          </cell>
          <cell r="K281">
            <v>19956.047846498426</v>
          </cell>
          <cell r="L281">
            <v>19936.235996192958</v>
          </cell>
          <cell r="M281">
            <v>19956.661808550118</v>
          </cell>
          <cell r="N281">
            <v>19958.42644380148</v>
          </cell>
          <cell r="O281">
            <v>19982.499062749379</v>
          </cell>
        </row>
        <row r="282">
          <cell r="A282">
            <v>19946.906462150229</v>
          </cell>
          <cell r="B282">
            <v>19951.398772673427</v>
          </cell>
          <cell r="C282">
            <v>19922.987852010665</v>
          </cell>
          <cell r="D282">
            <v>19948.049931756341</v>
          </cell>
          <cell r="E282">
            <v>19947.956702938773</v>
          </cell>
          <cell r="F282">
            <v>19916.779651558099</v>
          </cell>
          <cell r="G282">
            <v>19958.301128073959</v>
          </cell>
          <cell r="H282">
            <v>19944.269819377354</v>
          </cell>
          <cell r="I282">
            <v>19964.171199284177</v>
          </cell>
          <cell r="J282">
            <v>19943.323357009755</v>
          </cell>
          <cell r="K282">
            <v>19953.488061296972</v>
          </cell>
          <cell r="L282">
            <v>19948.91539369028</v>
          </cell>
          <cell r="M282">
            <v>19943.845590358531</v>
          </cell>
          <cell r="N282">
            <v>19948.476131133768</v>
          </cell>
          <cell r="O282">
            <v>19943.392684926406</v>
          </cell>
        </row>
        <row r="283">
          <cell r="A283">
            <v>19931.224647264564</v>
          </cell>
          <cell r="B283">
            <v>19959.473854256841</v>
          </cell>
          <cell r="C283">
            <v>19923.037791637693</v>
          </cell>
          <cell r="D283">
            <v>19968.509865722062</v>
          </cell>
          <cell r="E283">
            <v>19950.749813140581</v>
          </cell>
          <cell r="F283">
            <v>19923.366579434212</v>
          </cell>
          <cell r="G283">
            <v>19907.137776126263</v>
          </cell>
          <cell r="H283">
            <v>19963.049282326861</v>
          </cell>
          <cell r="I283">
            <v>19938.293733147515</v>
          </cell>
          <cell r="J283">
            <v>19949.85883084247</v>
          </cell>
          <cell r="K283">
            <v>19939.788479031165</v>
          </cell>
          <cell r="L283">
            <v>19945.466576793326</v>
          </cell>
          <cell r="M283">
            <v>19942.261938952197</v>
          </cell>
          <cell r="N283">
            <v>19948.589042913052</v>
          </cell>
          <cell r="O283">
            <v>19938.19682393943</v>
          </cell>
        </row>
        <row r="284">
          <cell r="A284">
            <v>19941.191629625526</v>
          </cell>
          <cell r="B284">
            <v>19948.329361236683</v>
          </cell>
          <cell r="C284">
            <v>19944.573813483858</v>
          </cell>
          <cell r="D284">
            <v>19942.395838286091</v>
          </cell>
          <cell r="E284">
            <v>19964.031151679945</v>
          </cell>
          <cell r="F284">
            <v>19960.192499955498</v>
          </cell>
          <cell r="G284">
            <v>19960.378442506739</v>
          </cell>
          <cell r="H284">
            <v>19949.364275857075</v>
          </cell>
          <cell r="I284">
            <v>19949.4050712594</v>
          </cell>
          <cell r="J284">
            <v>19965.570981358964</v>
          </cell>
          <cell r="K284">
            <v>19972.7721292961</v>
          </cell>
          <cell r="L284">
            <v>19955.092075979373</v>
          </cell>
          <cell r="M284">
            <v>19947.586714740955</v>
          </cell>
          <cell r="N284">
            <v>19935.447081477192</v>
          </cell>
          <cell r="O284">
            <v>19943.991120244784</v>
          </cell>
        </row>
        <row r="285">
          <cell r="A285">
            <v>19947.176569523257</v>
          </cell>
          <cell r="B285">
            <v>19956.927272371868</v>
          </cell>
          <cell r="C285">
            <v>19950.50451038856</v>
          </cell>
          <cell r="D285">
            <v>19951.556059235252</v>
          </cell>
          <cell r="E285">
            <v>19942.133994242267</v>
          </cell>
          <cell r="F285">
            <v>19943.518040707375</v>
          </cell>
          <cell r="G285">
            <v>19935.985270888992</v>
          </cell>
          <cell r="H285">
            <v>19952.07360583328</v>
          </cell>
          <cell r="I285">
            <v>19925.376859242991</v>
          </cell>
          <cell r="J285">
            <v>19929.004287230808</v>
          </cell>
          <cell r="K285">
            <v>19955.808117151922</v>
          </cell>
          <cell r="L285">
            <v>19947.925088280925</v>
          </cell>
          <cell r="M285">
            <v>19931.014629107307</v>
          </cell>
          <cell r="N285">
            <v>19942.101856685033</v>
          </cell>
          <cell r="O285">
            <v>19960.483860288103</v>
          </cell>
        </row>
        <row r="286">
          <cell r="A286">
            <v>19929.755023887734</v>
          </cell>
          <cell r="B286">
            <v>19963.347606410527</v>
          </cell>
          <cell r="C286">
            <v>19964.957484356946</v>
          </cell>
          <cell r="D286">
            <v>19949.06213779984</v>
          </cell>
          <cell r="E286">
            <v>19899.793285664575</v>
          </cell>
          <cell r="F286">
            <v>19970.291683198637</v>
          </cell>
          <cell r="G286">
            <v>19947.509097511051</v>
          </cell>
          <cell r="H286">
            <v>19945.447394206167</v>
          </cell>
          <cell r="I286">
            <v>19965.673784769086</v>
          </cell>
          <cell r="J286">
            <v>19928.335379561737</v>
          </cell>
          <cell r="K286">
            <v>19940.976129462804</v>
          </cell>
          <cell r="L286">
            <v>19953.027178999797</v>
          </cell>
          <cell r="M286">
            <v>19936.879246081597</v>
          </cell>
          <cell r="N286">
            <v>19929.231635883898</v>
          </cell>
          <cell r="O286">
            <v>19952.538813565203</v>
          </cell>
        </row>
        <row r="287">
          <cell r="A287">
            <v>19973.836908749287</v>
          </cell>
          <cell r="B287">
            <v>19939.999234354182</v>
          </cell>
          <cell r="C287">
            <v>19939.660215642882</v>
          </cell>
          <cell r="D287">
            <v>19925.055536652046</v>
          </cell>
          <cell r="E287">
            <v>19959.829174191818</v>
          </cell>
          <cell r="F287">
            <v>19928.515271913813</v>
          </cell>
          <cell r="G287">
            <v>19943.314792273351</v>
          </cell>
          <cell r="H287">
            <v>19938.045471186273</v>
          </cell>
          <cell r="I287">
            <v>19951.137139690236</v>
          </cell>
          <cell r="J287">
            <v>19963.04029088009</v>
          </cell>
          <cell r="K287">
            <v>19927.429684996365</v>
          </cell>
          <cell r="L287">
            <v>19935.544124752727</v>
          </cell>
          <cell r="M287">
            <v>19937.50029012193</v>
          </cell>
          <cell r="N287">
            <v>19936.310843814172</v>
          </cell>
          <cell r="O287">
            <v>19933.636607290606</v>
          </cell>
        </row>
        <row r="288">
          <cell r="A288">
            <v>19947.469119648558</v>
          </cell>
          <cell r="B288">
            <v>19938.077221237869</v>
          </cell>
          <cell r="C288">
            <v>19930.76314737646</v>
          </cell>
          <cell r="D288">
            <v>19947.729168827558</v>
          </cell>
          <cell r="E288">
            <v>19941.818444012635</v>
          </cell>
          <cell r="F288">
            <v>19988.481346863879</v>
          </cell>
          <cell r="G288">
            <v>19952.679013547116</v>
          </cell>
          <cell r="H288">
            <v>19943.300432219818</v>
          </cell>
          <cell r="I288">
            <v>19986.930106863903</v>
          </cell>
          <cell r="J288">
            <v>19977.025596637868</v>
          </cell>
          <cell r="K288">
            <v>19923.901631013407</v>
          </cell>
          <cell r="L288">
            <v>19925.61116444755</v>
          </cell>
          <cell r="M288">
            <v>19951.249765471275</v>
          </cell>
          <cell r="N288">
            <v>19926.603300181992</v>
          </cell>
          <cell r="O288">
            <v>19949.424600277373</v>
          </cell>
        </row>
        <row r="289">
          <cell r="A289">
            <v>19921.991738393775</v>
          </cell>
          <cell r="B289">
            <v>19975.668247693884</v>
          </cell>
          <cell r="C289">
            <v>19960.204910482531</v>
          </cell>
          <cell r="D289">
            <v>19957.365341979174</v>
          </cell>
          <cell r="E289">
            <v>19927.270875254733</v>
          </cell>
          <cell r="F289">
            <v>19925.918472072088</v>
          </cell>
          <cell r="G289">
            <v>19943.246985962938</v>
          </cell>
          <cell r="H289">
            <v>19899.125568857526</v>
          </cell>
          <cell r="I289">
            <v>19911.596702711373</v>
          </cell>
          <cell r="J289">
            <v>19944.908248078787</v>
          </cell>
          <cell r="K289">
            <v>19958.633838424372</v>
          </cell>
          <cell r="L289">
            <v>19986.54660067425</v>
          </cell>
          <cell r="M289">
            <v>19941.242770611483</v>
          </cell>
          <cell r="N289">
            <v>19958.88175187428</v>
          </cell>
          <cell r="O289">
            <v>19959.955573628977</v>
          </cell>
        </row>
        <row r="290">
          <cell r="A290">
            <v>19946.717356581146</v>
          </cell>
          <cell r="B290">
            <v>19956.341124704064</v>
          </cell>
          <cell r="C290">
            <v>19910.136728965088</v>
          </cell>
          <cell r="D290">
            <v>20002.949962797829</v>
          </cell>
          <cell r="E290">
            <v>19969.95304422317</v>
          </cell>
          <cell r="F290">
            <v>19954.628440894285</v>
          </cell>
          <cell r="G290">
            <v>19951.200825862008</v>
          </cell>
          <cell r="H290">
            <v>19978.027319635621</v>
          </cell>
          <cell r="I290">
            <v>19928.446195723074</v>
          </cell>
          <cell r="J290">
            <v>19976.169602838014</v>
          </cell>
          <cell r="K290">
            <v>19960.235583605219</v>
          </cell>
          <cell r="L290">
            <v>19970.639926441909</v>
          </cell>
          <cell r="M290">
            <v>19945.508879643439</v>
          </cell>
          <cell r="N290">
            <v>19987.225889362875</v>
          </cell>
          <cell r="O290">
            <v>19938.63654374806</v>
          </cell>
        </row>
        <row r="291">
          <cell r="A291">
            <v>19942.913869646087</v>
          </cell>
          <cell r="B291">
            <v>19951.672269326842</v>
          </cell>
          <cell r="C291">
            <v>19960.784714857022</v>
          </cell>
          <cell r="D291">
            <v>19950.967715621951</v>
          </cell>
          <cell r="E291">
            <v>19938.847391979645</v>
          </cell>
          <cell r="F291">
            <v>19940.482417513009</v>
          </cell>
          <cell r="G291">
            <v>19958.092453310102</v>
          </cell>
          <cell r="H291">
            <v>19970.88185363288</v>
          </cell>
          <cell r="I291">
            <v>19953.617251956111</v>
          </cell>
          <cell r="J291">
            <v>19927.340642520667</v>
          </cell>
          <cell r="K291">
            <v>19946.989374452223</v>
          </cell>
          <cell r="L291">
            <v>19912.997258648982</v>
          </cell>
          <cell r="M291">
            <v>19943.73131517119</v>
          </cell>
          <cell r="N291">
            <v>19950.768463671604</v>
          </cell>
          <cell r="O291">
            <v>19950.299674177408</v>
          </cell>
        </row>
        <row r="292">
          <cell r="A292">
            <v>19948.424971414475</v>
          </cell>
          <cell r="B292">
            <v>19960.229405108163</v>
          </cell>
          <cell r="C292">
            <v>19978.838770163289</v>
          </cell>
          <cell r="D292">
            <v>19961.553679176694</v>
          </cell>
          <cell r="E292">
            <v>19974.019805124226</v>
          </cell>
          <cell r="F292">
            <v>19939.773762862598</v>
          </cell>
          <cell r="G292">
            <v>19940.90580190306</v>
          </cell>
          <cell r="H292">
            <v>19948.187507433504</v>
          </cell>
          <cell r="I292">
            <v>19923.792696551754</v>
          </cell>
          <cell r="J292">
            <v>19992.41700905751</v>
          </cell>
          <cell r="K292">
            <v>19928.234539055858</v>
          </cell>
          <cell r="L292">
            <v>19924.587822944341</v>
          </cell>
          <cell r="M292">
            <v>19952.212709944331</v>
          </cell>
          <cell r="N292">
            <v>19910.103673810394</v>
          </cell>
          <cell r="O292">
            <v>19950.834331461236</v>
          </cell>
        </row>
        <row r="293">
          <cell r="A293">
            <v>19927.720001019839</v>
          </cell>
          <cell r="B293">
            <v>19959.767209941529</v>
          </cell>
          <cell r="C293">
            <v>19925.447588797779</v>
          </cell>
          <cell r="D293">
            <v>19992.952195167141</v>
          </cell>
          <cell r="E293">
            <v>19958.45668856888</v>
          </cell>
          <cell r="F293">
            <v>19941.073194529821</v>
          </cell>
          <cell r="G293">
            <v>19953.112023848589</v>
          </cell>
          <cell r="H293">
            <v>19972.673045885051</v>
          </cell>
          <cell r="I293">
            <v>19954.363663948778</v>
          </cell>
          <cell r="J293">
            <v>19941.929009818596</v>
          </cell>
          <cell r="K293">
            <v>19924.863388787548</v>
          </cell>
          <cell r="L293">
            <v>19911.866823674951</v>
          </cell>
          <cell r="M293">
            <v>19929.955947622766</v>
          </cell>
          <cell r="N293">
            <v>19950.786439041047</v>
          </cell>
          <cell r="O293">
            <v>19934.740482182959</v>
          </cell>
        </row>
        <row r="294">
          <cell r="A294">
            <v>19973.522862996917</v>
          </cell>
          <cell r="B294">
            <v>19939.84798996037</v>
          </cell>
          <cell r="C294">
            <v>19970.536748526665</v>
          </cell>
          <cell r="D294">
            <v>19947.547593508301</v>
          </cell>
          <cell r="E294">
            <v>19935.369179833509</v>
          </cell>
          <cell r="F294">
            <v>19977.955401864623</v>
          </cell>
          <cell r="G294">
            <v>19945.001034694487</v>
          </cell>
          <cell r="H294">
            <v>19962.778119873772</v>
          </cell>
          <cell r="I294">
            <v>19954.369053468297</v>
          </cell>
          <cell r="J294">
            <v>19953.526743658258</v>
          </cell>
          <cell r="K294">
            <v>19912.566074539634</v>
          </cell>
          <cell r="L294">
            <v>19918.890801037953</v>
          </cell>
          <cell r="M294">
            <v>19941.946753849556</v>
          </cell>
          <cell r="N294">
            <v>19935.548898792087</v>
          </cell>
          <cell r="O294">
            <v>19958.041083122182</v>
          </cell>
        </row>
        <row r="295">
          <cell r="A295">
            <v>19975.755616846167</v>
          </cell>
          <cell r="B295">
            <v>19927.490243194938</v>
          </cell>
          <cell r="C295">
            <v>19933.133854701653</v>
          </cell>
          <cell r="D295">
            <v>19938.247122573674</v>
          </cell>
          <cell r="E295">
            <v>19944.740288301586</v>
          </cell>
          <cell r="F295">
            <v>19942.640463215292</v>
          </cell>
          <cell r="G295">
            <v>19932.021567704283</v>
          </cell>
          <cell r="H295">
            <v>19970.445212133734</v>
          </cell>
          <cell r="I295">
            <v>19948.812380582825</v>
          </cell>
          <cell r="J295">
            <v>19911.623284978719</v>
          </cell>
          <cell r="K295">
            <v>19904.141854596532</v>
          </cell>
          <cell r="L295">
            <v>19948.328990532489</v>
          </cell>
          <cell r="M295">
            <v>19962.572071314302</v>
          </cell>
          <cell r="N295">
            <v>19965.244206873489</v>
          </cell>
          <cell r="O295">
            <v>19941.506917941439</v>
          </cell>
        </row>
        <row r="296">
          <cell r="A296">
            <v>19951.757770326767</v>
          </cell>
          <cell r="B296">
            <v>19928.032805175058</v>
          </cell>
          <cell r="C296">
            <v>19918.859543628125</v>
          </cell>
          <cell r="D296">
            <v>19952.811706768622</v>
          </cell>
          <cell r="E296">
            <v>19952.820921023187</v>
          </cell>
          <cell r="F296">
            <v>19949.83555714981</v>
          </cell>
          <cell r="G296">
            <v>19956.403117737726</v>
          </cell>
          <cell r="H296">
            <v>19930.810285058855</v>
          </cell>
          <cell r="I296">
            <v>19948.212396966806</v>
          </cell>
          <cell r="J296">
            <v>19944.16104675733</v>
          </cell>
          <cell r="K296">
            <v>19950.217803047959</v>
          </cell>
          <cell r="L296">
            <v>19968.429496977667</v>
          </cell>
          <cell r="M296">
            <v>19947.394314970607</v>
          </cell>
          <cell r="N296">
            <v>19944.21325550216</v>
          </cell>
          <cell r="O296">
            <v>19935.652595648637</v>
          </cell>
        </row>
        <row r="297">
          <cell r="A297">
            <v>19937.747709185751</v>
          </cell>
          <cell r="B297">
            <v>19940.354447323458</v>
          </cell>
          <cell r="C297">
            <v>19930.443597215512</v>
          </cell>
          <cell r="D297">
            <v>19951.874955858359</v>
          </cell>
          <cell r="E297">
            <v>19930.555672991995</v>
          </cell>
          <cell r="F297">
            <v>19965.277273912328</v>
          </cell>
          <cell r="G297">
            <v>19961.662416058767</v>
          </cell>
          <cell r="H297">
            <v>19962.971400947081</v>
          </cell>
          <cell r="I297">
            <v>19947.445678733788</v>
          </cell>
          <cell r="J297">
            <v>19948.097526382375</v>
          </cell>
          <cell r="K297">
            <v>19942.203107359404</v>
          </cell>
          <cell r="L297">
            <v>19942.05924911124</v>
          </cell>
          <cell r="M297">
            <v>19951.392354497457</v>
          </cell>
          <cell r="N297">
            <v>19944.556902722608</v>
          </cell>
          <cell r="O297">
            <v>19928.671135707271</v>
          </cell>
        </row>
        <row r="298">
          <cell r="A298">
            <v>19950.18062062766</v>
          </cell>
          <cell r="B298">
            <v>19943.16194907952</v>
          </cell>
          <cell r="C298">
            <v>19929.493451367332</v>
          </cell>
          <cell r="D298">
            <v>19973.46741017071</v>
          </cell>
          <cell r="E298">
            <v>19927.39060354697</v>
          </cell>
          <cell r="F298">
            <v>19954.872405862156</v>
          </cell>
          <cell r="G298">
            <v>19956.476381622906</v>
          </cell>
          <cell r="H298">
            <v>19959.457576176868</v>
          </cell>
          <cell r="I298">
            <v>19948.726490246947</v>
          </cell>
          <cell r="J298">
            <v>19897.280323510669</v>
          </cell>
          <cell r="K298">
            <v>19957.929017365859</v>
          </cell>
          <cell r="L298">
            <v>19938.688669012969</v>
          </cell>
          <cell r="M298">
            <v>19937.421807786039</v>
          </cell>
          <cell r="N298">
            <v>19970.919233611734</v>
          </cell>
          <cell r="O298">
            <v>19953.287193168955</v>
          </cell>
        </row>
        <row r="299">
          <cell r="A299">
            <v>19936.178696303334</v>
          </cell>
          <cell r="B299">
            <v>19934.483192089221</v>
          </cell>
          <cell r="C299">
            <v>19933.914882099172</v>
          </cell>
          <cell r="D299">
            <v>19951.512238940199</v>
          </cell>
          <cell r="E299">
            <v>19945.292721446811</v>
          </cell>
          <cell r="F299">
            <v>19989.026031351917</v>
          </cell>
          <cell r="G299">
            <v>19940.242995778288</v>
          </cell>
          <cell r="H299">
            <v>19921.639495353342</v>
          </cell>
          <cell r="I299">
            <v>19960.010415927401</v>
          </cell>
          <cell r="J299">
            <v>19942.373161305426</v>
          </cell>
          <cell r="K299">
            <v>19947.691112311215</v>
          </cell>
          <cell r="L299">
            <v>19914.549341878719</v>
          </cell>
          <cell r="M299">
            <v>19966.486164543454</v>
          </cell>
          <cell r="N299">
            <v>19942.120762906863</v>
          </cell>
          <cell r="O299">
            <v>19912.781340416586</v>
          </cell>
        </row>
        <row r="300">
          <cell r="A300">
            <v>19937.682342242788</v>
          </cell>
          <cell r="B300">
            <v>19954.428820258909</v>
          </cell>
          <cell r="C300">
            <v>19945.082062366531</v>
          </cell>
          <cell r="D300">
            <v>19945.219047569015</v>
          </cell>
          <cell r="E300">
            <v>19923.58800302722</v>
          </cell>
          <cell r="F300">
            <v>19950.438981188861</v>
          </cell>
          <cell r="G300">
            <v>19928.138442772266</v>
          </cell>
          <cell r="H300">
            <v>19953.619231793225</v>
          </cell>
          <cell r="I300">
            <v>19949.064098062168</v>
          </cell>
          <cell r="J300">
            <v>19924.518129597702</v>
          </cell>
          <cell r="K300">
            <v>19968.961929220812</v>
          </cell>
          <cell r="L300">
            <v>19920.475274656652</v>
          </cell>
          <cell r="M300">
            <v>19923.551258369389</v>
          </cell>
          <cell r="N300">
            <v>19920.268476857676</v>
          </cell>
          <cell r="O300">
            <v>19964.132999460304</v>
          </cell>
        </row>
        <row r="301">
          <cell r="A301">
            <v>19943.439475654824</v>
          </cell>
          <cell r="B301">
            <v>19943.870596517314</v>
          </cell>
          <cell r="C301">
            <v>19965.656226275194</v>
          </cell>
          <cell r="D301">
            <v>19948.991255073121</v>
          </cell>
          <cell r="E301">
            <v>19921.372208065757</v>
          </cell>
          <cell r="F301">
            <v>19966.731601108138</v>
          </cell>
          <cell r="G301">
            <v>19967.860718599208</v>
          </cell>
          <cell r="H301">
            <v>19964.72932899923</v>
          </cell>
          <cell r="I301">
            <v>19931.605626606877</v>
          </cell>
          <cell r="J301">
            <v>19927.919372342243</v>
          </cell>
          <cell r="K301">
            <v>19933.893156665978</v>
          </cell>
          <cell r="L301">
            <v>19947.422102654797</v>
          </cell>
          <cell r="M301">
            <v>19969.176446998117</v>
          </cell>
          <cell r="N301">
            <v>19941.97647986819</v>
          </cell>
          <cell r="O301">
            <v>19937.882626284525</v>
          </cell>
        </row>
        <row r="302">
          <cell r="A302">
            <v>19923.812467682292</v>
          </cell>
          <cell r="B302">
            <v>19919.427302069304</v>
          </cell>
          <cell r="C302">
            <v>19942.730588140115</v>
          </cell>
          <cell r="D302">
            <v>19962.660649088051</v>
          </cell>
          <cell r="E302">
            <v>19930.474767108066</v>
          </cell>
          <cell r="F302">
            <v>19954.421630696757</v>
          </cell>
          <cell r="G302">
            <v>19967.540156730414</v>
          </cell>
          <cell r="H302">
            <v>19934.574161669218</v>
          </cell>
          <cell r="I302">
            <v>19936.316712927153</v>
          </cell>
          <cell r="J302">
            <v>19950.046664349204</v>
          </cell>
          <cell r="K302">
            <v>19938.117995029366</v>
          </cell>
          <cell r="L302">
            <v>19931.392105891031</v>
          </cell>
          <cell r="M302">
            <v>19969.375795122105</v>
          </cell>
          <cell r="N302">
            <v>19986.619351278583</v>
          </cell>
          <cell r="O302">
            <v>19934.565258320381</v>
          </cell>
        </row>
        <row r="303">
          <cell r="A303">
            <v>19973.506432302685</v>
          </cell>
          <cell r="B303">
            <v>19955.71239994192</v>
          </cell>
          <cell r="C303">
            <v>19960.440584904471</v>
          </cell>
          <cell r="D303">
            <v>19953.568790557223</v>
          </cell>
          <cell r="E303">
            <v>19970.163508185095</v>
          </cell>
          <cell r="F303">
            <v>19948.973876476059</v>
          </cell>
          <cell r="G303">
            <v>19943.39391273139</v>
          </cell>
          <cell r="H303">
            <v>19932.39424553746</v>
          </cell>
          <cell r="I303">
            <v>19925.72883126335</v>
          </cell>
          <cell r="J303">
            <v>19928.262030221496</v>
          </cell>
          <cell r="K303">
            <v>19971.389184365467</v>
          </cell>
          <cell r="L303">
            <v>19959.66726989482</v>
          </cell>
          <cell r="M303">
            <v>19947.826678903908</v>
          </cell>
          <cell r="N303">
            <v>19945.259999572816</v>
          </cell>
          <cell r="O303">
            <v>19928.006055728783</v>
          </cell>
        </row>
        <row r="304">
          <cell r="A304">
            <v>19956.661128271466</v>
          </cell>
          <cell r="B304">
            <v>19971.189314448202</v>
          </cell>
          <cell r="C304">
            <v>19945.134998455829</v>
          </cell>
          <cell r="D304">
            <v>19968.830572689098</v>
          </cell>
          <cell r="E304">
            <v>19975.916972727911</v>
          </cell>
          <cell r="F304">
            <v>19940.255244010954</v>
          </cell>
          <cell r="G304">
            <v>19946.62550316393</v>
          </cell>
          <cell r="H304">
            <v>19951.675065697233</v>
          </cell>
          <cell r="I304">
            <v>19942.64880363944</v>
          </cell>
          <cell r="J304">
            <v>19924.485949048267</v>
          </cell>
          <cell r="K304">
            <v>19930.388149032511</v>
          </cell>
          <cell r="L304">
            <v>19976.462331156839</v>
          </cell>
          <cell r="M304">
            <v>19949.415194767407</v>
          </cell>
          <cell r="N304">
            <v>19962.159184581578</v>
          </cell>
          <cell r="O304">
            <v>19968.490038215601</v>
          </cell>
        </row>
        <row r="305">
          <cell r="A305">
            <v>19938.919102960201</v>
          </cell>
          <cell r="B305">
            <v>19970.342678254943</v>
          </cell>
          <cell r="C305">
            <v>19947.217910088035</v>
          </cell>
          <cell r="D305">
            <v>19991.190167899513</v>
          </cell>
          <cell r="E305">
            <v>19935.907677574851</v>
          </cell>
          <cell r="F305">
            <v>19957.924104937523</v>
          </cell>
          <cell r="G305">
            <v>19953.125827546872</v>
          </cell>
          <cell r="H305">
            <v>19971.252788152739</v>
          </cell>
          <cell r="I305">
            <v>19951.684888045893</v>
          </cell>
          <cell r="J305">
            <v>19922.14456442896</v>
          </cell>
          <cell r="K305">
            <v>19977.462955446539</v>
          </cell>
          <cell r="L305">
            <v>19948.596826766141</v>
          </cell>
          <cell r="M305">
            <v>19943.120763243147</v>
          </cell>
          <cell r="N305">
            <v>19961.656843625522</v>
          </cell>
          <cell r="O305">
            <v>19947.42972921046</v>
          </cell>
        </row>
        <row r="306">
          <cell r="A306">
            <v>19963.614185949024</v>
          </cell>
          <cell r="B306">
            <v>19956.140217901564</v>
          </cell>
          <cell r="C306">
            <v>19951.872755082622</v>
          </cell>
          <cell r="D306">
            <v>19939.667625849288</v>
          </cell>
          <cell r="E306">
            <v>19948.590804915708</v>
          </cell>
          <cell r="F306">
            <v>19922.407217062602</v>
          </cell>
          <cell r="G306">
            <v>19942.271530141174</v>
          </cell>
          <cell r="H306">
            <v>19918.560390528659</v>
          </cell>
          <cell r="I306">
            <v>19941.058357561375</v>
          </cell>
          <cell r="J306">
            <v>19950.67989676975</v>
          </cell>
          <cell r="K306">
            <v>19932.638600339593</v>
          </cell>
          <cell r="L306">
            <v>19964.745190589205</v>
          </cell>
          <cell r="M306">
            <v>19930.78260542369</v>
          </cell>
          <cell r="N306">
            <v>19950.219976934779</v>
          </cell>
          <cell r="O306">
            <v>19947.438222138673</v>
          </cell>
        </row>
        <row r="307">
          <cell r="A307">
            <v>19927.056470210799</v>
          </cell>
          <cell r="B307">
            <v>19939.567999713614</v>
          </cell>
          <cell r="C307">
            <v>19932.396634575045</v>
          </cell>
          <cell r="D307">
            <v>19909.302425170532</v>
          </cell>
          <cell r="E307">
            <v>19973.011501197914</v>
          </cell>
          <cell r="F307">
            <v>19958.361212715939</v>
          </cell>
          <cell r="G307">
            <v>19929.830406402572</v>
          </cell>
          <cell r="H307">
            <v>19928.34136981007</v>
          </cell>
          <cell r="I307">
            <v>19931.932865045572</v>
          </cell>
          <cell r="J307">
            <v>19940.734452938468</v>
          </cell>
          <cell r="K307">
            <v>19949.532125682366</v>
          </cell>
          <cell r="L307">
            <v>19946.470361950589</v>
          </cell>
          <cell r="M307">
            <v>19963.964972789665</v>
          </cell>
          <cell r="N307">
            <v>19975.093199815317</v>
          </cell>
          <cell r="O307">
            <v>19952.791148944289</v>
          </cell>
        </row>
        <row r="308">
          <cell r="A308">
            <v>19936.287553795653</v>
          </cell>
          <cell r="B308">
            <v>19925.73184826662</v>
          </cell>
          <cell r="C308">
            <v>19950.779392569133</v>
          </cell>
          <cell r="D308">
            <v>19957.587361898375</v>
          </cell>
          <cell r="E308">
            <v>19950.994793384329</v>
          </cell>
          <cell r="F308">
            <v>19955.168341820725</v>
          </cell>
          <cell r="G308">
            <v>19931.214105748117</v>
          </cell>
          <cell r="H308">
            <v>19951.193860479711</v>
          </cell>
          <cell r="I308">
            <v>19964.074932958418</v>
          </cell>
          <cell r="J308">
            <v>19958.648701521757</v>
          </cell>
          <cell r="K308">
            <v>19967.523327696159</v>
          </cell>
          <cell r="L308">
            <v>19963.629376507008</v>
          </cell>
          <cell r="M308">
            <v>19944.206554071796</v>
          </cell>
          <cell r="N308">
            <v>19972.30424449328</v>
          </cell>
          <cell r="O308">
            <v>19922.458744890107</v>
          </cell>
        </row>
        <row r="309">
          <cell r="A309">
            <v>19939.472997716803</v>
          </cell>
          <cell r="B309">
            <v>19919.018947242206</v>
          </cell>
          <cell r="C309">
            <v>19920.568849632986</v>
          </cell>
          <cell r="D309">
            <v>19940.417852820228</v>
          </cell>
          <cell r="E309">
            <v>19919.828777668055</v>
          </cell>
          <cell r="F309">
            <v>19954.751154769034</v>
          </cell>
          <cell r="G309">
            <v>19929.179163771394</v>
          </cell>
          <cell r="H309">
            <v>19936.000314973982</v>
          </cell>
          <cell r="I309">
            <v>19911.514347174998</v>
          </cell>
          <cell r="J309">
            <v>19970.681338460377</v>
          </cell>
          <cell r="K309">
            <v>19959.430314109395</v>
          </cell>
          <cell r="L309">
            <v>19907.972326894389</v>
          </cell>
          <cell r="M309">
            <v>19955.872635984102</v>
          </cell>
          <cell r="N309">
            <v>19920.476668041036</v>
          </cell>
          <cell r="O309">
            <v>19990.158746606223</v>
          </cell>
        </row>
        <row r="310">
          <cell r="A310">
            <v>19926.316246314251</v>
          </cell>
          <cell r="B310">
            <v>19949.027798139217</v>
          </cell>
          <cell r="C310">
            <v>19945.294555114793</v>
          </cell>
          <cell r="D310">
            <v>19925.562780789351</v>
          </cell>
          <cell r="E310">
            <v>19990.166790265081</v>
          </cell>
          <cell r="F310">
            <v>19942.772048538769</v>
          </cell>
          <cell r="G310">
            <v>19945.67079603632</v>
          </cell>
          <cell r="H310">
            <v>19943.649395157303</v>
          </cell>
          <cell r="I310">
            <v>19932.915705451396</v>
          </cell>
          <cell r="J310">
            <v>19939.423995353187</v>
          </cell>
          <cell r="K310">
            <v>19923.741916894418</v>
          </cell>
          <cell r="L310">
            <v>19936.493344216538</v>
          </cell>
          <cell r="M310">
            <v>19918.750236014737</v>
          </cell>
          <cell r="N310">
            <v>19930.583068430584</v>
          </cell>
          <cell r="O310">
            <v>19947.930941858773</v>
          </cell>
        </row>
        <row r="311">
          <cell r="A311">
            <v>19920.944963804035</v>
          </cell>
          <cell r="B311">
            <v>19954.519772756317</v>
          </cell>
          <cell r="C311">
            <v>19964.359260045752</v>
          </cell>
          <cell r="D311">
            <v>19956.9712209852</v>
          </cell>
          <cell r="E311">
            <v>19951.27840283042</v>
          </cell>
          <cell r="F311">
            <v>19975.783831844303</v>
          </cell>
          <cell r="G311">
            <v>19950.22929043767</v>
          </cell>
          <cell r="H311">
            <v>19967.927931972336</v>
          </cell>
          <cell r="I311">
            <v>19961.137774924387</v>
          </cell>
          <cell r="J311">
            <v>19964.143030755618</v>
          </cell>
          <cell r="K311">
            <v>19956.511689196945</v>
          </cell>
          <cell r="L311">
            <v>19927.246752622817</v>
          </cell>
          <cell r="M311">
            <v>19952.973830754516</v>
          </cell>
          <cell r="N311">
            <v>19979.509851270384</v>
          </cell>
          <cell r="O311">
            <v>19962.623785578435</v>
          </cell>
        </row>
        <row r="312">
          <cell r="A312">
            <v>19965.47931676091</v>
          </cell>
          <cell r="B312">
            <v>19912.123431103551</v>
          </cell>
          <cell r="C312">
            <v>19952.840408708096</v>
          </cell>
          <cell r="D312">
            <v>19933.266184819629</v>
          </cell>
          <cell r="E312">
            <v>19925.798592962241</v>
          </cell>
          <cell r="F312">
            <v>19959.393663048271</v>
          </cell>
          <cell r="G312">
            <v>19899.054724391688</v>
          </cell>
          <cell r="H312">
            <v>19941.483359516296</v>
          </cell>
          <cell r="I312">
            <v>19932.165489902771</v>
          </cell>
          <cell r="J312">
            <v>19932.727832100729</v>
          </cell>
          <cell r="K312">
            <v>19958.274249741182</v>
          </cell>
          <cell r="L312">
            <v>19955.38769162121</v>
          </cell>
          <cell r="M312">
            <v>19947.661156172151</v>
          </cell>
          <cell r="N312">
            <v>19986.594743301575</v>
          </cell>
          <cell r="O312">
            <v>19959.682461540408</v>
          </cell>
        </row>
        <row r="313">
          <cell r="A313">
            <v>19952.472586285636</v>
          </cell>
          <cell r="B313">
            <v>19940.587145147387</v>
          </cell>
          <cell r="C313">
            <v>19925.895666998364</v>
          </cell>
          <cell r="D313">
            <v>19938.726428303249</v>
          </cell>
          <cell r="E313">
            <v>19936.396160091477</v>
          </cell>
          <cell r="F313">
            <v>19956.197344612949</v>
          </cell>
          <cell r="G313">
            <v>19996.378560257086</v>
          </cell>
          <cell r="H313">
            <v>19955.705672613341</v>
          </cell>
          <cell r="I313">
            <v>19967.86378572027</v>
          </cell>
          <cell r="J313">
            <v>19967.385969821225</v>
          </cell>
          <cell r="K313">
            <v>19962.115629297165</v>
          </cell>
          <cell r="L313">
            <v>19947.632623591406</v>
          </cell>
          <cell r="M313">
            <v>19933.299619250807</v>
          </cell>
          <cell r="N313">
            <v>19928.187866281485</v>
          </cell>
          <cell r="O313">
            <v>19961.34950171661</v>
          </cell>
        </row>
        <row r="314">
          <cell r="A314">
            <v>19923.886194880011</v>
          </cell>
          <cell r="B314">
            <v>19975.695863688139</v>
          </cell>
          <cell r="C314">
            <v>19944.786173889188</v>
          </cell>
          <cell r="D314">
            <v>19963.598761536879</v>
          </cell>
          <cell r="E314">
            <v>19940.012602593441</v>
          </cell>
          <cell r="F314">
            <v>19953.527816149875</v>
          </cell>
          <cell r="G314">
            <v>19947.610475712067</v>
          </cell>
          <cell r="H314">
            <v>19941.479545827555</v>
          </cell>
          <cell r="I314">
            <v>19917.445888604663</v>
          </cell>
          <cell r="J314">
            <v>19953.02321354541</v>
          </cell>
          <cell r="K314">
            <v>19924.075969715312</v>
          </cell>
          <cell r="L314">
            <v>19948.100186158714</v>
          </cell>
          <cell r="M314">
            <v>19945.774749064178</v>
          </cell>
          <cell r="N314">
            <v>19934.577757927476</v>
          </cell>
          <cell r="O314">
            <v>19952.791164768427</v>
          </cell>
        </row>
        <row r="315">
          <cell r="A315">
            <v>19944.267541607624</v>
          </cell>
          <cell r="B315">
            <v>19931.95494797744</v>
          </cell>
          <cell r="C315">
            <v>19960.452347438539</v>
          </cell>
          <cell r="D315">
            <v>19926.244839129227</v>
          </cell>
          <cell r="E315">
            <v>19941.73030958758</v>
          </cell>
          <cell r="F315">
            <v>19974.750184757657</v>
          </cell>
          <cell r="G315">
            <v>19960.444941244863</v>
          </cell>
          <cell r="H315">
            <v>19954.267864389181</v>
          </cell>
          <cell r="I315">
            <v>19946.52060303347</v>
          </cell>
          <cell r="J315">
            <v>19937.201602997986</v>
          </cell>
          <cell r="K315">
            <v>19947.496926894881</v>
          </cell>
          <cell r="L315">
            <v>19941.746996618465</v>
          </cell>
          <cell r="M315">
            <v>19934.344519276699</v>
          </cell>
          <cell r="N315">
            <v>19952.079464440634</v>
          </cell>
          <cell r="O315">
            <v>19941.585111116441</v>
          </cell>
        </row>
        <row r="316">
          <cell r="A316">
            <v>19950.776720032332</v>
          </cell>
          <cell r="B316">
            <v>19940.488093467116</v>
          </cell>
          <cell r="C316">
            <v>19950.631712201593</v>
          </cell>
          <cell r="D316">
            <v>19943.446990611345</v>
          </cell>
          <cell r="E316">
            <v>19945.318133564127</v>
          </cell>
          <cell r="F316">
            <v>19907.613778967905</v>
          </cell>
          <cell r="G316">
            <v>19959.528580482689</v>
          </cell>
          <cell r="H316">
            <v>19944.791480920358</v>
          </cell>
          <cell r="I316">
            <v>19910.816361533878</v>
          </cell>
          <cell r="J316">
            <v>19922.484412880429</v>
          </cell>
          <cell r="K316">
            <v>19951.217243998763</v>
          </cell>
          <cell r="L316">
            <v>19944.37404448531</v>
          </cell>
          <cell r="M316">
            <v>19931.7428491588</v>
          </cell>
          <cell r="N316">
            <v>19937.07400673263</v>
          </cell>
          <cell r="O316">
            <v>19949.75253322089</v>
          </cell>
        </row>
        <row r="317">
          <cell r="A317">
            <v>19935.939957852042</v>
          </cell>
          <cell r="B317">
            <v>19922.50657015873</v>
          </cell>
          <cell r="C317">
            <v>19938.093616959901</v>
          </cell>
          <cell r="D317">
            <v>19949.376748003015</v>
          </cell>
          <cell r="E317">
            <v>19950.766061341514</v>
          </cell>
          <cell r="F317">
            <v>19933.87324354277</v>
          </cell>
          <cell r="G317">
            <v>19967.780136066493</v>
          </cell>
          <cell r="H317">
            <v>19934.811092411015</v>
          </cell>
          <cell r="I317">
            <v>19957.839683607061</v>
          </cell>
          <cell r="J317">
            <v>19967.497980020173</v>
          </cell>
          <cell r="K317">
            <v>19954.821714328151</v>
          </cell>
          <cell r="L317">
            <v>19935.587242338563</v>
          </cell>
          <cell r="M317">
            <v>19946.233677834683</v>
          </cell>
          <cell r="N317">
            <v>19930.684504890352</v>
          </cell>
          <cell r="O317">
            <v>19951.477227401534</v>
          </cell>
        </row>
        <row r="318">
          <cell r="A318">
            <v>19957.355030884115</v>
          </cell>
          <cell r="B318">
            <v>19947.497700774038</v>
          </cell>
          <cell r="C318">
            <v>19956.273124617033</v>
          </cell>
          <cell r="D318">
            <v>19948.308535346918</v>
          </cell>
          <cell r="E318">
            <v>19985.571444459503</v>
          </cell>
          <cell r="F318">
            <v>19925.440400650208</v>
          </cell>
          <cell r="G318">
            <v>19955.289575395855</v>
          </cell>
          <cell r="H318">
            <v>19950.247188047328</v>
          </cell>
          <cell r="I318">
            <v>19926.701407921377</v>
          </cell>
          <cell r="J318">
            <v>19933.055774692599</v>
          </cell>
          <cell r="K318">
            <v>19942.900259395428</v>
          </cell>
          <cell r="L318">
            <v>19929.004668095164</v>
          </cell>
          <cell r="M318">
            <v>19950.13247291245</v>
          </cell>
          <cell r="N318">
            <v>19948.446058914982</v>
          </cell>
          <cell r="O318">
            <v>19966.335704408728</v>
          </cell>
        </row>
        <row r="319">
          <cell r="A319">
            <v>19960.259423160143</v>
          </cell>
          <cell r="B319">
            <v>19958.021816692861</v>
          </cell>
          <cell r="C319">
            <v>19957.98341895864</v>
          </cell>
          <cell r="D319">
            <v>19974.480837041101</v>
          </cell>
          <cell r="E319">
            <v>19954.513668590305</v>
          </cell>
          <cell r="F319">
            <v>19937.687697062858</v>
          </cell>
          <cell r="G319">
            <v>19977.32512989208</v>
          </cell>
          <cell r="H319">
            <v>19982.252214696571</v>
          </cell>
          <cell r="I319">
            <v>19933.608350799754</v>
          </cell>
          <cell r="J319">
            <v>19955.336584235069</v>
          </cell>
          <cell r="K319">
            <v>19970.136608322216</v>
          </cell>
          <cell r="L319">
            <v>19941.807750464286</v>
          </cell>
          <cell r="M319">
            <v>19962.599939980541</v>
          </cell>
          <cell r="N319">
            <v>19936.035256062336</v>
          </cell>
          <cell r="O319">
            <v>19944.868804745194</v>
          </cell>
        </row>
        <row r="320">
          <cell r="A320">
            <v>19931.912548047228</v>
          </cell>
          <cell r="B320">
            <v>19969.599307915276</v>
          </cell>
          <cell r="C320">
            <v>19935.696592621724</v>
          </cell>
          <cell r="D320">
            <v>19962.541065368612</v>
          </cell>
          <cell r="E320">
            <v>19969.85338058757</v>
          </cell>
          <cell r="F320">
            <v>19944.31294795225</v>
          </cell>
          <cell r="G320">
            <v>19968.021180501608</v>
          </cell>
          <cell r="H320">
            <v>19960.440003836229</v>
          </cell>
          <cell r="I320">
            <v>19979.717841316382</v>
          </cell>
          <cell r="J320">
            <v>19952.569311099742</v>
          </cell>
          <cell r="K320">
            <v>19939.611187192302</v>
          </cell>
          <cell r="L320">
            <v>19947.785537816242</v>
          </cell>
          <cell r="M320">
            <v>19979.158113193294</v>
          </cell>
          <cell r="N320">
            <v>19951.722855178468</v>
          </cell>
          <cell r="O320">
            <v>19929.958008415488</v>
          </cell>
        </row>
        <row r="321">
          <cell r="A321">
            <v>19910.01280500826</v>
          </cell>
          <cell r="B321">
            <v>19950.568631341182</v>
          </cell>
          <cell r="C321">
            <v>19964.077247433135</v>
          </cell>
          <cell r="D321">
            <v>19946.657142501317</v>
          </cell>
          <cell r="E321">
            <v>19961.841947986599</v>
          </cell>
          <cell r="F321">
            <v>19964.545615670817</v>
          </cell>
          <cell r="G321">
            <v>19982.742508648807</v>
          </cell>
          <cell r="H321">
            <v>19952.473182992107</v>
          </cell>
          <cell r="I321">
            <v>19945.485793908119</v>
          </cell>
          <cell r="J321">
            <v>19924.173033645118</v>
          </cell>
          <cell r="K321">
            <v>19931.876550894471</v>
          </cell>
          <cell r="L321">
            <v>19969.452051246193</v>
          </cell>
          <cell r="M321">
            <v>19947.508230544201</v>
          </cell>
          <cell r="N321">
            <v>19944.995607704735</v>
          </cell>
          <cell r="O321">
            <v>19953.019256583393</v>
          </cell>
        </row>
        <row r="322">
          <cell r="A322">
            <v>19952.829121935862</v>
          </cell>
          <cell r="B322">
            <v>19972.716312180721</v>
          </cell>
          <cell r="C322">
            <v>19937.988917426854</v>
          </cell>
          <cell r="D322">
            <v>19925.664692703333</v>
          </cell>
          <cell r="E322">
            <v>19943.65890810173</v>
          </cell>
          <cell r="F322">
            <v>19918.164706448912</v>
          </cell>
          <cell r="G322">
            <v>19962.698803546413</v>
          </cell>
          <cell r="H322">
            <v>19973.923208827189</v>
          </cell>
          <cell r="I322">
            <v>19975.059522939253</v>
          </cell>
          <cell r="J322">
            <v>19935.508472381549</v>
          </cell>
          <cell r="K322">
            <v>19957.747575154037</v>
          </cell>
          <cell r="L322">
            <v>19941.075637071579</v>
          </cell>
          <cell r="M322">
            <v>19976.407877017689</v>
          </cell>
          <cell r="N322">
            <v>19945.241363804555</v>
          </cell>
          <cell r="O322">
            <v>19951.610198714574</v>
          </cell>
        </row>
        <row r="323">
          <cell r="A323">
            <v>19921.677952276281</v>
          </cell>
          <cell r="B323">
            <v>19946.751359280686</v>
          </cell>
          <cell r="C323">
            <v>19928.253336337428</v>
          </cell>
          <cell r="D323">
            <v>19937.516135090813</v>
          </cell>
          <cell r="E323">
            <v>19980.415679511796</v>
          </cell>
          <cell r="F323">
            <v>19923.808329426258</v>
          </cell>
          <cell r="G323">
            <v>19946.948790570383</v>
          </cell>
          <cell r="H323">
            <v>19973.652519161493</v>
          </cell>
          <cell r="I323">
            <v>19930.723053130288</v>
          </cell>
          <cell r="J323">
            <v>19929.388032102983</v>
          </cell>
          <cell r="K323">
            <v>19947.236347950566</v>
          </cell>
          <cell r="L323">
            <v>19938.500203616117</v>
          </cell>
          <cell r="M323">
            <v>19954.048139627419</v>
          </cell>
          <cell r="N323">
            <v>19950.740865157903</v>
          </cell>
          <cell r="O323">
            <v>19964.53666039712</v>
          </cell>
        </row>
        <row r="324">
          <cell r="A324">
            <v>19931.867122721982</v>
          </cell>
          <cell r="B324">
            <v>19941.408774938536</v>
          </cell>
          <cell r="C324">
            <v>19914.762170208494</v>
          </cell>
          <cell r="D324">
            <v>19952.007835459499</v>
          </cell>
          <cell r="E324">
            <v>19943.190678509985</v>
          </cell>
          <cell r="F324">
            <v>19917.729150644616</v>
          </cell>
          <cell r="G324">
            <v>19948.6147832733</v>
          </cell>
          <cell r="H324">
            <v>19931.493417863872</v>
          </cell>
          <cell r="I324">
            <v>19929.081941820026</v>
          </cell>
          <cell r="J324">
            <v>19936.221869391335</v>
          </cell>
          <cell r="K324">
            <v>19960.008815860878</v>
          </cell>
          <cell r="L324">
            <v>19941.18233197022</v>
          </cell>
          <cell r="M324">
            <v>19966.029383044704</v>
          </cell>
          <cell r="N324">
            <v>19961.953490621952</v>
          </cell>
          <cell r="O324">
            <v>19955.382723352264</v>
          </cell>
        </row>
        <row r="325">
          <cell r="A325">
            <v>19901.195252958623</v>
          </cell>
          <cell r="B325">
            <v>19944.505622047349</v>
          </cell>
          <cell r="C325">
            <v>19951.062760871533</v>
          </cell>
          <cell r="D325">
            <v>19920.580816930633</v>
          </cell>
          <cell r="E325">
            <v>19955.039817646913</v>
          </cell>
          <cell r="F325">
            <v>19953.492731702365</v>
          </cell>
          <cell r="G325">
            <v>19944.309894322065</v>
          </cell>
          <cell r="H325">
            <v>19924.002041310905</v>
          </cell>
          <cell r="I325">
            <v>19943.550558699626</v>
          </cell>
          <cell r="J325">
            <v>19958.425360479061</v>
          </cell>
          <cell r="K325">
            <v>19946.37391791958</v>
          </cell>
          <cell r="L325">
            <v>19955.494173657746</v>
          </cell>
          <cell r="M325">
            <v>19952.145454845642</v>
          </cell>
          <cell r="N325">
            <v>19960.24493341268</v>
          </cell>
          <cell r="O325">
            <v>19934.022440677498</v>
          </cell>
        </row>
        <row r="326">
          <cell r="A326">
            <v>19960.580266242512</v>
          </cell>
          <cell r="B326">
            <v>19949.962353273251</v>
          </cell>
          <cell r="C326">
            <v>19933.416010135341</v>
          </cell>
          <cell r="D326">
            <v>19939.738641743181</v>
          </cell>
          <cell r="E326">
            <v>19950.735121231173</v>
          </cell>
          <cell r="F326">
            <v>19931.939411930809</v>
          </cell>
          <cell r="G326">
            <v>19951.486167307572</v>
          </cell>
          <cell r="H326">
            <v>19932.446578257684</v>
          </cell>
          <cell r="I326">
            <v>19945.03322452481</v>
          </cell>
          <cell r="J326">
            <v>19972.750954162402</v>
          </cell>
          <cell r="K326">
            <v>19948.439355697887</v>
          </cell>
          <cell r="L326">
            <v>19948.318048904937</v>
          </cell>
          <cell r="M326">
            <v>19935.063044182698</v>
          </cell>
          <cell r="N326">
            <v>19944.339026847771</v>
          </cell>
          <cell r="O326">
            <v>19965.91141462099</v>
          </cell>
        </row>
        <row r="327">
          <cell r="A327">
            <v>19938.705407977788</v>
          </cell>
          <cell r="B327">
            <v>19975.357644010794</v>
          </cell>
          <cell r="C327">
            <v>19980.630041170542</v>
          </cell>
          <cell r="D327">
            <v>19963.271477097576</v>
          </cell>
          <cell r="E327">
            <v>19939.625181458709</v>
          </cell>
          <cell r="F327">
            <v>19929.326213143762</v>
          </cell>
          <cell r="G327">
            <v>19930.504974467578</v>
          </cell>
          <cell r="H327">
            <v>19945.518859969492</v>
          </cell>
          <cell r="I327">
            <v>19905.642148326686</v>
          </cell>
          <cell r="J327">
            <v>19949.09390309943</v>
          </cell>
          <cell r="K327">
            <v>19969.023005311035</v>
          </cell>
          <cell r="L327">
            <v>19979.019543582479</v>
          </cell>
          <cell r="M327">
            <v>19977.696020632404</v>
          </cell>
          <cell r="N327">
            <v>19927.107000121701</v>
          </cell>
          <cell r="O327">
            <v>19951.921346156902</v>
          </cell>
        </row>
        <row r="328">
          <cell r="A328">
            <v>19949.612268021414</v>
          </cell>
          <cell r="B328">
            <v>19942.39468365613</v>
          </cell>
          <cell r="C328">
            <v>19938.662724757378</v>
          </cell>
          <cell r="D328">
            <v>19937.743935599872</v>
          </cell>
          <cell r="E328">
            <v>19932.770079389069</v>
          </cell>
          <cell r="F328">
            <v>19961.311398280246</v>
          </cell>
          <cell r="G328">
            <v>19926.458229819589</v>
          </cell>
          <cell r="H328">
            <v>19952.663626073125</v>
          </cell>
          <cell r="I328">
            <v>19917.31566819884</v>
          </cell>
          <cell r="J328">
            <v>19953.906389073411</v>
          </cell>
          <cell r="K328">
            <v>19961.712302103526</v>
          </cell>
          <cell r="L328">
            <v>19978.88180265102</v>
          </cell>
          <cell r="M328">
            <v>19956.656871478826</v>
          </cell>
          <cell r="N328">
            <v>19945.704904368613</v>
          </cell>
          <cell r="O328">
            <v>19937.674935095445</v>
          </cell>
        </row>
        <row r="329">
          <cell r="A329">
            <v>19958.929909119837</v>
          </cell>
          <cell r="B329">
            <v>19913.051794647774</v>
          </cell>
          <cell r="C329">
            <v>19950.445349000605</v>
          </cell>
          <cell r="D329">
            <v>19930.684830946666</v>
          </cell>
          <cell r="E329">
            <v>19950.854461929877</v>
          </cell>
          <cell r="F329">
            <v>19966.277805989441</v>
          </cell>
          <cell r="G329">
            <v>19954.146773805373</v>
          </cell>
          <cell r="H329">
            <v>19925.875930519207</v>
          </cell>
          <cell r="I329">
            <v>19945.93764312243</v>
          </cell>
          <cell r="J329">
            <v>19965.023971146809</v>
          </cell>
          <cell r="K329">
            <v>19965.148770942753</v>
          </cell>
          <cell r="L329">
            <v>19950.139301242438</v>
          </cell>
          <cell r="M329">
            <v>19922.443815548748</v>
          </cell>
          <cell r="N329">
            <v>19993.545234780431</v>
          </cell>
          <cell r="O329">
            <v>19937.385142179231</v>
          </cell>
        </row>
        <row r="330">
          <cell r="A330">
            <v>19962.473986633981</v>
          </cell>
          <cell r="B330">
            <v>19983.049923668477</v>
          </cell>
          <cell r="C330">
            <v>19983.959886979977</v>
          </cell>
          <cell r="D330">
            <v>19973.025869726291</v>
          </cell>
          <cell r="E330">
            <v>19924.138833015408</v>
          </cell>
          <cell r="F330">
            <v>19950.450030034732</v>
          </cell>
          <cell r="G330">
            <v>19929.663519007543</v>
          </cell>
          <cell r="H330">
            <v>19945.632485157374</v>
          </cell>
          <cell r="I330">
            <v>19953.83976874331</v>
          </cell>
          <cell r="J330">
            <v>19932.658230220615</v>
          </cell>
          <cell r="K330">
            <v>19973.495860496976</v>
          </cell>
          <cell r="L330">
            <v>19934.867235480935</v>
          </cell>
          <cell r="M330">
            <v>19955.356478972513</v>
          </cell>
          <cell r="N330">
            <v>19998.091555058218</v>
          </cell>
          <cell r="O330">
            <v>19957.885052465212</v>
          </cell>
        </row>
        <row r="331">
          <cell r="A331">
            <v>19937.596011469006</v>
          </cell>
          <cell r="B331">
            <v>19938.264319839636</v>
          </cell>
          <cell r="C331">
            <v>19956.14552918584</v>
          </cell>
          <cell r="D331">
            <v>19953.813470134304</v>
          </cell>
          <cell r="E331">
            <v>19962.078092508833</v>
          </cell>
          <cell r="F331">
            <v>19954.151088256654</v>
          </cell>
          <cell r="G331">
            <v>19991.521022648918</v>
          </cell>
          <cell r="H331">
            <v>20002.440292451476</v>
          </cell>
          <cell r="I331">
            <v>19938.931027445033</v>
          </cell>
          <cell r="J331">
            <v>19946.381361257896</v>
          </cell>
          <cell r="K331">
            <v>19954.360998801905</v>
          </cell>
          <cell r="L331">
            <v>19935.457218752013</v>
          </cell>
          <cell r="M331">
            <v>19954.258157282333</v>
          </cell>
          <cell r="N331">
            <v>19946.676732998741</v>
          </cell>
          <cell r="O331">
            <v>19907.041818020556</v>
          </cell>
        </row>
        <row r="332">
          <cell r="A332">
            <v>19937.968840725847</v>
          </cell>
          <cell r="B332">
            <v>19942.353815616749</v>
          </cell>
          <cell r="C332">
            <v>19940.300446326248</v>
          </cell>
          <cell r="D332">
            <v>19903.523369064125</v>
          </cell>
          <cell r="E332">
            <v>19968.442454407301</v>
          </cell>
          <cell r="F332">
            <v>19947.854749733495</v>
          </cell>
          <cell r="G332">
            <v>19943.052424315389</v>
          </cell>
          <cell r="H332">
            <v>19949.282332784634</v>
          </cell>
          <cell r="I332">
            <v>19941.037508440662</v>
          </cell>
          <cell r="J332">
            <v>19937.290737401789</v>
          </cell>
          <cell r="K332">
            <v>19944.603694036618</v>
          </cell>
          <cell r="L332">
            <v>19948.860041917658</v>
          </cell>
          <cell r="M332">
            <v>19940.094395597851</v>
          </cell>
          <cell r="N332">
            <v>19940.85201729069</v>
          </cell>
          <cell r="O332">
            <v>19954.298241373745</v>
          </cell>
        </row>
        <row r="333">
          <cell r="A333">
            <v>19972.811996780729</v>
          </cell>
          <cell r="B333">
            <v>19975.784910420101</v>
          </cell>
          <cell r="C333">
            <v>19937.775359031439</v>
          </cell>
          <cell r="D333">
            <v>19962.00897800349</v>
          </cell>
          <cell r="E333">
            <v>19942.717724504935</v>
          </cell>
          <cell r="F333">
            <v>19947.611675253087</v>
          </cell>
          <cell r="G333">
            <v>19969.273793233933</v>
          </cell>
          <cell r="H333">
            <v>19911.775744779814</v>
          </cell>
          <cell r="I333">
            <v>19939.572058589034</v>
          </cell>
          <cell r="J333">
            <v>19922.713601700423</v>
          </cell>
          <cell r="K333">
            <v>19938.210396050476</v>
          </cell>
          <cell r="L333">
            <v>19945.654668307288</v>
          </cell>
          <cell r="M333">
            <v>19943.938702021169</v>
          </cell>
          <cell r="N333">
            <v>19928.784774668427</v>
          </cell>
          <cell r="O333">
            <v>19944.138247974603</v>
          </cell>
        </row>
        <row r="334">
          <cell r="A334">
            <v>19939.218715830877</v>
          </cell>
          <cell r="B334">
            <v>19944.14035302549</v>
          </cell>
          <cell r="C334">
            <v>19949.078040592918</v>
          </cell>
          <cell r="D334">
            <v>19929.789583967922</v>
          </cell>
          <cell r="E334">
            <v>19928.704834706805</v>
          </cell>
          <cell r="F334">
            <v>19940.131063663986</v>
          </cell>
          <cell r="G334">
            <v>19947.6225905049</v>
          </cell>
          <cell r="H334">
            <v>19937.050315456127</v>
          </cell>
          <cell r="I334">
            <v>19957.394852004134</v>
          </cell>
          <cell r="J334">
            <v>19942.074197646922</v>
          </cell>
          <cell r="K334">
            <v>19925.085316457436</v>
          </cell>
          <cell r="L334">
            <v>19978.180621665189</v>
          </cell>
          <cell r="M334">
            <v>19946.834164230208</v>
          </cell>
          <cell r="N334">
            <v>19935.533249459575</v>
          </cell>
          <cell r="O334">
            <v>19966.014833097892</v>
          </cell>
        </row>
        <row r="335">
          <cell r="A335">
            <v>19931.535983913487</v>
          </cell>
          <cell r="B335">
            <v>19944.352247141418</v>
          </cell>
          <cell r="C335">
            <v>19934.168278309215</v>
          </cell>
          <cell r="D335">
            <v>19951.828180666096</v>
          </cell>
          <cell r="E335">
            <v>19914.313293166182</v>
          </cell>
          <cell r="F335">
            <v>19942.022768327264</v>
          </cell>
          <cell r="G335">
            <v>19937.443279019961</v>
          </cell>
          <cell r="H335">
            <v>19968.072327559992</v>
          </cell>
          <cell r="I335">
            <v>19962.880811779862</v>
          </cell>
          <cell r="J335">
            <v>19937.061992539471</v>
          </cell>
          <cell r="K335">
            <v>19963.826807880956</v>
          </cell>
          <cell r="L335">
            <v>19931.080765606632</v>
          </cell>
          <cell r="M335">
            <v>19949.477804547005</v>
          </cell>
          <cell r="N335">
            <v>19957.131063036992</v>
          </cell>
          <cell r="O335">
            <v>19968.682103902443</v>
          </cell>
        </row>
        <row r="336">
          <cell r="A336">
            <v>19922.841454096961</v>
          </cell>
          <cell r="B336">
            <v>19952.230238767959</v>
          </cell>
          <cell r="C336">
            <v>19933.846323468417</v>
          </cell>
          <cell r="D336">
            <v>19941.43487859641</v>
          </cell>
          <cell r="E336">
            <v>19952.807301360655</v>
          </cell>
          <cell r="F336">
            <v>19956.215427953946</v>
          </cell>
          <cell r="G336">
            <v>19955.405723680429</v>
          </cell>
          <cell r="H336">
            <v>19956.909169102026</v>
          </cell>
          <cell r="I336">
            <v>19966.571853123372</v>
          </cell>
          <cell r="J336">
            <v>19956.73642930618</v>
          </cell>
          <cell r="K336">
            <v>19931.571872889268</v>
          </cell>
          <cell r="L336">
            <v>19929.233870080978</v>
          </cell>
          <cell r="M336">
            <v>19968.582358978783</v>
          </cell>
          <cell r="N336">
            <v>19945.823730152009</v>
          </cell>
          <cell r="O336">
            <v>19965.64492829602</v>
          </cell>
        </row>
        <row r="337">
          <cell r="A337">
            <v>19942.694474036478</v>
          </cell>
          <cell r="B337">
            <v>19956.90141577569</v>
          </cell>
          <cell r="C337">
            <v>19924.08500386131</v>
          </cell>
          <cell r="D337">
            <v>19931.6628434458</v>
          </cell>
          <cell r="E337">
            <v>19961.812493561432</v>
          </cell>
          <cell r="F337">
            <v>19940.169421936684</v>
          </cell>
          <cell r="G337">
            <v>19933.625490197166</v>
          </cell>
          <cell r="H337">
            <v>19947.286681253492</v>
          </cell>
          <cell r="I337">
            <v>19926.832142642401</v>
          </cell>
          <cell r="J337">
            <v>19960.156875364028</v>
          </cell>
          <cell r="K337">
            <v>19938.272873469159</v>
          </cell>
          <cell r="L337">
            <v>19926.708046236985</v>
          </cell>
          <cell r="M337">
            <v>19991.376005551439</v>
          </cell>
          <cell r="N337">
            <v>19939.955081427375</v>
          </cell>
          <cell r="O337">
            <v>19958.459751130416</v>
          </cell>
        </row>
        <row r="338">
          <cell r="A338">
            <v>19919.829414385684</v>
          </cell>
          <cell r="B338">
            <v>19947.089995967974</v>
          </cell>
          <cell r="C338">
            <v>19970.874282688503</v>
          </cell>
          <cell r="D338">
            <v>19939.898474639314</v>
          </cell>
          <cell r="E338">
            <v>19948.07881796153</v>
          </cell>
          <cell r="F338">
            <v>19954.915856046136</v>
          </cell>
          <cell r="G338">
            <v>19955.538213269436</v>
          </cell>
          <cell r="H338">
            <v>19943.796900389138</v>
          </cell>
          <cell r="I338">
            <v>19929.14244350314</v>
          </cell>
          <cell r="J338">
            <v>19935.717382734631</v>
          </cell>
          <cell r="K338">
            <v>19935.830083043697</v>
          </cell>
          <cell r="L338">
            <v>19946.904392897184</v>
          </cell>
          <cell r="M338">
            <v>19934.757951157051</v>
          </cell>
          <cell r="N338">
            <v>19939.635388016464</v>
          </cell>
          <cell r="O338">
            <v>19956.531343711395</v>
          </cell>
        </row>
        <row r="339">
          <cell r="A339">
            <v>19957.455536135109</v>
          </cell>
          <cell r="B339">
            <v>19947.83830323636</v>
          </cell>
          <cell r="C339">
            <v>19928.935932607757</v>
          </cell>
          <cell r="D339">
            <v>19942.031736657522</v>
          </cell>
          <cell r="E339">
            <v>19971.738694378513</v>
          </cell>
          <cell r="F339">
            <v>19965.504058319326</v>
          </cell>
          <cell r="G339">
            <v>19925.837046930123</v>
          </cell>
          <cell r="H339">
            <v>19958.352897762979</v>
          </cell>
          <cell r="I339">
            <v>19952.444531148292</v>
          </cell>
          <cell r="J339">
            <v>19931.95699100053</v>
          </cell>
          <cell r="K339">
            <v>19960.42567092122</v>
          </cell>
          <cell r="L339">
            <v>19988.343673200325</v>
          </cell>
          <cell r="M339">
            <v>19947.488775856062</v>
          </cell>
          <cell r="N339">
            <v>19936.868085795817</v>
          </cell>
          <cell r="O339">
            <v>19921.225436758541</v>
          </cell>
        </row>
        <row r="340">
          <cell r="A340">
            <v>19946.395579316551</v>
          </cell>
          <cell r="B340">
            <v>19945.516523329119</v>
          </cell>
          <cell r="C340">
            <v>19903.322435154652</v>
          </cell>
          <cell r="D340">
            <v>19934.055561372537</v>
          </cell>
          <cell r="E340">
            <v>19956.376742700755</v>
          </cell>
          <cell r="F340">
            <v>19924.23619957122</v>
          </cell>
          <cell r="G340">
            <v>19935.725412699881</v>
          </cell>
          <cell r="H340">
            <v>19970.873988199455</v>
          </cell>
          <cell r="I340">
            <v>19930.472962828797</v>
          </cell>
          <cell r="J340">
            <v>19947.591699497723</v>
          </cell>
          <cell r="K340">
            <v>19963.744991307878</v>
          </cell>
          <cell r="L340">
            <v>19967.849878142177</v>
          </cell>
          <cell r="M340">
            <v>19949.945046686043</v>
          </cell>
          <cell r="N340">
            <v>19957.291102599207</v>
          </cell>
          <cell r="O340">
            <v>19963.052566962444</v>
          </cell>
        </row>
        <row r="341">
          <cell r="A341">
            <v>19951.77775920261</v>
          </cell>
          <cell r="B341">
            <v>19964.782332655115</v>
          </cell>
          <cell r="C341">
            <v>19958.267507408389</v>
          </cell>
          <cell r="D341">
            <v>19949.009688944505</v>
          </cell>
          <cell r="E341">
            <v>19969.52855135455</v>
          </cell>
          <cell r="F341">
            <v>19975.194297121983</v>
          </cell>
          <cell r="G341">
            <v>19975.414288080374</v>
          </cell>
          <cell r="H341">
            <v>19960.3996489167</v>
          </cell>
          <cell r="I341">
            <v>19972.489491978002</v>
          </cell>
          <cell r="J341">
            <v>19922.069082698185</v>
          </cell>
          <cell r="K341">
            <v>19928.895027456248</v>
          </cell>
          <cell r="L341">
            <v>19959.70234820429</v>
          </cell>
          <cell r="M341">
            <v>19934.749207753637</v>
          </cell>
          <cell r="N341">
            <v>19951.342242361578</v>
          </cell>
          <cell r="O341">
            <v>19933.249647051569</v>
          </cell>
        </row>
        <row r="342">
          <cell r="A342">
            <v>19947.5647544983</v>
          </cell>
          <cell r="B342">
            <v>19935.736288978409</v>
          </cell>
          <cell r="C342">
            <v>19943.092350022518</v>
          </cell>
          <cell r="D342">
            <v>19954.207323029299</v>
          </cell>
          <cell r="E342">
            <v>19920.091538779285</v>
          </cell>
          <cell r="F342">
            <v>19959.360037953436</v>
          </cell>
          <cell r="G342">
            <v>19960.583282913354</v>
          </cell>
          <cell r="H342">
            <v>19943.399650471034</v>
          </cell>
          <cell r="I342">
            <v>19944.3568399381</v>
          </cell>
          <cell r="J342">
            <v>19926.938513970032</v>
          </cell>
          <cell r="K342">
            <v>19915.570381321428</v>
          </cell>
          <cell r="L342">
            <v>19970.180097930286</v>
          </cell>
          <cell r="M342">
            <v>19964.14426779222</v>
          </cell>
          <cell r="N342">
            <v>19928.973389771312</v>
          </cell>
          <cell r="O342">
            <v>19930.958933922924</v>
          </cell>
        </row>
        <row r="343">
          <cell r="A343">
            <v>19957.200324801259</v>
          </cell>
          <cell r="B343">
            <v>19912.429657752418</v>
          </cell>
          <cell r="C343">
            <v>19937.139754104181</v>
          </cell>
          <cell r="D343">
            <v>19952.232586504753</v>
          </cell>
          <cell r="E343">
            <v>19967.106285279027</v>
          </cell>
          <cell r="F343">
            <v>19947.342543907031</v>
          </cell>
          <cell r="G343">
            <v>19940.956729665388</v>
          </cell>
          <cell r="H343">
            <v>19934.676316870995</v>
          </cell>
          <cell r="I343">
            <v>19948.366873872881</v>
          </cell>
          <cell r="J343">
            <v>19918.644549672426</v>
          </cell>
          <cell r="K343">
            <v>19963.387017111658</v>
          </cell>
          <cell r="L343">
            <v>19931.272595320559</v>
          </cell>
          <cell r="M343">
            <v>19946.892174528519</v>
          </cell>
          <cell r="N343">
            <v>19960.080129534825</v>
          </cell>
          <cell r="O343">
            <v>19945.153932310503</v>
          </cell>
        </row>
        <row r="344">
          <cell r="A344">
            <v>19945.474668098544</v>
          </cell>
          <cell r="B344">
            <v>19958.434532086521</v>
          </cell>
          <cell r="C344">
            <v>19957.078488498712</v>
          </cell>
          <cell r="D344">
            <v>19938.596746030202</v>
          </cell>
          <cell r="E344">
            <v>19959.123127363753</v>
          </cell>
          <cell r="F344">
            <v>19944.563301567912</v>
          </cell>
          <cell r="G344">
            <v>19940.155246596263</v>
          </cell>
          <cell r="H344">
            <v>19946.904177546476</v>
          </cell>
          <cell r="I344">
            <v>19950.134819435112</v>
          </cell>
          <cell r="J344">
            <v>19959.451085495693</v>
          </cell>
          <cell r="K344">
            <v>19926.23962086633</v>
          </cell>
          <cell r="L344">
            <v>19965.273055399779</v>
          </cell>
          <cell r="M344">
            <v>19936.924787275497</v>
          </cell>
          <cell r="N344">
            <v>19934.942870442555</v>
          </cell>
          <cell r="O344">
            <v>19984.128579898868</v>
          </cell>
        </row>
        <row r="345">
          <cell r="A345">
            <v>19956.082390298172</v>
          </cell>
          <cell r="B345">
            <v>19956.455771391604</v>
          </cell>
          <cell r="C345">
            <v>19966.767208331337</v>
          </cell>
          <cell r="D345">
            <v>19943.013387521307</v>
          </cell>
          <cell r="E345">
            <v>19936.359741065578</v>
          </cell>
          <cell r="F345">
            <v>19957.461018695441</v>
          </cell>
          <cell r="G345">
            <v>19916.762810414875</v>
          </cell>
          <cell r="H345">
            <v>19927.739013013721</v>
          </cell>
          <cell r="I345">
            <v>19927.351428407965</v>
          </cell>
          <cell r="J345">
            <v>19924.639124482994</v>
          </cell>
          <cell r="K345">
            <v>19954.315371311957</v>
          </cell>
          <cell r="L345">
            <v>19944.150879730649</v>
          </cell>
          <cell r="M345">
            <v>19945.574426189814</v>
          </cell>
          <cell r="N345">
            <v>19926.651126882552</v>
          </cell>
          <cell r="O345">
            <v>19960.417271444629</v>
          </cell>
        </row>
        <row r="346">
          <cell r="A346">
            <v>19939.329351233104</v>
          </cell>
          <cell r="B346">
            <v>19963.511889426652</v>
          </cell>
          <cell r="C346">
            <v>19941.367446993485</v>
          </cell>
          <cell r="D346">
            <v>19962.559983700383</v>
          </cell>
          <cell r="E346">
            <v>19950.043407354045</v>
          </cell>
          <cell r="F346">
            <v>19959.026310050336</v>
          </cell>
          <cell r="G346">
            <v>19924.905349773442</v>
          </cell>
          <cell r="H346">
            <v>19973.431375838489</v>
          </cell>
          <cell r="I346">
            <v>19922.399613739199</v>
          </cell>
          <cell r="J346">
            <v>19966.95354825968</v>
          </cell>
          <cell r="K346">
            <v>19948.173882947696</v>
          </cell>
          <cell r="L346">
            <v>19945.735574260882</v>
          </cell>
          <cell r="M346">
            <v>19963.437782048863</v>
          </cell>
          <cell r="N346">
            <v>19938.381883282844</v>
          </cell>
          <cell r="O346">
            <v>19977.081090502681</v>
          </cell>
        </row>
        <row r="347">
          <cell r="A347">
            <v>19952.325205641431</v>
          </cell>
          <cell r="B347">
            <v>19926.951599473941</v>
          </cell>
          <cell r="C347">
            <v>19933.996017064008</v>
          </cell>
          <cell r="D347">
            <v>19914.023028334163</v>
          </cell>
          <cell r="E347">
            <v>19968.83160782987</v>
          </cell>
          <cell r="F347">
            <v>19933.287877991206</v>
          </cell>
          <cell r="G347">
            <v>19895.155140042887</v>
          </cell>
          <cell r="H347">
            <v>19965.385185374293</v>
          </cell>
          <cell r="I347">
            <v>19952.98667409804</v>
          </cell>
          <cell r="J347">
            <v>19930.551548797448</v>
          </cell>
          <cell r="K347">
            <v>19945.660821082191</v>
          </cell>
          <cell r="L347">
            <v>19940.934180684795</v>
          </cell>
          <cell r="M347">
            <v>19951.025516335118</v>
          </cell>
          <cell r="N347">
            <v>19956.636381473585</v>
          </cell>
          <cell r="O347">
            <v>19973.927120865035</v>
          </cell>
        </row>
        <row r="348">
          <cell r="A348">
            <v>19974.285786930155</v>
          </cell>
          <cell r="B348">
            <v>19940.249791203383</v>
          </cell>
          <cell r="C348">
            <v>19933.384920314362</v>
          </cell>
          <cell r="D348">
            <v>19948.552849588672</v>
          </cell>
          <cell r="E348">
            <v>19941.100754011932</v>
          </cell>
          <cell r="F348">
            <v>19962.164413649996</v>
          </cell>
          <cell r="G348">
            <v>19953.053494486318</v>
          </cell>
          <cell r="H348">
            <v>19977.129151778248</v>
          </cell>
          <cell r="I348">
            <v>19961.48897531585</v>
          </cell>
          <cell r="J348">
            <v>19937.595224037283</v>
          </cell>
          <cell r="K348">
            <v>19945.405440200004</v>
          </cell>
          <cell r="L348">
            <v>19962.691581122963</v>
          </cell>
          <cell r="M348">
            <v>19945.392213988944</v>
          </cell>
          <cell r="N348">
            <v>19972.254522395222</v>
          </cell>
          <cell r="O348">
            <v>19927.539215231278</v>
          </cell>
        </row>
        <row r="349">
          <cell r="A349">
            <v>19951.237273080573</v>
          </cell>
          <cell r="B349">
            <v>19948.143891217922</v>
          </cell>
          <cell r="C349">
            <v>19947.399006368014</v>
          </cell>
          <cell r="D349">
            <v>19957.619953712659</v>
          </cell>
          <cell r="E349">
            <v>19937.535354927673</v>
          </cell>
          <cell r="F349">
            <v>19944.433853613849</v>
          </cell>
          <cell r="G349">
            <v>19964.304483943411</v>
          </cell>
          <cell r="H349">
            <v>19918.105618405927</v>
          </cell>
          <cell r="I349">
            <v>19949.178249237913</v>
          </cell>
          <cell r="J349">
            <v>19953.881312220517</v>
          </cell>
          <cell r="K349">
            <v>19950.263455017808</v>
          </cell>
          <cell r="L349">
            <v>19921.511417390881</v>
          </cell>
          <cell r="M349">
            <v>19937.673315543605</v>
          </cell>
          <cell r="N349">
            <v>19948.922990947194</v>
          </cell>
          <cell r="O349">
            <v>19973.454807296846</v>
          </cell>
        </row>
        <row r="350">
          <cell r="A350">
            <v>19955.487848885659</v>
          </cell>
          <cell r="B350">
            <v>19939.523305638981</v>
          </cell>
          <cell r="C350">
            <v>19949.319291275166</v>
          </cell>
          <cell r="D350">
            <v>19952.288357296442</v>
          </cell>
          <cell r="E350">
            <v>19960.119291784682</v>
          </cell>
          <cell r="F350">
            <v>19944.990185510829</v>
          </cell>
          <cell r="G350">
            <v>19932.466317421306</v>
          </cell>
          <cell r="H350">
            <v>19948.176953915216</v>
          </cell>
          <cell r="I350">
            <v>19967.015376762269</v>
          </cell>
          <cell r="J350">
            <v>19959.489896314924</v>
          </cell>
          <cell r="K350">
            <v>19945.180382810631</v>
          </cell>
          <cell r="L350">
            <v>19948.886005341992</v>
          </cell>
          <cell r="M350">
            <v>19909.962505420106</v>
          </cell>
          <cell r="N350">
            <v>19931.190224603542</v>
          </cell>
          <cell r="O350">
            <v>19960.201551107199</v>
          </cell>
        </row>
        <row r="351">
          <cell r="A351">
            <v>19966.402160399823</v>
          </cell>
          <cell r="B351">
            <v>19931.436810745799</v>
          </cell>
          <cell r="C351">
            <v>19956.581082576136</v>
          </cell>
          <cell r="D351">
            <v>19964.057110391932</v>
          </cell>
          <cell r="E351">
            <v>19944.816451700339</v>
          </cell>
          <cell r="F351">
            <v>19975.692677396353</v>
          </cell>
          <cell r="G351">
            <v>19966.691101378572</v>
          </cell>
          <cell r="H351">
            <v>19951.259923138892</v>
          </cell>
          <cell r="I351">
            <v>19948.16947471974</v>
          </cell>
          <cell r="J351">
            <v>19970.36043870643</v>
          </cell>
          <cell r="K351">
            <v>19955.609230269019</v>
          </cell>
          <cell r="L351">
            <v>19956.310119223526</v>
          </cell>
          <cell r="M351">
            <v>19934.759685429686</v>
          </cell>
          <cell r="N351">
            <v>19960.027668008588</v>
          </cell>
          <cell r="O351">
            <v>19957.924923432976</v>
          </cell>
        </row>
        <row r="352">
          <cell r="A352">
            <v>19965.930349002268</v>
          </cell>
          <cell r="B352">
            <v>19961.453288985151</v>
          </cell>
          <cell r="C352">
            <v>19925.058698088258</v>
          </cell>
          <cell r="D352">
            <v>19947.815835218113</v>
          </cell>
          <cell r="E352">
            <v>19977.306554891027</v>
          </cell>
          <cell r="F352">
            <v>19955.359232886458</v>
          </cell>
          <cell r="G352">
            <v>19947.105897942471</v>
          </cell>
          <cell r="H352">
            <v>19982.218330722579</v>
          </cell>
          <cell r="I352">
            <v>19912.770164097681</v>
          </cell>
          <cell r="J352">
            <v>19952.320055760199</v>
          </cell>
          <cell r="K352">
            <v>19943.036823985785</v>
          </cell>
          <cell r="L352">
            <v>19966.510230576721</v>
          </cell>
          <cell r="M352">
            <v>19971.486234027732</v>
          </cell>
          <cell r="N352">
            <v>19946.222046964813</v>
          </cell>
          <cell r="O352">
            <v>19950.2680817123</v>
          </cell>
        </row>
        <row r="353">
          <cell r="A353">
            <v>19952.470338259885</v>
          </cell>
          <cell r="B353">
            <v>19951.513096446957</v>
          </cell>
          <cell r="C353">
            <v>19935.702108607715</v>
          </cell>
          <cell r="D353">
            <v>19962.730151598204</v>
          </cell>
          <cell r="E353">
            <v>19933.001779267066</v>
          </cell>
          <cell r="F353">
            <v>19977.977412169439</v>
          </cell>
          <cell r="G353">
            <v>19912.39172114497</v>
          </cell>
          <cell r="H353">
            <v>19935.043533530221</v>
          </cell>
          <cell r="I353">
            <v>19972.795045006031</v>
          </cell>
          <cell r="J353">
            <v>19926.881581729922</v>
          </cell>
          <cell r="K353">
            <v>19944.026180983365</v>
          </cell>
          <cell r="L353">
            <v>19945.036298584793</v>
          </cell>
          <cell r="M353">
            <v>19982.936113803902</v>
          </cell>
          <cell r="N353">
            <v>19959.785024502846</v>
          </cell>
          <cell r="O353">
            <v>19946.911898987739</v>
          </cell>
        </row>
        <row r="354">
          <cell r="A354">
            <v>19927.938040398556</v>
          </cell>
          <cell r="B354">
            <v>19979.516757093057</v>
          </cell>
          <cell r="C354">
            <v>19964.540146181505</v>
          </cell>
          <cell r="D354">
            <v>19962.279961034445</v>
          </cell>
          <cell r="E354">
            <v>19953.543595924031</v>
          </cell>
          <cell r="F354">
            <v>19928.487947073601</v>
          </cell>
          <cell r="G354">
            <v>19945.266788103479</v>
          </cell>
          <cell r="H354">
            <v>19936.599010182628</v>
          </cell>
          <cell r="I354">
            <v>19946.473746332606</v>
          </cell>
          <cell r="J354">
            <v>19938.541497262417</v>
          </cell>
          <cell r="K354">
            <v>19965.266300067997</v>
          </cell>
          <cell r="L354">
            <v>19932.72642178259</v>
          </cell>
          <cell r="M354">
            <v>19952.011031596357</v>
          </cell>
          <cell r="N354">
            <v>19933.577576646087</v>
          </cell>
          <cell r="O354">
            <v>19931.168558250825</v>
          </cell>
        </row>
        <row r="355">
          <cell r="A355">
            <v>19920.731376025586</v>
          </cell>
          <cell r="B355">
            <v>19943.128275044459</v>
          </cell>
          <cell r="C355">
            <v>19956.540696979115</v>
          </cell>
          <cell r="D355">
            <v>19941.31874980557</v>
          </cell>
          <cell r="E355">
            <v>19924.873084234834</v>
          </cell>
          <cell r="F355">
            <v>19923.96893507319</v>
          </cell>
          <cell r="G355">
            <v>19968.753266070373</v>
          </cell>
          <cell r="H355">
            <v>19920.277030787667</v>
          </cell>
          <cell r="I355">
            <v>19958.052289834515</v>
          </cell>
          <cell r="J355">
            <v>19967.23626850529</v>
          </cell>
          <cell r="K355">
            <v>19973.977248068681</v>
          </cell>
          <cell r="L355">
            <v>19959.141521474281</v>
          </cell>
          <cell r="M355">
            <v>19933.165742177865</v>
          </cell>
          <cell r="N355">
            <v>19932.748240312791</v>
          </cell>
          <cell r="O355">
            <v>19966.057601182638</v>
          </cell>
        </row>
        <row r="356">
          <cell r="A356">
            <v>19963.241965899186</v>
          </cell>
          <cell r="B356">
            <v>19926.761405562458</v>
          </cell>
          <cell r="C356">
            <v>19948.484724537437</v>
          </cell>
          <cell r="D356">
            <v>19946.774089639272</v>
          </cell>
          <cell r="E356">
            <v>19936.175937843371</v>
          </cell>
          <cell r="F356">
            <v>19965.535325160239</v>
          </cell>
          <cell r="G356">
            <v>19962.882943697252</v>
          </cell>
          <cell r="H356">
            <v>19927.982520242644</v>
          </cell>
          <cell r="I356">
            <v>19954.920956951621</v>
          </cell>
          <cell r="J356">
            <v>19953.322027179584</v>
          </cell>
          <cell r="K356">
            <v>19976.59619766779</v>
          </cell>
          <cell r="L356">
            <v>19950.344306161918</v>
          </cell>
          <cell r="M356">
            <v>19943.842725771297</v>
          </cell>
          <cell r="N356">
            <v>19926.852154895649</v>
          </cell>
          <cell r="O356">
            <v>19974.897872141173</v>
          </cell>
        </row>
        <row r="357">
          <cell r="A357">
            <v>19943.092173137215</v>
          </cell>
          <cell r="B357">
            <v>19949.158167768408</v>
          </cell>
          <cell r="C357">
            <v>19939.889504363488</v>
          </cell>
          <cell r="D357">
            <v>19958.859935017939</v>
          </cell>
          <cell r="E357">
            <v>19963.776195515693</v>
          </cell>
          <cell r="F357">
            <v>19938.674721256844</v>
          </cell>
          <cell r="G357">
            <v>19958.390075904848</v>
          </cell>
          <cell r="H357">
            <v>19963.654701629144</v>
          </cell>
          <cell r="I357">
            <v>19963.557041934713</v>
          </cell>
          <cell r="J357">
            <v>19949.218422152124</v>
          </cell>
          <cell r="K357">
            <v>19906.450040602005</v>
          </cell>
          <cell r="L357">
            <v>19935.100567996469</v>
          </cell>
          <cell r="M357">
            <v>19950.439776141182</v>
          </cell>
          <cell r="N357">
            <v>19966.258424450993</v>
          </cell>
          <cell r="O357">
            <v>19905.194122701057</v>
          </cell>
        </row>
        <row r="358">
          <cell r="A358">
            <v>19970.319766312343</v>
          </cell>
          <cell r="B358">
            <v>19915.374443299232</v>
          </cell>
          <cell r="C358">
            <v>19918.145672889776</v>
          </cell>
          <cell r="D358">
            <v>19935.650219513122</v>
          </cell>
          <cell r="E358">
            <v>19941.393290012413</v>
          </cell>
          <cell r="F358">
            <v>19913.290725546558</v>
          </cell>
          <cell r="G358">
            <v>19926.628183484678</v>
          </cell>
          <cell r="H358">
            <v>19939.023667561323</v>
          </cell>
          <cell r="I358">
            <v>19940.223084290985</v>
          </cell>
          <cell r="J358">
            <v>19952.387215020761</v>
          </cell>
          <cell r="K358">
            <v>19907.952508451675</v>
          </cell>
          <cell r="L358">
            <v>19958.126558593965</v>
          </cell>
          <cell r="M358">
            <v>19970.751691149522</v>
          </cell>
          <cell r="N358">
            <v>19976.990078971197</v>
          </cell>
          <cell r="O358">
            <v>19966.832299216934</v>
          </cell>
        </row>
        <row r="359">
          <cell r="A359">
            <v>19935.759051944282</v>
          </cell>
          <cell r="B359">
            <v>19970.788361860425</v>
          </cell>
          <cell r="C359">
            <v>19954.905933799528</v>
          </cell>
          <cell r="D359">
            <v>19945.972835413362</v>
          </cell>
          <cell r="E359">
            <v>19959.857254075432</v>
          </cell>
          <cell r="F359">
            <v>19928.396339806481</v>
          </cell>
          <cell r="G359">
            <v>19956.655618793564</v>
          </cell>
          <cell r="H359">
            <v>19940.896036194918</v>
          </cell>
          <cell r="I359">
            <v>19942.397565354771</v>
          </cell>
          <cell r="J359">
            <v>19947.487399124038</v>
          </cell>
          <cell r="K359">
            <v>19969.85593693894</v>
          </cell>
          <cell r="L359">
            <v>19934.833417735656</v>
          </cell>
          <cell r="M359">
            <v>19963.301920619993</v>
          </cell>
          <cell r="N359">
            <v>19946.014572562417</v>
          </cell>
          <cell r="O359">
            <v>19975.72518768283</v>
          </cell>
        </row>
        <row r="360">
          <cell r="A360">
            <v>19952.201371624975</v>
          </cell>
          <cell r="B360">
            <v>19952.027406498684</v>
          </cell>
          <cell r="C360">
            <v>19927.752388817662</v>
          </cell>
          <cell r="D360">
            <v>19909.644687333195</v>
          </cell>
          <cell r="E360">
            <v>19990.578389251252</v>
          </cell>
          <cell r="F360">
            <v>19951.408321151142</v>
          </cell>
          <cell r="G360">
            <v>19926.19657821177</v>
          </cell>
          <cell r="H360">
            <v>19934.870708785682</v>
          </cell>
          <cell r="I360">
            <v>19965.195744783716</v>
          </cell>
          <cell r="J360">
            <v>19957.120315792301</v>
          </cell>
          <cell r="K360">
            <v>19946.662667504406</v>
          </cell>
          <cell r="L360">
            <v>19929.739916602008</v>
          </cell>
          <cell r="M360">
            <v>19931.224904154758</v>
          </cell>
          <cell r="N360">
            <v>19955.054529673173</v>
          </cell>
          <cell r="O360">
            <v>19939.816844484048</v>
          </cell>
        </row>
        <row r="361">
          <cell r="A361">
            <v>19988.33617007362</v>
          </cell>
          <cell r="B361">
            <v>19940.48948429419</v>
          </cell>
          <cell r="C361">
            <v>19946.241051782872</v>
          </cell>
          <cell r="D361">
            <v>19958.203145411666</v>
          </cell>
          <cell r="E361">
            <v>19938.148352791759</v>
          </cell>
          <cell r="F361">
            <v>19959.869981522414</v>
          </cell>
          <cell r="G361">
            <v>19943.892672167669</v>
          </cell>
          <cell r="H361">
            <v>19970.803189436891</v>
          </cell>
          <cell r="I361">
            <v>19916.282446310463</v>
          </cell>
          <cell r="J361">
            <v>19953.126879335792</v>
          </cell>
          <cell r="K361">
            <v>19967.609990990946</v>
          </cell>
          <cell r="L361">
            <v>19966.183852461305</v>
          </cell>
          <cell r="M361">
            <v>19933.808256655506</v>
          </cell>
          <cell r="N361">
            <v>19949.109248736313</v>
          </cell>
          <cell r="O361">
            <v>19964.342875911057</v>
          </cell>
        </row>
        <row r="362">
          <cell r="A362">
            <v>19948.448102088725</v>
          </cell>
          <cell r="B362">
            <v>19951.74483808572</v>
          </cell>
          <cell r="C362">
            <v>19940.790044481848</v>
          </cell>
          <cell r="D362">
            <v>19979.320707699073</v>
          </cell>
          <cell r="E362">
            <v>19922.88660860862</v>
          </cell>
          <cell r="F362">
            <v>19942.757322432008</v>
          </cell>
          <cell r="G362">
            <v>19955.298276175879</v>
          </cell>
          <cell r="H362">
            <v>19947.58722324347</v>
          </cell>
          <cell r="I362">
            <v>19941.852429487739</v>
          </cell>
          <cell r="J362">
            <v>19964.890645205971</v>
          </cell>
          <cell r="K362">
            <v>19949.14889467835</v>
          </cell>
          <cell r="L362">
            <v>19918.624407800758</v>
          </cell>
          <cell r="M362">
            <v>19895.630670321028</v>
          </cell>
          <cell r="N362">
            <v>19926.644088086457</v>
          </cell>
          <cell r="O362">
            <v>19917.066487098</v>
          </cell>
        </row>
        <row r="363">
          <cell r="A363">
            <v>19955.576233122487</v>
          </cell>
          <cell r="B363">
            <v>19933.220197615687</v>
          </cell>
          <cell r="C363">
            <v>19917.592854940158</v>
          </cell>
          <cell r="D363">
            <v>19974.064630320765</v>
          </cell>
          <cell r="E363">
            <v>19953.231950394889</v>
          </cell>
          <cell r="F363">
            <v>19930.80299120169</v>
          </cell>
          <cell r="G363">
            <v>19934.170778383545</v>
          </cell>
          <cell r="H363">
            <v>19968.614536336336</v>
          </cell>
          <cell r="I363">
            <v>19964.725295490578</v>
          </cell>
          <cell r="J363">
            <v>19939.803639099344</v>
          </cell>
          <cell r="K363">
            <v>19950.147665428929</v>
          </cell>
          <cell r="L363">
            <v>19951.240034405622</v>
          </cell>
          <cell r="M363">
            <v>19961.531738083635</v>
          </cell>
          <cell r="N363">
            <v>19951.090960382058</v>
          </cell>
          <cell r="O363">
            <v>19996.840098065288</v>
          </cell>
        </row>
        <row r="364">
          <cell r="A364">
            <v>19964.797110733442</v>
          </cell>
          <cell r="B364">
            <v>19929.396699834229</v>
          </cell>
          <cell r="C364">
            <v>19954.210393835747</v>
          </cell>
          <cell r="D364">
            <v>19979.236804983586</v>
          </cell>
          <cell r="E364">
            <v>19940.904331301699</v>
          </cell>
          <cell r="F364">
            <v>19939.924219008593</v>
          </cell>
          <cell r="G364">
            <v>19941.134814830046</v>
          </cell>
          <cell r="H364">
            <v>19957.734003432284</v>
          </cell>
          <cell r="I364">
            <v>19943.000312649383</v>
          </cell>
          <cell r="J364">
            <v>19976.990032290378</v>
          </cell>
          <cell r="K364">
            <v>19941.239633130976</v>
          </cell>
          <cell r="L364">
            <v>19950.740308677421</v>
          </cell>
          <cell r="M364">
            <v>19947.730812280475</v>
          </cell>
          <cell r="N364">
            <v>19941.83436473156</v>
          </cell>
          <cell r="O364">
            <v>19957.112122697945</v>
          </cell>
        </row>
        <row r="365">
          <cell r="A365">
            <v>19927.582195935945</v>
          </cell>
          <cell r="B365">
            <v>19914.990551104354</v>
          </cell>
          <cell r="C365">
            <v>19941.175027720303</v>
          </cell>
          <cell r="D365">
            <v>19951.404942125264</v>
          </cell>
          <cell r="E365">
            <v>19953.17136934062</v>
          </cell>
          <cell r="F365">
            <v>19996.028531143515</v>
          </cell>
          <cell r="G365">
            <v>19980.236686020577</v>
          </cell>
          <cell r="H365">
            <v>19942.951215859757</v>
          </cell>
          <cell r="I365">
            <v>19981.921530943895</v>
          </cell>
          <cell r="J365">
            <v>19942.334160916318</v>
          </cell>
          <cell r="K365">
            <v>19935.348676916237</v>
          </cell>
          <cell r="L365">
            <v>19966.531045088974</v>
          </cell>
          <cell r="M365">
            <v>19949.220672173455</v>
          </cell>
          <cell r="N365">
            <v>19934.522757976869</v>
          </cell>
          <cell r="O365">
            <v>19936.066524157533</v>
          </cell>
        </row>
        <row r="366">
          <cell r="A366">
            <v>19944.817461774459</v>
          </cell>
          <cell r="B366">
            <v>19965.308954181353</v>
          </cell>
          <cell r="C366">
            <v>19935.812686831858</v>
          </cell>
          <cell r="D366">
            <v>19952.587364717201</v>
          </cell>
          <cell r="E366">
            <v>19922.09757680543</v>
          </cell>
          <cell r="F366">
            <v>19953.303411889257</v>
          </cell>
          <cell r="G366">
            <v>19948.085249050222</v>
          </cell>
          <cell r="H366">
            <v>19939.330300757887</v>
          </cell>
          <cell r="I366">
            <v>19923.788816578424</v>
          </cell>
          <cell r="J366">
            <v>19919.304328444989</v>
          </cell>
          <cell r="K366">
            <v>19962.45915886197</v>
          </cell>
          <cell r="L366">
            <v>19974.785446830523</v>
          </cell>
          <cell r="M366">
            <v>19955.213440018691</v>
          </cell>
          <cell r="N366">
            <v>19925.521257503598</v>
          </cell>
          <cell r="O366">
            <v>19939.581389800576</v>
          </cell>
        </row>
        <row r="367">
          <cell r="A367">
            <v>19949.867643517038</v>
          </cell>
          <cell r="B367">
            <v>19939.242373766523</v>
          </cell>
          <cell r="C367">
            <v>19958.965647995512</v>
          </cell>
          <cell r="D367">
            <v>19941.931153158563</v>
          </cell>
          <cell r="E367">
            <v>19950.581663810168</v>
          </cell>
          <cell r="F367">
            <v>19930.004988664899</v>
          </cell>
          <cell r="G367">
            <v>19943.491242779273</v>
          </cell>
          <cell r="H367">
            <v>19934.641692864156</v>
          </cell>
          <cell r="I367">
            <v>19933.702910762444</v>
          </cell>
          <cell r="J367">
            <v>19919.271080296512</v>
          </cell>
          <cell r="K367">
            <v>19915.35464284652</v>
          </cell>
          <cell r="L367">
            <v>19932.895294968195</v>
          </cell>
          <cell r="M367">
            <v>19960.911365099691</v>
          </cell>
          <cell r="N367">
            <v>19931.098875976633</v>
          </cell>
          <cell r="O367">
            <v>19959.159152839362</v>
          </cell>
        </row>
        <row r="368">
          <cell r="A368">
            <v>19965.240462551272</v>
          </cell>
          <cell r="B368">
            <v>19937.853238199066</v>
          </cell>
          <cell r="C368">
            <v>19936.55875690476</v>
          </cell>
          <cell r="D368">
            <v>19947.185842647894</v>
          </cell>
          <cell r="E368">
            <v>19938.397622025648</v>
          </cell>
          <cell r="F368">
            <v>19966.573853783459</v>
          </cell>
          <cell r="G368">
            <v>19909.690574314387</v>
          </cell>
          <cell r="H368">
            <v>19937.583390789932</v>
          </cell>
          <cell r="I368">
            <v>19947.763115515743</v>
          </cell>
          <cell r="J368">
            <v>19948.335900531602</v>
          </cell>
          <cell r="K368">
            <v>19910.740764231712</v>
          </cell>
          <cell r="L368">
            <v>19964.203373634766</v>
          </cell>
          <cell r="M368">
            <v>19959.27207500083</v>
          </cell>
          <cell r="N368">
            <v>19938.256701493745</v>
          </cell>
          <cell r="O368">
            <v>19981.427300401727</v>
          </cell>
        </row>
        <row r="369">
          <cell r="A369">
            <v>19976.700690112186</v>
          </cell>
          <cell r="B369">
            <v>19949.939971800744</v>
          </cell>
          <cell r="C369">
            <v>19935.681555316314</v>
          </cell>
          <cell r="D369">
            <v>19960.114099501789</v>
          </cell>
          <cell r="E369">
            <v>19977.169446708664</v>
          </cell>
          <cell r="F369">
            <v>19925.186005824849</v>
          </cell>
          <cell r="G369">
            <v>19945.616643847945</v>
          </cell>
          <cell r="H369">
            <v>19943.492918102907</v>
          </cell>
          <cell r="I369">
            <v>19941.176562793888</v>
          </cell>
          <cell r="J369">
            <v>19963.88147582109</v>
          </cell>
          <cell r="K369">
            <v>19954.69357789358</v>
          </cell>
          <cell r="L369">
            <v>19938.699286510127</v>
          </cell>
          <cell r="M369">
            <v>19971.752692250098</v>
          </cell>
          <cell r="N369">
            <v>19937.306015421429</v>
          </cell>
          <cell r="O369">
            <v>19971.763390931181</v>
          </cell>
        </row>
        <row r="370">
          <cell r="A370">
            <v>19954.67642580254</v>
          </cell>
          <cell r="B370">
            <v>19952.8336240428</v>
          </cell>
          <cell r="C370">
            <v>19948.084308771613</v>
          </cell>
          <cell r="D370">
            <v>19942.718854715891</v>
          </cell>
          <cell r="E370">
            <v>19961.657290056486</v>
          </cell>
          <cell r="F370">
            <v>19949.254337959381</v>
          </cell>
          <cell r="G370">
            <v>19952.62337536833</v>
          </cell>
          <cell r="H370">
            <v>19952.235115765394</v>
          </cell>
          <cell r="I370">
            <v>19955.991502099518</v>
          </cell>
          <cell r="J370">
            <v>19933.231982627971</v>
          </cell>
          <cell r="K370">
            <v>19933.132240357216</v>
          </cell>
          <cell r="L370">
            <v>19953.063073934118</v>
          </cell>
          <cell r="M370">
            <v>19962.166333388108</v>
          </cell>
          <cell r="N370">
            <v>19942.142629395945</v>
          </cell>
          <cell r="O370">
            <v>19951.406805848193</v>
          </cell>
        </row>
        <row r="371">
          <cell r="A371">
            <v>19954.395591426088</v>
          </cell>
          <cell r="B371">
            <v>19932.023680417751</v>
          </cell>
          <cell r="C371">
            <v>19963.545052604652</v>
          </cell>
          <cell r="D371">
            <v>19960.508649057701</v>
          </cell>
          <cell r="E371">
            <v>19908.25423155275</v>
          </cell>
          <cell r="F371">
            <v>19966.410934100659</v>
          </cell>
          <cell r="G371">
            <v>19965.874360685622</v>
          </cell>
          <cell r="H371">
            <v>19943.442356320589</v>
          </cell>
          <cell r="I371">
            <v>19946.604555246337</v>
          </cell>
          <cell r="J371">
            <v>19931.92267654002</v>
          </cell>
          <cell r="K371">
            <v>19962.918169966561</v>
          </cell>
          <cell r="L371">
            <v>19921.562853273197</v>
          </cell>
          <cell r="M371">
            <v>19946.607756632009</v>
          </cell>
          <cell r="N371">
            <v>19977.178906612593</v>
          </cell>
          <cell r="O371">
            <v>19950.533179191767</v>
          </cell>
        </row>
        <row r="372">
          <cell r="A372">
            <v>19945.397720544963</v>
          </cell>
          <cell r="B372">
            <v>19960.006956520781</v>
          </cell>
          <cell r="C372">
            <v>19949.102374347134</v>
          </cell>
          <cell r="D372">
            <v>19971.040439887136</v>
          </cell>
          <cell r="E372">
            <v>19901.549045415482</v>
          </cell>
          <cell r="F372">
            <v>19956.249836359431</v>
          </cell>
          <cell r="G372">
            <v>19925.771347331702</v>
          </cell>
          <cell r="H372">
            <v>19947.203151746511</v>
          </cell>
          <cell r="I372">
            <v>19962.672788751104</v>
          </cell>
          <cell r="J372">
            <v>19944.618581283416</v>
          </cell>
          <cell r="K372">
            <v>19975.680646677811</v>
          </cell>
          <cell r="L372">
            <v>19899.501566643467</v>
          </cell>
          <cell r="M372">
            <v>19941.143743085522</v>
          </cell>
          <cell r="N372">
            <v>19958.674282786757</v>
          </cell>
          <cell r="O372">
            <v>19954.542213622844</v>
          </cell>
        </row>
        <row r="373">
          <cell r="A373">
            <v>19920.318504688621</v>
          </cell>
          <cell r="B373">
            <v>19942.474700336563</v>
          </cell>
          <cell r="C373">
            <v>19947.050445941815</v>
          </cell>
          <cell r="D373">
            <v>19942.325338144714</v>
          </cell>
          <cell r="E373">
            <v>19966.064507619423</v>
          </cell>
          <cell r="F373">
            <v>19956.726157581728</v>
          </cell>
          <cell r="G373">
            <v>19959.21265010989</v>
          </cell>
          <cell r="H373">
            <v>19955.00781387501</v>
          </cell>
          <cell r="I373">
            <v>19968.118859819249</v>
          </cell>
          <cell r="J373">
            <v>19922.273098974219</v>
          </cell>
          <cell r="K373">
            <v>19945.991445806336</v>
          </cell>
          <cell r="L373">
            <v>19955.988394077453</v>
          </cell>
          <cell r="M373">
            <v>19959.190630477322</v>
          </cell>
          <cell r="N373">
            <v>19941.54156828699</v>
          </cell>
          <cell r="O373">
            <v>19960.10770095493</v>
          </cell>
        </row>
        <row r="374">
          <cell r="A374">
            <v>19946.135862869651</v>
          </cell>
          <cell r="B374">
            <v>19939.48716490942</v>
          </cell>
          <cell r="C374">
            <v>19947.855158934341</v>
          </cell>
          <cell r="D374">
            <v>19938.381766973569</v>
          </cell>
          <cell r="E374">
            <v>19955.871733155989</v>
          </cell>
          <cell r="F374">
            <v>19940.984319052688</v>
          </cell>
          <cell r="G374">
            <v>19937.965155874583</v>
          </cell>
          <cell r="H374">
            <v>19943.635290816434</v>
          </cell>
          <cell r="I374">
            <v>19966.950105566393</v>
          </cell>
          <cell r="J374">
            <v>19938.242558033147</v>
          </cell>
          <cell r="K374">
            <v>19958.547394615802</v>
          </cell>
          <cell r="L374">
            <v>19947.370960778779</v>
          </cell>
          <cell r="M374">
            <v>19934.977741441948</v>
          </cell>
          <cell r="N374">
            <v>19938.408098465614</v>
          </cell>
          <cell r="O374">
            <v>19931.092685589276</v>
          </cell>
        </row>
        <row r="375">
          <cell r="A375">
            <v>19943.089957228582</v>
          </cell>
          <cell r="B375">
            <v>19948.582081069246</v>
          </cell>
          <cell r="C375">
            <v>19950.767445572132</v>
          </cell>
          <cell r="D375">
            <v>19969.731506353375</v>
          </cell>
          <cell r="E375">
            <v>19969.007816471069</v>
          </cell>
          <cell r="F375">
            <v>19922.06648079506</v>
          </cell>
          <cell r="G375">
            <v>19948.408371879326</v>
          </cell>
          <cell r="H375">
            <v>19940.506239600349</v>
          </cell>
          <cell r="I375">
            <v>19930.663238402492</v>
          </cell>
          <cell r="J375">
            <v>19936.910663939077</v>
          </cell>
          <cell r="K375">
            <v>19968.835507686155</v>
          </cell>
          <cell r="L375">
            <v>19934.051210174126</v>
          </cell>
          <cell r="M375">
            <v>19930.163248504115</v>
          </cell>
          <cell r="N375">
            <v>19943.688435925946</v>
          </cell>
          <cell r="O375">
            <v>19928.443272290027</v>
          </cell>
        </row>
        <row r="376">
          <cell r="A376">
            <v>19969.611023862988</v>
          </cell>
          <cell r="B376">
            <v>19947.720147035732</v>
          </cell>
          <cell r="C376">
            <v>19946.284742509037</v>
          </cell>
          <cell r="D376">
            <v>19969.414450405282</v>
          </cell>
          <cell r="E376">
            <v>19936.999955207892</v>
          </cell>
          <cell r="F376">
            <v>19955.225632464819</v>
          </cell>
          <cell r="G376">
            <v>19940.833540793872</v>
          </cell>
          <cell r="H376">
            <v>19938.069277370079</v>
          </cell>
          <cell r="I376">
            <v>19948.620051745478</v>
          </cell>
          <cell r="J376">
            <v>19950.775736542342</v>
          </cell>
          <cell r="K376">
            <v>19973.836801293128</v>
          </cell>
          <cell r="L376">
            <v>19953.919608533939</v>
          </cell>
          <cell r="M376">
            <v>19943.339593535413</v>
          </cell>
          <cell r="N376">
            <v>19943.190905262669</v>
          </cell>
          <cell r="O376">
            <v>19947.957467723143</v>
          </cell>
        </row>
        <row r="377">
          <cell r="A377">
            <v>19939.482272687837</v>
          </cell>
          <cell r="B377">
            <v>19936.225056102485</v>
          </cell>
          <cell r="C377">
            <v>19956.96445156146</v>
          </cell>
          <cell r="D377">
            <v>19950.367179186545</v>
          </cell>
          <cell r="E377">
            <v>19950.910264685874</v>
          </cell>
          <cell r="F377">
            <v>19919.196990940141</v>
          </cell>
          <cell r="G377">
            <v>19948.926588542734</v>
          </cell>
          <cell r="H377">
            <v>19962.298702645454</v>
          </cell>
          <cell r="I377">
            <v>19948.123039871029</v>
          </cell>
          <cell r="J377">
            <v>19977.178981184334</v>
          </cell>
          <cell r="K377">
            <v>19976.608747620234</v>
          </cell>
          <cell r="L377">
            <v>19962.473309149271</v>
          </cell>
          <cell r="M377">
            <v>19929.832672157987</v>
          </cell>
          <cell r="N377">
            <v>19944.968205646179</v>
          </cell>
          <cell r="O377">
            <v>19933.138526601389</v>
          </cell>
        </row>
        <row r="378">
          <cell r="A378">
            <v>19935.654742219329</v>
          </cell>
          <cell r="B378">
            <v>19926.187891091413</v>
          </cell>
          <cell r="C378">
            <v>19982.245413063571</v>
          </cell>
          <cell r="D378">
            <v>19940.006501862666</v>
          </cell>
          <cell r="E378">
            <v>19937.023337432176</v>
          </cell>
          <cell r="F378">
            <v>19898.707029641308</v>
          </cell>
          <cell r="G378">
            <v>19958.252931907617</v>
          </cell>
          <cell r="H378">
            <v>19986.331075516529</v>
          </cell>
          <cell r="I378">
            <v>19925.686159429544</v>
          </cell>
          <cell r="J378">
            <v>19941.818655665702</v>
          </cell>
          <cell r="K378">
            <v>19930.882906216917</v>
          </cell>
          <cell r="L378">
            <v>19931.722508190898</v>
          </cell>
          <cell r="M378">
            <v>19976.574330628882</v>
          </cell>
          <cell r="N378">
            <v>19927.556582975532</v>
          </cell>
          <cell r="O378">
            <v>19953.094389015794</v>
          </cell>
        </row>
        <row r="379">
          <cell r="A379">
            <v>19941.641267651859</v>
          </cell>
          <cell r="B379">
            <v>19995.435802320342</v>
          </cell>
          <cell r="C379">
            <v>19929.863447623309</v>
          </cell>
          <cell r="D379">
            <v>19954.477573984903</v>
          </cell>
          <cell r="E379">
            <v>19966.896924314664</v>
          </cell>
          <cell r="F379">
            <v>19966.131955110784</v>
          </cell>
          <cell r="G379">
            <v>19949.538128639862</v>
          </cell>
          <cell r="H379">
            <v>19964.652973061315</v>
          </cell>
          <cell r="I379">
            <v>19906.639976872993</v>
          </cell>
          <cell r="J379">
            <v>19947.447909613114</v>
          </cell>
          <cell r="K379">
            <v>19930.20679790826</v>
          </cell>
          <cell r="L379">
            <v>19927.125236643882</v>
          </cell>
          <cell r="M379">
            <v>19945.921132171705</v>
          </cell>
          <cell r="N379">
            <v>19933.628809564882</v>
          </cell>
          <cell r="O379">
            <v>19964.725357710475</v>
          </cell>
        </row>
        <row r="380">
          <cell r="A380">
            <v>19939.778289124391</v>
          </cell>
          <cell r="B380">
            <v>19953.198900746913</v>
          </cell>
          <cell r="C380">
            <v>19983.58750623581</v>
          </cell>
          <cell r="D380">
            <v>19940.032581970314</v>
          </cell>
          <cell r="E380">
            <v>19955.779250828684</v>
          </cell>
          <cell r="F380">
            <v>19925.421434947795</v>
          </cell>
          <cell r="G380">
            <v>19924.381322078432</v>
          </cell>
          <cell r="H380">
            <v>19959.876564885537</v>
          </cell>
          <cell r="I380">
            <v>19939.204870971014</v>
          </cell>
          <cell r="J380">
            <v>19956.501750608193</v>
          </cell>
          <cell r="K380">
            <v>19926.959449552611</v>
          </cell>
          <cell r="L380">
            <v>19937.034382534748</v>
          </cell>
          <cell r="M380">
            <v>19944.111412253409</v>
          </cell>
          <cell r="N380">
            <v>19984.686850441325</v>
          </cell>
          <cell r="O380">
            <v>19928.699007488551</v>
          </cell>
        </row>
        <row r="381">
          <cell r="A381">
            <v>19935.549504140283</v>
          </cell>
          <cell r="B381">
            <v>19926.109953254705</v>
          </cell>
          <cell r="C381">
            <v>19933.154317912878</v>
          </cell>
          <cell r="D381">
            <v>19927.297455778895</v>
          </cell>
          <cell r="E381">
            <v>19923.786565829065</v>
          </cell>
          <cell r="F381">
            <v>19938.347324736616</v>
          </cell>
          <cell r="G381">
            <v>19957.081899236367</v>
          </cell>
          <cell r="H381">
            <v>19979.398162441419</v>
          </cell>
          <cell r="I381">
            <v>19957.057944917218</v>
          </cell>
          <cell r="J381">
            <v>19974.736464407542</v>
          </cell>
          <cell r="K381">
            <v>19969.186381673637</v>
          </cell>
          <cell r="L381">
            <v>19953.550605060886</v>
          </cell>
          <cell r="M381">
            <v>19949.433093039621</v>
          </cell>
          <cell r="N381">
            <v>19975.284198126552</v>
          </cell>
          <cell r="O381">
            <v>19965.780561296695</v>
          </cell>
        </row>
        <row r="382">
          <cell r="A382">
            <v>19954.36223457137</v>
          </cell>
          <cell r="B382">
            <v>19921.001016783357</v>
          </cell>
          <cell r="C382">
            <v>19905.092274867813</v>
          </cell>
          <cell r="D382">
            <v>19943.956365571121</v>
          </cell>
          <cell r="E382">
            <v>19972.814568818729</v>
          </cell>
          <cell r="F382">
            <v>19944.964004156398</v>
          </cell>
          <cell r="G382">
            <v>19949.144589907264</v>
          </cell>
          <cell r="H382">
            <v>19958.041625209644</v>
          </cell>
          <cell r="I382">
            <v>19927.183555155832</v>
          </cell>
          <cell r="J382">
            <v>19931.606847898875</v>
          </cell>
          <cell r="K382">
            <v>19975.094588429238</v>
          </cell>
          <cell r="L382">
            <v>19950.756179646203</v>
          </cell>
          <cell r="M382">
            <v>19974.323479301835</v>
          </cell>
          <cell r="N382">
            <v>19926.187608889584</v>
          </cell>
          <cell r="O382">
            <v>19954.666328470219</v>
          </cell>
        </row>
        <row r="383">
          <cell r="A383">
            <v>19928.032402216915</v>
          </cell>
          <cell r="B383">
            <v>19946.846246584624</v>
          </cell>
          <cell r="C383">
            <v>19956.032296014571</v>
          </cell>
          <cell r="D383">
            <v>19980.007186056951</v>
          </cell>
          <cell r="E383">
            <v>19937.151078824187</v>
          </cell>
          <cell r="F383">
            <v>19939.040727710082</v>
          </cell>
          <cell r="G383">
            <v>19928.165596971161</v>
          </cell>
          <cell r="H383">
            <v>19975.061366129088</v>
          </cell>
          <cell r="I383">
            <v>19965.813241106855</v>
          </cell>
          <cell r="J383">
            <v>19958.612502332995</v>
          </cell>
          <cell r="K383">
            <v>19933.098255688041</v>
          </cell>
          <cell r="L383">
            <v>19948.828987363137</v>
          </cell>
          <cell r="M383">
            <v>19937.607586947517</v>
          </cell>
          <cell r="N383">
            <v>19945.282550584878</v>
          </cell>
          <cell r="O383">
            <v>19911.702068403294</v>
          </cell>
        </row>
        <row r="384">
          <cell r="A384">
            <v>19958.485559755365</v>
          </cell>
          <cell r="B384">
            <v>19949.336663165155</v>
          </cell>
          <cell r="C384">
            <v>19918.350768367494</v>
          </cell>
          <cell r="D384">
            <v>19921.898629213109</v>
          </cell>
          <cell r="E384">
            <v>19900.09829514927</v>
          </cell>
          <cell r="F384">
            <v>19941.934566495311</v>
          </cell>
          <cell r="G384">
            <v>19954.433163816113</v>
          </cell>
          <cell r="H384">
            <v>19978.646372315023</v>
          </cell>
          <cell r="I384">
            <v>19923.837329472444</v>
          </cell>
          <cell r="J384">
            <v>19975.129458453412</v>
          </cell>
          <cell r="K384">
            <v>19970.147414268289</v>
          </cell>
          <cell r="L384">
            <v>19962.060239420141</v>
          </cell>
          <cell r="M384">
            <v>19963.923280498355</v>
          </cell>
          <cell r="N384">
            <v>19942.104151132815</v>
          </cell>
          <cell r="O384">
            <v>19958.893287516392</v>
          </cell>
        </row>
        <row r="385">
          <cell r="A385">
            <v>19933.145331921445</v>
          </cell>
          <cell r="B385">
            <v>19974.319386397958</v>
          </cell>
          <cell r="C385">
            <v>19935.026801486565</v>
          </cell>
          <cell r="D385">
            <v>19956.823300528111</v>
          </cell>
          <cell r="E385">
            <v>19977.319087915803</v>
          </cell>
          <cell r="F385">
            <v>19959.807141529091</v>
          </cell>
          <cell r="G385">
            <v>19942.591878346124</v>
          </cell>
          <cell r="H385">
            <v>19946.971864030216</v>
          </cell>
          <cell r="I385">
            <v>19950.716142365851</v>
          </cell>
          <cell r="J385">
            <v>19918.722344786773</v>
          </cell>
          <cell r="K385">
            <v>19936.318721226362</v>
          </cell>
          <cell r="L385">
            <v>19942.70472320752</v>
          </cell>
          <cell r="M385">
            <v>19944.532568052517</v>
          </cell>
          <cell r="N385">
            <v>19979.81861515086</v>
          </cell>
          <cell r="O385">
            <v>19952.743377191335</v>
          </cell>
        </row>
        <row r="386">
          <cell r="A386">
            <v>19971.467363334323</v>
          </cell>
          <cell r="B386">
            <v>19931.567528711996</v>
          </cell>
          <cell r="C386">
            <v>19964.124080799524</v>
          </cell>
          <cell r="D386">
            <v>19924.473607022544</v>
          </cell>
          <cell r="E386">
            <v>19939.858578944197</v>
          </cell>
          <cell r="F386">
            <v>19941.482213427877</v>
          </cell>
          <cell r="G386">
            <v>19953.048339612218</v>
          </cell>
          <cell r="H386">
            <v>19979.09463838589</v>
          </cell>
          <cell r="I386">
            <v>19962.473955622118</v>
          </cell>
          <cell r="J386">
            <v>19951.407965299444</v>
          </cell>
          <cell r="K386">
            <v>19919.289058819235</v>
          </cell>
          <cell r="L386">
            <v>19957.324465861078</v>
          </cell>
          <cell r="M386">
            <v>19962.147411397611</v>
          </cell>
          <cell r="N386">
            <v>19934.93059965011</v>
          </cell>
          <cell r="O386">
            <v>19964.061193395839</v>
          </cell>
        </row>
        <row r="387">
          <cell r="A387">
            <v>19936.96700680365</v>
          </cell>
          <cell r="B387">
            <v>19924.771601269324</v>
          </cell>
          <cell r="C387">
            <v>19926.630429521254</v>
          </cell>
          <cell r="D387">
            <v>19952.855331592775</v>
          </cell>
          <cell r="E387">
            <v>19931.712440156192</v>
          </cell>
          <cell r="F387">
            <v>19932.167737951855</v>
          </cell>
          <cell r="G387">
            <v>19969.924019884456</v>
          </cell>
          <cell r="H387">
            <v>19967.621881800351</v>
          </cell>
          <cell r="I387">
            <v>19923.30896433417</v>
          </cell>
          <cell r="J387">
            <v>19933.134170823982</v>
          </cell>
          <cell r="K387">
            <v>19929.875050449577</v>
          </cell>
          <cell r="L387">
            <v>19933.018918472793</v>
          </cell>
          <cell r="M387">
            <v>19977.780502767684</v>
          </cell>
          <cell r="N387">
            <v>19975.194573720531</v>
          </cell>
          <cell r="O387">
            <v>19939.544927799896</v>
          </cell>
        </row>
        <row r="388">
          <cell r="A388">
            <v>19932.765120672742</v>
          </cell>
          <cell r="B388">
            <v>19981.261571430983</v>
          </cell>
          <cell r="C388">
            <v>19971.412357586196</v>
          </cell>
          <cell r="D388">
            <v>19943.709151213363</v>
          </cell>
          <cell r="E388">
            <v>19962.382311601272</v>
          </cell>
          <cell r="F388">
            <v>19949.495556235299</v>
          </cell>
          <cell r="G388">
            <v>19953.231795677377</v>
          </cell>
          <cell r="H388">
            <v>19961.035243698752</v>
          </cell>
          <cell r="I388">
            <v>19962.806318466704</v>
          </cell>
          <cell r="J388">
            <v>19937.052968424694</v>
          </cell>
          <cell r="K388">
            <v>19970.987950964132</v>
          </cell>
          <cell r="L388">
            <v>19904.353321259026</v>
          </cell>
          <cell r="M388">
            <v>19952.337791042555</v>
          </cell>
          <cell r="N388">
            <v>19946.551859100695</v>
          </cell>
          <cell r="O388">
            <v>19962.87955947002</v>
          </cell>
        </row>
        <row r="389">
          <cell r="A389">
            <v>19962.330988806902</v>
          </cell>
          <cell r="B389">
            <v>19951.090775966786</v>
          </cell>
          <cell r="C389">
            <v>19965.129225346347</v>
          </cell>
          <cell r="D389">
            <v>19954.403096046099</v>
          </cell>
          <cell r="E389">
            <v>19945.835065269264</v>
          </cell>
          <cell r="F389">
            <v>19944.346415904012</v>
          </cell>
          <cell r="G389">
            <v>19953.368657225037</v>
          </cell>
          <cell r="H389">
            <v>19950.168605149294</v>
          </cell>
          <cell r="I389">
            <v>19959.818121299708</v>
          </cell>
          <cell r="J389">
            <v>19944.392594273791</v>
          </cell>
          <cell r="K389">
            <v>19983.970096553941</v>
          </cell>
          <cell r="L389">
            <v>19929.185245606812</v>
          </cell>
          <cell r="M389">
            <v>19944.496772673239</v>
          </cell>
          <cell r="N389">
            <v>19941.858104916984</v>
          </cell>
          <cell r="O389">
            <v>19934.727001167281</v>
          </cell>
        </row>
        <row r="390">
          <cell r="A390">
            <v>19912.036322908461</v>
          </cell>
          <cell r="B390">
            <v>19966.215650674112</v>
          </cell>
          <cell r="C390">
            <v>19963.126315479865</v>
          </cell>
          <cell r="D390">
            <v>19982.435078177787</v>
          </cell>
          <cell r="E390">
            <v>19962.634392234075</v>
          </cell>
          <cell r="F390">
            <v>19962.432377379617</v>
          </cell>
          <cell r="G390">
            <v>19965.154295998967</v>
          </cell>
          <cell r="H390">
            <v>19918.323478601014</v>
          </cell>
          <cell r="I390">
            <v>19911.845760470962</v>
          </cell>
          <cell r="J390">
            <v>19948.511021800088</v>
          </cell>
          <cell r="K390">
            <v>19962.603903770152</v>
          </cell>
          <cell r="L390">
            <v>19928.47623631026</v>
          </cell>
          <cell r="M390">
            <v>19946.75006653841</v>
          </cell>
          <cell r="N390">
            <v>19964.560991901188</v>
          </cell>
          <cell r="O390">
            <v>19960.94351140541</v>
          </cell>
        </row>
        <row r="391">
          <cell r="A391">
            <v>19964.406076985062</v>
          </cell>
          <cell r="B391">
            <v>19960.930359081478</v>
          </cell>
          <cell r="C391">
            <v>19962.308055235488</v>
          </cell>
          <cell r="D391">
            <v>19949.947403738915</v>
          </cell>
          <cell r="E391">
            <v>19931.867259473554</v>
          </cell>
          <cell r="F391">
            <v>19953.524988905858</v>
          </cell>
          <cell r="G391">
            <v>19986.271177902647</v>
          </cell>
          <cell r="H391">
            <v>19937.389621803057</v>
          </cell>
          <cell r="I391">
            <v>19974.6279136431</v>
          </cell>
          <cell r="J391">
            <v>19911.365595406547</v>
          </cell>
          <cell r="K391">
            <v>19948.126488692516</v>
          </cell>
          <cell r="L391">
            <v>19983.097128600341</v>
          </cell>
          <cell r="M391">
            <v>19948.560761698776</v>
          </cell>
          <cell r="N391">
            <v>19952.985287074891</v>
          </cell>
          <cell r="O391">
            <v>19977.952687400644</v>
          </cell>
        </row>
        <row r="392">
          <cell r="A392">
            <v>19939.335740609484</v>
          </cell>
          <cell r="B392">
            <v>19922.947560307941</v>
          </cell>
          <cell r="C392">
            <v>19975.820027377795</v>
          </cell>
          <cell r="D392">
            <v>19940.5639492626</v>
          </cell>
          <cell r="E392">
            <v>19929.954529300401</v>
          </cell>
          <cell r="F392">
            <v>19919.527806633603</v>
          </cell>
          <cell r="G392">
            <v>19957.650790314485</v>
          </cell>
          <cell r="H392">
            <v>19946.779005654644</v>
          </cell>
          <cell r="I392">
            <v>19966.514667280575</v>
          </cell>
          <cell r="J392">
            <v>19943.27293448236</v>
          </cell>
          <cell r="K392">
            <v>19954.132464914237</v>
          </cell>
          <cell r="L392">
            <v>19926.064861320468</v>
          </cell>
          <cell r="M392">
            <v>19956.594844317893</v>
          </cell>
          <cell r="N392">
            <v>19963.479493837342</v>
          </cell>
          <cell r="O392">
            <v>19944.882818235394</v>
          </cell>
        </row>
        <row r="393">
          <cell r="A393">
            <v>19948.527968514569</v>
          </cell>
          <cell r="B393">
            <v>19972.634177094693</v>
          </cell>
          <cell r="C393">
            <v>19955.048034221702</v>
          </cell>
          <cell r="D393">
            <v>19940.493828071081</v>
          </cell>
          <cell r="E393">
            <v>19963.078717690041</v>
          </cell>
          <cell r="F393">
            <v>19960.580253376</v>
          </cell>
          <cell r="G393">
            <v>19945.068595797649</v>
          </cell>
          <cell r="H393">
            <v>19963.195213880725</v>
          </cell>
          <cell r="I393">
            <v>19947.595578359902</v>
          </cell>
          <cell r="J393">
            <v>19925.672909149693</v>
          </cell>
          <cell r="K393">
            <v>19940.892520625352</v>
          </cell>
          <cell r="L393">
            <v>19979.589084350755</v>
          </cell>
          <cell r="M393">
            <v>19993.419140610578</v>
          </cell>
          <cell r="N393">
            <v>19976.233086470831</v>
          </cell>
          <cell r="O393">
            <v>19968.331082970446</v>
          </cell>
        </row>
        <row r="394">
          <cell r="A394">
            <v>19937.97464807791</v>
          </cell>
          <cell r="B394">
            <v>19924.92168501842</v>
          </cell>
          <cell r="C394">
            <v>19933.126327192644</v>
          </cell>
          <cell r="D394">
            <v>19936.944049968435</v>
          </cell>
          <cell r="E394">
            <v>19929.880569093584</v>
          </cell>
          <cell r="F394">
            <v>19941.368968332768</v>
          </cell>
          <cell r="G394">
            <v>19910.368874131134</v>
          </cell>
          <cell r="H394">
            <v>19967.111088381655</v>
          </cell>
          <cell r="I394">
            <v>19947.892299153715</v>
          </cell>
          <cell r="J394">
            <v>19953.192361520698</v>
          </cell>
          <cell r="K394">
            <v>19939.583496209307</v>
          </cell>
          <cell r="L394">
            <v>19945.313740944639</v>
          </cell>
          <cell r="M394">
            <v>19940.842179916825</v>
          </cell>
          <cell r="N394">
            <v>19950.765458830174</v>
          </cell>
          <cell r="O394">
            <v>19970.383609965455</v>
          </cell>
        </row>
        <row r="395">
          <cell r="A395">
            <v>19936.585435745477</v>
          </cell>
          <cell r="B395">
            <v>19926.323052169904</v>
          </cell>
          <cell r="C395">
            <v>19940.47617048907</v>
          </cell>
          <cell r="D395">
            <v>19954.487722348356</v>
          </cell>
          <cell r="E395">
            <v>19939.018155776797</v>
          </cell>
          <cell r="F395">
            <v>19920.027330282061</v>
          </cell>
          <cell r="G395">
            <v>19951.142753067492</v>
          </cell>
          <cell r="H395">
            <v>19982.464782512849</v>
          </cell>
          <cell r="I395">
            <v>19940.20258604618</v>
          </cell>
          <cell r="J395">
            <v>19930.621412571549</v>
          </cell>
          <cell r="K395">
            <v>19939.442466483433</v>
          </cell>
          <cell r="L395">
            <v>19926.807340266019</v>
          </cell>
          <cell r="M395">
            <v>19884.123435957874</v>
          </cell>
          <cell r="N395">
            <v>19940.398140562735</v>
          </cell>
          <cell r="O395">
            <v>19941.584311371374</v>
          </cell>
        </row>
        <row r="396">
          <cell r="A396">
            <v>19964.895873898109</v>
          </cell>
          <cell r="B396">
            <v>19943.495102739507</v>
          </cell>
          <cell r="C396">
            <v>19951.097463636564</v>
          </cell>
          <cell r="D396">
            <v>19950.608870115706</v>
          </cell>
          <cell r="E396">
            <v>19954.10945563691</v>
          </cell>
          <cell r="F396">
            <v>19929.105158681279</v>
          </cell>
          <cell r="G396">
            <v>19953.912494257416</v>
          </cell>
          <cell r="H396">
            <v>19949.49865866642</v>
          </cell>
          <cell r="I396">
            <v>19934.389740307601</v>
          </cell>
          <cell r="J396">
            <v>19915.269711800676</v>
          </cell>
          <cell r="K396">
            <v>19956.3567107776</v>
          </cell>
          <cell r="L396">
            <v>19957.276156928128</v>
          </cell>
          <cell r="M396">
            <v>19942.949474305806</v>
          </cell>
          <cell r="N396">
            <v>19935.920488231222</v>
          </cell>
          <cell r="O396">
            <v>19978.236405784333</v>
          </cell>
        </row>
        <row r="397">
          <cell r="A397">
            <v>19947.755123420022</v>
          </cell>
          <cell r="B397">
            <v>19955.913589713775</v>
          </cell>
          <cell r="C397">
            <v>19920.587282854231</v>
          </cell>
          <cell r="D397">
            <v>19934.774435362331</v>
          </cell>
          <cell r="E397">
            <v>19935.282614439086</v>
          </cell>
          <cell r="F397">
            <v>19959.922629514989</v>
          </cell>
          <cell r="G397">
            <v>19975.154279870269</v>
          </cell>
          <cell r="H397">
            <v>19935.008601224727</v>
          </cell>
          <cell r="I397">
            <v>19955.197537017157</v>
          </cell>
          <cell r="J397">
            <v>19953.326839298526</v>
          </cell>
          <cell r="K397">
            <v>19963.873650423699</v>
          </cell>
          <cell r="L397">
            <v>19934.466013559653</v>
          </cell>
          <cell r="M397">
            <v>19953.161937689674</v>
          </cell>
          <cell r="N397">
            <v>19955.548147860114</v>
          </cell>
          <cell r="O397">
            <v>19941.505752396872</v>
          </cell>
        </row>
        <row r="398">
          <cell r="A398">
            <v>19927.572529258567</v>
          </cell>
          <cell r="B398">
            <v>19927.057280992645</v>
          </cell>
          <cell r="C398">
            <v>19936.66304615642</v>
          </cell>
          <cell r="D398">
            <v>19985.593528771511</v>
          </cell>
          <cell r="E398">
            <v>19963.961766088487</v>
          </cell>
          <cell r="F398">
            <v>19933.617796061255</v>
          </cell>
          <cell r="G398">
            <v>19944.232846149283</v>
          </cell>
          <cell r="H398">
            <v>19991.609610669275</v>
          </cell>
          <cell r="I398">
            <v>19932.080126329198</v>
          </cell>
          <cell r="J398">
            <v>19930.110149438198</v>
          </cell>
          <cell r="K398">
            <v>19920.005208292521</v>
          </cell>
          <cell r="L398">
            <v>19959.153521373093</v>
          </cell>
          <cell r="M398">
            <v>19942.354458553684</v>
          </cell>
          <cell r="N398">
            <v>19953.724344119331</v>
          </cell>
          <cell r="O398">
            <v>19933.849951768723</v>
          </cell>
        </row>
        <row r="399">
          <cell r="A399">
            <v>19953.748479376674</v>
          </cell>
          <cell r="B399">
            <v>19928.872200030353</v>
          </cell>
          <cell r="C399">
            <v>19941.370800872435</v>
          </cell>
          <cell r="D399">
            <v>19950.973810595631</v>
          </cell>
          <cell r="E399">
            <v>19954.113641005813</v>
          </cell>
          <cell r="F399">
            <v>19955.275816155125</v>
          </cell>
          <cell r="G399">
            <v>19933.367036913376</v>
          </cell>
          <cell r="H399">
            <v>19920.158263290861</v>
          </cell>
          <cell r="I399">
            <v>19947.329719356116</v>
          </cell>
          <cell r="J399">
            <v>19943.526104496032</v>
          </cell>
          <cell r="K399">
            <v>19969.887055646104</v>
          </cell>
          <cell r="L399">
            <v>19920.811432937167</v>
          </cell>
          <cell r="M399">
            <v>19989.961309460334</v>
          </cell>
          <cell r="N399">
            <v>19920.182656175122</v>
          </cell>
          <cell r="O399">
            <v>19966.283884705172</v>
          </cell>
        </row>
        <row r="400">
          <cell r="A400">
            <v>19938.562188586089</v>
          </cell>
          <cell r="B400">
            <v>19939.093281912908</v>
          </cell>
          <cell r="C400">
            <v>19942.316482976861</v>
          </cell>
          <cell r="D400">
            <v>19955.447175916004</v>
          </cell>
          <cell r="E400">
            <v>19947.34009827409</v>
          </cell>
          <cell r="F400">
            <v>19917.251888987455</v>
          </cell>
          <cell r="G400">
            <v>19980.955151580634</v>
          </cell>
          <cell r="H400">
            <v>19969.852815518079</v>
          </cell>
          <cell r="I400">
            <v>19963.29874007115</v>
          </cell>
          <cell r="J400">
            <v>19919.504655999495</v>
          </cell>
          <cell r="K400">
            <v>19933.962188203437</v>
          </cell>
          <cell r="L400">
            <v>19965.980563070112</v>
          </cell>
          <cell r="M400">
            <v>19965.944236937874</v>
          </cell>
          <cell r="N400">
            <v>19971.134134349555</v>
          </cell>
          <cell r="O400">
            <v>19927.828053160298</v>
          </cell>
        </row>
        <row r="401">
          <cell r="A401">
            <v>19959.676702402143</v>
          </cell>
          <cell r="B401">
            <v>19965.13622241735</v>
          </cell>
          <cell r="C401">
            <v>19950.698701603436</v>
          </cell>
          <cell r="D401">
            <v>19927.083649153356</v>
          </cell>
          <cell r="E401">
            <v>19966.353759373011</v>
          </cell>
          <cell r="F401">
            <v>19914.762645126386</v>
          </cell>
          <cell r="G401">
            <v>19966.063270939274</v>
          </cell>
          <cell r="H401">
            <v>19977.598451274927</v>
          </cell>
          <cell r="I401">
            <v>19934.537161898257</v>
          </cell>
          <cell r="J401">
            <v>19944.796919379954</v>
          </cell>
          <cell r="K401">
            <v>19942.152802218185</v>
          </cell>
          <cell r="L401">
            <v>19956.36307092326</v>
          </cell>
          <cell r="M401">
            <v>19922.365732647162</v>
          </cell>
          <cell r="N401">
            <v>19974.549984665118</v>
          </cell>
          <cell r="O401">
            <v>19957.694965387047</v>
          </cell>
        </row>
        <row r="402">
          <cell r="A402">
            <v>19983.822471938096</v>
          </cell>
          <cell r="B402">
            <v>19924.657633511761</v>
          </cell>
          <cell r="C402">
            <v>19932.162984422346</v>
          </cell>
          <cell r="D402">
            <v>19936.43879204481</v>
          </cell>
          <cell r="E402">
            <v>19940.223515925209</v>
          </cell>
          <cell r="F402">
            <v>19951.244010374001</v>
          </cell>
          <cell r="G402">
            <v>19963.699821079954</v>
          </cell>
          <cell r="H402">
            <v>19950.245503210524</v>
          </cell>
          <cell r="I402">
            <v>19932.736578694359</v>
          </cell>
          <cell r="J402">
            <v>19937.291167637617</v>
          </cell>
          <cell r="K402">
            <v>19930.11782058586</v>
          </cell>
          <cell r="L402">
            <v>19954.609175713518</v>
          </cell>
          <cell r="M402">
            <v>19915.79265136884</v>
          </cell>
          <cell r="N402">
            <v>19975.304857701325</v>
          </cell>
          <cell r="O402">
            <v>19964.904358090225</v>
          </cell>
        </row>
        <row r="403">
          <cell r="A403">
            <v>19943.949793029635</v>
          </cell>
          <cell r="B403">
            <v>19920.348407202724</v>
          </cell>
          <cell r="C403">
            <v>19961.924291874286</v>
          </cell>
          <cell r="D403">
            <v>19925.226337718068</v>
          </cell>
          <cell r="E403">
            <v>19962.401505922542</v>
          </cell>
          <cell r="F403">
            <v>19923.734175939491</v>
          </cell>
          <cell r="G403">
            <v>19968.593136556421</v>
          </cell>
          <cell r="H403">
            <v>19943.014144102381</v>
          </cell>
          <cell r="I403">
            <v>19931.27168629842</v>
          </cell>
          <cell r="J403">
            <v>19943.558844638348</v>
          </cell>
          <cell r="K403">
            <v>19973.158981876804</v>
          </cell>
          <cell r="L403">
            <v>19928.633576325999</v>
          </cell>
          <cell r="M403">
            <v>19954.969188835668</v>
          </cell>
          <cell r="N403">
            <v>19960.023537905268</v>
          </cell>
          <cell r="O403">
            <v>19958.107798291083</v>
          </cell>
        </row>
        <row r="404">
          <cell r="A404">
            <v>19957.473553471274</v>
          </cell>
          <cell r="B404">
            <v>19929.819907119378</v>
          </cell>
          <cell r="C404">
            <v>19973.560506018162</v>
          </cell>
          <cell r="D404">
            <v>19923.694531953824</v>
          </cell>
          <cell r="E404">
            <v>19933.736086146055</v>
          </cell>
          <cell r="F404">
            <v>19944.921214910402</v>
          </cell>
          <cell r="G404">
            <v>19924.849138554549</v>
          </cell>
          <cell r="H404">
            <v>19953.133350733595</v>
          </cell>
          <cell r="I404">
            <v>19964.174662493031</v>
          </cell>
          <cell r="J404">
            <v>19948.199169172203</v>
          </cell>
          <cell r="K404">
            <v>19948.129970340451</v>
          </cell>
          <cell r="L404">
            <v>19942.701273201037</v>
          </cell>
          <cell r="M404">
            <v>19970.260386304748</v>
          </cell>
          <cell r="N404">
            <v>19951.491286637618</v>
          </cell>
          <cell r="O404">
            <v>19956.082514144855</v>
          </cell>
        </row>
        <row r="405">
          <cell r="A405">
            <v>19946.93056399835</v>
          </cell>
          <cell r="B405">
            <v>19964.088481713388</v>
          </cell>
          <cell r="C405">
            <v>19919.605324499338</v>
          </cell>
          <cell r="D405">
            <v>19959.40813278811</v>
          </cell>
          <cell r="E405">
            <v>19979.731321253636</v>
          </cell>
          <cell r="F405">
            <v>19940.864600446366</v>
          </cell>
          <cell r="G405">
            <v>19961.591783185999</v>
          </cell>
          <cell r="H405">
            <v>19958.493405162037</v>
          </cell>
          <cell r="I405">
            <v>19926.354452819553</v>
          </cell>
          <cell r="J405">
            <v>19941.536800736943</v>
          </cell>
          <cell r="K405">
            <v>19978.161531994061</v>
          </cell>
          <cell r="L405">
            <v>19961.123294923284</v>
          </cell>
          <cell r="M405">
            <v>19966.693557783805</v>
          </cell>
          <cell r="N405">
            <v>19962.237585629991</v>
          </cell>
          <cell r="O405">
            <v>19943.896507820846</v>
          </cell>
        </row>
        <row r="406">
          <cell r="A406">
            <v>19945.226013395561</v>
          </cell>
          <cell r="B406">
            <v>19951.177206544024</v>
          </cell>
          <cell r="C406">
            <v>19934.370717595262</v>
          </cell>
          <cell r="D406">
            <v>19956.544480461216</v>
          </cell>
          <cell r="E406">
            <v>19951.612285241215</v>
          </cell>
          <cell r="F406">
            <v>19943.945188353617</v>
          </cell>
          <cell r="G406">
            <v>19980.554546628377</v>
          </cell>
          <cell r="H406">
            <v>19956.702524854503</v>
          </cell>
          <cell r="I406">
            <v>19936.405919977326</v>
          </cell>
          <cell r="J406">
            <v>19959.660461738822</v>
          </cell>
          <cell r="K406">
            <v>19937.366307850247</v>
          </cell>
          <cell r="L406">
            <v>19974.081458249264</v>
          </cell>
          <cell r="M406">
            <v>19925.047314886902</v>
          </cell>
          <cell r="N406">
            <v>19951.858980042689</v>
          </cell>
          <cell r="O406">
            <v>19944.365208344643</v>
          </cell>
        </row>
        <row r="407">
          <cell r="A407">
            <v>19955.020201644442</v>
          </cell>
          <cell r="B407">
            <v>19970.88139799744</v>
          </cell>
          <cell r="C407">
            <v>19960.835131100597</v>
          </cell>
          <cell r="D407">
            <v>19931.39802332802</v>
          </cell>
          <cell r="E407">
            <v>19974.612829070673</v>
          </cell>
          <cell r="F407">
            <v>19946.908759202801</v>
          </cell>
          <cell r="G407">
            <v>19898.711125158723</v>
          </cell>
          <cell r="H407">
            <v>19967.952839372247</v>
          </cell>
          <cell r="I407">
            <v>19922.876652644391</v>
          </cell>
          <cell r="J407">
            <v>19920.774193494406</v>
          </cell>
          <cell r="K407">
            <v>19951.399934389716</v>
          </cell>
          <cell r="L407">
            <v>19924.607318666283</v>
          </cell>
          <cell r="M407">
            <v>19934.495077226838</v>
          </cell>
          <cell r="N407">
            <v>19955.553994529811</v>
          </cell>
          <cell r="O407">
            <v>19932.541331724045</v>
          </cell>
        </row>
        <row r="408">
          <cell r="A408">
            <v>19943.196309457475</v>
          </cell>
          <cell r="B408">
            <v>19923.855311497704</v>
          </cell>
          <cell r="C408">
            <v>19962.972130627426</v>
          </cell>
          <cell r="D408">
            <v>19958.238661254436</v>
          </cell>
          <cell r="E408">
            <v>19956.34101139363</v>
          </cell>
          <cell r="F408">
            <v>19942.683193577377</v>
          </cell>
          <cell r="G408">
            <v>19942.370547914663</v>
          </cell>
          <cell r="H408">
            <v>19963.056523610368</v>
          </cell>
          <cell r="I408">
            <v>19975.772377745372</v>
          </cell>
          <cell r="J408">
            <v>19949.629760638567</v>
          </cell>
          <cell r="K408">
            <v>19926.50115104096</v>
          </cell>
          <cell r="L408">
            <v>19921.644579021526</v>
          </cell>
          <cell r="M408">
            <v>19966.883002264629</v>
          </cell>
          <cell r="N408">
            <v>19927.392851042743</v>
          </cell>
          <cell r="O408">
            <v>19973.181921796651</v>
          </cell>
        </row>
        <row r="409">
          <cell r="A409">
            <v>19931.697534065475</v>
          </cell>
          <cell r="B409">
            <v>19927.752273090868</v>
          </cell>
          <cell r="C409">
            <v>19932.634652858727</v>
          </cell>
          <cell r="D409">
            <v>19931.628583444675</v>
          </cell>
          <cell r="E409">
            <v>19934.313435842134</v>
          </cell>
          <cell r="F409">
            <v>19945.253610493266</v>
          </cell>
          <cell r="G409">
            <v>19915.863308028296</v>
          </cell>
          <cell r="H409">
            <v>19929.822365060412</v>
          </cell>
          <cell r="I409">
            <v>19940.240270992057</v>
          </cell>
          <cell r="J409">
            <v>19970.914813316194</v>
          </cell>
          <cell r="K409">
            <v>19948.660580674437</v>
          </cell>
          <cell r="L409">
            <v>19928.37637703853</v>
          </cell>
          <cell r="M409">
            <v>19959.755120789272</v>
          </cell>
          <cell r="N409">
            <v>19972.548607029705</v>
          </cell>
          <cell r="O409">
            <v>19933.671130752518</v>
          </cell>
        </row>
        <row r="410">
          <cell r="A410">
            <v>19956.529421809562</v>
          </cell>
          <cell r="B410">
            <v>19914.819303045166</v>
          </cell>
          <cell r="C410">
            <v>19951.916320530487</v>
          </cell>
          <cell r="D410">
            <v>19969.465528673794</v>
          </cell>
          <cell r="E410">
            <v>19892.061082819077</v>
          </cell>
          <cell r="F410">
            <v>19930.018114094226</v>
          </cell>
          <cell r="G410">
            <v>19957.404793406004</v>
          </cell>
          <cell r="H410">
            <v>19951.282401425928</v>
          </cell>
          <cell r="I410">
            <v>19948.166877866355</v>
          </cell>
          <cell r="J410">
            <v>19899.814419571412</v>
          </cell>
          <cell r="K410">
            <v>19926.767597287588</v>
          </cell>
          <cell r="L410">
            <v>19945.255570619811</v>
          </cell>
          <cell r="M410">
            <v>19940.610562344951</v>
          </cell>
          <cell r="N410">
            <v>19938.630275534728</v>
          </cell>
          <cell r="O410">
            <v>19966.502456555503</v>
          </cell>
        </row>
        <row r="411">
          <cell r="A411">
            <v>19941.917756379509</v>
          </cell>
          <cell r="B411">
            <v>19953.381804721394</v>
          </cell>
          <cell r="C411">
            <v>19954.522600499738</v>
          </cell>
          <cell r="D411">
            <v>19919.32784272965</v>
          </cell>
          <cell r="E411">
            <v>19927.591264710758</v>
          </cell>
          <cell r="F411">
            <v>19935.048807639378</v>
          </cell>
          <cell r="G411">
            <v>19979.138471726747</v>
          </cell>
          <cell r="H411">
            <v>19932.51109920528</v>
          </cell>
          <cell r="I411">
            <v>19947.955433646483</v>
          </cell>
          <cell r="J411">
            <v>19978.261648730571</v>
          </cell>
          <cell r="K411">
            <v>19930.76253478145</v>
          </cell>
          <cell r="L411">
            <v>19968.111904128331</v>
          </cell>
          <cell r="M411">
            <v>19926.111659961134</v>
          </cell>
          <cell r="N411">
            <v>19964.963912094841</v>
          </cell>
          <cell r="O411">
            <v>19925.658023560387</v>
          </cell>
        </row>
        <row r="412">
          <cell r="A412">
            <v>19919.789003174807</v>
          </cell>
          <cell r="B412">
            <v>19933.249381986228</v>
          </cell>
          <cell r="C412">
            <v>19990.922885013439</v>
          </cell>
          <cell r="D412">
            <v>19936.405766487762</v>
          </cell>
          <cell r="E412">
            <v>19913.610369425125</v>
          </cell>
          <cell r="F412">
            <v>19946.606560785232</v>
          </cell>
          <cell r="G412">
            <v>19972.806345490764</v>
          </cell>
          <cell r="H412">
            <v>19932.72211374031</v>
          </cell>
          <cell r="I412">
            <v>19986.738070345738</v>
          </cell>
          <cell r="J412">
            <v>19964.797248240633</v>
          </cell>
          <cell r="K412">
            <v>19953.73832317736</v>
          </cell>
          <cell r="L412">
            <v>19956.63942164031</v>
          </cell>
          <cell r="M412">
            <v>19941.791914595135</v>
          </cell>
          <cell r="N412">
            <v>19952.305432652545</v>
          </cell>
          <cell r="O412">
            <v>19947.975034457504</v>
          </cell>
        </row>
        <row r="413">
          <cell r="A413">
            <v>19924.219231148705</v>
          </cell>
          <cell r="B413">
            <v>19906.314008512421</v>
          </cell>
          <cell r="C413">
            <v>19944.520199865277</v>
          </cell>
          <cell r="D413">
            <v>19930.279472060465</v>
          </cell>
          <cell r="E413">
            <v>19962.587069816625</v>
          </cell>
          <cell r="F413">
            <v>19951.716550274814</v>
          </cell>
          <cell r="G413">
            <v>19937.025225575246</v>
          </cell>
          <cell r="H413">
            <v>19952.260794319591</v>
          </cell>
          <cell r="I413">
            <v>19898.765916103323</v>
          </cell>
          <cell r="J413">
            <v>19943.157906146407</v>
          </cell>
          <cell r="K413">
            <v>19958.313608397948</v>
          </cell>
          <cell r="L413">
            <v>19945.954240485855</v>
          </cell>
          <cell r="M413">
            <v>19945.865391913372</v>
          </cell>
          <cell r="N413">
            <v>19931.592123595532</v>
          </cell>
          <cell r="O413">
            <v>19929.485842349011</v>
          </cell>
        </row>
        <row r="414">
          <cell r="A414">
            <v>19958.302542162852</v>
          </cell>
          <cell r="B414">
            <v>19970.951895158341</v>
          </cell>
          <cell r="C414">
            <v>19936.558089841299</v>
          </cell>
          <cell r="D414">
            <v>19931.826972809067</v>
          </cell>
          <cell r="E414">
            <v>19942.373958558761</v>
          </cell>
          <cell r="F414">
            <v>19946.736826212058</v>
          </cell>
          <cell r="G414">
            <v>19926.562852984069</v>
          </cell>
          <cell r="H414">
            <v>19917.995083231828</v>
          </cell>
          <cell r="I414">
            <v>19953.099326021063</v>
          </cell>
          <cell r="J414">
            <v>19968.226506973915</v>
          </cell>
          <cell r="K414">
            <v>19962.68466093819</v>
          </cell>
          <cell r="L414">
            <v>19941.651718448724</v>
          </cell>
          <cell r="M414">
            <v>19952.735067452355</v>
          </cell>
          <cell r="N414">
            <v>19963.205086903687</v>
          </cell>
          <cell r="O414">
            <v>19972.642315112433</v>
          </cell>
        </row>
        <row r="415">
          <cell r="A415">
            <v>19929.829967531441</v>
          </cell>
          <cell r="B415">
            <v>19926.456936958148</v>
          </cell>
          <cell r="C415">
            <v>19964.198294269856</v>
          </cell>
          <cell r="D415">
            <v>19960.810201022468</v>
          </cell>
          <cell r="E415">
            <v>19967.027367636347</v>
          </cell>
          <cell r="F415">
            <v>19975.764487374949</v>
          </cell>
          <cell r="G415">
            <v>19924.789649580394</v>
          </cell>
          <cell r="H415">
            <v>19972.854205110336</v>
          </cell>
          <cell r="I415">
            <v>19960.960725743807</v>
          </cell>
          <cell r="J415">
            <v>19938.246637192195</v>
          </cell>
          <cell r="K415">
            <v>19937.363555726432</v>
          </cell>
          <cell r="L415">
            <v>19935.013266347534</v>
          </cell>
          <cell r="M415">
            <v>19967.436077601604</v>
          </cell>
          <cell r="N415">
            <v>19974.842102326431</v>
          </cell>
          <cell r="O415">
            <v>19962.101218476393</v>
          </cell>
        </row>
        <row r="416">
          <cell r="A416">
            <v>19901.968325236325</v>
          </cell>
          <cell r="B416">
            <v>19944.478773974257</v>
          </cell>
          <cell r="C416">
            <v>19956.927916508004</v>
          </cell>
          <cell r="D416">
            <v>19929.715534405263</v>
          </cell>
          <cell r="E416">
            <v>19987.931587996944</v>
          </cell>
          <cell r="F416">
            <v>19925.979050070047</v>
          </cell>
          <cell r="G416">
            <v>19963.24426528404</v>
          </cell>
          <cell r="H416">
            <v>19948.02346995534</v>
          </cell>
          <cell r="I416">
            <v>19982.72634507751</v>
          </cell>
          <cell r="J416">
            <v>19956.939937414802</v>
          </cell>
          <cell r="K416">
            <v>19970.782691762259</v>
          </cell>
          <cell r="L416">
            <v>19915.472537096914</v>
          </cell>
          <cell r="M416">
            <v>19925.6128424626</v>
          </cell>
          <cell r="N416">
            <v>19969.479334741027</v>
          </cell>
          <cell r="O416">
            <v>19941.047797484265</v>
          </cell>
        </row>
        <row r="417">
          <cell r="A417">
            <v>19948.716343305074</v>
          </cell>
          <cell r="B417">
            <v>19953.450883860976</v>
          </cell>
          <cell r="C417">
            <v>19914.499104782204</v>
          </cell>
          <cell r="D417">
            <v>19957.332050675181</v>
          </cell>
          <cell r="E417">
            <v>19948.526749763241</v>
          </cell>
          <cell r="F417">
            <v>19955.269577760977</v>
          </cell>
          <cell r="G417">
            <v>19939.665694575127</v>
          </cell>
          <cell r="H417">
            <v>19983.015866066038</v>
          </cell>
          <cell r="I417">
            <v>19903.768066843164</v>
          </cell>
          <cell r="J417">
            <v>19959.280973691169</v>
          </cell>
          <cell r="K417">
            <v>19926.964749640683</v>
          </cell>
          <cell r="L417">
            <v>19940.213300721618</v>
          </cell>
          <cell r="M417">
            <v>19954.518311694268</v>
          </cell>
          <cell r="N417">
            <v>19938.876994067115</v>
          </cell>
          <cell r="O417">
            <v>19940.019374521977</v>
          </cell>
        </row>
        <row r="418">
          <cell r="A418">
            <v>19930.946396789404</v>
          </cell>
          <cell r="B418">
            <v>19950.133524539626</v>
          </cell>
          <cell r="C418">
            <v>19926.673243805937</v>
          </cell>
          <cell r="D418">
            <v>19934.937174200059</v>
          </cell>
          <cell r="E418">
            <v>19947.384755948187</v>
          </cell>
          <cell r="F418">
            <v>19926.664416211654</v>
          </cell>
          <cell r="G418">
            <v>19936.674114704598</v>
          </cell>
          <cell r="H418">
            <v>19946.480043094332</v>
          </cell>
          <cell r="I418">
            <v>19958.956220705073</v>
          </cell>
          <cell r="J418">
            <v>19941.801178477075</v>
          </cell>
          <cell r="K418">
            <v>19949.426335142944</v>
          </cell>
          <cell r="L418">
            <v>19943.208304426826</v>
          </cell>
          <cell r="M418">
            <v>19928.173677548912</v>
          </cell>
          <cell r="N418">
            <v>19940.804456677142</v>
          </cell>
          <cell r="O418">
            <v>19956.309165766943</v>
          </cell>
        </row>
        <row r="419">
          <cell r="A419">
            <v>19956.536696479623</v>
          </cell>
          <cell r="B419">
            <v>19949.942057732002</v>
          </cell>
          <cell r="C419">
            <v>19934.217457833944</v>
          </cell>
          <cell r="D419">
            <v>19946.854187943656</v>
          </cell>
          <cell r="E419">
            <v>19929.150972549069</v>
          </cell>
          <cell r="F419">
            <v>19982.732291453372</v>
          </cell>
          <cell r="G419">
            <v>19936.469275911575</v>
          </cell>
          <cell r="H419">
            <v>19939.719715994921</v>
          </cell>
          <cell r="I419">
            <v>19936.660468113168</v>
          </cell>
          <cell r="J419">
            <v>19933.387563482629</v>
          </cell>
          <cell r="K419">
            <v>19963.74087402345</v>
          </cell>
          <cell r="L419">
            <v>19960.581566383218</v>
          </cell>
          <cell r="M419">
            <v>19945.045396204059</v>
          </cell>
          <cell r="N419">
            <v>19928.173419199156</v>
          </cell>
          <cell r="O419">
            <v>19941.081829233372</v>
          </cell>
        </row>
        <row r="420">
          <cell r="A420">
            <v>19938.01424973589</v>
          </cell>
          <cell r="B420">
            <v>19984.348485574916</v>
          </cell>
          <cell r="C420">
            <v>19940.928122899204</v>
          </cell>
          <cell r="D420">
            <v>19942.741517048806</v>
          </cell>
          <cell r="E420">
            <v>19937.454963097982</v>
          </cell>
          <cell r="F420">
            <v>20000.069344219602</v>
          </cell>
          <cell r="G420">
            <v>19975.376476223999</v>
          </cell>
          <cell r="H420">
            <v>19933.57697495749</v>
          </cell>
          <cell r="I420">
            <v>19927.944704476093</v>
          </cell>
          <cell r="J420">
            <v>19954.866765076022</v>
          </cell>
          <cell r="K420">
            <v>19974.547753034796</v>
          </cell>
          <cell r="L420">
            <v>19941.000137771178</v>
          </cell>
          <cell r="M420">
            <v>19910.831137955636</v>
          </cell>
          <cell r="N420">
            <v>19972.346282177303</v>
          </cell>
          <cell r="O420">
            <v>19937.691046911899</v>
          </cell>
        </row>
        <row r="421">
          <cell r="A421">
            <v>19944.654451962564</v>
          </cell>
          <cell r="B421">
            <v>19962.896750807242</v>
          </cell>
          <cell r="C421">
            <v>19926.879415785646</v>
          </cell>
          <cell r="D421">
            <v>19932.827025297123</v>
          </cell>
          <cell r="E421">
            <v>19955.519342060779</v>
          </cell>
          <cell r="F421">
            <v>19924.690275306682</v>
          </cell>
          <cell r="G421">
            <v>19956.28825589898</v>
          </cell>
          <cell r="H421">
            <v>19951.590472271047</v>
          </cell>
          <cell r="I421">
            <v>19951.850899017521</v>
          </cell>
          <cell r="J421">
            <v>19965.78223225359</v>
          </cell>
          <cell r="K421">
            <v>19940.823811094157</v>
          </cell>
          <cell r="L421">
            <v>19954.614835036668</v>
          </cell>
          <cell r="M421">
            <v>19933.373652189988</v>
          </cell>
          <cell r="N421">
            <v>19919.495291772026</v>
          </cell>
          <cell r="O421">
            <v>19957.591181998403</v>
          </cell>
        </row>
        <row r="422">
          <cell r="A422">
            <v>19963.128941894134</v>
          </cell>
          <cell r="B422">
            <v>19957.326361728472</v>
          </cell>
          <cell r="C422">
            <v>19955.225726197328</v>
          </cell>
          <cell r="D422">
            <v>19949.033945032785</v>
          </cell>
          <cell r="E422">
            <v>19917.79473401406</v>
          </cell>
          <cell r="F422">
            <v>19942.836405012527</v>
          </cell>
          <cell r="G422">
            <v>19963.993748317844</v>
          </cell>
          <cell r="H422">
            <v>19946.861442811762</v>
          </cell>
          <cell r="I422">
            <v>19947.103273284807</v>
          </cell>
          <cell r="J422">
            <v>19983.049227217423</v>
          </cell>
          <cell r="K422">
            <v>19936.601424478518</v>
          </cell>
          <cell r="L422">
            <v>19935.301229349589</v>
          </cell>
          <cell r="M422">
            <v>19946.49741193169</v>
          </cell>
          <cell r="N422">
            <v>19941.557693458239</v>
          </cell>
          <cell r="O422">
            <v>19919.064682773518</v>
          </cell>
        </row>
        <row r="423">
          <cell r="A423">
            <v>19951.724379984742</v>
          </cell>
          <cell r="B423">
            <v>19973.791435541403</v>
          </cell>
          <cell r="C423">
            <v>19962.166722240509</v>
          </cell>
          <cell r="D423">
            <v>19953.605363816339</v>
          </cell>
          <cell r="E423">
            <v>19959.24595135366</v>
          </cell>
          <cell r="F423">
            <v>19939.7669350941</v>
          </cell>
          <cell r="G423">
            <v>19949.846365683763</v>
          </cell>
          <cell r="H423">
            <v>19973.832985393819</v>
          </cell>
          <cell r="I423">
            <v>19916.647178537216</v>
          </cell>
          <cell r="J423">
            <v>19935.823023069755</v>
          </cell>
          <cell r="K423">
            <v>19941.297292690706</v>
          </cell>
          <cell r="L423">
            <v>19905.594737690546</v>
          </cell>
          <cell r="M423">
            <v>19961.343269240548</v>
          </cell>
          <cell r="N423">
            <v>19935.521335714213</v>
          </cell>
          <cell r="O423">
            <v>19933.448539828434</v>
          </cell>
        </row>
        <row r="424">
          <cell r="A424">
            <v>19977.277887424389</v>
          </cell>
          <cell r="B424">
            <v>19967.690559850889</v>
          </cell>
          <cell r="C424">
            <v>19937.233835472969</v>
          </cell>
          <cell r="D424">
            <v>19930.55286604675</v>
          </cell>
          <cell r="E424">
            <v>19934.374316591915</v>
          </cell>
          <cell r="F424">
            <v>19927.7485676371</v>
          </cell>
          <cell r="G424">
            <v>19957.996245529943</v>
          </cell>
          <cell r="H424">
            <v>19930.031342325459</v>
          </cell>
          <cell r="I424">
            <v>19975.330283036699</v>
          </cell>
          <cell r="J424">
            <v>19937.184866329408</v>
          </cell>
          <cell r="K424">
            <v>19934.354690202508</v>
          </cell>
          <cell r="L424">
            <v>19961.283126644001</v>
          </cell>
          <cell r="M424">
            <v>19945.034006120371</v>
          </cell>
          <cell r="N424">
            <v>19926.966085197029</v>
          </cell>
          <cell r="O424">
            <v>19963.741077209503</v>
          </cell>
        </row>
        <row r="425">
          <cell r="A425">
            <v>19956.199541108537</v>
          </cell>
          <cell r="B425">
            <v>19939.87245747483</v>
          </cell>
          <cell r="C425">
            <v>19983.495965677528</v>
          </cell>
          <cell r="D425">
            <v>19931.40254288018</v>
          </cell>
          <cell r="E425">
            <v>19946.239788958796</v>
          </cell>
          <cell r="F425">
            <v>19938.380720701211</v>
          </cell>
          <cell r="G425">
            <v>19950.666195514415</v>
          </cell>
          <cell r="H425">
            <v>19941.021274717994</v>
          </cell>
          <cell r="I425">
            <v>19938.505797754082</v>
          </cell>
          <cell r="J425">
            <v>19909.115645624428</v>
          </cell>
          <cell r="K425">
            <v>19940.479562039698</v>
          </cell>
          <cell r="L425">
            <v>19944.637299271268</v>
          </cell>
          <cell r="M425">
            <v>19957.616130646977</v>
          </cell>
          <cell r="N425">
            <v>19935.583759554709</v>
          </cell>
          <cell r="O425">
            <v>19953.284998294803</v>
          </cell>
        </row>
        <row r="426">
          <cell r="A426">
            <v>19942.270416802399</v>
          </cell>
          <cell r="B426">
            <v>19984.173884062591</v>
          </cell>
          <cell r="C426">
            <v>19989.258088732833</v>
          </cell>
          <cell r="D426">
            <v>19973.8363111412</v>
          </cell>
          <cell r="E426">
            <v>19942.246295297296</v>
          </cell>
          <cell r="F426">
            <v>19959.055145780036</v>
          </cell>
          <cell r="G426">
            <v>19946.512035284675</v>
          </cell>
          <cell r="H426">
            <v>19908.267432453227</v>
          </cell>
          <cell r="I426">
            <v>19957.605069710407</v>
          </cell>
          <cell r="J426">
            <v>19930.924264931458</v>
          </cell>
          <cell r="K426">
            <v>19978.038846562784</v>
          </cell>
          <cell r="L426">
            <v>19939.217998097083</v>
          </cell>
          <cell r="M426">
            <v>19978.530469784484</v>
          </cell>
          <cell r="N426">
            <v>19934.820296418544</v>
          </cell>
          <cell r="O426">
            <v>19971.790549438003</v>
          </cell>
        </row>
        <row r="427">
          <cell r="A427">
            <v>19949.612541900031</v>
          </cell>
          <cell r="B427">
            <v>19948.112501943455</v>
          </cell>
          <cell r="C427">
            <v>19943.159682642494</v>
          </cell>
          <cell r="D427">
            <v>19952.22921222985</v>
          </cell>
          <cell r="E427">
            <v>19918.860632954995</v>
          </cell>
          <cell r="F427">
            <v>19966.910667384924</v>
          </cell>
          <cell r="G427">
            <v>19942.386899381545</v>
          </cell>
          <cell r="H427">
            <v>19929.686489067939</v>
          </cell>
          <cell r="I427">
            <v>19980.376770446834</v>
          </cell>
          <cell r="J427">
            <v>19981.368799740063</v>
          </cell>
          <cell r="K427">
            <v>19949.463366145897</v>
          </cell>
          <cell r="L427">
            <v>19930.017628780515</v>
          </cell>
          <cell r="M427">
            <v>19944.303604414275</v>
          </cell>
          <cell r="N427">
            <v>19959.695238408138</v>
          </cell>
          <cell r="O427">
            <v>19925.785195240864</v>
          </cell>
        </row>
        <row r="428">
          <cell r="A428">
            <v>19908.470300076897</v>
          </cell>
          <cell r="B428">
            <v>19943.625584419944</v>
          </cell>
          <cell r="C428">
            <v>19946.927328529204</v>
          </cell>
          <cell r="D428">
            <v>19949.570988861251</v>
          </cell>
          <cell r="E428">
            <v>19916.173071042998</v>
          </cell>
          <cell r="F428">
            <v>19956.231821592137</v>
          </cell>
          <cell r="G428">
            <v>19940.22115201312</v>
          </cell>
          <cell r="H428">
            <v>19981.343966154494</v>
          </cell>
          <cell r="I428">
            <v>19918.015881201256</v>
          </cell>
          <cell r="J428">
            <v>19917.229681431974</v>
          </cell>
          <cell r="K428">
            <v>19925.990455616095</v>
          </cell>
          <cell r="L428">
            <v>19935.194563559256</v>
          </cell>
          <cell r="M428">
            <v>19944.823943029944</v>
          </cell>
          <cell r="N428">
            <v>19948.691981191474</v>
          </cell>
          <cell r="O428">
            <v>19962.361093661359</v>
          </cell>
        </row>
        <row r="429">
          <cell r="A429">
            <v>19965.959024203428</v>
          </cell>
          <cell r="B429">
            <v>19954.374716540122</v>
          </cell>
          <cell r="C429">
            <v>19933.836590832001</v>
          </cell>
          <cell r="D429">
            <v>19963.956997184621</v>
          </cell>
          <cell r="E429">
            <v>19953.364603243455</v>
          </cell>
          <cell r="F429">
            <v>19926.408359600744</v>
          </cell>
          <cell r="G429">
            <v>19932.354172652918</v>
          </cell>
          <cell r="H429">
            <v>19981.677295152331</v>
          </cell>
          <cell r="I429">
            <v>19958.575672798761</v>
          </cell>
          <cell r="J429">
            <v>19952.610665006177</v>
          </cell>
          <cell r="K429">
            <v>19955.356499234196</v>
          </cell>
          <cell r="L429">
            <v>19973.266850359618</v>
          </cell>
          <cell r="M429">
            <v>19970.219487427774</v>
          </cell>
          <cell r="N429">
            <v>19970.10529375335</v>
          </cell>
          <cell r="O429">
            <v>19921.709342805916</v>
          </cell>
        </row>
        <row r="430">
          <cell r="A430">
            <v>19939.538748935371</v>
          </cell>
          <cell r="B430">
            <v>19917.271311368779</v>
          </cell>
          <cell r="C430">
            <v>19979.468776495407</v>
          </cell>
          <cell r="D430">
            <v>19937.003561530477</v>
          </cell>
          <cell r="E430">
            <v>19972.259602240967</v>
          </cell>
          <cell r="F430">
            <v>19968.382893836482</v>
          </cell>
          <cell r="G430">
            <v>19945.515129291733</v>
          </cell>
          <cell r="H430">
            <v>19978.703608305303</v>
          </cell>
          <cell r="I430">
            <v>19937.531584082331</v>
          </cell>
          <cell r="J430">
            <v>19911.702244819637</v>
          </cell>
          <cell r="K430">
            <v>19978.79626673129</v>
          </cell>
          <cell r="L430">
            <v>19947.254918226419</v>
          </cell>
          <cell r="M430">
            <v>19966.087557982388</v>
          </cell>
          <cell r="N430">
            <v>19944.642638457932</v>
          </cell>
          <cell r="O430">
            <v>19925.065493891052</v>
          </cell>
        </row>
        <row r="431">
          <cell r="A431">
            <v>19962.359624008066</v>
          </cell>
          <cell r="B431">
            <v>19928.04655848812</v>
          </cell>
          <cell r="C431">
            <v>19959.110670287875</v>
          </cell>
          <cell r="D431">
            <v>19946.615634889062</v>
          </cell>
          <cell r="E431">
            <v>19956.546709439161</v>
          </cell>
          <cell r="F431">
            <v>19924.970577388282</v>
          </cell>
          <cell r="G431">
            <v>19963.065751745489</v>
          </cell>
          <cell r="H431">
            <v>19941.321535758962</v>
          </cell>
          <cell r="I431">
            <v>19957.026593762374</v>
          </cell>
          <cell r="J431">
            <v>19953.753575123952</v>
          </cell>
          <cell r="K431">
            <v>19960.367815785095</v>
          </cell>
          <cell r="L431">
            <v>19954.738443626211</v>
          </cell>
          <cell r="M431">
            <v>19952.409162964112</v>
          </cell>
          <cell r="N431">
            <v>19954.713657723187</v>
          </cell>
          <cell r="O431">
            <v>19945.137012632658</v>
          </cell>
        </row>
        <row r="432">
          <cell r="A432">
            <v>19893.200387640558</v>
          </cell>
          <cell r="B432">
            <v>19963.216952572657</v>
          </cell>
          <cell r="C432">
            <v>19931.368950124757</v>
          </cell>
          <cell r="D432">
            <v>19941.212590842657</v>
          </cell>
          <cell r="E432">
            <v>19942.130640901825</v>
          </cell>
          <cell r="F432">
            <v>19949.444016360954</v>
          </cell>
          <cell r="G432">
            <v>19922.616265016401</v>
          </cell>
          <cell r="H432">
            <v>19959.081419769311</v>
          </cell>
          <cell r="I432">
            <v>19961.804539770717</v>
          </cell>
          <cell r="J432">
            <v>19957.137928745866</v>
          </cell>
          <cell r="K432">
            <v>19944.542317301566</v>
          </cell>
          <cell r="L432">
            <v>19930.266390970308</v>
          </cell>
          <cell r="M432">
            <v>19935.274457307634</v>
          </cell>
          <cell r="N432">
            <v>19951.197225223659</v>
          </cell>
          <cell r="O432">
            <v>19928.795023952331</v>
          </cell>
        </row>
        <row r="433">
          <cell r="A433">
            <v>19957.293274454143</v>
          </cell>
          <cell r="B433">
            <v>19925.158959225373</v>
          </cell>
          <cell r="C433">
            <v>19988.977348074197</v>
          </cell>
          <cell r="D433">
            <v>19913.224134320713</v>
          </cell>
          <cell r="E433">
            <v>19953.117179314329</v>
          </cell>
          <cell r="F433">
            <v>19943.194826144878</v>
          </cell>
          <cell r="G433">
            <v>19970.748536849733</v>
          </cell>
          <cell r="H433">
            <v>19960.354710127845</v>
          </cell>
          <cell r="I433">
            <v>19932.593311571531</v>
          </cell>
          <cell r="J433">
            <v>19950.406180632584</v>
          </cell>
          <cell r="K433">
            <v>19967.70642593117</v>
          </cell>
          <cell r="L433">
            <v>19929.688805590435</v>
          </cell>
          <cell r="M433">
            <v>19934.056963684015</v>
          </cell>
          <cell r="N433">
            <v>19963.421315457847</v>
          </cell>
          <cell r="O433">
            <v>19929.485973933355</v>
          </cell>
        </row>
        <row r="434">
          <cell r="A434">
            <v>19958.935399741826</v>
          </cell>
          <cell r="B434">
            <v>19956.291192837696</v>
          </cell>
          <cell r="C434">
            <v>19982.19571475064</v>
          </cell>
          <cell r="D434">
            <v>19958.086849357569</v>
          </cell>
          <cell r="E434">
            <v>19934.911186956866</v>
          </cell>
          <cell r="F434">
            <v>19950.586889052724</v>
          </cell>
          <cell r="G434">
            <v>19969.415608357715</v>
          </cell>
          <cell r="H434">
            <v>19915.996536317558</v>
          </cell>
          <cell r="I434">
            <v>19939.276516626112</v>
          </cell>
          <cell r="J434">
            <v>19942.037198400223</v>
          </cell>
          <cell r="K434">
            <v>19953.437843186577</v>
          </cell>
          <cell r="L434">
            <v>19928.77056328754</v>
          </cell>
          <cell r="M434">
            <v>19952.998033743152</v>
          </cell>
          <cell r="N434">
            <v>19984.57928318415</v>
          </cell>
          <cell r="O434">
            <v>19932.940270199113</v>
          </cell>
        </row>
        <row r="435">
          <cell r="A435">
            <v>19972.402362254783</v>
          </cell>
          <cell r="B435">
            <v>19944.841571548724</v>
          </cell>
          <cell r="C435">
            <v>19961.494649744691</v>
          </cell>
          <cell r="D435">
            <v>19927.273601862122</v>
          </cell>
          <cell r="E435">
            <v>19928.195864553134</v>
          </cell>
          <cell r="F435">
            <v>19912.497426176378</v>
          </cell>
          <cell r="G435">
            <v>19933.002509593916</v>
          </cell>
          <cell r="H435">
            <v>20005.492775238083</v>
          </cell>
          <cell r="I435">
            <v>19957.250162030316</v>
          </cell>
          <cell r="J435">
            <v>19967.948821088012</v>
          </cell>
          <cell r="K435">
            <v>19940.526844052485</v>
          </cell>
          <cell r="L435">
            <v>19954.705888823799</v>
          </cell>
          <cell r="M435">
            <v>19942.939924818031</v>
          </cell>
          <cell r="N435">
            <v>19945.000329284063</v>
          </cell>
          <cell r="O435">
            <v>19912.47883974847</v>
          </cell>
        </row>
        <row r="436">
          <cell r="A436">
            <v>19950.684941909432</v>
          </cell>
          <cell r="B436">
            <v>19975.401461605419</v>
          </cell>
          <cell r="C436">
            <v>19936.190565887257</v>
          </cell>
          <cell r="D436">
            <v>19969.400256410787</v>
          </cell>
          <cell r="E436">
            <v>19957.082389693533</v>
          </cell>
          <cell r="F436">
            <v>19933.483854409526</v>
          </cell>
          <cell r="G436">
            <v>19920.184575814983</v>
          </cell>
          <cell r="H436">
            <v>19957.468359577819</v>
          </cell>
          <cell r="I436">
            <v>19952.961789682911</v>
          </cell>
          <cell r="J436">
            <v>19951.591094851658</v>
          </cell>
          <cell r="K436">
            <v>19940.325787123209</v>
          </cell>
          <cell r="L436">
            <v>19952.091139257576</v>
          </cell>
          <cell r="M436">
            <v>19946.865557373589</v>
          </cell>
          <cell r="N436">
            <v>19941.843068139133</v>
          </cell>
          <cell r="O436">
            <v>19971.454936684248</v>
          </cell>
        </row>
        <row r="437">
          <cell r="A437">
            <v>19951.367490338664</v>
          </cell>
          <cell r="B437">
            <v>19930.731820340199</v>
          </cell>
          <cell r="C437">
            <v>19937.461466546232</v>
          </cell>
          <cell r="D437">
            <v>19953.179154590169</v>
          </cell>
          <cell r="E437">
            <v>19935.232119267348</v>
          </cell>
          <cell r="F437">
            <v>19948.753647441805</v>
          </cell>
          <cell r="G437">
            <v>19931.481582101587</v>
          </cell>
          <cell r="H437">
            <v>19974.445573386634</v>
          </cell>
          <cell r="I437">
            <v>19913.394442557048</v>
          </cell>
          <cell r="J437">
            <v>19944.971533455195</v>
          </cell>
          <cell r="K437">
            <v>19920.111035668124</v>
          </cell>
          <cell r="L437">
            <v>19960.598490633034</v>
          </cell>
          <cell r="M437">
            <v>19908.85905504855</v>
          </cell>
          <cell r="N437">
            <v>19964.317797651496</v>
          </cell>
          <cell r="O437">
            <v>19932.816325650954</v>
          </cell>
        </row>
        <row r="438">
          <cell r="A438">
            <v>19936.369498945649</v>
          </cell>
          <cell r="B438">
            <v>19959.109777178466</v>
          </cell>
          <cell r="C438">
            <v>19959.265681564255</v>
          </cell>
          <cell r="D438">
            <v>19960.091066921323</v>
          </cell>
          <cell r="E438">
            <v>19941.704922224533</v>
          </cell>
          <cell r="F438">
            <v>19930.829133929023</v>
          </cell>
          <cell r="G438">
            <v>19921.371044089061</v>
          </cell>
          <cell r="H438">
            <v>19936.315150932747</v>
          </cell>
          <cell r="I438">
            <v>19948.730260977714</v>
          </cell>
          <cell r="J438">
            <v>19988.475766214207</v>
          </cell>
          <cell r="K438">
            <v>19964.215196704456</v>
          </cell>
          <cell r="L438">
            <v>19938.169372667726</v>
          </cell>
          <cell r="M438">
            <v>19933.351306375298</v>
          </cell>
          <cell r="N438">
            <v>19956.893134286092</v>
          </cell>
          <cell r="O438">
            <v>19949.153386745125</v>
          </cell>
        </row>
        <row r="439">
          <cell r="A439">
            <v>19953.639792255512</v>
          </cell>
          <cell r="B439">
            <v>19955.13769428755</v>
          </cell>
          <cell r="C439">
            <v>19922.84132226773</v>
          </cell>
          <cell r="D439">
            <v>19945.146219428338</v>
          </cell>
          <cell r="E439">
            <v>19920.344914765872</v>
          </cell>
          <cell r="F439">
            <v>19964.031443830463</v>
          </cell>
          <cell r="G439">
            <v>19934.720820688261</v>
          </cell>
          <cell r="H439">
            <v>19967.671385568043</v>
          </cell>
          <cell r="I439">
            <v>19944.584361762245</v>
          </cell>
          <cell r="J439">
            <v>19976.706529039679</v>
          </cell>
          <cell r="K439">
            <v>19931.91979671218</v>
          </cell>
          <cell r="L439">
            <v>19933.022236788445</v>
          </cell>
          <cell r="M439">
            <v>19944.344944865788</v>
          </cell>
          <cell r="N439">
            <v>19931.070169783099</v>
          </cell>
          <cell r="O439">
            <v>19927.269969887522</v>
          </cell>
        </row>
        <row r="440">
          <cell r="A440">
            <v>19974.444664955838</v>
          </cell>
          <cell r="B440">
            <v>19954.128732715992</v>
          </cell>
          <cell r="C440">
            <v>19932.733466186561</v>
          </cell>
          <cell r="D440">
            <v>19933.284505533309</v>
          </cell>
          <cell r="E440">
            <v>19960.50666858715</v>
          </cell>
          <cell r="F440">
            <v>19942.111797089219</v>
          </cell>
          <cell r="G440">
            <v>19955.358791956558</v>
          </cell>
          <cell r="H440">
            <v>19961.514177275225</v>
          </cell>
          <cell r="I440">
            <v>19924.654048046563</v>
          </cell>
          <cell r="J440">
            <v>19951.56495546555</v>
          </cell>
          <cell r="K440">
            <v>19959.279146877907</v>
          </cell>
          <cell r="L440">
            <v>19924.529627106411</v>
          </cell>
          <cell r="M440">
            <v>19915.178198496338</v>
          </cell>
          <cell r="N440">
            <v>19952.979111319673</v>
          </cell>
          <cell r="O440">
            <v>19955.676451890049</v>
          </cell>
        </row>
        <row r="441">
          <cell r="A441">
            <v>19943.35401776107</v>
          </cell>
          <cell r="B441">
            <v>19960.890163484091</v>
          </cell>
          <cell r="C441">
            <v>19942.655620886617</v>
          </cell>
          <cell r="D441">
            <v>19965.511786189119</v>
          </cell>
          <cell r="E441">
            <v>19970.352019462967</v>
          </cell>
          <cell r="F441">
            <v>19909.204211462915</v>
          </cell>
          <cell r="G441">
            <v>19961.563080318443</v>
          </cell>
          <cell r="H441">
            <v>19957.113958020451</v>
          </cell>
          <cell r="I441">
            <v>19944.050168642971</v>
          </cell>
          <cell r="J441">
            <v>19956.649969117629</v>
          </cell>
          <cell r="K441">
            <v>19964.94717774005</v>
          </cell>
          <cell r="L441">
            <v>19960.993768402408</v>
          </cell>
          <cell r="M441">
            <v>19945.883826705169</v>
          </cell>
          <cell r="N441">
            <v>19959.441829661166</v>
          </cell>
          <cell r="O441">
            <v>19931.025723123377</v>
          </cell>
        </row>
        <row r="442">
          <cell r="A442">
            <v>19927.651425242413</v>
          </cell>
          <cell r="B442">
            <v>19916.884187736257</v>
          </cell>
          <cell r="C442">
            <v>19952.436596443909</v>
          </cell>
          <cell r="D442">
            <v>19903.980050029819</v>
          </cell>
          <cell r="E442">
            <v>19947.738575844349</v>
          </cell>
          <cell r="F442">
            <v>19924.726827135444</v>
          </cell>
          <cell r="G442">
            <v>19950.827358903203</v>
          </cell>
          <cell r="H442">
            <v>19959.193418082756</v>
          </cell>
          <cell r="I442">
            <v>19923.716839627643</v>
          </cell>
          <cell r="J442">
            <v>19949.740107542813</v>
          </cell>
          <cell r="K442">
            <v>19946.179855027905</v>
          </cell>
          <cell r="L442">
            <v>19948.50869169159</v>
          </cell>
          <cell r="M442">
            <v>19926.322825213818</v>
          </cell>
          <cell r="N442">
            <v>19956.928574832698</v>
          </cell>
          <cell r="O442">
            <v>19988.991051135072</v>
          </cell>
        </row>
        <row r="443">
          <cell r="A443">
            <v>19912.17535044493</v>
          </cell>
          <cell r="B443">
            <v>19931.070198389283</v>
          </cell>
          <cell r="C443">
            <v>19942.217002140667</v>
          </cell>
          <cell r="D443">
            <v>19949.973193169717</v>
          </cell>
          <cell r="E443">
            <v>19947.12340302443</v>
          </cell>
          <cell r="F443">
            <v>19926.263355495816</v>
          </cell>
          <cell r="G443">
            <v>19963.63532592855</v>
          </cell>
          <cell r="H443">
            <v>19908.777941867498</v>
          </cell>
          <cell r="I443">
            <v>19964.166223449869</v>
          </cell>
          <cell r="J443">
            <v>19946.755511305812</v>
          </cell>
          <cell r="K443">
            <v>19928.461006385838</v>
          </cell>
          <cell r="L443">
            <v>19953.092579538941</v>
          </cell>
          <cell r="M443">
            <v>19977.260952972058</v>
          </cell>
          <cell r="N443">
            <v>19935.996051964208</v>
          </cell>
          <cell r="O443">
            <v>19933.258270458889</v>
          </cell>
        </row>
        <row r="444">
          <cell r="A444">
            <v>19945.417186083927</v>
          </cell>
          <cell r="B444">
            <v>19963.032006526031</v>
          </cell>
          <cell r="C444">
            <v>19939.968741187153</v>
          </cell>
          <cell r="D444">
            <v>19940.846339044532</v>
          </cell>
          <cell r="E444">
            <v>19945.941518990843</v>
          </cell>
          <cell r="F444">
            <v>19938.873109319262</v>
          </cell>
          <cell r="G444">
            <v>19937.838091162776</v>
          </cell>
          <cell r="H444">
            <v>19920.331871081697</v>
          </cell>
          <cell r="I444">
            <v>19933.571992596309</v>
          </cell>
          <cell r="J444">
            <v>19981.877555923893</v>
          </cell>
          <cell r="K444">
            <v>19981.067757475506</v>
          </cell>
          <cell r="L444">
            <v>19925.016287992399</v>
          </cell>
          <cell r="M444">
            <v>19936.479464684904</v>
          </cell>
          <cell r="N444">
            <v>19961.768784365417</v>
          </cell>
          <cell r="O444">
            <v>19945.809236654022</v>
          </cell>
        </row>
        <row r="445">
          <cell r="A445">
            <v>19945.471706291744</v>
          </cell>
          <cell r="B445">
            <v>19961.352526578001</v>
          </cell>
          <cell r="C445">
            <v>19963.531762516028</v>
          </cell>
          <cell r="D445">
            <v>19945.188385442932</v>
          </cell>
          <cell r="E445">
            <v>19930.086915835491</v>
          </cell>
          <cell r="F445">
            <v>19987.035608391758</v>
          </cell>
          <cell r="G445">
            <v>19936.902424155302</v>
          </cell>
          <cell r="H445">
            <v>19949.719618335628</v>
          </cell>
          <cell r="I445">
            <v>19961.646647286096</v>
          </cell>
          <cell r="J445">
            <v>19968.62169990535</v>
          </cell>
          <cell r="K445">
            <v>19967.808259294226</v>
          </cell>
          <cell r="L445">
            <v>20009.087000554522</v>
          </cell>
          <cell r="M445">
            <v>19935.445885188987</v>
          </cell>
          <cell r="N445">
            <v>19970.099403468434</v>
          </cell>
          <cell r="O445">
            <v>19941.638162156702</v>
          </cell>
        </row>
        <row r="446">
          <cell r="A446">
            <v>19918.597064623995</v>
          </cell>
          <cell r="B446">
            <v>19972.837956017451</v>
          </cell>
          <cell r="C446">
            <v>19935.785870204698</v>
          </cell>
          <cell r="D446">
            <v>19967.638492792375</v>
          </cell>
          <cell r="E446">
            <v>19955.175870620584</v>
          </cell>
          <cell r="F446">
            <v>19960.782748731377</v>
          </cell>
          <cell r="G446">
            <v>19924.358783074236</v>
          </cell>
          <cell r="H446">
            <v>19970.979533961356</v>
          </cell>
          <cell r="I446">
            <v>19955.315917846077</v>
          </cell>
          <cell r="J446">
            <v>19965.40467279428</v>
          </cell>
          <cell r="K446">
            <v>19955.818316311132</v>
          </cell>
          <cell r="L446">
            <v>19936.635077607607</v>
          </cell>
          <cell r="M446">
            <v>19980.067582201391</v>
          </cell>
          <cell r="N446">
            <v>19948.805337818856</v>
          </cell>
          <cell r="O446">
            <v>19982.613020051671</v>
          </cell>
        </row>
        <row r="447">
          <cell r="A447">
            <v>19955.390411077988</v>
          </cell>
          <cell r="B447">
            <v>19976.366420176</v>
          </cell>
          <cell r="C447">
            <v>19922.028363833524</v>
          </cell>
          <cell r="D447">
            <v>19964.147774787634</v>
          </cell>
          <cell r="E447">
            <v>19949.750852811183</v>
          </cell>
          <cell r="F447">
            <v>19948.98332090113</v>
          </cell>
          <cell r="G447">
            <v>19946.156266041482</v>
          </cell>
          <cell r="H447">
            <v>19924.43962642222</v>
          </cell>
          <cell r="I447">
            <v>19935.715849687494</v>
          </cell>
          <cell r="J447">
            <v>19939.554854904982</v>
          </cell>
          <cell r="K447">
            <v>19910.65236033126</v>
          </cell>
          <cell r="L447">
            <v>19951.054738461651</v>
          </cell>
          <cell r="M447">
            <v>19925.818653850318</v>
          </cell>
          <cell r="N447">
            <v>19955.0829911978</v>
          </cell>
          <cell r="O447">
            <v>19956.996529472744</v>
          </cell>
        </row>
        <row r="448">
          <cell r="A448">
            <v>19946.51110252646</v>
          </cell>
          <cell r="B448">
            <v>19984.734079088619</v>
          </cell>
          <cell r="C448">
            <v>19944.041259209229</v>
          </cell>
          <cell r="D448">
            <v>19950.110516549448</v>
          </cell>
          <cell r="E448">
            <v>19954.757571190359</v>
          </cell>
          <cell r="F448">
            <v>19953.228832725657</v>
          </cell>
          <cell r="G448">
            <v>19950.021910448886</v>
          </cell>
          <cell r="H448">
            <v>19944.44838520257</v>
          </cell>
          <cell r="I448">
            <v>19960.031291792133</v>
          </cell>
          <cell r="J448">
            <v>19962.175878613027</v>
          </cell>
          <cell r="K448">
            <v>19957.753049138832</v>
          </cell>
          <cell r="L448">
            <v>19953.742973890345</v>
          </cell>
          <cell r="M448">
            <v>19945.986906318154</v>
          </cell>
          <cell r="N448">
            <v>19958.351141096875</v>
          </cell>
          <cell r="O448">
            <v>19991.829494928217</v>
          </cell>
        </row>
        <row r="449">
          <cell r="A449">
            <v>19974.510219997177</v>
          </cell>
          <cell r="B449">
            <v>19948.493723916137</v>
          </cell>
          <cell r="C449">
            <v>19953.045672967855</v>
          </cell>
          <cell r="D449">
            <v>19925.755501388707</v>
          </cell>
          <cell r="E449">
            <v>19960.538219196416</v>
          </cell>
          <cell r="F449">
            <v>19947.654527022398</v>
          </cell>
          <cell r="G449">
            <v>19939.786817596138</v>
          </cell>
          <cell r="H449">
            <v>19944.900728706958</v>
          </cell>
          <cell r="I449">
            <v>19990.87983720086</v>
          </cell>
          <cell r="J449">
            <v>19950.32556510056</v>
          </cell>
          <cell r="K449">
            <v>19920.860323333065</v>
          </cell>
          <cell r="L449">
            <v>19983.997836368704</v>
          </cell>
          <cell r="M449">
            <v>19986.324696343963</v>
          </cell>
          <cell r="N449">
            <v>19910.786092845068</v>
          </cell>
          <cell r="O449">
            <v>19929.523792172633</v>
          </cell>
        </row>
        <row r="450">
          <cell r="A450">
            <v>19915.92350830324</v>
          </cell>
          <cell r="B450">
            <v>19948.91998834617</v>
          </cell>
          <cell r="C450">
            <v>19938.97720619967</v>
          </cell>
          <cell r="D450">
            <v>19933.894053497956</v>
          </cell>
          <cell r="E450">
            <v>19908.453950070219</v>
          </cell>
          <cell r="F450">
            <v>19980.140837993742</v>
          </cell>
          <cell r="G450">
            <v>19919.32971576196</v>
          </cell>
          <cell r="H450">
            <v>19959.949148840806</v>
          </cell>
          <cell r="I450">
            <v>19958.455896919313</v>
          </cell>
          <cell r="J450">
            <v>19938.091476634414</v>
          </cell>
          <cell r="K450">
            <v>19976.769960221151</v>
          </cell>
          <cell r="L450">
            <v>19967.780920904643</v>
          </cell>
          <cell r="M450">
            <v>19930.280255854472</v>
          </cell>
          <cell r="N450">
            <v>19939.496289940245</v>
          </cell>
          <cell r="O450">
            <v>19927.565747429595</v>
          </cell>
        </row>
        <row r="451">
          <cell r="A451">
            <v>19977.043249215043</v>
          </cell>
          <cell r="B451">
            <v>19965.816456584274</v>
          </cell>
          <cell r="C451">
            <v>19963.285287202147</v>
          </cell>
          <cell r="D451">
            <v>19958.220043530695</v>
          </cell>
          <cell r="E451">
            <v>19912.311496713657</v>
          </cell>
          <cell r="F451">
            <v>19935.892165910664</v>
          </cell>
          <cell r="G451">
            <v>19945.845772080014</v>
          </cell>
          <cell r="H451">
            <v>19961.668748015571</v>
          </cell>
          <cell r="I451">
            <v>19942.862363851815</v>
          </cell>
          <cell r="J451">
            <v>19966.104110548873</v>
          </cell>
          <cell r="K451">
            <v>19924.535603865988</v>
          </cell>
          <cell r="L451">
            <v>19945.204674605859</v>
          </cell>
          <cell r="M451">
            <v>19967.225061659028</v>
          </cell>
          <cell r="N451">
            <v>19921.503635143752</v>
          </cell>
          <cell r="O451">
            <v>19921.048095357703</v>
          </cell>
        </row>
        <row r="452">
          <cell r="A452">
            <v>19952.387943177717</v>
          </cell>
          <cell r="B452">
            <v>19971.368359085103</v>
          </cell>
          <cell r="C452">
            <v>19940.541552469236</v>
          </cell>
          <cell r="D452">
            <v>19977.132462700829</v>
          </cell>
          <cell r="E452">
            <v>19936.90610165738</v>
          </cell>
          <cell r="F452">
            <v>19945.656834283622</v>
          </cell>
          <cell r="G452">
            <v>19932.772525835069</v>
          </cell>
          <cell r="H452">
            <v>19926.171881225699</v>
          </cell>
          <cell r="I452">
            <v>19995.265867243052</v>
          </cell>
          <cell r="J452">
            <v>19946.336238228494</v>
          </cell>
          <cell r="K452">
            <v>19934.790363142678</v>
          </cell>
          <cell r="L452">
            <v>19963.65656336529</v>
          </cell>
          <cell r="M452">
            <v>19945.973786780767</v>
          </cell>
          <cell r="N452">
            <v>19961.848309373534</v>
          </cell>
          <cell r="O452">
            <v>19938.92265200086</v>
          </cell>
        </row>
        <row r="453">
          <cell r="A453">
            <v>19957.694521794027</v>
          </cell>
          <cell r="B453">
            <v>19969.206391239852</v>
          </cell>
          <cell r="C453">
            <v>19948.878488431226</v>
          </cell>
          <cell r="D453">
            <v>19931.190793457106</v>
          </cell>
          <cell r="E453">
            <v>19966.31314380074</v>
          </cell>
          <cell r="F453">
            <v>19947.456433516767</v>
          </cell>
          <cell r="G453">
            <v>19956.84018007022</v>
          </cell>
          <cell r="H453">
            <v>19961.922405709578</v>
          </cell>
          <cell r="I453">
            <v>19951.760826868383</v>
          </cell>
          <cell r="J453">
            <v>19933.031250174052</v>
          </cell>
          <cell r="K453">
            <v>19959.793290157639</v>
          </cell>
          <cell r="L453">
            <v>19962.513747387122</v>
          </cell>
          <cell r="M453">
            <v>19921.083077589457</v>
          </cell>
          <cell r="N453">
            <v>19944.86948743213</v>
          </cell>
          <cell r="O453">
            <v>19954.72337243535</v>
          </cell>
        </row>
        <row r="454">
          <cell r="A454">
            <v>19978.984888024628</v>
          </cell>
          <cell r="B454">
            <v>19967.967841739592</v>
          </cell>
          <cell r="C454">
            <v>19949.434965072382</v>
          </cell>
          <cell r="D454">
            <v>19934.747550114043</v>
          </cell>
          <cell r="E454">
            <v>19909.791419268655</v>
          </cell>
          <cell r="F454">
            <v>19950.768404300681</v>
          </cell>
          <cell r="G454">
            <v>19932.465069839553</v>
          </cell>
          <cell r="H454">
            <v>19950.128266288204</v>
          </cell>
          <cell r="I454">
            <v>19952.347146102617</v>
          </cell>
          <cell r="J454">
            <v>19928.421609593988</v>
          </cell>
          <cell r="K454">
            <v>19914.720794800807</v>
          </cell>
          <cell r="L454">
            <v>19966.25322335372</v>
          </cell>
          <cell r="M454">
            <v>19950.60469534318</v>
          </cell>
          <cell r="N454">
            <v>19948.281847712253</v>
          </cell>
          <cell r="O454">
            <v>19912.87294330545</v>
          </cell>
        </row>
        <row r="455">
          <cell r="A455">
            <v>19950.585312277919</v>
          </cell>
          <cell r="B455">
            <v>19958.102310993963</v>
          </cell>
          <cell r="C455">
            <v>19953.406104899081</v>
          </cell>
          <cell r="D455">
            <v>19929.288367514615</v>
          </cell>
          <cell r="E455">
            <v>19947.34385948507</v>
          </cell>
          <cell r="F455">
            <v>19950.915721934329</v>
          </cell>
          <cell r="G455">
            <v>19916.588073439416</v>
          </cell>
          <cell r="H455">
            <v>19948.888501741792</v>
          </cell>
          <cell r="I455">
            <v>19952.927626392786</v>
          </cell>
          <cell r="J455">
            <v>19950.556762680444</v>
          </cell>
          <cell r="K455">
            <v>19967.351222407007</v>
          </cell>
          <cell r="L455">
            <v>19957.412777087156</v>
          </cell>
          <cell r="M455">
            <v>19917.550450293082</v>
          </cell>
          <cell r="N455">
            <v>19899.218347074529</v>
          </cell>
          <cell r="O455">
            <v>19942.869310505856</v>
          </cell>
        </row>
        <row r="456">
          <cell r="A456">
            <v>19963.7701795104</v>
          </cell>
          <cell r="B456">
            <v>19918.325528740112</v>
          </cell>
          <cell r="C456">
            <v>19939.039100610797</v>
          </cell>
          <cell r="D456">
            <v>19947.48792637531</v>
          </cell>
          <cell r="E456">
            <v>19962.402128593698</v>
          </cell>
          <cell r="F456">
            <v>19955.418650293199</v>
          </cell>
          <cell r="G456">
            <v>19968.432840358575</v>
          </cell>
          <cell r="H456">
            <v>19949.088474750086</v>
          </cell>
          <cell r="I456">
            <v>19934.214998022686</v>
          </cell>
          <cell r="J456">
            <v>19940.484809387428</v>
          </cell>
          <cell r="K456">
            <v>19972.449343908629</v>
          </cell>
          <cell r="L456">
            <v>19937.197632584644</v>
          </cell>
          <cell r="M456">
            <v>19915.382991222392</v>
          </cell>
          <cell r="N456">
            <v>19925.34093849091</v>
          </cell>
          <cell r="O456">
            <v>19944.179651403734</v>
          </cell>
        </row>
        <row r="457">
          <cell r="A457">
            <v>19966.686630673659</v>
          </cell>
          <cell r="B457">
            <v>19918.978256522762</v>
          </cell>
          <cell r="C457">
            <v>19950.982274202568</v>
          </cell>
          <cell r="D457">
            <v>19949.83002684504</v>
          </cell>
          <cell r="E457">
            <v>19929.302896327616</v>
          </cell>
          <cell r="F457">
            <v>19973.112031523902</v>
          </cell>
          <cell r="G457">
            <v>19953.120685434154</v>
          </cell>
          <cell r="H457">
            <v>19973.159920012469</v>
          </cell>
          <cell r="I457">
            <v>19964.205566352637</v>
          </cell>
          <cell r="J457">
            <v>19938.240541164359</v>
          </cell>
          <cell r="K457">
            <v>19925.111776300517</v>
          </cell>
          <cell r="L457">
            <v>19970.890843891077</v>
          </cell>
          <cell r="M457">
            <v>19989.61529370784</v>
          </cell>
          <cell r="N457">
            <v>19953.331730634196</v>
          </cell>
          <cell r="O457">
            <v>19950.694101458233</v>
          </cell>
        </row>
        <row r="458">
          <cell r="A458">
            <v>19950.644148412957</v>
          </cell>
          <cell r="B458">
            <v>19924.686420242793</v>
          </cell>
          <cell r="C458">
            <v>19909.259749327899</v>
          </cell>
          <cell r="D458">
            <v>19949.950632620163</v>
          </cell>
          <cell r="E458">
            <v>19965.817045940486</v>
          </cell>
          <cell r="F458">
            <v>19959.127811555132</v>
          </cell>
          <cell r="G458">
            <v>19955.202705947318</v>
          </cell>
          <cell r="H458">
            <v>19966.451684358861</v>
          </cell>
          <cell r="I458">
            <v>19938.214973286867</v>
          </cell>
          <cell r="J458">
            <v>19942.425910803155</v>
          </cell>
          <cell r="K458">
            <v>19951.605471695886</v>
          </cell>
          <cell r="L458">
            <v>19943.568086285013</v>
          </cell>
          <cell r="M458">
            <v>19951.904288308597</v>
          </cell>
          <cell r="N458">
            <v>19916.482675011874</v>
          </cell>
          <cell r="O458">
            <v>19932.511544459125</v>
          </cell>
        </row>
        <row r="459">
          <cell r="A459">
            <v>19964.971943365133</v>
          </cell>
          <cell r="B459">
            <v>19934.727707337428</v>
          </cell>
          <cell r="C459">
            <v>19916.677908864651</v>
          </cell>
          <cell r="D459">
            <v>19950.087776322438</v>
          </cell>
          <cell r="E459">
            <v>19959.243263904274</v>
          </cell>
          <cell r="F459">
            <v>19910.652557138648</v>
          </cell>
          <cell r="G459">
            <v>19942.60989977674</v>
          </cell>
          <cell r="H459">
            <v>19926.344516961351</v>
          </cell>
          <cell r="I459">
            <v>19946.467080613304</v>
          </cell>
          <cell r="J459">
            <v>19960.258888566401</v>
          </cell>
          <cell r="K459">
            <v>19948.6703105632</v>
          </cell>
          <cell r="L459">
            <v>19890.926727484548</v>
          </cell>
          <cell r="M459">
            <v>19964.177221854916</v>
          </cell>
          <cell r="N459">
            <v>19932.483416475254</v>
          </cell>
          <cell r="O459">
            <v>19959.771987327826</v>
          </cell>
        </row>
        <row r="460">
          <cell r="A460">
            <v>19947.67750970041</v>
          </cell>
          <cell r="B460">
            <v>19988.333072006149</v>
          </cell>
          <cell r="C460">
            <v>19934.962772178864</v>
          </cell>
          <cell r="D460">
            <v>19943.714830374513</v>
          </cell>
          <cell r="E460">
            <v>19951.758321830785</v>
          </cell>
          <cell r="F460">
            <v>19977.740119101167</v>
          </cell>
          <cell r="G460">
            <v>19962.722587922472</v>
          </cell>
          <cell r="H460">
            <v>19946.710712021046</v>
          </cell>
          <cell r="I460">
            <v>19971.371052905255</v>
          </cell>
          <cell r="J460">
            <v>19964.365336393712</v>
          </cell>
          <cell r="K460">
            <v>19952.522362173986</v>
          </cell>
          <cell r="L460">
            <v>19938.541126285341</v>
          </cell>
          <cell r="M460">
            <v>19930.078104740827</v>
          </cell>
          <cell r="N460">
            <v>19953.114941356052</v>
          </cell>
          <cell r="O460">
            <v>19974.484233697167</v>
          </cell>
        </row>
        <row r="461">
          <cell r="A461">
            <v>19958.557596467923</v>
          </cell>
          <cell r="B461">
            <v>19944.776478733438</v>
          </cell>
          <cell r="C461">
            <v>19938.298364191898</v>
          </cell>
          <cell r="D461">
            <v>19910.539740313197</v>
          </cell>
          <cell r="E461">
            <v>19962.985381574395</v>
          </cell>
          <cell r="F461">
            <v>19941.721100188337</v>
          </cell>
          <cell r="G461">
            <v>19934.260945780941</v>
          </cell>
          <cell r="H461">
            <v>19948.468871665351</v>
          </cell>
          <cell r="I461">
            <v>19963.235861895213</v>
          </cell>
          <cell r="J461">
            <v>19947.327797821938</v>
          </cell>
          <cell r="K461">
            <v>19930.749232246417</v>
          </cell>
          <cell r="L461">
            <v>19920.680240041533</v>
          </cell>
          <cell r="M461">
            <v>19905.085681912569</v>
          </cell>
          <cell r="N461">
            <v>19948.672838855928</v>
          </cell>
          <cell r="O461">
            <v>19934.458686832488</v>
          </cell>
        </row>
        <row r="462">
          <cell r="A462">
            <v>19952.931351884552</v>
          </cell>
          <cell r="B462">
            <v>19932.955408346494</v>
          </cell>
          <cell r="C462">
            <v>19968.490177828779</v>
          </cell>
          <cell r="D462">
            <v>19954.193209537018</v>
          </cell>
          <cell r="E462">
            <v>19961.442288396785</v>
          </cell>
          <cell r="F462">
            <v>19918.034150835138</v>
          </cell>
          <cell r="G462">
            <v>19958.735561303056</v>
          </cell>
          <cell r="H462">
            <v>19929.491394369623</v>
          </cell>
          <cell r="I462">
            <v>19964.795492944813</v>
          </cell>
          <cell r="J462">
            <v>19946.476020521273</v>
          </cell>
          <cell r="K462">
            <v>19940.937917437401</v>
          </cell>
          <cell r="L462">
            <v>19933.89505277916</v>
          </cell>
          <cell r="M462">
            <v>19943.998052141596</v>
          </cell>
          <cell r="N462">
            <v>19947.550160320741</v>
          </cell>
          <cell r="O462">
            <v>19949.294312282247</v>
          </cell>
        </row>
        <row r="463">
          <cell r="A463">
            <v>19932.474425896715</v>
          </cell>
          <cell r="B463">
            <v>19926.550937870514</v>
          </cell>
          <cell r="C463">
            <v>19944.895625760917</v>
          </cell>
          <cell r="D463">
            <v>19919.108850040455</v>
          </cell>
          <cell r="E463">
            <v>19962.623511394049</v>
          </cell>
          <cell r="F463">
            <v>19950.059436144111</v>
          </cell>
          <cell r="G463">
            <v>19919.360142991623</v>
          </cell>
          <cell r="H463">
            <v>19944.360076840658</v>
          </cell>
          <cell r="I463">
            <v>19981.498303364639</v>
          </cell>
          <cell r="J463">
            <v>19960.542078779341</v>
          </cell>
          <cell r="K463">
            <v>19947.711491076403</v>
          </cell>
          <cell r="L463">
            <v>19950.045793955447</v>
          </cell>
          <cell r="M463">
            <v>19964.708553044788</v>
          </cell>
          <cell r="N463">
            <v>19949.257842619485</v>
          </cell>
          <cell r="O463">
            <v>19940.899691109764</v>
          </cell>
        </row>
        <row r="464">
          <cell r="A464">
            <v>19960.500064378379</v>
          </cell>
          <cell r="B464">
            <v>19960.410774939337</v>
          </cell>
          <cell r="C464">
            <v>19957.925253873564</v>
          </cell>
          <cell r="D464">
            <v>19955.527040141842</v>
          </cell>
          <cell r="E464">
            <v>19937.73196301315</v>
          </cell>
          <cell r="F464">
            <v>19963.973371170727</v>
          </cell>
          <cell r="G464">
            <v>19972.650653358582</v>
          </cell>
          <cell r="H464">
            <v>19951.378507608169</v>
          </cell>
          <cell r="I464">
            <v>19955.510258618935</v>
          </cell>
          <cell r="J464">
            <v>19949.153532129458</v>
          </cell>
          <cell r="K464">
            <v>19972.986759626012</v>
          </cell>
          <cell r="L464">
            <v>19952.092585821756</v>
          </cell>
          <cell r="M464">
            <v>19975.82449390908</v>
          </cell>
          <cell r="N464">
            <v>19924.345344475059</v>
          </cell>
          <cell r="O464">
            <v>19955.559897885356</v>
          </cell>
        </row>
        <row r="465">
          <cell r="A465">
            <v>19917.012685518606</v>
          </cell>
          <cell r="B465">
            <v>19955.413455346283</v>
          </cell>
          <cell r="C465">
            <v>19950.044556302651</v>
          </cell>
          <cell r="D465">
            <v>19900.709090030781</v>
          </cell>
          <cell r="E465">
            <v>19938.059286310672</v>
          </cell>
          <cell r="F465">
            <v>19957.657199747759</v>
          </cell>
          <cell r="G465">
            <v>19959.017316167799</v>
          </cell>
          <cell r="H465">
            <v>19987.622273331763</v>
          </cell>
          <cell r="I465">
            <v>19957.904250319509</v>
          </cell>
          <cell r="J465">
            <v>19951.449360061804</v>
          </cell>
          <cell r="K465">
            <v>19935.499589487237</v>
          </cell>
          <cell r="L465">
            <v>19974.80889295994</v>
          </cell>
          <cell r="M465">
            <v>19945.040159156433</v>
          </cell>
          <cell r="N465">
            <v>19938.798426618207</v>
          </cell>
          <cell r="O465">
            <v>19933.902024563973</v>
          </cell>
        </row>
        <row r="466">
          <cell r="A466">
            <v>19955.453334858263</v>
          </cell>
          <cell r="B466">
            <v>19926.319255243521</v>
          </cell>
          <cell r="C466">
            <v>19940.684776120175</v>
          </cell>
          <cell r="D466">
            <v>19914.458828104998</v>
          </cell>
          <cell r="E466">
            <v>19922.333570182749</v>
          </cell>
          <cell r="F466">
            <v>19946.239322728165</v>
          </cell>
          <cell r="G466">
            <v>19914.335062391241</v>
          </cell>
          <cell r="H466">
            <v>19964.28412623511</v>
          </cell>
          <cell r="I466">
            <v>19926.104504275278</v>
          </cell>
          <cell r="J466">
            <v>19927.73782949505</v>
          </cell>
          <cell r="K466">
            <v>19935.852669249281</v>
          </cell>
          <cell r="L466">
            <v>19987.023469248616</v>
          </cell>
          <cell r="M466">
            <v>19945.864543668158</v>
          </cell>
          <cell r="N466">
            <v>19945.571493359806</v>
          </cell>
          <cell r="O466">
            <v>19940.961481334634</v>
          </cell>
        </row>
        <row r="467">
          <cell r="A467">
            <v>19958.954390260049</v>
          </cell>
          <cell r="B467">
            <v>19967.705483296144</v>
          </cell>
          <cell r="C467">
            <v>19969.707785414324</v>
          </cell>
          <cell r="D467">
            <v>19945.428774339751</v>
          </cell>
          <cell r="E467">
            <v>19956.128691658778</v>
          </cell>
          <cell r="F467">
            <v>19953.237275275194</v>
          </cell>
          <cell r="G467">
            <v>19942.207479082528</v>
          </cell>
          <cell r="H467">
            <v>19966.561270529317</v>
          </cell>
          <cell r="I467">
            <v>19942.155610678299</v>
          </cell>
          <cell r="J467">
            <v>19929.475969308951</v>
          </cell>
          <cell r="K467">
            <v>19928.505989183999</v>
          </cell>
          <cell r="L467">
            <v>19937.787734681453</v>
          </cell>
          <cell r="M467">
            <v>19947.756398624373</v>
          </cell>
          <cell r="N467">
            <v>19949.428649464779</v>
          </cell>
          <cell r="O467">
            <v>19960.807625954458</v>
          </cell>
        </row>
        <row r="468">
          <cell r="A468">
            <v>19946.634867877692</v>
          </cell>
          <cell r="B468">
            <v>19983.777899473702</v>
          </cell>
          <cell r="C468">
            <v>19953.606706005641</v>
          </cell>
          <cell r="D468">
            <v>19921.277152973136</v>
          </cell>
          <cell r="E468">
            <v>19966.935351922235</v>
          </cell>
          <cell r="F468">
            <v>19937.595022392325</v>
          </cell>
          <cell r="G468">
            <v>19939.867944724534</v>
          </cell>
          <cell r="H468">
            <v>19938.844842069771</v>
          </cell>
          <cell r="I468">
            <v>19968.482822581413</v>
          </cell>
          <cell r="J468">
            <v>19967.234876268041</v>
          </cell>
          <cell r="K468">
            <v>19950.461787345506</v>
          </cell>
          <cell r="L468">
            <v>19936.376620529907</v>
          </cell>
          <cell r="M468">
            <v>19944.969068761548</v>
          </cell>
          <cell r="N468">
            <v>19941.458048973433</v>
          </cell>
          <cell r="O468">
            <v>19957.334093115547</v>
          </cell>
        </row>
        <row r="469">
          <cell r="A469">
            <v>19977.459038599296</v>
          </cell>
          <cell r="B469">
            <v>19943.341485741694</v>
          </cell>
          <cell r="C469">
            <v>19922.426286376231</v>
          </cell>
          <cell r="D469">
            <v>19961.095687633995</v>
          </cell>
          <cell r="E469">
            <v>19973.6575714264</v>
          </cell>
          <cell r="F469">
            <v>19948.583804107737</v>
          </cell>
          <cell r="G469">
            <v>19941.00481650278</v>
          </cell>
          <cell r="H469">
            <v>19939.609233072184</v>
          </cell>
          <cell r="I469">
            <v>19938.78936000941</v>
          </cell>
          <cell r="J469">
            <v>19966.52889702918</v>
          </cell>
          <cell r="K469">
            <v>19958.701223403375</v>
          </cell>
          <cell r="L469">
            <v>19971.079293586492</v>
          </cell>
          <cell r="M469">
            <v>19963.763894993692</v>
          </cell>
          <cell r="N469">
            <v>19935.239049457334</v>
          </cell>
          <cell r="O469">
            <v>19955.994149193488</v>
          </cell>
        </row>
        <row r="470">
          <cell r="A470">
            <v>19947.688175723895</v>
          </cell>
          <cell r="B470">
            <v>19922.44689920374</v>
          </cell>
          <cell r="C470">
            <v>19932.161877907682</v>
          </cell>
          <cell r="D470">
            <v>19950.333530385968</v>
          </cell>
          <cell r="E470">
            <v>19936.461298495527</v>
          </cell>
          <cell r="F470">
            <v>19934.947619665109</v>
          </cell>
          <cell r="G470">
            <v>19956.582226770592</v>
          </cell>
          <cell r="H470">
            <v>19935.114104719516</v>
          </cell>
          <cell r="I470">
            <v>19957.48622908051</v>
          </cell>
          <cell r="J470">
            <v>19951.592810853861</v>
          </cell>
          <cell r="K470">
            <v>19944.834699316129</v>
          </cell>
          <cell r="L470">
            <v>19976.315580487313</v>
          </cell>
          <cell r="M470">
            <v>19956.91211525472</v>
          </cell>
          <cell r="N470">
            <v>19970.097448485492</v>
          </cell>
          <cell r="O470">
            <v>19924.698102795417</v>
          </cell>
        </row>
        <row r="471">
          <cell r="A471">
            <v>19975.281169383055</v>
          </cell>
          <cell r="B471">
            <v>19937.294011545084</v>
          </cell>
          <cell r="C471">
            <v>19965.083034375548</v>
          </cell>
          <cell r="D471">
            <v>19921.13490580591</v>
          </cell>
          <cell r="E471">
            <v>19957.328476063569</v>
          </cell>
          <cell r="F471">
            <v>19965.902219286279</v>
          </cell>
          <cell r="G471">
            <v>19926.014329574282</v>
          </cell>
          <cell r="H471">
            <v>19943.552900348208</v>
          </cell>
          <cell r="I471">
            <v>19933.439382730438</v>
          </cell>
          <cell r="J471">
            <v>19943.787584336846</v>
          </cell>
          <cell r="K471">
            <v>19928.737052651453</v>
          </cell>
          <cell r="L471">
            <v>19954.043832568419</v>
          </cell>
          <cell r="M471">
            <v>19961.612203374138</v>
          </cell>
          <cell r="N471">
            <v>19941.816517439463</v>
          </cell>
          <cell r="O471">
            <v>19931.598819742445</v>
          </cell>
        </row>
        <row r="472">
          <cell r="A472">
            <v>19945.633204971931</v>
          </cell>
          <cell r="B472">
            <v>19952.305938156249</v>
          </cell>
          <cell r="C472">
            <v>19937.639810181703</v>
          </cell>
          <cell r="D472">
            <v>19962.177112042205</v>
          </cell>
          <cell r="E472">
            <v>19958.090125304261</v>
          </cell>
          <cell r="F472">
            <v>19949.401800082371</v>
          </cell>
          <cell r="G472">
            <v>19927.55932436997</v>
          </cell>
          <cell r="H472">
            <v>19945.477464592834</v>
          </cell>
          <cell r="I472">
            <v>19949.014526248953</v>
          </cell>
          <cell r="J472">
            <v>19944.898435319112</v>
          </cell>
          <cell r="K472">
            <v>19933.355414848109</v>
          </cell>
          <cell r="L472">
            <v>19946.084932937662</v>
          </cell>
          <cell r="M472">
            <v>19971.314157685803</v>
          </cell>
          <cell r="N472">
            <v>19947.344923201952</v>
          </cell>
          <cell r="O472">
            <v>19944.542220747004</v>
          </cell>
        </row>
        <row r="473">
          <cell r="A473">
            <v>19947.762936775522</v>
          </cell>
          <cell r="B473">
            <v>19957.002120048754</v>
          </cell>
          <cell r="C473">
            <v>19962.234937217963</v>
          </cell>
          <cell r="D473">
            <v>19957.613758556301</v>
          </cell>
          <cell r="E473">
            <v>19960.69275513713</v>
          </cell>
          <cell r="F473">
            <v>19951.193208778692</v>
          </cell>
          <cell r="G473">
            <v>19946.992595800926</v>
          </cell>
          <cell r="H473">
            <v>19932.365041726938</v>
          </cell>
          <cell r="I473">
            <v>19949.534668908014</v>
          </cell>
          <cell r="J473">
            <v>19910.125131127352</v>
          </cell>
          <cell r="K473">
            <v>19923.695714903173</v>
          </cell>
          <cell r="L473">
            <v>19966.452522537671</v>
          </cell>
          <cell r="M473">
            <v>19959.53529719542</v>
          </cell>
          <cell r="N473">
            <v>19953.992947836548</v>
          </cell>
          <cell r="O473">
            <v>19946.530018649679</v>
          </cell>
        </row>
        <row r="474">
          <cell r="A474">
            <v>19934.43865944858</v>
          </cell>
          <cell r="B474">
            <v>19927.841262934828</v>
          </cell>
          <cell r="C474">
            <v>19969.020244725969</v>
          </cell>
          <cell r="D474">
            <v>19954.836754233329</v>
          </cell>
          <cell r="E474">
            <v>19957.548936965941</v>
          </cell>
          <cell r="F474">
            <v>19975.931078571899</v>
          </cell>
          <cell r="G474">
            <v>19947.575106971632</v>
          </cell>
          <cell r="H474">
            <v>19966.159154705227</v>
          </cell>
          <cell r="I474">
            <v>19958.284957224947</v>
          </cell>
          <cell r="J474">
            <v>19917.461583615255</v>
          </cell>
          <cell r="K474">
            <v>19910.50920588673</v>
          </cell>
          <cell r="L474">
            <v>19963.389759252459</v>
          </cell>
          <cell r="M474">
            <v>19932.91390736388</v>
          </cell>
          <cell r="N474">
            <v>19957.028249772557</v>
          </cell>
          <cell r="O474">
            <v>19948.017569316293</v>
          </cell>
        </row>
        <row r="475">
          <cell r="A475">
            <v>19914.320883969634</v>
          </cell>
          <cell r="B475">
            <v>19948.623953517323</v>
          </cell>
          <cell r="C475">
            <v>19961.896828404853</v>
          </cell>
          <cell r="D475">
            <v>19939.911147998482</v>
          </cell>
          <cell r="E475">
            <v>19919.652979201339</v>
          </cell>
          <cell r="F475">
            <v>19956.44105636562</v>
          </cell>
          <cell r="G475">
            <v>19947.980911203511</v>
          </cell>
          <cell r="H475">
            <v>19958.407135471793</v>
          </cell>
          <cell r="I475">
            <v>19911.063972018423</v>
          </cell>
          <cell r="J475">
            <v>19937.227238540319</v>
          </cell>
          <cell r="K475">
            <v>19932.27225096566</v>
          </cell>
          <cell r="L475">
            <v>19972.502648292932</v>
          </cell>
          <cell r="M475">
            <v>19956.289361746207</v>
          </cell>
          <cell r="N475">
            <v>19931.812655838319</v>
          </cell>
          <cell r="O475">
            <v>19953.720125615109</v>
          </cell>
        </row>
        <row r="476">
          <cell r="A476">
            <v>19949.747089208795</v>
          </cell>
          <cell r="B476">
            <v>19946.659798734498</v>
          </cell>
          <cell r="C476">
            <v>19962.658423121939</v>
          </cell>
          <cell r="D476">
            <v>19980.159196568209</v>
          </cell>
          <cell r="E476">
            <v>19953.267996455594</v>
          </cell>
          <cell r="F476">
            <v>19925.913795492848</v>
          </cell>
          <cell r="G476">
            <v>19987.1807449847</v>
          </cell>
          <cell r="H476">
            <v>19963.147541570263</v>
          </cell>
          <cell r="I476">
            <v>19932.85679298504</v>
          </cell>
          <cell r="J476">
            <v>19917.919812411143</v>
          </cell>
          <cell r="K476">
            <v>19974.760917807082</v>
          </cell>
          <cell r="L476">
            <v>19977.885892086862</v>
          </cell>
          <cell r="M476">
            <v>19948.280216385418</v>
          </cell>
          <cell r="N476">
            <v>19956.107899118811</v>
          </cell>
          <cell r="O476">
            <v>19936.357345919361</v>
          </cell>
        </row>
        <row r="477">
          <cell r="A477">
            <v>19941.323410719888</v>
          </cell>
          <cell r="B477">
            <v>19948.879066726695</v>
          </cell>
          <cell r="C477">
            <v>19943.26695475325</v>
          </cell>
          <cell r="D477">
            <v>19936.561480048666</v>
          </cell>
          <cell r="E477">
            <v>19960.441194255083</v>
          </cell>
          <cell r="F477">
            <v>19923.118196124011</v>
          </cell>
          <cell r="G477">
            <v>19952.917978200298</v>
          </cell>
          <cell r="H477">
            <v>19933.603473001072</v>
          </cell>
          <cell r="I477">
            <v>19959.828160224468</v>
          </cell>
          <cell r="J477">
            <v>19933.961733902517</v>
          </cell>
          <cell r="K477">
            <v>19947.814455988973</v>
          </cell>
          <cell r="L477">
            <v>19955.632573955489</v>
          </cell>
          <cell r="M477">
            <v>19956.032226491818</v>
          </cell>
          <cell r="N477">
            <v>19943.044486902778</v>
          </cell>
          <cell r="O477">
            <v>19953.508722041683</v>
          </cell>
        </row>
        <row r="478">
          <cell r="A478">
            <v>19934.446899335944</v>
          </cell>
          <cell r="B478">
            <v>19924.681823949846</v>
          </cell>
          <cell r="C478">
            <v>19927.395145063518</v>
          </cell>
          <cell r="D478">
            <v>19967.683918510502</v>
          </cell>
          <cell r="E478">
            <v>19912.496526241419</v>
          </cell>
          <cell r="F478">
            <v>19923.304929465845</v>
          </cell>
          <cell r="G478">
            <v>19932.001336060777</v>
          </cell>
          <cell r="H478">
            <v>19947.418636085564</v>
          </cell>
          <cell r="I478">
            <v>19945.086360226142</v>
          </cell>
          <cell r="J478">
            <v>19952.383751363057</v>
          </cell>
          <cell r="K478">
            <v>19946.436448298311</v>
          </cell>
          <cell r="L478">
            <v>19944.247511791538</v>
          </cell>
          <cell r="M478">
            <v>19948.672225456037</v>
          </cell>
          <cell r="N478">
            <v>19960.430704917708</v>
          </cell>
          <cell r="O478">
            <v>19967.609385405045</v>
          </cell>
        </row>
        <row r="479">
          <cell r="A479">
            <v>19949.980805288313</v>
          </cell>
          <cell r="B479">
            <v>19915.172463119052</v>
          </cell>
          <cell r="C479">
            <v>19947.623273469067</v>
          </cell>
          <cell r="D479">
            <v>19953.499635271786</v>
          </cell>
          <cell r="E479">
            <v>19956.43682656284</v>
          </cell>
          <cell r="F479">
            <v>19926.286055483106</v>
          </cell>
          <cell r="G479">
            <v>19968.812977745223</v>
          </cell>
          <cell r="H479">
            <v>19909.47441263451</v>
          </cell>
          <cell r="I479">
            <v>19942.981289984313</v>
          </cell>
          <cell r="J479">
            <v>19937.300399350352</v>
          </cell>
          <cell r="K479">
            <v>19933.944324843509</v>
          </cell>
          <cell r="L479">
            <v>19952.607672962808</v>
          </cell>
          <cell r="M479">
            <v>19937.873375133047</v>
          </cell>
          <cell r="N479">
            <v>19938.248730511332</v>
          </cell>
          <cell r="O479">
            <v>19927.393251046989</v>
          </cell>
        </row>
        <row r="480">
          <cell r="A480">
            <v>19936.687482292349</v>
          </cell>
          <cell r="B480">
            <v>19953.003549442623</v>
          </cell>
          <cell r="C480">
            <v>19938.999421471748</v>
          </cell>
          <cell r="D480">
            <v>19971.131234814322</v>
          </cell>
          <cell r="E480">
            <v>19950.754831462076</v>
          </cell>
          <cell r="F480">
            <v>19963.738835834676</v>
          </cell>
          <cell r="G480">
            <v>19969.487118366014</v>
          </cell>
          <cell r="H480">
            <v>19973.226982956814</v>
          </cell>
          <cell r="I480">
            <v>19961.203096051482</v>
          </cell>
          <cell r="J480">
            <v>19951.227559641971</v>
          </cell>
          <cell r="K480">
            <v>19956.691534074678</v>
          </cell>
          <cell r="L480">
            <v>19955.655694118839</v>
          </cell>
          <cell r="M480">
            <v>19934.064676780898</v>
          </cell>
          <cell r="N480">
            <v>19953.251002990062</v>
          </cell>
          <cell r="O480">
            <v>19925.309566713855</v>
          </cell>
        </row>
        <row r="481">
          <cell r="A481">
            <v>19964.280461364098</v>
          </cell>
          <cell r="B481">
            <v>19964.574453935031</v>
          </cell>
          <cell r="C481">
            <v>19963.693721927637</v>
          </cell>
          <cell r="D481">
            <v>19938.899602772788</v>
          </cell>
          <cell r="E481">
            <v>19918.874366117365</v>
          </cell>
          <cell r="F481">
            <v>19937.70725752844</v>
          </cell>
          <cell r="G481">
            <v>19963.843454408161</v>
          </cell>
          <cell r="H481">
            <v>19944.457342803944</v>
          </cell>
          <cell r="I481">
            <v>19936.258454687537</v>
          </cell>
          <cell r="J481">
            <v>19960.730098837983</v>
          </cell>
          <cell r="K481">
            <v>19972.555059327162</v>
          </cell>
          <cell r="L481">
            <v>19986.397213971613</v>
          </cell>
          <cell r="M481">
            <v>19936.178021032167</v>
          </cell>
          <cell r="N481">
            <v>19959.922927804728</v>
          </cell>
          <cell r="O481">
            <v>19931.655467056578</v>
          </cell>
        </row>
        <row r="482">
          <cell r="A482">
            <v>19948.443943861061</v>
          </cell>
          <cell r="B482">
            <v>19947.833957160794</v>
          </cell>
          <cell r="C482">
            <v>19964.135716280201</v>
          </cell>
          <cell r="D482">
            <v>19943.950170440177</v>
          </cell>
          <cell r="E482">
            <v>19905.695064736909</v>
          </cell>
          <cell r="F482">
            <v>19967.054358501064</v>
          </cell>
          <cell r="G482">
            <v>19928.845131703496</v>
          </cell>
          <cell r="H482">
            <v>19897.862264159685</v>
          </cell>
          <cell r="I482">
            <v>19943.735106842727</v>
          </cell>
          <cell r="J482">
            <v>19951.20334423866</v>
          </cell>
          <cell r="K482">
            <v>19917.004666202549</v>
          </cell>
          <cell r="L482">
            <v>19963.02536284543</v>
          </cell>
          <cell r="M482">
            <v>19920.467726133189</v>
          </cell>
          <cell r="N482">
            <v>19944.101842798431</v>
          </cell>
          <cell r="O482">
            <v>19929.497302788295</v>
          </cell>
        </row>
        <row r="483">
          <cell r="A483">
            <v>19977.567669777796</v>
          </cell>
          <cell r="B483">
            <v>19925.722013010727</v>
          </cell>
          <cell r="C483">
            <v>19919.49594562982</v>
          </cell>
          <cell r="D483">
            <v>19941.900620251185</v>
          </cell>
          <cell r="E483">
            <v>19971.977541267752</v>
          </cell>
          <cell r="F483">
            <v>19951.306268487107</v>
          </cell>
          <cell r="G483">
            <v>19939.043150480891</v>
          </cell>
          <cell r="H483">
            <v>19951.564400448686</v>
          </cell>
          <cell r="I483">
            <v>19924.382102716976</v>
          </cell>
          <cell r="J483">
            <v>19948.584983796536</v>
          </cell>
          <cell r="K483">
            <v>19958.635154683987</v>
          </cell>
          <cell r="L483">
            <v>19946.29505286544</v>
          </cell>
          <cell r="M483">
            <v>19933.897330802494</v>
          </cell>
          <cell r="N483">
            <v>19971.370799875538</v>
          </cell>
          <cell r="O483">
            <v>19949.042787608032</v>
          </cell>
        </row>
        <row r="484">
          <cell r="A484">
            <v>19940.021203161104</v>
          </cell>
          <cell r="B484">
            <v>19958.550450831557</v>
          </cell>
          <cell r="C484">
            <v>19973.236879207725</v>
          </cell>
          <cell r="D484">
            <v>19949.703810967909</v>
          </cell>
          <cell r="E484">
            <v>19946.283868916526</v>
          </cell>
          <cell r="F484">
            <v>19952.868780931225</v>
          </cell>
          <cell r="G484">
            <v>19956.959323029143</v>
          </cell>
          <cell r="H484">
            <v>19940.436944894176</v>
          </cell>
          <cell r="I484">
            <v>19975.422176984732</v>
          </cell>
          <cell r="J484">
            <v>19942.99228851714</v>
          </cell>
          <cell r="K484">
            <v>19959.579289868681</v>
          </cell>
          <cell r="L484">
            <v>19932.330687450696</v>
          </cell>
          <cell r="M484">
            <v>19944.885669125921</v>
          </cell>
          <cell r="N484">
            <v>20001.743189520887</v>
          </cell>
          <cell r="O484">
            <v>19938.081831467658</v>
          </cell>
        </row>
        <row r="485">
          <cell r="A485">
            <v>19932.785647614313</v>
          </cell>
          <cell r="B485">
            <v>19959.772724564278</v>
          </cell>
          <cell r="C485">
            <v>19917.502183328466</v>
          </cell>
          <cell r="D485">
            <v>19943.737849706267</v>
          </cell>
          <cell r="E485">
            <v>19968.422613147617</v>
          </cell>
          <cell r="F485">
            <v>19975.79869054948</v>
          </cell>
          <cell r="G485">
            <v>19953.415446936095</v>
          </cell>
          <cell r="H485">
            <v>19948.793614725233</v>
          </cell>
          <cell r="I485">
            <v>19964.806619185725</v>
          </cell>
          <cell r="J485">
            <v>19943.528815809139</v>
          </cell>
          <cell r="K485">
            <v>19932.224662909455</v>
          </cell>
          <cell r="L485">
            <v>19944.807015963001</v>
          </cell>
          <cell r="M485">
            <v>19934.213459137147</v>
          </cell>
          <cell r="N485">
            <v>19958.685602748123</v>
          </cell>
          <cell r="O485">
            <v>19925.055934296939</v>
          </cell>
        </row>
        <row r="486">
          <cell r="A486">
            <v>19947.678916127868</v>
          </cell>
          <cell r="B486">
            <v>19929.020784627162</v>
          </cell>
          <cell r="C486">
            <v>19942.427821956193</v>
          </cell>
          <cell r="D486">
            <v>19940.423139685332</v>
          </cell>
          <cell r="E486">
            <v>19954.144728391442</v>
          </cell>
          <cell r="F486">
            <v>19970.40709192173</v>
          </cell>
          <cell r="G486">
            <v>19935.23573907933</v>
          </cell>
          <cell r="H486">
            <v>19950.021269538833</v>
          </cell>
          <cell r="I486">
            <v>19949.028920847493</v>
          </cell>
          <cell r="J486">
            <v>19911.944674319184</v>
          </cell>
          <cell r="K486">
            <v>19949.001036895203</v>
          </cell>
          <cell r="L486">
            <v>19951.523931305699</v>
          </cell>
          <cell r="M486">
            <v>19917.277356079725</v>
          </cell>
          <cell r="N486">
            <v>19945.550678540687</v>
          </cell>
          <cell r="O486">
            <v>19928.995185853455</v>
          </cell>
        </row>
        <row r="487">
          <cell r="A487">
            <v>19963.042243123746</v>
          </cell>
          <cell r="B487">
            <v>19980.407907728888</v>
          </cell>
          <cell r="C487">
            <v>19935.769239864483</v>
          </cell>
          <cell r="D487">
            <v>19932.046047276326</v>
          </cell>
          <cell r="E487">
            <v>19961.08737981689</v>
          </cell>
          <cell r="F487">
            <v>19926.899750430726</v>
          </cell>
          <cell r="G487">
            <v>19956.140013915887</v>
          </cell>
          <cell r="H487">
            <v>19946.108857859035</v>
          </cell>
          <cell r="I487">
            <v>19932.794310050016</v>
          </cell>
          <cell r="J487">
            <v>19947.514530202705</v>
          </cell>
          <cell r="K487">
            <v>19948.918725606032</v>
          </cell>
          <cell r="L487">
            <v>19918.219049749165</v>
          </cell>
          <cell r="M487">
            <v>19955.175253399106</v>
          </cell>
          <cell r="N487">
            <v>19964.812106693626</v>
          </cell>
          <cell r="O487">
            <v>19915.883657588816</v>
          </cell>
        </row>
        <row r="488">
          <cell r="A488">
            <v>19948.631815028788</v>
          </cell>
          <cell r="B488">
            <v>19937.210632100177</v>
          </cell>
          <cell r="C488">
            <v>19965.69315823718</v>
          </cell>
          <cell r="D488">
            <v>19954.351646011295</v>
          </cell>
          <cell r="E488">
            <v>19955.76827661178</v>
          </cell>
          <cell r="F488">
            <v>19949.968465470527</v>
          </cell>
          <cell r="G488">
            <v>19918.575706374315</v>
          </cell>
          <cell r="H488">
            <v>19945.692690172978</v>
          </cell>
          <cell r="I488">
            <v>19946.664033116314</v>
          </cell>
          <cell r="J488">
            <v>19947.275870509246</v>
          </cell>
          <cell r="K488">
            <v>19955.410742303407</v>
          </cell>
          <cell r="L488">
            <v>19960.80540741955</v>
          </cell>
          <cell r="M488">
            <v>19942.724991673316</v>
          </cell>
          <cell r="N488">
            <v>19955.592404775485</v>
          </cell>
          <cell r="O488">
            <v>19914.278465355641</v>
          </cell>
        </row>
        <row r="489">
          <cell r="A489">
            <v>19947.274842521088</v>
          </cell>
          <cell r="B489">
            <v>19976.292211754248</v>
          </cell>
          <cell r="C489">
            <v>19971.414499272272</v>
          </cell>
          <cell r="D489">
            <v>19949.802117445019</v>
          </cell>
          <cell r="E489">
            <v>19926.458744754873</v>
          </cell>
          <cell r="F489">
            <v>19934.905079937002</v>
          </cell>
          <cell r="G489">
            <v>19966.468790853873</v>
          </cell>
          <cell r="H489">
            <v>19926.15657276467</v>
          </cell>
          <cell r="I489">
            <v>19959.880853710591</v>
          </cell>
          <cell r="J489">
            <v>19949.551930217254</v>
          </cell>
          <cell r="K489">
            <v>19954.64870987734</v>
          </cell>
          <cell r="L489">
            <v>19927.833084705606</v>
          </cell>
          <cell r="M489">
            <v>19955.81670718201</v>
          </cell>
          <cell r="N489">
            <v>19990.061848895439</v>
          </cell>
          <cell r="O489">
            <v>19960.68871834435</v>
          </cell>
        </row>
        <row r="490">
          <cell r="A490">
            <v>19957.80393353102</v>
          </cell>
          <cell r="B490">
            <v>19917.712961172972</v>
          </cell>
          <cell r="C490">
            <v>19938.039440597855</v>
          </cell>
          <cell r="D490">
            <v>19954.200193963203</v>
          </cell>
          <cell r="E490">
            <v>19942.411157402614</v>
          </cell>
          <cell r="F490">
            <v>19952.004898468262</v>
          </cell>
          <cell r="G490">
            <v>19950.199801612776</v>
          </cell>
          <cell r="H490">
            <v>19976.562050770393</v>
          </cell>
          <cell r="I490">
            <v>19945.186966220212</v>
          </cell>
          <cell r="J490">
            <v>19930.359219981357</v>
          </cell>
          <cell r="K490">
            <v>19940.161691618781</v>
          </cell>
          <cell r="L490">
            <v>19937.406371063316</v>
          </cell>
          <cell r="M490">
            <v>19977.326194526075</v>
          </cell>
          <cell r="N490">
            <v>19959.892503234696</v>
          </cell>
          <cell r="O490">
            <v>19944.612168449385</v>
          </cell>
        </row>
        <row r="491">
          <cell r="A491">
            <v>19948.394609503841</v>
          </cell>
          <cell r="B491">
            <v>19975.060880206111</v>
          </cell>
          <cell r="C491">
            <v>19942.332853214961</v>
          </cell>
          <cell r="D491">
            <v>19951.643307710026</v>
          </cell>
          <cell r="E491">
            <v>19957.864821512834</v>
          </cell>
          <cell r="F491">
            <v>19938.917698866517</v>
          </cell>
          <cell r="G491">
            <v>19944.684042882014</v>
          </cell>
          <cell r="H491">
            <v>19949.304681217571</v>
          </cell>
          <cell r="I491">
            <v>19963.558504520508</v>
          </cell>
          <cell r="J491">
            <v>19957.820999572818</v>
          </cell>
          <cell r="K491">
            <v>19914.242676356025</v>
          </cell>
          <cell r="L491">
            <v>19941.707052960384</v>
          </cell>
          <cell r="M491">
            <v>19943.540569691071</v>
          </cell>
          <cell r="N491">
            <v>19923.009934268906</v>
          </cell>
          <cell r="O491">
            <v>19929.772010959685</v>
          </cell>
        </row>
        <row r="492">
          <cell r="A492">
            <v>19988.56579964159</v>
          </cell>
          <cell r="B492">
            <v>19953.75024820468</v>
          </cell>
          <cell r="C492">
            <v>19937.802735248348</v>
          </cell>
          <cell r="D492">
            <v>19963.496478645393</v>
          </cell>
          <cell r="E492">
            <v>19943.211219876837</v>
          </cell>
          <cell r="F492">
            <v>19969.458462701219</v>
          </cell>
          <cell r="G492">
            <v>19917.208332182789</v>
          </cell>
          <cell r="H492">
            <v>19944.229469462705</v>
          </cell>
          <cell r="I492">
            <v>19934.435716673044</v>
          </cell>
          <cell r="J492">
            <v>19967.871313118801</v>
          </cell>
          <cell r="K492">
            <v>19916.399534106891</v>
          </cell>
          <cell r="L492">
            <v>19933.042291399437</v>
          </cell>
          <cell r="M492">
            <v>19971.577233790842</v>
          </cell>
          <cell r="N492">
            <v>19980.602657845218</v>
          </cell>
          <cell r="O492">
            <v>19938.014556608217</v>
          </cell>
        </row>
        <row r="493">
          <cell r="A493">
            <v>19966.916272955244</v>
          </cell>
          <cell r="B493">
            <v>19963.78475650898</v>
          </cell>
          <cell r="C493">
            <v>19933.315713362917</v>
          </cell>
          <cell r="D493">
            <v>19939.534782966861</v>
          </cell>
          <cell r="E493">
            <v>19930.623102174715</v>
          </cell>
          <cell r="F493">
            <v>19939.582895681524</v>
          </cell>
          <cell r="G493">
            <v>19967.658927293884</v>
          </cell>
          <cell r="H493">
            <v>19944.403950318097</v>
          </cell>
          <cell r="I493">
            <v>19943.780365999264</v>
          </cell>
          <cell r="J493">
            <v>19936.114368956354</v>
          </cell>
          <cell r="K493">
            <v>19910.353944129565</v>
          </cell>
          <cell r="L493">
            <v>19942.174135080186</v>
          </cell>
          <cell r="M493">
            <v>19945.323084847623</v>
          </cell>
          <cell r="N493">
            <v>19974.417975057706</v>
          </cell>
          <cell r="O493">
            <v>19955.10699879373</v>
          </cell>
        </row>
        <row r="494">
          <cell r="A494">
            <v>19961.490449317331</v>
          </cell>
          <cell r="B494">
            <v>19934.427554718826</v>
          </cell>
          <cell r="C494">
            <v>19963.391244383805</v>
          </cell>
          <cell r="D494">
            <v>19969.267156237922</v>
          </cell>
          <cell r="E494">
            <v>19924.579800408639</v>
          </cell>
          <cell r="F494">
            <v>19968.445663466249</v>
          </cell>
          <cell r="G494">
            <v>19955.374016584654</v>
          </cell>
          <cell r="H494">
            <v>19936.03941401163</v>
          </cell>
          <cell r="I494">
            <v>19965.987156471623</v>
          </cell>
          <cell r="J494">
            <v>19945.825057456783</v>
          </cell>
          <cell r="K494">
            <v>19962.121107358733</v>
          </cell>
          <cell r="L494">
            <v>19922.013698821491</v>
          </cell>
          <cell r="M494">
            <v>19921.913115313662</v>
          </cell>
          <cell r="N494">
            <v>19971.965653630326</v>
          </cell>
          <cell r="O494">
            <v>19929.291605782491</v>
          </cell>
        </row>
        <row r="495">
          <cell r="A495">
            <v>19959.110522984072</v>
          </cell>
          <cell r="B495">
            <v>19960.776779548902</v>
          </cell>
          <cell r="C495">
            <v>19950.954275654163</v>
          </cell>
          <cell r="D495">
            <v>19968.842711298134</v>
          </cell>
          <cell r="E495">
            <v>19950.983643056705</v>
          </cell>
          <cell r="F495">
            <v>19959.005534892091</v>
          </cell>
          <cell r="G495">
            <v>19965.57344180112</v>
          </cell>
          <cell r="H495">
            <v>19940.720404258274</v>
          </cell>
          <cell r="I495">
            <v>19944.640500420068</v>
          </cell>
          <cell r="J495">
            <v>19952.667786145612</v>
          </cell>
          <cell r="K495">
            <v>19946.104877658749</v>
          </cell>
          <cell r="L495">
            <v>19948.129839337573</v>
          </cell>
          <cell r="M495">
            <v>19980.870742016406</v>
          </cell>
          <cell r="N495">
            <v>19957.368523802143</v>
          </cell>
          <cell r="O495">
            <v>19948.431708314125</v>
          </cell>
        </row>
        <row r="496">
          <cell r="A496">
            <v>19934.499698652187</v>
          </cell>
          <cell r="B496">
            <v>19959.14068328475</v>
          </cell>
          <cell r="C496">
            <v>19957.476807309031</v>
          </cell>
          <cell r="D496">
            <v>19961.020131055928</v>
          </cell>
          <cell r="E496">
            <v>19942.142315801175</v>
          </cell>
          <cell r="F496">
            <v>19942.402477667063</v>
          </cell>
          <cell r="G496">
            <v>19937.770095251908</v>
          </cell>
          <cell r="H496">
            <v>19941.539354133922</v>
          </cell>
          <cell r="I496">
            <v>19963.662067611545</v>
          </cell>
          <cell r="J496">
            <v>19951.8282874262</v>
          </cell>
          <cell r="K496">
            <v>19963.832879090052</v>
          </cell>
          <cell r="L496">
            <v>19934.806561306523</v>
          </cell>
          <cell r="M496">
            <v>19948.436457872092</v>
          </cell>
          <cell r="N496">
            <v>19925.301175539018</v>
          </cell>
          <cell r="O496">
            <v>19931.085663917387</v>
          </cell>
        </row>
        <row r="497">
          <cell r="A497">
            <v>19917.419062930701</v>
          </cell>
          <cell r="B497">
            <v>19947.757303762566</v>
          </cell>
          <cell r="C497">
            <v>19923.367635152033</v>
          </cell>
          <cell r="D497">
            <v>19948.542362215459</v>
          </cell>
          <cell r="E497">
            <v>19950.683436617604</v>
          </cell>
          <cell r="F497">
            <v>19949.099533806726</v>
          </cell>
          <cell r="G497">
            <v>19907.291508421666</v>
          </cell>
          <cell r="H497">
            <v>19922.834483577026</v>
          </cell>
          <cell r="I497">
            <v>19942.971484569996</v>
          </cell>
          <cell r="J497">
            <v>19940.555318443119</v>
          </cell>
          <cell r="K497">
            <v>19938.88708495723</v>
          </cell>
          <cell r="L497">
            <v>19948.082881657356</v>
          </cell>
          <cell r="M497">
            <v>19965.150775061014</v>
          </cell>
          <cell r="N497">
            <v>19977.822186767138</v>
          </cell>
          <cell r="O497">
            <v>19979.444404380683</v>
          </cell>
        </row>
        <row r="498">
          <cell r="A498">
            <v>19926.256871387894</v>
          </cell>
          <cell r="B498">
            <v>19964.421370263888</v>
          </cell>
          <cell r="C498">
            <v>19941.718462959951</v>
          </cell>
          <cell r="D498">
            <v>19939.79308708501</v>
          </cell>
          <cell r="E498">
            <v>19928.216109726698</v>
          </cell>
          <cell r="F498">
            <v>19914.668351746961</v>
          </cell>
          <cell r="G498">
            <v>19991.737176318511</v>
          </cell>
          <cell r="H498">
            <v>19971.220854698484</v>
          </cell>
          <cell r="I498">
            <v>19959.50400911703</v>
          </cell>
          <cell r="J498">
            <v>19927.459301340597</v>
          </cell>
          <cell r="K498">
            <v>19947.191544314617</v>
          </cell>
          <cell r="L498">
            <v>19979.996987872331</v>
          </cell>
          <cell r="M498">
            <v>19961.262094480197</v>
          </cell>
          <cell r="N498">
            <v>19953.388029327696</v>
          </cell>
          <cell r="O498">
            <v>19950.007357882383</v>
          </cell>
        </row>
        <row r="499">
          <cell r="A499">
            <v>19959.572615011362</v>
          </cell>
          <cell r="B499">
            <v>19950.579477637031</v>
          </cell>
          <cell r="C499">
            <v>19908.993827209135</v>
          </cell>
          <cell r="D499">
            <v>19952.530047394244</v>
          </cell>
          <cell r="E499">
            <v>19945.93416444293</v>
          </cell>
          <cell r="F499">
            <v>19914.294737584238</v>
          </cell>
          <cell r="G499">
            <v>19960.834176879787</v>
          </cell>
          <cell r="H499">
            <v>19925.310486067621</v>
          </cell>
          <cell r="I499">
            <v>19906.630699187004</v>
          </cell>
          <cell r="J499">
            <v>19960.211928442273</v>
          </cell>
          <cell r="K499">
            <v>19964.919562357041</v>
          </cell>
          <cell r="L499">
            <v>19954.13077752462</v>
          </cell>
          <cell r="M499">
            <v>19964.195904945158</v>
          </cell>
          <cell r="N499">
            <v>19920.30786783783</v>
          </cell>
          <cell r="O499">
            <v>19955.089037217058</v>
          </cell>
        </row>
        <row r="500">
          <cell r="A500">
            <v>19962.03574452085</v>
          </cell>
          <cell r="B500">
            <v>19962.248301327923</v>
          </cell>
          <cell r="C500">
            <v>19949.710559176241</v>
          </cell>
          <cell r="D500">
            <v>19933.786265020208</v>
          </cell>
          <cell r="E500">
            <v>19944.277376921786</v>
          </cell>
          <cell r="F500">
            <v>19960.883670018542</v>
          </cell>
          <cell r="G500">
            <v>19954.058290737601</v>
          </cell>
          <cell r="H500">
            <v>19945.328393785618</v>
          </cell>
          <cell r="I500">
            <v>19949.355100770586</v>
          </cell>
          <cell r="J500">
            <v>19948.776653111192</v>
          </cell>
          <cell r="K500">
            <v>19960.583100092834</v>
          </cell>
          <cell r="L500">
            <v>19943.832664374306</v>
          </cell>
          <cell r="M500">
            <v>19940.216693521517</v>
          </cell>
          <cell r="N500">
            <v>19927.585438994945</v>
          </cell>
          <cell r="O500">
            <v>19953.245088199521</v>
          </cell>
        </row>
        <row r="501">
          <cell r="A501">
            <v>19970.163801473926</v>
          </cell>
          <cell r="B501">
            <v>19932.687146169279</v>
          </cell>
          <cell r="C501">
            <v>19938.392359952872</v>
          </cell>
          <cell r="D501">
            <v>19963.614792158947</v>
          </cell>
          <cell r="E501">
            <v>19946.081460173995</v>
          </cell>
          <cell r="F501">
            <v>19922.098537222588</v>
          </cell>
          <cell r="G501">
            <v>19944.532131697721</v>
          </cell>
          <cell r="H501">
            <v>19941.35499735647</v>
          </cell>
          <cell r="I501">
            <v>19943.976169730544</v>
          </cell>
          <cell r="J501">
            <v>19961.639022747713</v>
          </cell>
          <cell r="K501">
            <v>19912.806682545532</v>
          </cell>
          <cell r="L501">
            <v>19945.708298251011</v>
          </cell>
          <cell r="M501">
            <v>19966.115984839074</v>
          </cell>
          <cell r="N501">
            <v>19947.505130019206</v>
          </cell>
          <cell r="O501">
            <v>19946.616476365467</v>
          </cell>
        </row>
        <row r="502">
          <cell r="A502">
            <v>19974.095315514347</v>
          </cell>
          <cell r="B502">
            <v>19946.62372172442</v>
          </cell>
          <cell r="C502">
            <v>19951.546575203261</v>
          </cell>
          <cell r="D502">
            <v>19945.149623494915</v>
          </cell>
          <cell r="E502">
            <v>19948.866966679314</v>
          </cell>
          <cell r="F502">
            <v>19910.345781707332</v>
          </cell>
          <cell r="G502">
            <v>19926.305000692151</v>
          </cell>
          <cell r="H502">
            <v>19948.053459375686</v>
          </cell>
          <cell r="I502">
            <v>19917.753190850948</v>
          </cell>
          <cell r="J502">
            <v>19938.200949728227</v>
          </cell>
          <cell r="K502">
            <v>19945.94301183453</v>
          </cell>
          <cell r="L502">
            <v>19929.023911714055</v>
          </cell>
          <cell r="M502">
            <v>19920.619613030784</v>
          </cell>
          <cell r="N502">
            <v>19952.758060350185</v>
          </cell>
          <cell r="O502">
            <v>19978.115114765103</v>
          </cell>
        </row>
        <row r="503">
          <cell r="A503">
            <v>19982.121906377244</v>
          </cell>
          <cell r="B503">
            <v>19919.415507231308</v>
          </cell>
          <cell r="C503">
            <v>19931.590208058326</v>
          </cell>
          <cell r="D503">
            <v>19954.900893089925</v>
          </cell>
          <cell r="E503">
            <v>19939.389803562746</v>
          </cell>
          <cell r="F503">
            <v>19957.236776591049</v>
          </cell>
          <cell r="G503">
            <v>19973.934695284541</v>
          </cell>
          <cell r="H503">
            <v>19937.223568044246</v>
          </cell>
          <cell r="I503">
            <v>19951.057483352677</v>
          </cell>
          <cell r="J503">
            <v>19956.711410150954</v>
          </cell>
          <cell r="K503">
            <v>19932.442708989121</v>
          </cell>
          <cell r="L503">
            <v>19965.365894013801</v>
          </cell>
          <cell r="M503">
            <v>19952.545521139564</v>
          </cell>
          <cell r="N503">
            <v>19933.180429077176</v>
          </cell>
          <cell r="O503">
            <v>19932.098119230119</v>
          </cell>
        </row>
        <row r="504">
          <cell r="A504">
            <v>19929.578773255143</v>
          </cell>
          <cell r="B504">
            <v>19941.583625393057</v>
          </cell>
          <cell r="C504">
            <v>19960.077242637381</v>
          </cell>
          <cell r="D504">
            <v>19955.229955450028</v>
          </cell>
          <cell r="E504">
            <v>19957.143711800265</v>
          </cell>
          <cell r="F504">
            <v>19953.069959029242</v>
          </cell>
          <cell r="G504">
            <v>19945.481375352327</v>
          </cell>
          <cell r="H504">
            <v>19925.663741198525</v>
          </cell>
          <cell r="I504">
            <v>19923.329807975795</v>
          </cell>
          <cell r="J504">
            <v>19916.079704426378</v>
          </cell>
          <cell r="K504">
            <v>19936.165700442936</v>
          </cell>
          <cell r="L504">
            <v>19939.722665645077</v>
          </cell>
          <cell r="M504">
            <v>19959.947598869287</v>
          </cell>
          <cell r="N504">
            <v>19929.725861703115</v>
          </cell>
          <cell r="O504">
            <v>19965.749893388263</v>
          </cell>
        </row>
        <row r="505">
          <cell r="A505">
            <v>19930.309710246529</v>
          </cell>
          <cell r="B505">
            <v>19965.533792280956</v>
          </cell>
          <cell r="C505">
            <v>19978.499644497442</v>
          </cell>
          <cell r="D505">
            <v>19942.680689765217</v>
          </cell>
          <cell r="E505">
            <v>19956.202741409164</v>
          </cell>
          <cell r="F505">
            <v>19936.472813814296</v>
          </cell>
          <cell r="G505">
            <v>19924.020282277874</v>
          </cell>
          <cell r="H505">
            <v>19930.915956785397</v>
          </cell>
          <cell r="I505">
            <v>19964.610202022883</v>
          </cell>
          <cell r="J505">
            <v>19961.22326308148</v>
          </cell>
          <cell r="K505">
            <v>19957.496188915942</v>
          </cell>
          <cell r="L505">
            <v>19942.968235268429</v>
          </cell>
          <cell r="M505">
            <v>19978.326652479183</v>
          </cell>
          <cell r="N505">
            <v>19977.908799216359</v>
          </cell>
          <cell r="O505">
            <v>19916.312393187935</v>
          </cell>
        </row>
        <row r="506">
          <cell r="A506">
            <v>19967.192786566357</v>
          </cell>
          <cell r="B506">
            <v>19944.988364980069</v>
          </cell>
          <cell r="C506">
            <v>19931.55687023417</v>
          </cell>
          <cell r="D506">
            <v>19970.958196967393</v>
          </cell>
          <cell r="E506">
            <v>19968.718003231628</v>
          </cell>
          <cell r="F506">
            <v>19934.256202561948</v>
          </cell>
          <cell r="G506">
            <v>19962.43097561329</v>
          </cell>
          <cell r="H506">
            <v>19935.272946925536</v>
          </cell>
          <cell r="I506">
            <v>19936.075638531296</v>
          </cell>
          <cell r="J506">
            <v>19960.329657245937</v>
          </cell>
          <cell r="K506">
            <v>19965.439741200593</v>
          </cell>
          <cell r="L506">
            <v>19907.511124035191</v>
          </cell>
          <cell r="M506">
            <v>19971.149651456977</v>
          </cell>
          <cell r="N506">
            <v>19971.361393029714</v>
          </cell>
          <cell r="O506">
            <v>19943.331584809297</v>
          </cell>
        </row>
        <row r="507">
          <cell r="A507">
            <v>19919.761671340457</v>
          </cell>
          <cell r="B507">
            <v>19952.923167441673</v>
          </cell>
          <cell r="C507">
            <v>19969.086707640381</v>
          </cell>
          <cell r="D507">
            <v>19987.554093320137</v>
          </cell>
          <cell r="E507">
            <v>19941.896833189567</v>
          </cell>
          <cell r="F507">
            <v>19943.042591621906</v>
          </cell>
          <cell r="G507">
            <v>19957.798110898555</v>
          </cell>
          <cell r="H507">
            <v>19935.156951721787</v>
          </cell>
          <cell r="I507">
            <v>19938.24482073867</v>
          </cell>
          <cell r="J507">
            <v>19932.835618061894</v>
          </cell>
          <cell r="K507">
            <v>19931.913122215356</v>
          </cell>
          <cell r="L507">
            <v>19950.60102399618</v>
          </cell>
          <cell r="M507">
            <v>19967.657832618108</v>
          </cell>
          <cell r="N507">
            <v>19938.91408841528</v>
          </cell>
          <cell r="O507">
            <v>19963.836613845131</v>
          </cell>
        </row>
        <row r="508">
          <cell r="A508">
            <v>19967.365400073399</v>
          </cell>
          <cell r="B508">
            <v>19964.988712783914</v>
          </cell>
          <cell r="C508">
            <v>19957.079776013798</v>
          </cell>
          <cell r="D508">
            <v>19928.288616197082</v>
          </cell>
          <cell r="E508">
            <v>19917.791658295006</v>
          </cell>
          <cell r="F508">
            <v>19946.445463012838</v>
          </cell>
          <cell r="G508">
            <v>19920.959715998626</v>
          </cell>
          <cell r="H508">
            <v>19948.314536251764</v>
          </cell>
          <cell r="I508">
            <v>19945.688656104139</v>
          </cell>
          <cell r="J508">
            <v>19969.144203885357</v>
          </cell>
          <cell r="K508">
            <v>19938.731926281995</v>
          </cell>
          <cell r="L508">
            <v>19946.593207956179</v>
          </cell>
          <cell r="M508">
            <v>19946.399365594043</v>
          </cell>
          <cell r="N508">
            <v>19961.290010556902</v>
          </cell>
          <cell r="O508">
            <v>19980.564126720019</v>
          </cell>
        </row>
        <row r="509">
          <cell r="A509">
            <v>19905.494439402304</v>
          </cell>
          <cell r="B509">
            <v>19941.393138682379</v>
          </cell>
          <cell r="C509">
            <v>19914.6166959287</v>
          </cell>
          <cell r="D509">
            <v>19928.831858185185</v>
          </cell>
          <cell r="E509">
            <v>19951.847700411796</v>
          </cell>
          <cell r="F509">
            <v>19931.833070034569</v>
          </cell>
          <cell r="G509">
            <v>19945.620527751646</v>
          </cell>
          <cell r="H509">
            <v>19919.784058683512</v>
          </cell>
          <cell r="I509">
            <v>19938.248558412608</v>
          </cell>
          <cell r="J509">
            <v>19947.116684231285</v>
          </cell>
          <cell r="K509">
            <v>19963.989491051743</v>
          </cell>
          <cell r="L509">
            <v>19951.506422875402</v>
          </cell>
          <cell r="M509">
            <v>19936.97015691191</v>
          </cell>
          <cell r="N509">
            <v>19949.881763304598</v>
          </cell>
          <cell r="O509">
            <v>19919.710203133149</v>
          </cell>
        </row>
        <row r="510">
          <cell r="A510">
            <v>19951.827259508435</v>
          </cell>
          <cell r="B510">
            <v>19966.830162135586</v>
          </cell>
          <cell r="C510">
            <v>19978.926068909826</v>
          </cell>
          <cell r="D510">
            <v>19955.845547038749</v>
          </cell>
          <cell r="E510">
            <v>19963.120023836585</v>
          </cell>
          <cell r="F510">
            <v>19920.487602525995</v>
          </cell>
          <cell r="G510">
            <v>19991.92893410262</v>
          </cell>
          <cell r="H510">
            <v>19937.817104252146</v>
          </cell>
          <cell r="I510">
            <v>19946.242258419232</v>
          </cell>
          <cell r="J510">
            <v>19952.134658418097</v>
          </cell>
          <cell r="K510">
            <v>19977.785145150068</v>
          </cell>
          <cell r="L510">
            <v>19945.725216644292</v>
          </cell>
          <cell r="M510">
            <v>19932.45349898703</v>
          </cell>
          <cell r="N510">
            <v>19957.060318882373</v>
          </cell>
          <cell r="O510">
            <v>19927.824326002905</v>
          </cell>
        </row>
        <row r="511">
          <cell r="A511">
            <v>19930.109912876032</v>
          </cell>
          <cell r="B511">
            <v>19923.152580285318</v>
          </cell>
          <cell r="C511">
            <v>19951.748222687169</v>
          </cell>
          <cell r="D511">
            <v>19959.833456064414</v>
          </cell>
          <cell r="E511">
            <v>19976.087678630462</v>
          </cell>
          <cell r="F511">
            <v>19951.113974720083</v>
          </cell>
          <cell r="G511">
            <v>19970.01260199671</v>
          </cell>
          <cell r="H511">
            <v>19941.491412407464</v>
          </cell>
          <cell r="I511">
            <v>19931.629315318849</v>
          </cell>
          <cell r="J511">
            <v>19948.275880520268</v>
          </cell>
          <cell r="K511">
            <v>19927.428712411729</v>
          </cell>
          <cell r="L511">
            <v>19936.297659908148</v>
          </cell>
          <cell r="M511">
            <v>19926.971778320105</v>
          </cell>
          <cell r="N511">
            <v>19957.207413991819</v>
          </cell>
          <cell r="O511">
            <v>19928.120403555651</v>
          </cell>
        </row>
        <row r="512">
          <cell r="A512">
            <v>19963.499521265403</v>
          </cell>
          <cell r="B512">
            <v>19970.318647662349</v>
          </cell>
          <cell r="C512">
            <v>19920.635386163634</v>
          </cell>
          <cell r="D512">
            <v>19949.947894503424</v>
          </cell>
          <cell r="E512">
            <v>19915.124284799283</v>
          </cell>
          <cell r="F512">
            <v>19945.036246392097</v>
          </cell>
          <cell r="G512">
            <v>19954.260200551911</v>
          </cell>
          <cell r="H512">
            <v>19918.540958466787</v>
          </cell>
          <cell r="I512">
            <v>19959.543721853239</v>
          </cell>
          <cell r="J512">
            <v>19934.361526042532</v>
          </cell>
          <cell r="K512">
            <v>19973.671971321994</v>
          </cell>
          <cell r="L512">
            <v>19929.035643141273</v>
          </cell>
          <cell r="M512">
            <v>19973.878117739761</v>
          </cell>
          <cell r="N512">
            <v>19939.336104763588</v>
          </cell>
          <cell r="O512">
            <v>19948.779178575911</v>
          </cell>
        </row>
        <row r="513">
          <cell r="A513">
            <v>19921.426336320386</v>
          </cell>
          <cell r="B513">
            <v>19941.695555514147</v>
          </cell>
          <cell r="C513">
            <v>19972.321255725707</v>
          </cell>
          <cell r="D513">
            <v>19944.832261293737</v>
          </cell>
          <cell r="E513">
            <v>19980.186194806134</v>
          </cell>
          <cell r="F513">
            <v>19958.955302750099</v>
          </cell>
          <cell r="G513">
            <v>19968.889615186323</v>
          </cell>
          <cell r="H513">
            <v>19942.588815548246</v>
          </cell>
          <cell r="I513">
            <v>19949.648001076246</v>
          </cell>
          <cell r="J513">
            <v>19933.658524729795</v>
          </cell>
          <cell r="K513">
            <v>19947.706405553483</v>
          </cell>
          <cell r="L513">
            <v>19932.600645601731</v>
          </cell>
          <cell r="M513">
            <v>19972.39431067749</v>
          </cell>
          <cell r="N513">
            <v>19931.403693372453</v>
          </cell>
          <cell r="O513">
            <v>19964.267432374087</v>
          </cell>
        </row>
        <row r="514">
          <cell r="A514">
            <v>19916.845390580886</v>
          </cell>
          <cell r="B514">
            <v>19962.559631706281</v>
          </cell>
          <cell r="C514">
            <v>19949.750324716792</v>
          </cell>
          <cell r="D514">
            <v>19951.024901943158</v>
          </cell>
          <cell r="E514">
            <v>19961.818226215495</v>
          </cell>
          <cell r="F514">
            <v>19945.217460110256</v>
          </cell>
          <cell r="G514">
            <v>19945.892558737356</v>
          </cell>
          <cell r="H514">
            <v>19950.351862125954</v>
          </cell>
          <cell r="I514">
            <v>19959.144442478078</v>
          </cell>
          <cell r="J514">
            <v>19959.204259517279</v>
          </cell>
          <cell r="K514">
            <v>19952.56751091839</v>
          </cell>
          <cell r="L514">
            <v>19948.527093812427</v>
          </cell>
          <cell r="M514">
            <v>19928.34720524208</v>
          </cell>
          <cell r="N514">
            <v>19954.964671477625</v>
          </cell>
          <cell r="O514">
            <v>19917.490249834456</v>
          </cell>
        </row>
        <row r="515">
          <cell r="A515">
            <v>19942.166176689163</v>
          </cell>
          <cell r="B515">
            <v>19962.96140043691</v>
          </cell>
          <cell r="C515">
            <v>19933.447397472606</v>
          </cell>
          <cell r="D515">
            <v>19955.745407852173</v>
          </cell>
          <cell r="E515">
            <v>19932.290122028033</v>
          </cell>
          <cell r="F515">
            <v>19946.284837858297</v>
          </cell>
          <cell r="G515">
            <v>19977.677074927757</v>
          </cell>
          <cell r="H515">
            <v>19947.064030467278</v>
          </cell>
          <cell r="I515">
            <v>19931.944005381662</v>
          </cell>
          <cell r="J515">
            <v>19950.221252062274</v>
          </cell>
          <cell r="K515">
            <v>19943.205787932704</v>
          </cell>
          <cell r="L515">
            <v>19969.697088129513</v>
          </cell>
          <cell r="M515">
            <v>19975.508008900269</v>
          </cell>
          <cell r="N515">
            <v>19953.394064746473</v>
          </cell>
          <cell r="O515">
            <v>19946.584347115851</v>
          </cell>
        </row>
        <row r="516">
          <cell r="A516">
            <v>19964.856215262203</v>
          </cell>
          <cell r="B516">
            <v>19952.87080842767</v>
          </cell>
          <cell r="C516">
            <v>19931.998408711497</v>
          </cell>
          <cell r="D516">
            <v>19934.904283222932</v>
          </cell>
          <cell r="E516">
            <v>19923.785277806128</v>
          </cell>
          <cell r="F516">
            <v>19973.452241077659</v>
          </cell>
          <cell r="G516">
            <v>19907.90882635002</v>
          </cell>
          <cell r="H516">
            <v>19960.844694877916</v>
          </cell>
          <cell r="I516">
            <v>19991.142749995353</v>
          </cell>
          <cell r="J516">
            <v>19926.703118752648</v>
          </cell>
          <cell r="K516">
            <v>19959.597607423399</v>
          </cell>
          <cell r="L516">
            <v>19917.483188880342</v>
          </cell>
          <cell r="M516">
            <v>19929.85373027714</v>
          </cell>
          <cell r="N516">
            <v>19974.224423632815</v>
          </cell>
          <cell r="O516">
            <v>19952.450285547176</v>
          </cell>
        </row>
        <row r="517">
          <cell r="A517">
            <v>19960.202547016477</v>
          </cell>
          <cell r="B517">
            <v>19954.693074104176</v>
          </cell>
          <cell r="C517">
            <v>19962.428332598822</v>
          </cell>
          <cell r="D517">
            <v>19953.265653913324</v>
          </cell>
          <cell r="E517">
            <v>19953.384234016587</v>
          </cell>
          <cell r="F517">
            <v>19941.630583383881</v>
          </cell>
          <cell r="G517">
            <v>19940.998009760577</v>
          </cell>
          <cell r="H517">
            <v>19940.246347644061</v>
          </cell>
          <cell r="I517">
            <v>19945.979938034103</v>
          </cell>
          <cell r="J517">
            <v>19946.749518283345</v>
          </cell>
          <cell r="K517">
            <v>19940.679362241452</v>
          </cell>
          <cell r="L517">
            <v>19953.756190156535</v>
          </cell>
          <cell r="M517">
            <v>19944.147661517858</v>
          </cell>
          <cell r="N517">
            <v>19951.468204443892</v>
          </cell>
          <cell r="O517">
            <v>19967.817003004886</v>
          </cell>
        </row>
        <row r="518">
          <cell r="A518">
            <v>19962.811317234205</v>
          </cell>
          <cell r="B518">
            <v>19960.503756840008</v>
          </cell>
          <cell r="C518">
            <v>19964.441286250421</v>
          </cell>
          <cell r="D518">
            <v>19964.994510457596</v>
          </cell>
          <cell r="E518">
            <v>19988.357197123125</v>
          </cell>
          <cell r="F518">
            <v>19966.482674931565</v>
          </cell>
          <cell r="G518">
            <v>19953.683385316865</v>
          </cell>
          <cell r="H518">
            <v>19921.145829428162</v>
          </cell>
          <cell r="I518">
            <v>19942.263278258546</v>
          </cell>
          <cell r="J518">
            <v>19927.869187604076</v>
          </cell>
          <cell r="K518">
            <v>19950.819235716357</v>
          </cell>
          <cell r="L518">
            <v>19965.407246789429</v>
          </cell>
          <cell r="M518">
            <v>19967.701468547177</v>
          </cell>
          <cell r="N518">
            <v>19951.385004851581</v>
          </cell>
          <cell r="O518">
            <v>19974.813729198668</v>
          </cell>
        </row>
        <row r="519">
          <cell r="A519">
            <v>19951.780152935135</v>
          </cell>
          <cell r="B519">
            <v>19951.342112612521</v>
          </cell>
          <cell r="C519">
            <v>19986.389285132507</v>
          </cell>
          <cell r="D519">
            <v>19936.68893121041</v>
          </cell>
          <cell r="E519">
            <v>19938.77881919295</v>
          </cell>
          <cell r="F519">
            <v>19957.475874827644</v>
          </cell>
          <cell r="G519">
            <v>19955.72701611921</v>
          </cell>
          <cell r="H519">
            <v>19961.341765601115</v>
          </cell>
          <cell r="I519">
            <v>19964.776997402441</v>
          </cell>
          <cell r="J519">
            <v>19928.902366336762</v>
          </cell>
          <cell r="K519">
            <v>19952.795942144265</v>
          </cell>
          <cell r="L519">
            <v>19939.02655147613</v>
          </cell>
          <cell r="M519">
            <v>19960.942805669962</v>
          </cell>
          <cell r="N519">
            <v>19939.200076846362</v>
          </cell>
          <cell r="O519">
            <v>19916.526422057705</v>
          </cell>
        </row>
        <row r="520">
          <cell r="A520">
            <v>19948.542238134003</v>
          </cell>
          <cell r="B520">
            <v>19945.52031872014</v>
          </cell>
          <cell r="C520">
            <v>19945.853629738147</v>
          </cell>
          <cell r="D520">
            <v>19920.087820402652</v>
          </cell>
          <cell r="E520">
            <v>19928.065189089171</v>
          </cell>
          <cell r="F520">
            <v>19926.795903240221</v>
          </cell>
          <cell r="G520">
            <v>19942.021543264844</v>
          </cell>
          <cell r="H520">
            <v>19947.604731721443</v>
          </cell>
          <cell r="I520">
            <v>19972.47240403953</v>
          </cell>
          <cell r="J520">
            <v>19967.100961289369</v>
          </cell>
          <cell r="K520">
            <v>19951.627636901267</v>
          </cell>
          <cell r="L520">
            <v>19964.668570991998</v>
          </cell>
          <cell r="M520">
            <v>19934.170622570829</v>
          </cell>
          <cell r="N520">
            <v>19927.060225617621</v>
          </cell>
          <cell r="O520">
            <v>19972.410239091736</v>
          </cell>
        </row>
        <row r="521">
          <cell r="A521">
            <v>19934.634349602402</v>
          </cell>
          <cell r="B521">
            <v>19956.557429941029</v>
          </cell>
          <cell r="C521">
            <v>19975.455292778708</v>
          </cell>
          <cell r="D521">
            <v>19947.69204501111</v>
          </cell>
          <cell r="E521">
            <v>19951.673466819291</v>
          </cell>
          <cell r="F521">
            <v>19962.832615818574</v>
          </cell>
          <cell r="G521">
            <v>19935.121893853626</v>
          </cell>
          <cell r="H521">
            <v>19953.053107533819</v>
          </cell>
          <cell r="I521">
            <v>19947.437801430784</v>
          </cell>
          <cell r="J521">
            <v>19938.608750983785</v>
          </cell>
          <cell r="K521">
            <v>19933.000671316069</v>
          </cell>
          <cell r="L521">
            <v>19963.629137757398</v>
          </cell>
          <cell r="M521">
            <v>19923.798272953736</v>
          </cell>
          <cell r="N521">
            <v>19963.718312485325</v>
          </cell>
          <cell r="O521">
            <v>19924.528112884171</v>
          </cell>
        </row>
        <row r="522">
          <cell r="A522">
            <v>19904.549291390373</v>
          </cell>
          <cell r="B522">
            <v>19958.279658803029</v>
          </cell>
          <cell r="C522">
            <v>19957.173303558258</v>
          </cell>
          <cell r="D522">
            <v>19927.379772050892</v>
          </cell>
          <cell r="E522">
            <v>19955.742752485156</v>
          </cell>
          <cell r="F522">
            <v>19920.246629775662</v>
          </cell>
          <cell r="G522">
            <v>19969.392145973921</v>
          </cell>
          <cell r="H522">
            <v>19926.758966589518</v>
          </cell>
          <cell r="I522">
            <v>19962.457168283261</v>
          </cell>
          <cell r="J522">
            <v>19947.321576973813</v>
          </cell>
          <cell r="K522">
            <v>19906.643880200252</v>
          </cell>
          <cell r="L522">
            <v>19959.626956061293</v>
          </cell>
          <cell r="M522">
            <v>19947.084958036245</v>
          </cell>
          <cell r="N522">
            <v>19950.176142909913</v>
          </cell>
          <cell r="O522">
            <v>19938.86236222773</v>
          </cell>
        </row>
        <row r="523">
          <cell r="A523">
            <v>19953.594160447836</v>
          </cell>
          <cell r="B523">
            <v>19941.440961445896</v>
          </cell>
          <cell r="C523">
            <v>19941.004372957686</v>
          </cell>
          <cell r="D523">
            <v>19974.750406070343</v>
          </cell>
          <cell r="E523">
            <v>19906.780190762034</v>
          </cell>
          <cell r="F523">
            <v>19951.326094029082</v>
          </cell>
          <cell r="G523">
            <v>19950.193689054795</v>
          </cell>
          <cell r="H523">
            <v>19962.71052248466</v>
          </cell>
          <cell r="I523">
            <v>19962.008523677738</v>
          </cell>
          <cell r="J523">
            <v>19966.332939105312</v>
          </cell>
          <cell r="K523">
            <v>19949.254194102039</v>
          </cell>
          <cell r="L523">
            <v>19953.870713682303</v>
          </cell>
          <cell r="M523">
            <v>19947.369982372038</v>
          </cell>
          <cell r="N523">
            <v>19919.335958373154</v>
          </cell>
          <cell r="O523">
            <v>19922.456824626101</v>
          </cell>
        </row>
        <row r="524">
          <cell r="A524">
            <v>19929.990463011665</v>
          </cell>
          <cell r="B524">
            <v>19968.885568625657</v>
          </cell>
          <cell r="C524">
            <v>19951.014450203074</v>
          </cell>
          <cell r="D524">
            <v>19941.40600615053</v>
          </cell>
          <cell r="E524">
            <v>19914.081012824961</v>
          </cell>
          <cell r="F524">
            <v>19950.661369348505</v>
          </cell>
          <cell r="G524">
            <v>19939.541202483088</v>
          </cell>
          <cell r="H524">
            <v>19956.353696787624</v>
          </cell>
          <cell r="I524">
            <v>19962.419071047025</v>
          </cell>
          <cell r="J524">
            <v>19953.706688882445</v>
          </cell>
          <cell r="K524">
            <v>19957.296151621133</v>
          </cell>
          <cell r="L524">
            <v>19980.419678591712</v>
          </cell>
          <cell r="M524">
            <v>19944.115797719769</v>
          </cell>
          <cell r="N524">
            <v>19922.416082101969</v>
          </cell>
          <cell r="O524">
            <v>19942.051463788524</v>
          </cell>
        </row>
        <row r="525">
          <cell r="A525">
            <v>19954.167480413849</v>
          </cell>
          <cell r="B525">
            <v>19927.040701168618</v>
          </cell>
          <cell r="C525">
            <v>19957.378033449288</v>
          </cell>
          <cell r="D525">
            <v>19946.302780287642</v>
          </cell>
          <cell r="E525">
            <v>19928.522312186662</v>
          </cell>
          <cell r="F525">
            <v>19924.271658963826</v>
          </cell>
          <cell r="G525">
            <v>19969.410185257715</v>
          </cell>
          <cell r="H525">
            <v>19945.112524015523</v>
          </cell>
          <cell r="I525">
            <v>19954.35981463709</v>
          </cell>
          <cell r="J525">
            <v>19922.838143313416</v>
          </cell>
          <cell r="K525">
            <v>19961.581979272185</v>
          </cell>
          <cell r="L525">
            <v>19912.337988072079</v>
          </cell>
          <cell r="M525">
            <v>19959.714009385923</v>
          </cell>
          <cell r="N525">
            <v>19958.994395266196</v>
          </cell>
          <cell r="O525">
            <v>19933.35829266916</v>
          </cell>
        </row>
        <row r="526">
          <cell r="A526">
            <v>19929.257520681163</v>
          </cell>
          <cell r="B526">
            <v>19939.532416992974</v>
          </cell>
          <cell r="C526">
            <v>19925.382932189223</v>
          </cell>
          <cell r="D526">
            <v>19958.802320440289</v>
          </cell>
          <cell r="E526">
            <v>19954.190825217465</v>
          </cell>
          <cell r="F526">
            <v>19957.068625345793</v>
          </cell>
          <cell r="G526">
            <v>19959.084444132066</v>
          </cell>
          <cell r="H526">
            <v>19935.262053692717</v>
          </cell>
          <cell r="I526">
            <v>19966.724377062554</v>
          </cell>
          <cell r="J526">
            <v>19925.27481974514</v>
          </cell>
          <cell r="K526">
            <v>19953.381180472916</v>
          </cell>
          <cell r="L526">
            <v>19958.281680512693</v>
          </cell>
          <cell r="M526">
            <v>19946.301567085156</v>
          </cell>
          <cell r="N526">
            <v>19941.293567122957</v>
          </cell>
          <cell r="O526">
            <v>19948.652561834817</v>
          </cell>
        </row>
        <row r="527">
          <cell r="A527">
            <v>19958.703400974206</v>
          </cell>
          <cell r="B527">
            <v>19966.902912961912</v>
          </cell>
          <cell r="C527">
            <v>19943.162709100907</v>
          </cell>
          <cell r="D527">
            <v>19934.35544196613</v>
          </cell>
          <cell r="E527">
            <v>19948.488810664396</v>
          </cell>
          <cell r="F527">
            <v>19972.220716784112</v>
          </cell>
          <cell r="G527">
            <v>19921.494205860818</v>
          </cell>
          <cell r="H527">
            <v>19979.621604466083</v>
          </cell>
          <cell r="I527">
            <v>19943.304192711945</v>
          </cell>
          <cell r="J527">
            <v>19954.535900556293</v>
          </cell>
          <cell r="K527">
            <v>19950.593331908516</v>
          </cell>
          <cell r="L527">
            <v>19945.872262630106</v>
          </cell>
          <cell r="M527">
            <v>19921.125964674</v>
          </cell>
          <cell r="N527">
            <v>19948.620513789116</v>
          </cell>
          <cell r="O527">
            <v>19952.365022291899</v>
          </cell>
        </row>
        <row r="528">
          <cell r="A528">
            <v>19944.333702030657</v>
          </cell>
          <cell r="B528">
            <v>19943.332638741696</v>
          </cell>
          <cell r="C528">
            <v>19939.986356018147</v>
          </cell>
          <cell r="D528">
            <v>19962.848260049886</v>
          </cell>
          <cell r="E528">
            <v>19953.382206296945</v>
          </cell>
          <cell r="F528">
            <v>19978.543947021288</v>
          </cell>
          <cell r="G528">
            <v>19938.365633107129</v>
          </cell>
          <cell r="H528">
            <v>19908.026236408517</v>
          </cell>
          <cell r="I528">
            <v>19945.101386787592</v>
          </cell>
          <cell r="J528">
            <v>19936.213191900286</v>
          </cell>
          <cell r="K528">
            <v>19961.038240507758</v>
          </cell>
          <cell r="L528">
            <v>19961.89701825408</v>
          </cell>
          <cell r="M528">
            <v>19940.019608827912</v>
          </cell>
          <cell r="N528">
            <v>19925.28563047374</v>
          </cell>
          <cell r="O528">
            <v>19950.109336840498</v>
          </cell>
        </row>
        <row r="529">
          <cell r="A529">
            <v>19949.344619555333</v>
          </cell>
          <cell r="B529">
            <v>19927.721786314771</v>
          </cell>
          <cell r="C529">
            <v>19952.869075845378</v>
          </cell>
          <cell r="D529">
            <v>19911.290732273104</v>
          </cell>
          <cell r="E529">
            <v>19949.571198647685</v>
          </cell>
          <cell r="F529">
            <v>19962.625745041543</v>
          </cell>
          <cell r="G529">
            <v>19941.773154345126</v>
          </cell>
          <cell r="H529">
            <v>19903.45380758425</v>
          </cell>
          <cell r="I529">
            <v>19928.767514641509</v>
          </cell>
          <cell r="J529">
            <v>19960.730702123386</v>
          </cell>
          <cell r="K529">
            <v>19907.041977812638</v>
          </cell>
          <cell r="L529">
            <v>19931.323310788026</v>
          </cell>
          <cell r="M529">
            <v>19956.952517272941</v>
          </cell>
          <cell r="N529">
            <v>19942.26201310195</v>
          </cell>
          <cell r="O529">
            <v>19941.378214758752</v>
          </cell>
        </row>
        <row r="530">
          <cell r="A530">
            <v>19974.769950734226</v>
          </cell>
          <cell r="B530">
            <v>19931.181557764638</v>
          </cell>
          <cell r="C530">
            <v>19964.941939063716</v>
          </cell>
          <cell r="D530">
            <v>19979.431499037306</v>
          </cell>
          <cell r="E530">
            <v>19926.395355243549</v>
          </cell>
          <cell r="F530">
            <v>19928.368534322442</v>
          </cell>
          <cell r="G530">
            <v>19944.811723229053</v>
          </cell>
          <cell r="H530">
            <v>19970.712516266416</v>
          </cell>
          <cell r="I530">
            <v>19960.368565086119</v>
          </cell>
          <cell r="J530">
            <v>19921.717485529753</v>
          </cell>
          <cell r="K530">
            <v>19927.643859397871</v>
          </cell>
          <cell r="L530">
            <v>19922.63711445107</v>
          </cell>
          <cell r="M530">
            <v>19945.420796803566</v>
          </cell>
          <cell r="N530">
            <v>19941.696443024379</v>
          </cell>
          <cell r="O530">
            <v>19939.819986795887</v>
          </cell>
        </row>
        <row r="531">
          <cell r="A531">
            <v>19940.686664773093</v>
          </cell>
          <cell r="B531">
            <v>19949.355873596764</v>
          </cell>
          <cell r="C531">
            <v>19954.206287413879</v>
          </cell>
          <cell r="D531">
            <v>19979.299211410082</v>
          </cell>
          <cell r="E531">
            <v>19954.267221542308</v>
          </cell>
          <cell r="F531">
            <v>19943.602930835586</v>
          </cell>
          <cell r="G531">
            <v>19953.970457676325</v>
          </cell>
          <cell r="H531">
            <v>19963.266137953236</v>
          </cell>
          <cell r="I531">
            <v>19992.372113412406</v>
          </cell>
          <cell r="J531">
            <v>19959.636088916803</v>
          </cell>
          <cell r="K531">
            <v>19973.339439166724</v>
          </cell>
          <cell r="L531">
            <v>19958.693624772215</v>
          </cell>
          <cell r="M531">
            <v>19974.498289049723</v>
          </cell>
          <cell r="N531">
            <v>19956.350351263471</v>
          </cell>
          <cell r="O531">
            <v>19934.456441123453</v>
          </cell>
        </row>
        <row r="532">
          <cell r="A532">
            <v>19948.344228811813</v>
          </cell>
          <cell r="B532">
            <v>20001.297320731297</v>
          </cell>
          <cell r="C532">
            <v>19955.786088413399</v>
          </cell>
          <cell r="D532">
            <v>19946.189170529724</v>
          </cell>
          <cell r="E532">
            <v>19960.117594797022</v>
          </cell>
          <cell r="F532">
            <v>19922.733667453977</v>
          </cell>
          <cell r="G532">
            <v>19948.050217658405</v>
          </cell>
          <cell r="H532">
            <v>19951.182577118714</v>
          </cell>
          <cell r="I532">
            <v>19952.683383008378</v>
          </cell>
          <cell r="J532">
            <v>19947.451023469323</v>
          </cell>
          <cell r="K532">
            <v>19961.812611011832</v>
          </cell>
          <cell r="L532">
            <v>19932.838685723043</v>
          </cell>
          <cell r="M532">
            <v>19968.165741084842</v>
          </cell>
          <cell r="N532">
            <v>19960.036832923637</v>
          </cell>
          <cell r="O532">
            <v>19955.018073659183</v>
          </cell>
        </row>
        <row r="533">
          <cell r="A533">
            <v>19935.25018430518</v>
          </cell>
          <cell r="B533">
            <v>19959.001268630716</v>
          </cell>
          <cell r="C533">
            <v>19951.011304733351</v>
          </cell>
          <cell r="D533">
            <v>19936.389677550676</v>
          </cell>
          <cell r="E533">
            <v>19962.864894938124</v>
          </cell>
          <cell r="F533">
            <v>19934.660762923704</v>
          </cell>
          <cell r="G533">
            <v>19939.68783385148</v>
          </cell>
          <cell r="H533">
            <v>19945.933779003681</v>
          </cell>
          <cell r="I533">
            <v>19949.086862927466</v>
          </cell>
          <cell r="J533">
            <v>19946.553952970684</v>
          </cell>
          <cell r="K533">
            <v>19952.77138983021</v>
          </cell>
          <cell r="L533">
            <v>19954.928302026048</v>
          </cell>
          <cell r="M533">
            <v>19969.819804773982</v>
          </cell>
          <cell r="N533">
            <v>19940.490258150723</v>
          </cell>
          <cell r="O533">
            <v>19970.186850711838</v>
          </cell>
        </row>
        <row r="534">
          <cell r="A534">
            <v>19944.097922763402</v>
          </cell>
          <cell r="B534">
            <v>19936.937069318861</v>
          </cell>
          <cell r="C534">
            <v>19944.255938927039</v>
          </cell>
          <cell r="D534">
            <v>19947.402541779869</v>
          </cell>
          <cell r="E534">
            <v>19963.232773053031</v>
          </cell>
          <cell r="F534">
            <v>19928.700808184854</v>
          </cell>
          <cell r="G534">
            <v>19912.075518557929</v>
          </cell>
          <cell r="H534">
            <v>19929.315599152513</v>
          </cell>
          <cell r="I534">
            <v>19961.461302826618</v>
          </cell>
          <cell r="J534">
            <v>19908.797240480741</v>
          </cell>
          <cell r="K534">
            <v>19970.250277374435</v>
          </cell>
          <cell r="L534">
            <v>19922.762792282818</v>
          </cell>
          <cell r="M534">
            <v>19948.791949333412</v>
          </cell>
          <cell r="N534">
            <v>19928.659423717036</v>
          </cell>
          <cell r="O534">
            <v>19940.939176057447</v>
          </cell>
        </row>
        <row r="535">
          <cell r="A535">
            <v>19919.279779071625</v>
          </cell>
          <cell r="B535">
            <v>19925.61903727692</v>
          </cell>
          <cell r="C535">
            <v>19927.576750917102</v>
          </cell>
          <cell r="D535">
            <v>19963.477027794928</v>
          </cell>
          <cell r="E535">
            <v>19941.771461005192</v>
          </cell>
          <cell r="F535">
            <v>19981.323582458255</v>
          </cell>
          <cell r="G535">
            <v>19957.996741485229</v>
          </cell>
          <cell r="H535">
            <v>19904.199087128633</v>
          </cell>
          <cell r="I535">
            <v>19960.741917503918</v>
          </cell>
          <cell r="J535">
            <v>19921.954458007203</v>
          </cell>
          <cell r="K535">
            <v>19925.956179116929</v>
          </cell>
          <cell r="L535">
            <v>19931.988641384956</v>
          </cell>
          <cell r="M535">
            <v>19956.560733822895</v>
          </cell>
          <cell r="N535">
            <v>19920.668837527657</v>
          </cell>
          <cell r="O535">
            <v>19944.227832433309</v>
          </cell>
        </row>
        <row r="536">
          <cell r="A536">
            <v>19948.448971526188</v>
          </cell>
          <cell r="B536">
            <v>19970.791936553978</v>
          </cell>
          <cell r="C536">
            <v>19925.123816131581</v>
          </cell>
          <cell r="D536">
            <v>19955.729783371571</v>
          </cell>
          <cell r="E536">
            <v>19941.717993046237</v>
          </cell>
          <cell r="F536">
            <v>19947.363815257839</v>
          </cell>
          <cell r="G536">
            <v>19949.950804631546</v>
          </cell>
          <cell r="H536">
            <v>19968.784819465716</v>
          </cell>
          <cell r="I536">
            <v>19917.359861872199</v>
          </cell>
          <cell r="J536">
            <v>19948.409631771043</v>
          </cell>
          <cell r="K536">
            <v>19994.903794631067</v>
          </cell>
          <cell r="L536">
            <v>19934.200987428791</v>
          </cell>
          <cell r="M536">
            <v>19949.860858019019</v>
          </cell>
          <cell r="N536">
            <v>19929.224002838608</v>
          </cell>
          <cell r="O536">
            <v>19934.696108535059</v>
          </cell>
        </row>
        <row r="537">
          <cell r="A537">
            <v>19935.173877392055</v>
          </cell>
          <cell r="B537">
            <v>19933.801955541905</v>
          </cell>
          <cell r="C537">
            <v>19929.610718353142</v>
          </cell>
          <cell r="D537">
            <v>19915.250848575921</v>
          </cell>
          <cell r="E537">
            <v>19952.447494296823</v>
          </cell>
          <cell r="F537">
            <v>19941.438268450071</v>
          </cell>
          <cell r="G537">
            <v>19925.044440370864</v>
          </cell>
          <cell r="H537">
            <v>19944.94665675647</v>
          </cell>
          <cell r="I537">
            <v>19972.919981900526</v>
          </cell>
          <cell r="J537">
            <v>19947.868001470753</v>
          </cell>
          <cell r="K537">
            <v>19944.765822820464</v>
          </cell>
          <cell r="L537">
            <v>19948.03717863364</v>
          </cell>
          <cell r="M537">
            <v>19978.122942486742</v>
          </cell>
          <cell r="N537">
            <v>19957.729422304175</v>
          </cell>
          <cell r="O537">
            <v>19938.662331306994</v>
          </cell>
        </row>
        <row r="538">
          <cell r="A538">
            <v>19949.881946869442</v>
          </cell>
          <cell r="B538">
            <v>19945.202261069833</v>
          </cell>
          <cell r="C538">
            <v>19960.076698453038</v>
          </cell>
          <cell r="D538">
            <v>19941.143628844726</v>
          </cell>
          <cell r="E538">
            <v>19939.626056442405</v>
          </cell>
          <cell r="F538">
            <v>19931.693902422878</v>
          </cell>
          <cell r="G538">
            <v>19955.113403521736</v>
          </cell>
          <cell r="H538">
            <v>19957.327448411426</v>
          </cell>
          <cell r="I538">
            <v>19943.952164367642</v>
          </cell>
          <cell r="J538">
            <v>19962.120059349421</v>
          </cell>
          <cell r="K538">
            <v>19949.921113164266</v>
          </cell>
          <cell r="L538">
            <v>19976.37670601864</v>
          </cell>
          <cell r="M538">
            <v>19962.983077875742</v>
          </cell>
          <cell r="N538">
            <v>19938.55050446116</v>
          </cell>
          <cell r="O538">
            <v>19914.153456807384</v>
          </cell>
        </row>
        <row r="539">
          <cell r="A539">
            <v>19932.13926638697</v>
          </cell>
          <cell r="B539">
            <v>19938.000805835232</v>
          </cell>
          <cell r="C539">
            <v>19957.984156373241</v>
          </cell>
          <cell r="D539">
            <v>19945.20744454331</v>
          </cell>
          <cell r="E539">
            <v>19942.269774001339</v>
          </cell>
          <cell r="F539">
            <v>19945.808949789011</v>
          </cell>
          <cell r="G539">
            <v>19972.790106602803</v>
          </cell>
          <cell r="H539">
            <v>19932.922184490872</v>
          </cell>
          <cell r="I539">
            <v>19915.986761658012</v>
          </cell>
          <cell r="J539">
            <v>19942.268308299659</v>
          </cell>
          <cell r="K539">
            <v>19942.844771621621</v>
          </cell>
          <cell r="L539">
            <v>19971.214924935135</v>
          </cell>
          <cell r="M539">
            <v>19958.31908139951</v>
          </cell>
          <cell r="N539">
            <v>19962.106292334476</v>
          </cell>
          <cell r="O539">
            <v>19945.435051449971</v>
          </cell>
        </row>
        <row r="540">
          <cell r="A540">
            <v>19948.762180526552</v>
          </cell>
          <cell r="B540">
            <v>19949.760957688744</v>
          </cell>
          <cell r="C540">
            <v>19964.735836547232</v>
          </cell>
          <cell r="D540">
            <v>19956.747535816612</v>
          </cell>
          <cell r="E540">
            <v>19955.926162927983</v>
          </cell>
          <cell r="F540">
            <v>19963.919946629139</v>
          </cell>
          <cell r="G540">
            <v>19916.13699166958</v>
          </cell>
          <cell r="H540">
            <v>19946.945823709681</v>
          </cell>
          <cell r="I540">
            <v>19938.377593267025</v>
          </cell>
          <cell r="J540">
            <v>19953.935506047124</v>
          </cell>
          <cell r="K540">
            <v>19942.143926509169</v>
          </cell>
          <cell r="L540">
            <v>19949.768786007047</v>
          </cell>
          <cell r="M540">
            <v>19949.383067921099</v>
          </cell>
          <cell r="N540">
            <v>19946.014486163174</v>
          </cell>
          <cell r="O540">
            <v>19963.0210701672</v>
          </cell>
        </row>
        <row r="541">
          <cell r="A541">
            <v>19944.517043686534</v>
          </cell>
          <cell r="B541">
            <v>19936.425900274287</v>
          </cell>
          <cell r="C541">
            <v>19942.809152743317</v>
          </cell>
          <cell r="D541">
            <v>19947.86343080509</v>
          </cell>
          <cell r="E541">
            <v>19925.019306963241</v>
          </cell>
          <cell r="F541">
            <v>19964.734050538336</v>
          </cell>
          <cell r="G541">
            <v>19967.251724877937</v>
          </cell>
          <cell r="H541">
            <v>19979.142788083336</v>
          </cell>
          <cell r="I541">
            <v>19935.745157414611</v>
          </cell>
          <cell r="J541">
            <v>19923.877726941748</v>
          </cell>
          <cell r="K541">
            <v>19940.424259812611</v>
          </cell>
          <cell r="L541">
            <v>19942.161285628848</v>
          </cell>
          <cell r="M541">
            <v>19967.839727576058</v>
          </cell>
          <cell r="N541">
            <v>19948.162409117765</v>
          </cell>
          <cell r="O541">
            <v>19953.989067401373</v>
          </cell>
        </row>
        <row r="542">
          <cell r="A542">
            <v>19967.627859378925</v>
          </cell>
          <cell r="B542">
            <v>19960.258343154797</v>
          </cell>
          <cell r="C542">
            <v>19942.507149401255</v>
          </cell>
          <cell r="D542">
            <v>19951.684240320374</v>
          </cell>
          <cell r="E542">
            <v>19963.432239184978</v>
          </cell>
          <cell r="F542">
            <v>19956.065404491175</v>
          </cell>
          <cell r="G542">
            <v>19971.841333455479</v>
          </cell>
          <cell r="H542">
            <v>19936.246411020573</v>
          </cell>
          <cell r="I542">
            <v>19972.245438066693</v>
          </cell>
          <cell r="J542">
            <v>19933.79976330341</v>
          </cell>
          <cell r="K542">
            <v>19943.556398479115</v>
          </cell>
          <cell r="L542">
            <v>19947.011701930831</v>
          </cell>
          <cell r="M542">
            <v>19949.688390239062</v>
          </cell>
          <cell r="N542">
            <v>19951.22548182587</v>
          </cell>
          <cell r="O542">
            <v>19961.516084690105</v>
          </cell>
        </row>
        <row r="543">
          <cell r="A543">
            <v>19966.844192158671</v>
          </cell>
          <cell r="B543">
            <v>19950.909288317442</v>
          </cell>
          <cell r="C543">
            <v>19924.536460978452</v>
          </cell>
          <cell r="D543">
            <v>19922.312428319292</v>
          </cell>
          <cell r="E543">
            <v>19960.220984977881</v>
          </cell>
          <cell r="F543">
            <v>19966.443174539003</v>
          </cell>
          <cell r="G543">
            <v>19947.827499375093</v>
          </cell>
          <cell r="H543">
            <v>19951.310318019834</v>
          </cell>
          <cell r="I543">
            <v>19943.139850291744</v>
          </cell>
          <cell r="J543">
            <v>19950.64130988171</v>
          </cell>
          <cell r="K543">
            <v>19930.295501147593</v>
          </cell>
          <cell r="L543">
            <v>19942.38155668266</v>
          </cell>
          <cell r="M543">
            <v>19957.129494891065</v>
          </cell>
          <cell r="N543">
            <v>19941.603197747572</v>
          </cell>
          <cell r="O543">
            <v>19951.012698941711</v>
          </cell>
        </row>
        <row r="544">
          <cell r="A544">
            <v>19968.418796861402</v>
          </cell>
          <cell r="B544">
            <v>19944.244123593129</v>
          </cell>
          <cell r="C544">
            <v>19939.580464138868</v>
          </cell>
          <cell r="D544">
            <v>19930.991313268918</v>
          </cell>
          <cell r="E544">
            <v>19929.152742448652</v>
          </cell>
          <cell r="F544">
            <v>19925.52074360985</v>
          </cell>
          <cell r="G544">
            <v>19948.137218217464</v>
          </cell>
          <cell r="H544">
            <v>19928.895731388078</v>
          </cell>
          <cell r="I544">
            <v>19944.40285197147</v>
          </cell>
          <cell r="J544">
            <v>19931.362119908648</v>
          </cell>
          <cell r="K544">
            <v>19930.38385354857</v>
          </cell>
          <cell r="L544">
            <v>19950.849605522926</v>
          </cell>
          <cell r="M544">
            <v>19975.935509557046</v>
          </cell>
          <cell r="N544">
            <v>19930.149943349134</v>
          </cell>
          <cell r="O544">
            <v>19953.556306072984</v>
          </cell>
        </row>
        <row r="545">
          <cell r="A545">
            <v>19935.273572264501</v>
          </cell>
          <cell r="B545">
            <v>19944.282857484741</v>
          </cell>
          <cell r="C545">
            <v>19948.056110077654</v>
          </cell>
          <cell r="D545">
            <v>19956.771231871655</v>
          </cell>
          <cell r="E545">
            <v>19975.034687220956</v>
          </cell>
          <cell r="F545">
            <v>19937.65922567069</v>
          </cell>
          <cell r="G545">
            <v>19945.713007926646</v>
          </cell>
          <cell r="H545">
            <v>19980.131857847864</v>
          </cell>
          <cell r="I545">
            <v>19936.219651900032</v>
          </cell>
          <cell r="J545">
            <v>19919.942858321087</v>
          </cell>
          <cell r="K545">
            <v>19934.256686412173</v>
          </cell>
          <cell r="L545">
            <v>19932.561068952389</v>
          </cell>
          <cell r="M545">
            <v>19945.328436421994</v>
          </cell>
          <cell r="N545">
            <v>19960.323900681225</v>
          </cell>
          <cell r="O545">
            <v>19927.264195982971</v>
          </cell>
        </row>
        <row r="546">
          <cell r="A546">
            <v>19939.360163918736</v>
          </cell>
          <cell r="B546">
            <v>19926.049556983351</v>
          </cell>
          <cell r="C546">
            <v>19955.704086461745</v>
          </cell>
          <cell r="D546">
            <v>19958.958268999842</v>
          </cell>
          <cell r="E546">
            <v>19941.283968126354</v>
          </cell>
          <cell r="F546">
            <v>19960.744124432742</v>
          </cell>
          <cell r="G546">
            <v>19956.229206191689</v>
          </cell>
          <cell r="H546">
            <v>19943.254439984623</v>
          </cell>
          <cell r="I546">
            <v>19971.253255890886</v>
          </cell>
          <cell r="J546">
            <v>19952.531489207362</v>
          </cell>
          <cell r="K546">
            <v>19952.163305082715</v>
          </cell>
          <cell r="L546">
            <v>19941.508836854489</v>
          </cell>
          <cell r="M546">
            <v>19936.930485125245</v>
          </cell>
          <cell r="N546">
            <v>19925.401237247301</v>
          </cell>
          <cell r="O546">
            <v>19945.274567175733</v>
          </cell>
        </row>
        <row r="547">
          <cell r="A547">
            <v>19930.022027167623</v>
          </cell>
          <cell r="B547">
            <v>19944.555137570951</v>
          </cell>
          <cell r="C547">
            <v>19930.45545708355</v>
          </cell>
          <cell r="D547">
            <v>19944.459169421127</v>
          </cell>
          <cell r="E547">
            <v>19934.801599987684</v>
          </cell>
          <cell r="F547">
            <v>19954.222665649275</v>
          </cell>
          <cell r="G547">
            <v>19952.100698459111</v>
          </cell>
          <cell r="H547">
            <v>19970.513110970678</v>
          </cell>
          <cell r="I547">
            <v>19977.963699487565</v>
          </cell>
          <cell r="J547">
            <v>19955.986096590303</v>
          </cell>
          <cell r="K547">
            <v>19910.19611375501</v>
          </cell>
          <cell r="L547">
            <v>19978.682097288474</v>
          </cell>
          <cell r="M547">
            <v>19958.183238580928</v>
          </cell>
          <cell r="N547">
            <v>19932.106273370584</v>
          </cell>
          <cell r="O547">
            <v>19924.129693584</v>
          </cell>
        </row>
        <row r="548">
          <cell r="A548">
            <v>19941.305781954015</v>
          </cell>
          <cell r="B548">
            <v>19937.358176395352</v>
          </cell>
          <cell r="C548">
            <v>19959.07420014092</v>
          </cell>
          <cell r="D548">
            <v>19946.089736723396</v>
          </cell>
          <cell r="E548">
            <v>19943.453528829585</v>
          </cell>
          <cell r="F548">
            <v>19967.210047913337</v>
          </cell>
          <cell r="G548">
            <v>19972.640485446405</v>
          </cell>
          <cell r="H548">
            <v>19953.076781564883</v>
          </cell>
          <cell r="I548">
            <v>19932.061260495913</v>
          </cell>
          <cell r="J548">
            <v>19972.711829591721</v>
          </cell>
          <cell r="K548">
            <v>19942.630446779756</v>
          </cell>
          <cell r="L548">
            <v>19902.35607265283</v>
          </cell>
          <cell r="M548">
            <v>19983.513414105684</v>
          </cell>
          <cell r="N548">
            <v>19942.288390462996</v>
          </cell>
          <cell r="O548">
            <v>19975.391876274374</v>
          </cell>
        </row>
        <row r="549">
          <cell r="A549">
            <v>19919.066713881097</v>
          </cell>
          <cell r="B549">
            <v>19943.541130155845</v>
          </cell>
          <cell r="C549">
            <v>19954.556284748647</v>
          </cell>
          <cell r="D549">
            <v>19924.80364569389</v>
          </cell>
          <cell r="E549">
            <v>19935.111108098619</v>
          </cell>
          <cell r="F549">
            <v>19955.044069431482</v>
          </cell>
          <cell r="G549">
            <v>19948.054683398834</v>
          </cell>
          <cell r="H549">
            <v>19946.175794886261</v>
          </cell>
          <cell r="I549">
            <v>19936.858631184856</v>
          </cell>
          <cell r="J549">
            <v>19952.438967823611</v>
          </cell>
          <cell r="K549">
            <v>19947.903684880708</v>
          </cell>
          <cell r="L549">
            <v>19945.022770230498</v>
          </cell>
          <cell r="M549">
            <v>19945.336573795688</v>
          </cell>
          <cell r="N549">
            <v>19959.044974932676</v>
          </cell>
          <cell r="O549">
            <v>19963.767256998515</v>
          </cell>
        </row>
        <row r="550">
          <cell r="A550">
            <v>19938.929658575849</v>
          </cell>
          <cell r="B550">
            <v>19963.204819263385</v>
          </cell>
          <cell r="C550">
            <v>19954.228329031735</v>
          </cell>
          <cell r="D550">
            <v>19932.379614494388</v>
          </cell>
          <cell r="E550">
            <v>19928.943383698836</v>
          </cell>
          <cell r="F550">
            <v>19956.10160941807</v>
          </cell>
          <cell r="G550">
            <v>19968.030976481896</v>
          </cell>
          <cell r="H550">
            <v>19938.262871666688</v>
          </cell>
          <cell r="I550">
            <v>19940.004384783209</v>
          </cell>
          <cell r="J550">
            <v>19944.475790229102</v>
          </cell>
          <cell r="K550">
            <v>19975.042825812205</v>
          </cell>
          <cell r="L550">
            <v>19969.133147245728</v>
          </cell>
          <cell r="M550">
            <v>19964.198854649221</v>
          </cell>
          <cell r="N550">
            <v>19941.794430570357</v>
          </cell>
          <cell r="O550">
            <v>19953.896152052199</v>
          </cell>
        </row>
        <row r="551">
          <cell r="A551">
            <v>19921.164936584875</v>
          </cell>
          <cell r="B551">
            <v>19965.95600317332</v>
          </cell>
          <cell r="C551">
            <v>19940.779800444747</v>
          </cell>
          <cell r="D551">
            <v>19955.185531576615</v>
          </cell>
          <cell r="E551">
            <v>19938.155876506738</v>
          </cell>
          <cell r="F551">
            <v>19975.320248445354</v>
          </cell>
          <cell r="G551">
            <v>19943.692116963295</v>
          </cell>
          <cell r="H551">
            <v>19953.771516378409</v>
          </cell>
          <cell r="I551">
            <v>19915.169567594388</v>
          </cell>
          <cell r="J551">
            <v>19952.247123050412</v>
          </cell>
          <cell r="K551">
            <v>19958.466152779445</v>
          </cell>
          <cell r="L551">
            <v>19938.877078756632</v>
          </cell>
          <cell r="M551">
            <v>19943.468412785289</v>
          </cell>
          <cell r="N551">
            <v>19964.124461817348</v>
          </cell>
          <cell r="O551">
            <v>19924.807949448605</v>
          </cell>
        </row>
        <row r="552">
          <cell r="A552">
            <v>19953.897768800092</v>
          </cell>
          <cell r="B552">
            <v>19900.457962421304</v>
          </cell>
          <cell r="C552">
            <v>19973.083851222284</v>
          </cell>
          <cell r="D552">
            <v>19960.782131227155</v>
          </cell>
          <cell r="E552">
            <v>19938.892777194476</v>
          </cell>
          <cell r="F552">
            <v>19943.090347696369</v>
          </cell>
          <cell r="G552">
            <v>19964.426974221646</v>
          </cell>
          <cell r="H552">
            <v>19924.392816873315</v>
          </cell>
          <cell r="I552">
            <v>19939.573765984373</v>
          </cell>
          <cell r="J552">
            <v>19932.965480008046</v>
          </cell>
          <cell r="K552">
            <v>19958.523086528297</v>
          </cell>
          <cell r="L552">
            <v>19924.613219784471</v>
          </cell>
          <cell r="M552">
            <v>19961.990139444806</v>
          </cell>
          <cell r="N552">
            <v>19968.02646121</v>
          </cell>
          <cell r="O552">
            <v>19960.862096034161</v>
          </cell>
        </row>
        <row r="553">
          <cell r="A553">
            <v>19959.400652485714</v>
          </cell>
          <cell r="B553">
            <v>19948.488971218219</v>
          </cell>
          <cell r="C553">
            <v>19945.626785702101</v>
          </cell>
          <cell r="D553">
            <v>19968.038713712067</v>
          </cell>
          <cell r="E553">
            <v>19969.81624918426</v>
          </cell>
          <cell r="F553">
            <v>19949.815842661723</v>
          </cell>
          <cell r="G553">
            <v>19925.359736797185</v>
          </cell>
          <cell r="H553">
            <v>19929.211618744979</v>
          </cell>
          <cell r="I553">
            <v>19911.865844589283</v>
          </cell>
          <cell r="J553">
            <v>19924.753549772489</v>
          </cell>
          <cell r="K553">
            <v>19968.259187317777</v>
          </cell>
          <cell r="L553">
            <v>19934.134023786039</v>
          </cell>
          <cell r="M553">
            <v>19970.710228066957</v>
          </cell>
          <cell r="N553">
            <v>19953.187912019319</v>
          </cell>
          <cell r="O553">
            <v>19958.334196833635</v>
          </cell>
        </row>
        <row r="554">
          <cell r="A554">
            <v>19925.215265448373</v>
          </cell>
          <cell r="B554">
            <v>19977.885633811708</v>
          </cell>
          <cell r="C554">
            <v>19924.132727332359</v>
          </cell>
          <cell r="D554">
            <v>19969.212820978515</v>
          </cell>
          <cell r="E554">
            <v>19954.232569177897</v>
          </cell>
          <cell r="F554">
            <v>19939.983615715246</v>
          </cell>
          <cell r="G554">
            <v>19984.09538587118</v>
          </cell>
          <cell r="H554">
            <v>19939.619683762408</v>
          </cell>
          <cell r="I554">
            <v>19953.903695141631</v>
          </cell>
          <cell r="J554">
            <v>19953.22722571441</v>
          </cell>
          <cell r="K554">
            <v>19930.427777608591</v>
          </cell>
          <cell r="L554">
            <v>19965.492128632752</v>
          </cell>
          <cell r="M554">
            <v>19947.4869273121</v>
          </cell>
          <cell r="N554">
            <v>19922.33832155474</v>
          </cell>
          <cell r="O554">
            <v>19924.195566461698</v>
          </cell>
        </row>
        <row r="555">
          <cell r="A555">
            <v>19954.126159837262</v>
          </cell>
          <cell r="B555">
            <v>19945.466482625667</v>
          </cell>
          <cell r="C555">
            <v>19974.879218459555</v>
          </cell>
          <cell r="D555">
            <v>19953.352451171235</v>
          </cell>
          <cell r="E555">
            <v>19888.452916428319</v>
          </cell>
          <cell r="F555">
            <v>19935.025642561057</v>
          </cell>
          <cell r="G555">
            <v>19985.27067018763</v>
          </cell>
          <cell r="H555">
            <v>19961.471611055138</v>
          </cell>
          <cell r="I555">
            <v>19947.166773554538</v>
          </cell>
          <cell r="J555">
            <v>19958.790304047943</v>
          </cell>
          <cell r="K555">
            <v>19973.0997000077</v>
          </cell>
          <cell r="L555">
            <v>19966.701907336694</v>
          </cell>
          <cell r="M555">
            <v>19945.314770672827</v>
          </cell>
          <cell r="N555">
            <v>19912.342665374697</v>
          </cell>
          <cell r="O555">
            <v>19945.509512089375</v>
          </cell>
        </row>
        <row r="556">
          <cell r="A556">
            <v>19923.037955951244</v>
          </cell>
          <cell r="B556">
            <v>19955.557899941999</v>
          </cell>
          <cell r="C556">
            <v>19946.189238910742</v>
          </cell>
          <cell r="D556">
            <v>19945.696316685342</v>
          </cell>
          <cell r="E556">
            <v>19920.274727822281</v>
          </cell>
          <cell r="F556">
            <v>19940.061143204079</v>
          </cell>
          <cell r="G556">
            <v>19958.442942070767</v>
          </cell>
          <cell r="H556">
            <v>19978.995485592583</v>
          </cell>
          <cell r="I556">
            <v>19970.879513337015</v>
          </cell>
          <cell r="J556">
            <v>19962.564649651809</v>
          </cell>
          <cell r="K556">
            <v>19931.633734766452</v>
          </cell>
          <cell r="L556">
            <v>19949.069725231093</v>
          </cell>
          <cell r="M556">
            <v>19944.537977143442</v>
          </cell>
          <cell r="N556">
            <v>19963.222313390452</v>
          </cell>
          <cell r="O556">
            <v>19948.56175332089</v>
          </cell>
        </row>
        <row r="557">
          <cell r="A557">
            <v>19937.927284314155</v>
          </cell>
          <cell r="B557">
            <v>19946.770366709192</v>
          </cell>
          <cell r="C557">
            <v>19936.140253131249</v>
          </cell>
          <cell r="D557">
            <v>19955.798505792944</v>
          </cell>
          <cell r="E557">
            <v>19946.461867412389</v>
          </cell>
          <cell r="F557">
            <v>19954.686295825963</v>
          </cell>
          <cell r="G557">
            <v>19942.482387251192</v>
          </cell>
          <cell r="H557">
            <v>19961.275631203531</v>
          </cell>
          <cell r="I557">
            <v>19958.152277729841</v>
          </cell>
          <cell r="J557">
            <v>19946.54824749611</v>
          </cell>
          <cell r="K557">
            <v>19928.326698361776</v>
          </cell>
          <cell r="L557">
            <v>19947.906985528236</v>
          </cell>
          <cell r="M557">
            <v>19958.59871386741</v>
          </cell>
          <cell r="N557">
            <v>19971.058489484778</v>
          </cell>
          <cell r="O557">
            <v>19974.293702137998</v>
          </cell>
        </row>
        <row r="558">
          <cell r="A558">
            <v>19933.851280192172</v>
          </cell>
          <cell r="B558">
            <v>19961.996258527764</v>
          </cell>
          <cell r="C558">
            <v>19945.083566755697</v>
          </cell>
          <cell r="D558">
            <v>19951.814384018136</v>
          </cell>
          <cell r="E558">
            <v>19956.877021833167</v>
          </cell>
          <cell r="F558">
            <v>19929.594098010726</v>
          </cell>
          <cell r="G558">
            <v>19933.475955510698</v>
          </cell>
          <cell r="H558">
            <v>19959.103157101319</v>
          </cell>
          <cell r="I558">
            <v>19935.44058649462</v>
          </cell>
          <cell r="J558">
            <v>19955.191881924973</v>
          </cell>
          <cell r="K558">
            <v>19959.436686919318</v>
          </cell>
          <cell r="L558">
            <v>19939.113983722047</v>
          </cell>
          <cell r="M558">
            <v>19961.235695636802</v>
          </cell>
          <cell r="N558">
            <v>19945.640601863415</v>
          </cell>
          <cell r="O558">
            <v>19953.7156938427</v>
          </cell>
        </row>
        <row r="559">
          <cell r="A559">
            <v>19937.423844994344</v>
          </cell>
          <cell r="B559">
            <v>19925.829982209671</v>
          </cell>
          <cell r="C559">
            <v>19930.245197439592</v>
          </cell>
          <cell r="D559">
            <v>19940.413865037641</v>
          </cell>
          <cell r="E559">
            <v>19946.454970301464</v>
          </cell>
          <cell r="F559">
            <v>19931.553932112456</v>
          </cell>
          <cell r="G559">
            <v>19936.39478398806</v>
          </cell>
          <cell r="H559">
            <v>19924.948033689059</v>
          </cell>
          <cell r="I559">
            <v>19933.281029035003</v>
          </cell>
          <cell r="J559">
            <v>19993.754588780601</v>
          </cell>
          <cell r="K559">
            <v>19977.589194779266</v>
          </cell>
          <cell r="L559">
            <v>19934.576779057556</v>
          </cell>
          <cell r="M559">
            <v>19966.0393666337</v>
          </cell>
          <cell r="N559">
            <v>19947.137006345529</v>
          </cell>
          <cell r="O559">
            <v>19966.24383538542</v>
          </cell>
        </row>
        <row r="560">
          <cell r="A560">
            <v>19987.905975570742</v>
          </cell>
          <cell r="B560">
            <v>19950.395475181846</v>
          </cell>
          <cell r="C560">
            <v>19969.937363055862</v>
          </cell>
          <cell r="D560">
            <v>19962.476073662114</v>
          </cell>
          <cell r="E560">
            <v>19996.406491966402</v>
          </cell>
          <cell r="F560">
            <v>19940.719113195129</v>
          </cell>
          <cell r="G560">
            <v>19940.809810479914</v>
          </cell>
          <cell r="H560">
            <v>19947.433735745519</v>
          </cell>
          <cell r="I560">
            <v>19932.591120454435</v>
          </cell>
          <cell r="J560">
            <v>19934.154505146787</v>
          </cell>
          <cell r="K560">
            <v>19947.248311296087</v>
          </cell>
          <cell r="L560">
            <v>19978.910312437747</v>
          </cell>
          <cell r="M560">
            <v>19961.22123690883</v>
          </cell>
          <cell r="N560">
            <v>19969.206185442832</v>
          </cell>
          <cell r="O560">
            <v>19945.068176881403</v>
          </cell>
        </row>
        <row r="561">
          <cell r="A561">
            <v>19956.194844305883</v>
          </cell>
          <cell r="B561">
            <v>19920.754120781181</v>
          </cell>
          <cell r="C561">
            <v>19953.486805293804</v>
          </cell>
          <cell r="D561">
            <v>19963.729649607238</v>
          </cell>
          <cell r="E561">
            <v>19960.859575440394</v>
          </cell>
          <cell r="F561">
            <v>19957.759625708695</v>
          </cell>
          <cell r="G561">
            <v>19971.467093295854</v>
          </cell>
          <cell r="H561">
            <v>19940.438290714595</v>
          </cell>
          <cell r="I561">
            <v>19944.718166883253</v>
          </cell>
          <cell r="J561">
            <v>19926.627708390253</v>
          </cell>
          <cell r="K561">
            <v>19953.253102072955</v>
          </cell>
          <cell r="L561">
            <v>19938.241275657587</v>
          </cell>
          <cell r="M561">
            <v>19953.20052060542</v>
          </cell>
          <cell r="N561">
            <v>19940.092831727357</v>
          </cell>
          <cell r="O561">
            <v>19939.871834295573</v>
          </cell>
        </row>
        <row r="562">
          <cell r="A562">
            <v>19960.569857370698</v>
          </cell>
          <cell r="B562">
            <v>19932.510279874576</v>
          </cell>
          <cell r="C562">
            <v>19954.432192994343</v>
          </cell>
          <cell r="D562">
            <v>19915.337552461006</v>
          </cell>
          <cell r="E562">
            <v>19921.912999125656</v>
          </cell>
          <cell r="F562">
            <v>19928.878033471508</v>
          </cell>
          <cell r="G562">
            <v>19957.696287481514</v>
          </cell>
          <cell r="H562">
            <v>19916.86124945942</v>
          </cell>
          <cell r="I562">
            <v>19947.73898399801</v>
          </cell>
          <cell r="J562">
            <v>19958.14930848798</v>
          </cell>
          <cell r="K562">
            <v>19933.747005717039</v>
          </cell>
          <cell r="L562">
            <v>19925.150055100319</v>
          </cell>
          <cell r="M562">
            <v>19967.239182133362</v>
          </cell>
          <cell r="N562">
            <v>19981.692847232527</v>
          </cell>
          <cell r="O562">
            <v>19953.226597109766</v>
          </cell>
        </row>
        <row r="563">
          <cell r="A563">
            <v>19953.032253234254</v>
          </cell>
          <cell r="B563">
            <v>19970.680618510858</v>
          </cell>
          <cell r="C563">
            <v>19982.437603708822</v>
          </cell>
          <cell r="D563">
            <v>19936.697993617414</v>
          </cell>
          <cell r="E563">
            <v>19934.313039069155</v>
          </cell>
          <cell r="F563">
            <v>19942.226701960866</v>
          </cell>
          <cell r="G563">
            <v>19910.654760544719</v>
          </cell>
          <cell r="H563">
            <v>19938.144460956835</v>
          </cell>
          <cell r="I563">
            <v>19951.169910073851</v>
          </cell>
          <cell r="J563">
            <v>19947.455394547367</v>
          </cell>
          <cell r="K563">
            <v>19943.499037603553</v>
          </cell>
          <cell r="L563">
            <v>19937.810258577942</v>
          </cell>
          <cell r="M563">
            <v>19922.37753753881</v>
          </cell>
          <cell r="N563">
            <v>19939.449916728354</v>
          </cell>
          <cell r="O563">
            <v>19952.953585399679</v>
          </cell>
        </row>
        <row r="564">
          <cell r="A564">
            <v>19930.587377961692</v>
          </cell>
          <cell r="B564">
            <v>19905.143374353353</v>
          </cell>
          <cell r="C564">
            <v>19946.137128623348</v>
          </cell>
          <cell r="D564">
            <v>19960.038453532819</v>
          </cell>
          <cell r="E564">
            <v>19938.749721860768</v>
          </cell>
          <cell r="F564">
            <v>19942.287091497754</v>
          </cell>
          <cell r="G564">
            <v>19968.894480458534</v>
          </cell>
          <cell r="H564">
            <v>19905.121429329298</v>
          </cell>
          <cell r="I564">
            <v>19966.773993243467</v>
          </cell>
          <cell r="J564">
            <v>19932.340186329835</v>
          </cell>
          <cell r="K564">
            <v>19937.214574319893</v>
          </cell>
          <cell r="L564">
            <v>19939.23642517304</v>
          </cell>
          <cell r="M564">
            <v>19951.043831338233</v>
          </cell>
          <cell r="N564">
            <v>19935.991521423912</v>
          </cell>
          <cell r="O564">
            <v>19973.897567479082</v>
          </cell>
        </row>
        <row r="565">
          <cell r="A565">
            <v>19936.49223628188</v>
          </cell>
          <cell r="B565">
            <v>19932.168076309958</v>
          </cell>
          <cell r="C565">
            <v>19958.828437642042</v>
          </cell>
          <cell r="D565">
            <v>19977.153406636091</v>
          </cell>
          <cell r="E565">
            <v>19956.158139303938</v>
          </cell>
          <cell r="F565">
            <v>19938.832491812147</v>
          </cell>
          <cell r="G565">
            <v>19944.817107319683</v>
          </cell>
          <cell r="H565">
            <v>19943.212137780916</v>
          </cell>
          <cell r="I565">
            <v>19936.403099841627</v>
          </cell>
          <cell r="J565">
            <v>19984.549487605353</v>
          </cell>
          <cell r="K565">
            <v>19960.623164696139</v>
          </cell>
          <cell r="L565">
            <v>19973.237846818287</v>
          </cell>
          <cell r="M565">
            <v>19965.108155471837</v>
          </cell>
          <cell r="N565">
            <v>19932.097351638702</v>
          </cell>
          <cell r="O565">
            <v>19944.32962624784</v>
          </cell>
        </row>
        <row r="566">
          <cell r="A566">
            <v>19947.234903478104</v>
          </cell>
          <cell r="B566">
            <v>19943.495641864327</v>
          </cell>
          <cell r="C566">
            <v>19936.781492449798</v>
          </cell>
          <cell r="D566">
            <v>19969.359909246847</v>
          </cell>
          <cell r="E566">
            <v>19962.983789421862</v>
          </cell>
          <cell r="F566">
            <v>19933.375728957802</v>
          </cell>
          <cell r="G566">
            <v>19950.614110913659</v>
          </cell>
          <cell r="H566">
            <v>19973.507121047522</v>
          </cell>
          <cell r="I566">
            <v>19941.372219632605</v>
          </cell>
          <cell r="J566">
            <v>19967.322052337848</v>
          </cell>
          <cell r="K566">
            <v>19942.87160171237</v>
          </cell>
          <cell r="L566">
            <v>19963.980003370132</v>
          </cell>
          <cell r="M566">
            <v>19969.140113804817</v>
          </cell>
          <cell r="N566">
            <v>19909.760228401548</v>
          </cell>
          <cell r="O566">
            <v>19967.910071369708</v>
          </cell>
        </row>
        <row r="567">
          <cell r="A567">
            <v>19986.504632145112</v>
          </cell>
          <cell r="B567">
            <v>19969.038409146939</v>
          </cell>
          <cell r="C567">
            <v>19946.975464221814</v>
          </cell>
          <cell r="D567">
            <v>19960.820235046158</v>
          </cell>
          <cell r="E567">
            <v>19911.557115022195</v>
          </cell>
          <cell r="F567">
            <v>19950.440247101382</v>
          </cell>
          <cell r="G567">
            <v>19953.956246593127</v>
          </cell>
          <cell r="H567">
            <v>19935.84542116255</v>
          </cell>
          <cell r="I567">
            <v>19927.338393172795</v>
          </cell>
          <cell r="J567">
            <v>19959.558993190232</v>
          </cell>
          <cell r="K567">
            <v>19964.740409385966</v>
          </cell>
          <cell r="L567">
            <v>19906.738903479327</v>
          </cell>
          <cell r="M567">
            <v>19951.238308150161</v>
          </cell>
          <cell r="N567">
            <v>19954.2712579486</v>
          </cell>
          <cell r="O567">
            <v>19968.101566195302</v>
          </cell>
        </row>
        <row r="568">
          <cell r="A568">
            <v>19947.578354365913</v>
          </cell>
          <cell r="B568">
            <v>19977.090508535603</v>
          </cell>
          <cell r="C568">
            <v>19944.589448663886</v>
          </cell>
          <cell r="D568">
            <v>19985.786907614354</v>
          </cell>
          <cell r="E568">
            <v>19942.521153737278</v>
          </cell>
          <cell r="F568">
            <v>19962.537192553737</v>
          </cell>
          <cell r="G568">
            <v>19959.200332551089</v>
          </cell>
          <cell r="H568">
            <v>19943.518259802349</v>
          </cell>
          <cell r="I568">
            <v>19934.026762809128</v>
          </cell>
          <cell r="J568">
            <v>19967.936420968297</v>
          </cell>
          <cell r="K568">
            <v>19927.002892045377</v>
          </cell>
          <cell r="L568">
            <v>19954.074329488263</v>
          </cell>
          <cell r="M568">
            <v>19947.533577274946</v>
          </cell>
          <cell r="N568">
            <v>19974.621095512564</v>
          </cell>
          <cell r="O568">
            <v>19968.464813346047</v>
          </cell>
        </row>
        <row r="569">
          <cell r="A569">
            <v>19950.681049885352</v>
          </cell>
          <cell r="B569">
            <v>19964.745973232319</v>
          </cell>
          <cell r="C569">
            <v>19964.627618659193</v>
          </cell>
          <cell r="D569">
            <v>19939.51768603814</v>
          </cell>
          <cell r="E569">
            <v>19944.375509881855</v>
          </cell>
          <cell r="F569">
            <v>19921.721631945569</v>
          </cell>
          <cell r="G569">
            <v>19944.04449625242</v>
          </cell>
          <cell r="H569">
            <v>19932.539780634117</v>
          </cell>
          <cell r="I569">
            <v>19930.90148779341</v>
          </cell>
          <cell r="J569">
            <v>19939.830856851484</v>
          </cell>
          <cell r="K569">
            <v>19943.454353623576</v>
          </cell>
          <cell r="L569">
            <v>19963.348306319258</v>
          </cell>
          <cell r="M569">
            <v>19929.604965425242</v>
          </cell>
          <cell r="N569">
            <v>19943.545755442094</v>
          </cell>
          <cell r="O569">
            <v>19953.248122104229</v>
          </cell>
        </row>
        <row r="570">
          <cell r="A570">
            <v>19930.426207375385</v>
          </cell>
          <cell r="B570">
            <v>19938.270151115026</v>
          </cell>
          <cell r="C570">
            <v>19935.18783710583</v>
          </cell>
          <cell r="D570">
            <v>19954.914271784055</v>
          </cell>
          <cell r="E570">
            <v>19953.80875244562</v>
          </cell>
          <cell r="F570">
            <v>19936.976229555155</v>
          </cell>
          <cell r="G570">
            <v>19923.620217487271</v>
          </cell>
          <cell r="H570">
            <v>19942.014506101583</v>
          </cell>
          <cell r="I570">
            <v>19936.73070540285</v>
          </cell>
          <cell r="J570">
            <v>19952.035298114606</v>
          </cell>
          <cell r="K570">
            <v>19930.530858939783</v>
          </cell>
          <cell r="L570">
            <v>19956.531770403548</v>
          </cell>
          <cell r="M570">
            <v>19951.380508054084</v>
          </cell>
          <cell r="N570">
            <v>19975.023167267955</v>
          </cell>
          <cell r="O570">
            <v>19944.535907860252</v>
          </cell>
        </row>
        <row r="571">
          <cell r="A571">
            <v>19923.649655541038</v>
          </cell>
          <cell r="B571">
            <v>19948.954588161312</v>
          </cell>
          <cell r="C571">
            <v>19927.888947951273</v>
          </cell>
          <cell r="D571">
            <v>19907.502007516701</v>
          </cell>
          <cell r="E571">
            <v>19990.701998620203</v>
          </cell>
          <cell r="F571">
            <v>19954.144896649832</v>
          </cell>
          <cell r="G571">
            <v>19958.629055196045</v>
          </cell>
          <cell r="H571">
            <v>19935.053132805031</v>
          </cell>
          <cell r="I571">
            <v>19895.44808370847</v>
          </cell>
          <cell r="J571">
            <v>19952.110147765779</v>
          </cell>
          <cell r="K571">
            <v>19922.789115873085</v>
          </cell>
          <cell r="L571">
            <v>19958.883927965697</v>
          </cell>
          <cell r="M571">
            <v>19958.91094333203</v>
          </cell>
          <cell r="N571">
            <v>19961.347443933344</v>
          </cell>
          <cell r="O571">
            <v>19901.171897752269</v>
          </cell>
        </row>
        <row r="572">
          <cell r="A572">
            <v>19930.592421286186</v>
          </cell>
          <cell r="B572">
            <v>19956.110213821587</v>
          </cell>
          <cell r="C572">
            <v>19934.092651317569</v>
          </cell>
          <cell r="D572">
            <v>19954.28666897073</v>
          </cell>
          <cell r="E572">
            <v>19924.801316443791</v>
          </cell>
          <cell r="F572">
            <v>19971.639682085322</v>
          </cell>
          <cell r="G572">
            <v>19938.583035393396</v>
          </cell>
          <cell r="H572">
            <v>19946.885068921805</v>
          </cell>
          <cell r="I572">
            <v>19958.373373168844</v>
          </cell>
          <cell r="J572">
            <v>19951.207787498162</v>
          </cell>
          <cell r="K572">
            <v>19955.951762603025</v>
          </cell>
          <cell r="L572">
            <v>19937.504379131187</v>
          </cell>
          <cell r="M572">
            <v>19966.669263237574</v>
          </cell>
          <cell r="N572">
            <v>19936.101158241876</v>
          </cell>
          <cell r="O572">
            <v>19937.097447035434</v>
          </cell>
        </row>
        <row r="573">
          <cell r="A573">
            <v>19932.677987101244</v>
          </cell>
          <cell r="B573">
            <v>19953.327450751487</v>
          </cell>
          <cell r="C573">
            <v>19980.199770709809</v>
          </cell>
          <cell r="D573">
            <v>19949.625381477192</v>
          </cell>
          <cell r="E573">
            <v>19947.804528953802</v>
          </cell>
          <cell r="F573">
            <v>19952.623364320585</v>
          </cell>
          <cell r="G573">
            <v>19964.78338655036</v>
          </cell>
          <cell r="H573">
            <v>19989.061030929297</v>
          </cell>
          <cell r="I573">
            <v>19949.571817026932</v>
          </cell>
          <cell r="J573">
            <v>19951.682007095933</v>
          </cell>
          <cell r="K573">
            <v>19954.541625612073</v>
          </cell>
          <cell r="L573">
            <v>19970.825448032061</v>
          </cell>
          <cell r="M573">
            <v>19953.045147209086</v>
          </cell>
          <cell r="N573">
            <v>19937.547874000429</v>
          </cell>
          <cell r="O573">
            <v>19922.06026293094</v>
          </cell>
        </row>
        <row r="574">
          <cell r="A574">
            <v>19933.303555503178</v>
          </cell>
          <cell r="B574">
            <v>19938.702889720102</v>
          </cell>
          <cell r="C574">
            <v>19944.9799734564</v>
          </cell>
          <cell r="D574">
            <v>19947.444438896517</v>
          </cell>
          <cell r="E574">
            <v>19937.658120320386</v>
          </cell>
          <cell r="F574">
            <v>19964.979788285935</v>
          </cell>
          <cell r="G574">
            <v>19954.87808862545</v>
          </cell>
          <cell r="H574">
            <v>19943.651012067847</v>
          </cell>
          <cell r="I574">
            <v>19959.63497674566</v>
          </cell>
          <cell r="J574">
            <v>19946.973585417953</v>
          </cell>
          <cell r="K574">
            <v>19892.978099579112</v>
          </cell>
          <cell r="L574">
            <v>19963.064977113012</v>
          </cell>
          <cell r="M574">
            <v>19927.282203365656</v>
          </cell>
          <cell r="N574">
            <v>19933.751860198572</v>
          </cell>
          <cell r="O574">
            <v>19964.47684238627</v>
          </cell>
        </row>
        <row r="575">
          <cell r="A575">
            <v>19955.656566102953</v>
          </cell>
          <cell r="B575">
            <v>19963.862454823313</v>
          </cell>
          <cell r="C575">
            <v>19946.952846280063</v>
          </cell>
          <cell r="D575">
            <v>19940.970761418008</v>
          </cell>
          <cell r="E575">
            <v>19937.476274765202</v>
          </cell>
          <cell r="F575">
            <v>19916.888281223237</v>
          </cell>
          <cell r="G575">
            <v>19960.6815893495</v>
          </cell>
          <cell r="H575">
            <v>19965.045900496567</v>
          </cell>
          <cell r="I575">
            <v>19931.495740686216</v>
          </cell>
          <cell r="J575">
            <v>19943.938063295132</v>
          </cell>
          <cell r="K575">
            <v>19951.19353514961</v>
          </cell>
          <cell r="L575">
            <v>19947.818689484124</v>
          </cell>
          <cell r="M575">
            <v>19969.732115448012</v>
          </cell>
          <cell r="N575">
            <v>19938.373097770127</v>
          </cell>
          <cell r="O575">
            <v>19964.16308963062</v>
          </cell>
        </row>
        <row r="576">
          <cell r="A576">
            <v>19943.072508390396</v>
          </cell>
          <cell r="B576">
            <v>19943.060808245689</v>
          </cell>
          <cell r="C576">
            <v>19934.565431412091</v>
          </cell>
          <cell r="D576">
            <v>19926.395531622635</v>
          </cell>
          <cell r="E576">
            <v>19949.653105622583</v>
          </cell>
          <cell r="F576">
            <v>19921.995900395905</v>
          </cell>
          <cell r="G576">
            <v>19947.29365103423</v>
          </cell>
          <cell r="H576">
            <v>19953.878329077572</v>
          </cell>
          <cell r="I576">
            <v>19955.363442623391</v>
          </cell>
          <cell r="J576">
            <v>19920.197052413154</v>
          </cell>
          <cell r="K576">
            <v>19965.875255401465</v>
          </cell>
          <cell r="L576">
            <v>19949.4328767929</v>
          </cell>
          <cell r="M576">
            <v>19949.551021100455</v>
          </cell>
          <cell r="N576">
            <v>19954.245659181757</v>
          </cell>
          <cell r="O576">
            <v>19952.587918129804</v>
          </cell>
        </row>
        <row r="577">
          <cell r="A577">
            <v>19942.513539622865</v>
          </cell>
          <cell r="B577">
            <v>19949.572496692534</v>
          </cell>
          <cell r="C577">
            <v>19941.2351935894</v>
          </cell>
          <cell r="D577">
            <v>19930.333457570006</v>
          </cell>
          <cell r="E577">
            <v>19955.890394497721</v>
          </cell>
          <cell r="F577">
            <v>19939.401533756409</v>
          </cell>
          <cell r="G577">
            <v>19963.724929817599</v>
          </cell>
          <cell r="H577">
            <v>19949.035905961548</v>
          </cell>
          <cell r="I577">
            <v>19929.909275159574</v>
          </cell>
          <cell r="J577">
            <v>19946.892170585517</v>
          </cell>
          <cell r="K577">
            <v>19981.56229000532</v>
          </cell>
          <cell r="L577">
            <v>19921.015578546801</v>
          </cell>
          <cell r="M577">
            <v>19926.217773133514</v>
          </cell>
          <cell r="N577">
            <v>19937.565285103781</v>
          </cell>
          <cell r="O577">
            <v>19940.332637931289</v>
          </cell>
        </row>
        <row r="578">
          <cell r="A578">
            <v>19953.583632385682</v>
          </cell>
          <cell r="B578">
            <v>19980.516622759773</v>
          </cell>
          <cell r="C578">
            <v>19965.36458450662</v>
          </cell>
          <cell r="D578">
            <v>19930.736160119326</v>
          </cell>
          <cell r="E578">
            <v>19935.172244475281</v>
          </cell>
          <cell r="F578">
            <v>19955.614223604472</v>
          </cell>
          <cell r="G578">
            <v>19968.661780925388</v>
          </cell>
          <cell r="H578">
            <v>19976.51932984306</v>
          </cell>
          <cell r="I578">
            <v>19941.105620458307</v>
          </cell>
          <cell r="J578">
            <v>19967.648657502461</v>
          </cell>
          <cell r="K578">
            <v>19932.472066525133</v>
          </cell>
          <cell r="L578">
            <v>19941.965520131904</v>
          </cell>
          <cell r="M578">
            <v>19915.952195089303</v>
          </cell>
          <cell r="N578">
            <v>19942.717780932824</v>
          </cell>
          <cell r="O578">
            <v>19957.305124542545</v>
          </cell>
        </row>
        <row r="579">
          <cell r="A579">
            <v>19938.841401895279</v>
          </cell>
          <cell r="B579">
            <v>19966.648429791694</v>
          </cell>
          <cell r="C579">
            <v>19956.358072239444</v>
          </cell>
          <cell r="D579">
            <v>19934.677062686624</v>
          </cell>
          <cell r="E579">
            <v>19925.444360795515</v>
          </cell>
          <cell r="F579">
            <v>19927.609879519219</v>
          </cell>
          <cell r="G579">
            <v>19933.84694833884</v>
          </cell>
          <cell r="H579">
            <v>19959.559654479261</v>
          </cell>
          <cell r="I579">
            <v>19962.179695704093</v>
          </cell>
          <cell r="J579">
            <v>19955.566473181898</v>
          </cell>
          <cell r="K579">
            <v>19966.560306164625</v>
          </cell>
          <cell r="L579">
            <v>19942.45915854759</v>
          </cell>
          <cell r="M579">
            <v>19942.870304447351</v>
          </cell>
          <cell r="N579">
            <v>19962.946548431144</v>
          </cell>
          <cell r="O579">
            <v>19955.67405284943</v>
          </cell>
        </row>
        <row r="580">
          <cell r="A580">
            <v>19981.776836049023</v>
          </cell>
          <cell r="B580">
            <v>19981.696275637783</v>
          </cell>
          <cell r="C580">
            <v>19949.801651361995</v>
          </cell>
          <cell r="D580">
            <v>19928.915125815638</v>
          </cell>
          <cell r="E580">
            <v>19982.096566797216</v>
          </cell>
          <cell r="F580">
            <v>19950.157219417935</v>
          </cell>
          <cell r="G580">
            <v>19908.222333873346</v>
          </cell>
          <cell r="H580">
            <v>19980.746703021367</v>
          </cell>
          <cell r="I580">
            <v>19965.876640479888</v>
          </cell>
          <cell r="J580">
            <v>19966.036797440556</v>
          </cell>
          <cell r="K580">
            <v>19941.830274898752</v>
          </cell>
          <cell r="L580">
            <v>19948.02667533977</v>
          </cell>
          <cell r="M580">
            <v>19944.484699165281</v>
          </cell>
          <cell r="N580">
            <v>19945.704546269604</v>
          </cell>
          <cell r="O580">
            <v>19956.378032799821</v>
          </cell>
        </row>
        <row r="581">
          <cell r="A581">
            <v>19925.07292054698</v>
          </cell>
          <cell r="B581">
            <v>19944.284822851652</v>
          </cell>
          <cell r="C581">
            <v>19941.010316662563</v>
          </cell>
          <cell r="D581">
            <v>19951.650174363134</v>
          </cell>
          <cell r="E581">
            <v>19946.978829570675</v>
          </cell>
          <cell r="F581">
            <v>19960.91581193775</v>
          </cell>
          <cell r="G581">
            <v>19946.049133903522</v>
          </cell>
          <cell r="H581">
            <v>19938.550423501518</v>
          </cell>
          <cell r="I581">
            <v>19949.125334371034</v>
          </cell>
          <cell r="J581">
            <v>19921.727904646414</v>
          </cell>
          <cell r="K581">
            <v>19968.385173149418</v>
          </cell>
          <cell r="L581">
            <v>19938.595091688669</v>
          </cell>
          <cell r="M581">
            <v>19915.122496608717</v>
          </cell>
          <cell r="N581">
            <v>19977.605735671095</v>
          </cell>
          <cell r="O581">
            <v>19960.840155190694</v>
          </cell>
        </row>
        <row r="582">
          <cell r="A582">
            <v>19936.061801584314</v>
          </cell>
          <cell r="B582">
            <v>19978.801089858956</v>
          </cell>
          <cell r="C582">
            <v>19938.460327496919</v>
          </cell>
          <cell r="D582">
            <v>19959.60681434441</v>
          </cell>
          <cell r="E582">
            <v>19967.903129828177</v>
          </cell>
          <cell r="F582">
            <v>19935.775570301808</v>
          </cell>
          <cell r="G582">
            <v>19941.107238455403</v>
          </cell>
          <cell r="H582">
            <v>19929.915862991078</v>
          </cell>
          <cell r="I582">
            <v>19979.341393451854</v>
          </cell>
          <cell r="J582">
            <v>19934.529194343108</v>
          </cell>
          <cell r="K582">
            <v>19926.956251432268</v>
          </cell>
          <cell r="L582">
            <v>19960.722353994024</v>
          </cell>
          <cell r="M582">
            <v>19979.245515134549</v>
          </cell>
          <cell r="N582">
            <v>19941.549566414749</v>
          </cell>
          <cell r="O582">
            <v>19924.899362970831</v>
          </cell>
        </row>
        <row r="583">
          <cell r="A583">
            <v>19932.216529795882</v>
          </cell>
          <cell r="B583">
            <v>19961.881245821656</v>
          </cell>
          <cell r="C583">
            <v>19933.41254550355</v>
          </cell>
          <cell r="D583">
            <v>19956.419038984059</v>
          </cell>
          <cell r="E583">
            <v>19920.262633063983</v>
          </cell>
          <cell r="F583">
            <v>19922.834971074615</v>
          </cell>
          <cell r="G583">
            <v>19927.094329409003</v>
          </cell>
          <cell r="H583">
            <v>19931.239503223274</v>
          </cell>
          <cell r="I583">
            <v>19967.319225499527</v>
          </cell>
          <cell r="J583">
            <v>19974.099649386564</v>
          </cell>
          <cell r="K583">
            <v>19938.634769194156</v>
          </cell>
          <cell r="L583">
            <v>19942.448645490749</v>
          </cell>
          <cell r="M583">
            <v>19964.904738669473</v>
          </cell>
          <cell r="N583">
            <v>19961.35105464586</v>
          </cell>
          <cell r="O583">
            <v>19947.189859533682</v>
          </cell>
        </row>
        <row r="584">
          <cell r="A584">
            <v>19936.163779518101</v>
          </cell>
          <cell r="B584">
            <v>19956.070713353514</v>
          </cell>
          <cell r="C584">
            <v>19938.190415350611</v>
          </cell>
          <cell r="D584">
            <v>19948.910974784059</v>
          </cell>
          <cell r="E584">
            <v>19903.389669443895</v>
          </cell>
          <cell r="F584">
            <v>19980.019716678777</v>
          </cell>
          <cell r="G584">
            <v>19955.873004089233</v>
          </cell>
          <cell r="H584">
            <v>19941.771625246933</v>
          </cell>
          <cell r="I584">
            <v>19963.355116681687</v>
          </cell>
          <cell r="J584">
            <v>19938.943104896021</v>
          </cell>
          <cell r="K584">
            <v>19969.358627669993</v>
          </cell>
          <cell r="L584">
            <v>19973.084374323353</v>
          </cell>
          <cell r="M584">
            <v>19918.721244557491</v>
          </cell>
          <cell r="N584">
            <v>19946.711794230676</v>
          </cell>
          <cell r="O584">
            <v>19952.859550766672</v>
          </cell>
        </row>
        <row r="585">
          <cell r="A585">
            <v>19946.095629806303</v>
          </cell>
          <cell r="B585">
            <v>19943.129089382495</v>
          </cell>
          <cell r="C585">
            <v>19950.811022015096</v>
          </cell>
          <cell r="D585">
            <v>19929.047720791474</v>
          </cell>
          <cell r="E585">
            <v>19969.930198374121</v>
          </cell>
          <cell r="F585">
            <v>19948.993289081165</v>
          </cell>
          <cell r="G585">
            <v>19945.888902706971</v>
          </cell>
          <cell r="H585">
            <v>19947.677887221991</v>
          </cell>
          <cell r="I585">
            <v>19947.295686369474</v>
          </cell>
          <cell r="J585">
            <v>19965.699133484286</v>
          </cell>
          <cell r="K585">
            <v>19938.930831996116</v>
          </cell>
          <cell r="L585">
            <v>19952.143498176531</v>
          </cell>
          <cell r="M585">
            <v>19950.737377403548</v>
          </cell>
          <cell r="N585">
            <v>19949.642908807575</v>
          </cell>
          <cell r="O585">
            <v>19940.032366407442</v>
          </cell>
        </row>
        <row r="586">
          <cell r="A586">
            <v>19964.04693680679</v>
          </cell>
          <cell r="B586">
            <v>19943.521081788589</v>
          </cell>
          <cell r="C586">
            <v>19930.703679506056</v>
          </cell>
          <cell r="D586">
            <v>19925.700847178199</v>
          </cell>
          <cell r="E586">
            <v>19949.589891855438</v>
          </cell>
          <cell r="F586">
            <v>19964.122984993108</v>
          </cell>
          <cell r="G586">
            <v>19935.49978760361</v>
          </cell>
          <cell r="H586">
            <v>19930.647068473161</v>
          </cell>
          <cell r="I586">
            <v>19972.044678795064</v>
          </cell>
          <cell r="J586">
            <v>19935.280278313421</v>
          </cell>
          <cell r="K586">
            <v>19968.695223294835</v>
          </cell>
          <cell r="L586">
            <v>19985.183879806558</v>
          </cell>
          <cell r="M586">
            <v>19935.257212980629</v>
          </cell>
          <cell r="N586">
            <v>19945.792542214673</v>
          </cell>
          <cell r="O586">
            <v>19943.048477720658</v>
          </cell>
        </row>
        <row r="587">
          <cell r="A587">
            <v>19947.922806065661</v>
          </cell>
          <cell r="B587">
            <v>19952.85526418798</v>
          </cell>
          <cell r="C587">
            <v>19921.95808276346</v>
          </cell>
          <cell r="D587">
            <v>19937.35594641733</v>
          </cell>
          <cell r="E587">
            <v>19935.187336049297</v>
          </cell>
          <cell r="F587">
            <v>19969.627227199246</v>
          </cell>
          <cell r="G587">
            <v>19954.346014908679</v>
          </cell>
          <cell r="H587">
            <v>19956.585879475264</v>
          </cell>
          <cell r="I587">
            <v>19956.520193838558</v>
          </cell>
          <cell r="J587">
            <v>19944.182475029382</v>
          </cell>
          <cell r="K587">
            <v>19922.004872018395</v>
          </cell>
          <cell r="L587">
            <v>19947.767832790858</v>
          </cell>
          <cell r="M587">
            <v>19950.414753000321</v>
          </cell>
          <cell r="N587">
            <v>19937.223934333175</v>
          </cell>
          <cell r="O587">
            <v>19965.645260111767</v>
          </cell>
        </row>
        <row r="588">
          <cell r="A588">
            <v>19935.05874816663</v>
          </cell>
          <cell r="B588">
            <v>19974.610149438566</v>
          </cell>
          <cell r="C588">
            <v>19962.708969785483</v>
          </cell>
          <cell r="D588">
            <v>19920.545846299177</v>
          </cell>
          <cell r="E588">
            <v>19913.36438066783</v>
          </cell>
          <cell r="F588">
            <v>19946.582065562987</v>
          </cell>
          <cell r="G588">
            <v>19941.884305081745</v>
          </cell>
          <cell r="H588">
            <v>19930.42042772891</v>
          </cell>
          <cell r="I588">
            <v>19932.699059869941</v>
          </cell>
          <cell r="J588">
            <v>19929.467176099854</v>
          </cell>
          <cell r="K588">
            <v>19949.671519196494</v>
          </cell>
          <cell r="L588">
            <v>19959.228851042993</v>
          </cell>
          <cell r="M588">
            <v>19937.095099011101</v>
          </cell>
          <cell r="N588">
            <v>19950.15055378095</v>
          </cell>
          <cell r="O588">
            <v>19941.959683110501</v>
          </cell>
        </row>
        <row r="589">
          <cell r="A589">
            <v>19939.730185920263</v>
          </cell>
          <cell r="B589">
            <v>19930.207384507972</v>
          </cell>
          <cell r="C589">
            <v>19933.189590515409</v>
          </cell>
          <cell r="D589">
            <v>19931.247301968702</v>
          </cell>
          <cell r="E589">
            <v>19981.560610818728</v>
          </cell>
          <cell r="F589">
            <v>19947.180622807187</v>
          </cell>
          <cell r="G589">
            <v>19965.976554359786</v>
          </cell>
          <cell r="H589">
            <v>19915.132631417338</v>
          </cell>
          <cell r="I589">
            <v>19944.433208876719</v>
          </cell>
          <cell r="J589">
            <v>19926.047525657745</v>
          </cell>
          <cell r="K589">
            <v>19943.198985966133</v>
          </cell>
          <cell r="L589">
            <v>19966.724477773365</v>
          </cell>
          <cell r="M589">
            <v>19951.277221756547</v>
          </cell>
          <cell r="N589">
            <v>19939.124770730443</v>
          </cell>
          <cell r="O589">
            <v>19920.949437488107</v>
          </cell>
        </row>
        <row r="590">
          <cell r="A590">
            <v>19933.956685771958</v>
          </cell>
          <cell r="B590">
            <v>19985.337257599615</v>
          </cell>
          <cell r="C590">
            <v>19972.008576095723</v>
          </cell>
          <cell r="D590">
            <v>19944.58111294825</v>
          </cell>
          <cell r="E590">
            <v>19964.584752918974</v>
          </cell>
          <cell r="F590">
            <v>19925.342553844734</v>
          </cell>
          <cell r="G590">
            <v>19958.654054778704</v>
          </cell>
          <cell r="H590">
            <v>19974.999323634234</v>
          </cell>
          <cell r="I590">
            <v>19954.456761909769</v>
          </cell>
          <cell r="J590">
            <v>19949.125194689845</v>
          </cell>
          <cell r="K590">
            <v>19959.22918098214</v>
          </cell>
          <cell r="L590">
            <v>19933.446742944332</v>
          </cell>
          <cell r="M590">
            <v>19937.395699826819</v>
          </cell>
          <cell r="N590">
            <v>19948.244035913278</v>
          </cell>
          <cell r="O590">
            <v>19924.061961146057</v>
          </cell>
        </row>
        <row r="591">
          <cell r="A591">
            <v>19925.555827429689</v>
          </cell>
          <cell r="B591">
            <v>19935.284954169882</v>
          </cell>
          <cell r="C591">
            <v>19951.938588073623</v>
          </cell>
          <cell r="D591">
            <v>19920.775333938916</v>
          </cell>
          <cell r="E591">
            <v>19915.745864500292</v>
          </cell>
          <cell r="F591">
            <v>19946.78066560347</v>
          </cell>
          <cell r="G591">
            <v>19902.419351558099</v>
          </cell>
          <cell r="H591">
            <v>19905.690723262935</v>
          </cell>
          <cell r="I591">
            <v>19973.985312713776</v>
          </cell>
          <cell r="J591">
            <v>19929.099205330156</v>
          </cell>
          <cell r="K591">
            <v>19969.229908578069</v>
          </cell>
          <cell r="L591">
            <v>19959.207041329129</v>
          </cell>
          <cell r="M591">
            <v>19962.148686705477</v>
          </cell>
          <cell r="N591">
            <v>19954.221559516842</v>
          </cell>
          <cell r="O591">
            <v>19961.126333519769</v>
          </cell>
        </row>
        <row r="592">
          <cell r="A592">
            <v>19919.906725329121</v>
          </cell>
          <cell r="B592">
            <v>19959.871714132365</v>
          </cell>
          <cell r="C592">
            <v>19931.863140593443</v>
          </cell>
          <cell r="D592">
            <v>19939.508060206048</v>
          </cell>
          <cell r="E592">
            <v>19960.361204431443</v>
          </cell>
          <cell r="F592">
            <v>19953.588555548115</v>
          </cell>
          <cell r="G592">
            <v>19943.834739751452</v>
          </cell>
          <cell r="H592">
            <v>19921.51845897231</v>
          </cell>
          <cell r="I592">
            <v>19970.455750337907</v>
          </cell>
          <cell r="J592">
            <v>19967.453141388156</v>
          </cell>
          <cell r="K592">
            <v>19954.987601585279</v>
          </cell>
          <cell r="L592">
            <v>19971.343620611755</v>
          </cell>
          <cell r="M592">
            <v>19918.408579239778</v>
          </cell>
          <cell r="N592">
            <v>19953.443578194634</v>
          </cell>
          <cell r="O592">
            <v>19932.634405608274</v>
          </cell>
        </row>
        <row r="593">
          <cell r="A593">
            <v>19901.116905644307</v>
          </cell>
          <cell r="B593">
            <v>19946.033870166975</v>
          </cell>
          <cell r="C593">
            <v>19948.690626696622</v>
          </cell>
          <cell r="D593">
            <v>19945.346103423479</v>
          </cell>
          <cell r="E593">
            <v>19940.483955611169</v>
          </cell>
          <cell r="F593">
            <v>19931.446757415444</v>
          </cell>
          <cell r="G593">
            <v>19971.462455603199</v>
          </cell>
          <cell r="H593">
            <v>19948.149311273479</v>
          </cell>
          <cell r="I593">
            <v>19944.103062323717</v>
          </cell>
          <cell r="J593">
            <v>19961.536294883623</v>
          </cell>
          <cell r="K593">
            <v>19912.456598905981</v>
          </cell>
          <cell r="L593">
            <v>19976.599086073216</v>
          </cell>
          <cell r="M593">
            <v>19938.726680181047</v>
          </cell>
          <cell r="N593">
            <v>19948.004866069048</v>
          </cell>
          <cell r="O593">
            <v>19951.413605909722</v>
          </cell>
        </row>
        <row r="594">
          <cell r="A594">
            <v>19939.899068460771</v>
          </cell>
          <cell r="B594">
            <v>19936.76570043786</v>
          </cell>
          <cell r="C594">
            <v>19948.648610683278</v>
          </cell>
          <cell r="D594">
            <v>19930.489753857477</v>
          </cell>
          <cell r="E594">
            <v>19917.938152649902</v>
          </cell>
          <cell r="F594">
            <v>19923.525323843875</v>
          </cell>
          <cell r="G594">
            <v>19968.340678286462</v>
          </cell>
          <cell r="H594">
            <v>19939.95851782892</v>
          </cell>
          <cell r="I594">
            <v>19914.311419264828</v>
          </cell>
          <cell r="J594">
            <v>19930.442951449237</v>
          </cell>
          <cell r="K594">
            <v>19945.371904531534</v>
          </cell>
          <cell r="L594">
            <v>19951.291701042093</v>
          </cell>
          <cell r="M594">
            <v>19959.448845431627</v>
          </cell>
          <cell r="N594">
            <v>19936.051381803725</v>
          </cell>
          <cell r="O594">
            <v>19948.523554882773</v>
          </cell>
        </row>
        <row r="595">
          <cell r="A595">
            <v>19939.45729375368</v>
          </cell>
          <cell r="B595">
            <v>19933.998043218013</v>
          </cell>
          <cell r="C595">
            <v>19973.938499200845</v>
          </cell>
          <cell r="D595">
            <v>19944.412893304372</v>
          </cell>
          <cell r="E595">
            <v>19937.964288815729</v>
          </cell>
          <cell r="F595">
            <v>19959.261642292378</v>
          </cell>
          <cell r="G595">
            <v>19938.415066355257</v>
          </cell>
          <cell r="H595">
            <v>19930.825973475567</v>
          </cell>
          <cell r="I595">
            <v>19939.379632571741</v>
          </cell>
          <cell r="J595">
            <v>19963.869595506181</v>
          </cell>
          <cell r="K595">
            <v>19933.000824296749</v>
          </cell>
          <cell r="L595">
            <v>19936.978514923059</v>
          </cell>
          <cell r="M595">
            <v>19943.99402633679</v>
          </cell>
          <cell r="N595">
            <v>19947.749531752204</v>
          </cell>
          <cell r="O595">
            <v>19934.59133125723</v>
          </cell>
        </row>
        <row r="596">
          <cell r="A596">
            <v>19931.600390087893</v>
          </cell>
          <cell r="B596">
            <v>19945.86385739865</v>
          </cell>
          <cell r="C596">
            <v>19956.637050418274</v>
          </cell>
          <cell r="D596">
            <v>19972.316015303684</v>
          </cell>
          <cell r="E596">
            <v>19945.134304104115</v>
          </cell>
          <cell r="F596">
            <v>19946.667149754281</v>
          </cell>
          <cell r="G596">
            <v>19955.777206963823</v>
          </cell>
          <cell r="H596">
            <v>19938.217851495014</v>
          </cell>
          <cell r="I596">
            <v>19958.193086882078</v>
          </cell>
          <cell r="J596">
            <v>19946.937888434702</v>
          </cell>
          <cell r="K596">
            <v>19938.564856344146</v>
          </cell>
          <cell r="L596">
            <v>19964.411962308019</v>
          </cell>
          <cell r="M596">
            <v>19952.919815955818</v>
          </cell>
          <cell r="N596">
            <v>19966.645244547235</v>
          </cell>
          <cell r="O596">
            <v>19945.017414496113</v>
          </cell>
        </row>
        <row r="597">
          <cell r="A597">
            <v>19951.307892004064</v>
          </cell>
          <cell r="B597">
            <v>19952.544011019811</v>
          </cell>
          <cell r="C597">
            <v>19965.71079724174</v>
          </cell>
          <cell r="D597">
            <v>19980.945596737842</v>
          </cell>
          <cell r="E597">
            <v>19950.459691601907</v>
          </cell>
          <cell r="F597">
            <v>19905.901822204065</v>
          </cell>
          <cell r="G597">
            <v>19931.769517948771</v>
          </cell>
          <cell r="H597">
            <v>19963.63650306495</v>
          </cell>
          <cell r="I597">
            <v>19918.256901536555</v>
          </cell>
          <cell r="J597">
            <v>19924.466738180286</v>
          </cell>
          <cell r="K597">
            <v>19934.146623359487</v>
          </cell>
          <cell r="L597">
            <v>19931.897654406373</v>
          </cell>
          <cell r="M597">
            <v>19958.607785858741</v>
          </cell>
          <cell r="N597">
            <v>19943.598965292033</v>
          </cell>
          <cell r="O597">
            <v>19939.30578207217</v>
          </cell>
        </row>
        <row r="598">
          <cell r="A598">
            <v>19914.254634685458</v>
          </cell>
          <cell r="B598">
            <v>19962.779039312503</v>
          </cell>
          <cell r="C598">
            <v>19933.082438529447</v>
          </cell>
          <cell r="D598">
            <v>19958.919548766549</v>
          </cell>
          <cell r="E598">
            <v>19939.761155341126</v>
          </cell>
          <cell r="F598">
            <v>19917.852758532557</v>
          </cell>
          <cell r="G598">
            <v>19943.907737032448</v>
          </cell>
          <cell r="H598">
            <v>19948.512481433685</v>
          </cell>
          <cell r="I598">
            <v>19962.555463553112</v>
          </cell>
          <cell r="J598">
            <v>19946.319893536223</v>
          </cell>
          <cell r="K598">
            <v>19953.388675511411</v>
          </cell>
          <cell r="L598">
            <v>19960.43315762252</v>
          </cell>
          <cell r="M598">
            <v>19984.929078147023</v>
          </cell>
          <cell r="N598">
            <v>19945.259322358572</v>
          </cell>
          <cell r="O598">
            <v>19952.207052412065</v>
          </cell>
        </row>
        <row r="599">
          <cell r="A599">
            <v>19983.200665624689</v>
          </cell>
          <cell r="B599">
            <v>19926.444249691765</v>
          </cell>
          <cell r="C599">
            <v>19945.250098497847</v>
          </cell>
          <cell r="D599">
            <v>19940.281145099074</v>
          </cell>
          <cell r="E599">
            <v>19931.857056654193</v>
          </cell>
          <cell r="F599">
            <v>19941.503481887466</v>
          </cell>
          <cell r="G599">
            <v>19973.017537431493</v>
          </cell>
          <cell r="H599">
            <v>19966.528058575008</v>
          </cell>
          <cell r="I599">
            <v>19979.420798174102</v>
          </cell>
          <cell r="J599">
            <v>19922.711236218282</v>
          </cell>
          <cell r="K599">
            <v>19938.910024701479</v>
          </cell>
          <cell r="L599">
            <v>19942.429160978518</v>
          </cell>
          <cell r="M599">
            <v>19960.639529876367</v>
          </cell>
          <cell r="N599">
            <v>19959.468541401635</v>
          </cell>
          <cell r="O599">
            <v>19945.140455566321</v>
          </cell>
        </row>
        <row r="600">
          <cell r="A600">
            <v>19968.561944816654</v>
          </cell>
          <cell r="B600">
            <v>19929.344482630055</v>
          </cell>
          <cell r="C600">
            <v>19910.849590724112</v>
          </cell>
          <cell r="D600">
            <v>19946.632171081121</v>
          </cell>
          <cell r="E600">
            <v>19957.599839317369</v>
          </cell>
          <cell r="F600">
            <v>19944.531690168704</v>
          </cell>
          <cell r="G600">
            <v>19959.04875678182</v>
          </cell>
          <cell r="H600">
            <v>19930.371911351114</v>
          </cell>
          <cell r="I600">
            <v>19966.762446522051</v>
          </cell>
          <cell r="J600">
            <v>19933.442113650624</v>
          </cell>
          <cell r="K600">
            <v>19953.45257309033</v>
          </cell>
          <cell r="L600">
            <v>19940.697210653922</v>
          </cell>
          <cell r="M600">
            <v>19947.555170565116</v>
          </cell>
          <cell r="N600">
            <v>19963.750686301821</v>
          </cell>
          <cell r="O600">
            <v>19927.700153454301</v>
          </cell>
        </row>
        <row r="601">
          <cell r="A601">
            <v>19931.825463570756</v>
          </cell>
          <cell r="B601">
            <v>19961.51380705912</v>
          </cell>
          <cell r="C601">
            <v>19955.308700285106</v>
          </cell>
          <cell r="D601">
            <v>19923.18369571738</v>
          </cell>
          <cell r="E601">
            <v>19941.674321657934</v>
          </cell>
          <cell r="F601">
            <v>19945.295913446585</v>
          </cell>
          <cell r="G601">
            <v>19955.275667242873</v>
          </cell>
          <cell r="H601">
            <v>19934.920443482322</v>
          </cell>
          <cell r="I601">
            <v>19977.177099141882</v>
          </cell>
          <cell r="J601">
            <v>19929.819467234967</v>
          </cell>
          <cell r="K601">
            <v>19981.438649348307</v>
          </cell>
          <cell r="L601">
            <v>19942.006526159632</v>
          </cell>
          <cell r="M601">
            <v>19945.990079838564</v>
          </cell>
          <cell r="N601">
            <v>19977.700132505299</v>
          </cell>
          <cell r="O601">
            <v>19945.258103882741</v>
          </cell>
        </row>
        <row r="602">
          <cell r="A602">
            <v>19944.085489635956</v>
          </cell>
          <cell r="B602">
            <v>19942.960406287057</v>
          </cell>
          <cell r="C602">
            <v>19930.420501903423</v>
          </cell>
          <cell r="D602">
            <v>19930.803390444165</v>
          </cell>
          <cell r="E602">
            <v>19994.052713124653</v>
          </cell>
          <cell r="F602">
            <v>19949.76857314161</v>
          </cell>
          <cell r="G602">
            <v>19965.288613693105</v>
          </cell>
          <cell r="H602">
            <v>19956.212919436592</v>
          </cell>
          <cell r="I602">
            <v>19920.354522735568</v>
          </cell>
          <cell r="J602">
            <v>19966.727654997565</v>
          </cell>
          <cell r="K602">
            <v>19966.427722559405</v>
          </cell>
          <cell r="L602">
            <v>19939.43122233059</v>
          </cell>
          <cell r="M602">
            <v>19973.596050731951</v>
          </cell>
          <cell r="N602">
            <v>19931.876560210003</v>
          </cell>
          <cell r="O602">
            <v>19969.913979084387</v>
          </cell>
        </row>
        <row r="603">
          <cell r="A603">
            <v>19935.564906085769</v>
          </cell>
          <cell r="B603">
            <v>19936.286132582696</v>
          </cell>
          <cell r="C603">
            <v>19960.740613756796</v>
          </cell>
          <cell r="D603">
            <v>19944.733534690506</v>
          </cell>
          <cell r="E603">
            <v>19917.849644313028</v>
          </cell>
          <cell r="F603">
            <v>19907.534912448158</v>
          </cell>
          <cell r="G603">
            <v>19937.004036199054</v>
          </cell>
          <cell r="H603">
            <v>19959.976951926888</v>
          </cell>
          <cell r="I603">
            <v>19958.696121009947</v>
          </cell>
          <cell r="J603">
            <v>19947.614473606802</v>
          </cell>
          <cell r="K603">
            <v>19955.021921692787</v>
          </cell>
          <cell r="L603">
            <v>19961.511784958064</v>
          </cell>
          <cell r="M603">
            <v>19964.571649265061</v>
          </cell>
          <cell r="N603">
            <v>19939.325756779275</v>
          </cell>
          <cell r="O603">
            <v>19944.674945458672</v>
          </cell>
        </row>
        <row r="604">
          <cell r="A604">
            <v>19977.901291932638</v>
          </cell>
          <cell r="B604">
            <v>19962.89636693614</v>
          </cell>
          <cell r="C604">
            <v>19933.772440051642</v>
          </cell>
          <cell r="D604">
            <v>19938.43367046351</v>
          </cell>
          <cell r="E604">
            <v>19944.495224610288</v>
          </cell>
          <cell r="F604">
            <v>19966.722531247407</v>
          </cell>
          <cell r="G604">
            <v>19963.944129020427</v>
          </cell>
          <cell r="H604">
            <v>19945.235670954473</v>
          </cell>
          <cell r="I604">
            <v>19945.737309815991</v>
          </cell>
          <cell r="J604">
            <v>19963.389176803121</v>
          </cell>
          <cell r="K604">
            <v>19961.591827243821</v>
          </cell>
          <cell r="L604">
            <v>19951.193353601069</v>
          </cell>
          <cell r="M604">
            <v>19927.011543729637</v>
          </cell>
          <cell r="N604">
            <v>19951.680837662327</v>
          </cell>
          <cell r="O604">
            <v>19954.179458525334</v>
          </cell>
        </row>
        <row r="605">
          <cell r="A605">
            <v>19951.014358331631</v>
          </cell>
          <cell r="B605">
            <v>19944.359086640601</v>
          </cell>
          <cell r="C605">
            <v>19923.559583415379</v>
          </cell>
          <cell r="D605">
            <v>19945.880290958776</v>
          </cell>
          <cell r="E605">
            <v>19954.76244192203</v>
          </cell>
          <cell r="F605">
            <v>19954.272075867179</v>
          </cell>
          <cell r="G605">
            <v>19917.061563907057</v>
          </cell>
          <cell r="H605">
            <v>19937.602024180451</v>
          </cell>
          <cell r="I605">
            <v>19945.576521950563</v>
          </cell>
          <cell r="J605">
            <v>19955.541147384811</v>
          </cell>
          <cell r="K605">
            <v>19948.212005060719</v>
          </cell>
          <cell r="L605">
            <v>19942.553530877965</v>
          </cell>
          <cell r="M605">
            <v>19955.821102399448</v>
          </cell>
          <cell r="N605">
            <v>19950.841903234625</v>
          </cell>
          <cell r="O605">
            <v>19928.910051126764</v>
          </cell>
        </row>
        <row r="606">
          <cell r="A606">
            <v>19937.771711277157</v>
          </cell>
          <cell r="B606">
            <v>19953.520232195602</v>
          </cell>
          <cell r="C606">
            <v>19946.251872542802</v>
          </cell>
          <cell r="D606">
            <v>19980.073975449763</v>
          </cell>
          <cell r="E606">
            <v>19941.795948132902</v>
          </cell>
          <cell r="F606">
            <v>19960.261806007828</v>
          </cell>
          <cell r="G606">
            <v>19942.344769603307</v>
          </cell>
          <cell r="H606">
            <v>19944.22536725548</v>
          </cell>
          <cell r="I606">
            <v>19960.831187695432</v>
          </cell>
          <cell r="J606">
            <v>19954.691357851352</v>
          </cell>
          <cell r="K606">
            <v>19947.234232685703</v>
          </cell>
          <cell r="L606">
            <v>19956.040275880277</v>
          </cell>
          <cell r="M606">
            <v>19905.298209394765</v>
          </cell>
          <cell r="N606">
            <v>19924.289542222366</v>
          </cell>
          <cell r="O606">
            <v>19964.296611096812</v>
          </cell>
        </row>
        <row r="607">
          <cell r="A607">
            <v>19943.000606838083</v>
          </cell>
          <cell r="B607">
            <v>19959.063626565436</v>
          </cell>
          <cell r="C607">
            <v>19937.327207451748</v>
          </cell>
          <cell r="D607">
            <v>19982.651975949157</v>
          </cell>
          <cell r="E607">
            <v>19929.911810856764</v>
          </cell>
          <cell r="F607">
            <v>19925.45606180355</v>
          </cell>
          <cell r="G607">
            <v>19937.169013012361</v>
          </cell>
          <cell r="H607">
            <v>19951.022593645692</v>
          </cell>
          <cell r="I607">
            <v>19957.963835135823</v>
          </cell>
          <cell r="J607">
            <v>19925.88106007731</v>
          </cell>
          <cell r="K607">
            <v>19965.737882807574</v>
          </cell>
          <cell r="L607">
            <v>19945.0749468588</v>
          </cell>
          <cell r="M607">
            <v>19961.943226779793</v>
          </cell>
          <cell r="N607">
            <v>19959.618306817461</v>
          </cell>
          <cell r="O607">
            <v>19954.92936200336</v>
          </cell>
        </row>
        <row r="608">
          <cell r="A608">
            <v>19963.923280920604</v>
          </cell>
          <cell r="B608">
            <v>19920.31898481907</v>
          </cell>
          <cell r="C608">
            <v>19988.462275612666</v>
          </cell>
          <cell r="D608">
            <v>19952.117281995063</v>
          </cell>
          <cell r="E608">
            <v>19967.991026022053</v>
          </cell>
          <cell r="F608">
            <v>19946.373185400967</v>
          </cell>
          <cell r="G608">
            <v>19966.017557114876</v>
          </cell>
          <cell r="H608">
            <v>19940.226231112803</v>
          </cell>
          <cell r="I608">
            <v>19935.310153137627</v>
          </cell>
          <cell r="J608">
            <v>19977.39663932021</v>
          </cell>
          <cell r="K608">
            <v>19965.561228857456</v>
          </cell>
          <cell r="L608">
            <v>19977.364418779052</v>
          </cell>
          <cell r="M608">
            <v>19917.188178853194</v>
          </cell>
          <cell r="N608">
            <v>19969.769158652391</v>
          </cell>
          <cell r="O608">
            <v>19919.559151353631</v>
          </cell>
        </row>
        <row r="609">
          <cell r="A609">
            <v>19917.706989314363</v>
          </cell>
          <cell r="B609">
            <v>19923.683112963787</v>
          </cell>
          <cell r="C609">
            <v>19946.304375397569</v>
          </cell>
          <cell r="D609">
            <v>19949.671806969418</v>
          </cell>
          <cell r="E609">
            <v>19926.218814378775</v>
          </cell>
          <cell r="F609">
            <v>19968.671163032875</v>
          </cell>
          <cell r="G609">
            <v>19913.745487008473</v>
          </cell>
          <cell r="H609">
            <v>19925.083050772409</v>
          </cell>
          <cell r="I609">
            <v>19934.088892711967</v>
          </cell>
          <cell r="J609">
            <v>19932.123280977241</v>
          </cell>
          <cell r="K609">
            <v>19962.156703186552</v>
          </cell>
          <cell r="L609">
            <v>19949.59576138802</v>
          </cell>
          <cell r="M609">
            <v>19933.183847231605</v>
          </cell>
          <cell r="N609">
            <v>19945.800443557222</v>
          </cell>
          <cell r="O609">
            <v>19942.049172454241</v>
          </cell>
        </row>
        <row r="610">
          <cell r="A610">
            <v>19932.313413631207</v>
          </cell>
          <cell r="B610">
            <v>19966.495173320793</v>
          </cell>
          <cell r="C610">
            <v>19960.559310477947</v>
          </cell>
          <cell r="D610">
            <v>19917.788723300684</v>
          </cell>
          <cell r="E610">
            <v>19927.411234035339</v>
          </cell>
          <cell r="F610">
            <v>19948.011164984782</v>
          </cell>
          <cell r="G610">
            <v>19945.113012850721</v>
          </cell>
          <cell r="H610">
            <v>19946.622167370944</v>
          </cell>
          <cell r="I610">
            <v>19946.150313521106</v>
          </cell>
          <cell r="J610">
            <v>19937.958084014706</v>
          </cell>
          <cell r="K610">
            <v>19974.351932069094</v>
          </cell>
          <cell r="L610">
            <v>19930.355809219924</v>
          </cell>
          <cell r="M610">
            <v>19950.632494513957</v>
          </cell>
          <cell r="N610">
            <v>19962.032010789684</v>
          </cell>
          <cell r="O610">
            <v>19931.238697044726</v>
          </cell>
        </row>
        <row r="611">
          <cell r="A611">
            <v>19964.963612843894</v>
          </cell>
          <cell r="B611">
            <v>19943.272281809976</v>
          </cell>
          <cell r="C611">
            <v>19954.565302805422</v>
          </cell>
          <cell r="D611">
            <v>19949.943797123575</v>
          </cell>
          <cell r="E611">
            <v>19940.628123103084</v>
          </cell>
          <cell r="F611">
            <v>19919.890127466129</v>
          </cell>
          <cell r="G611">
            <v>19965.878534521151</v>
          </cell>
          <cell r="H611">
            <v>19992.142156173519</v>
          </cell>
          <cell r="I611">
            <v>19925.070004929381</v>
          </cell>
          <cell r="J611">
            <v>19948.729130315096</v>
          </cell>
          <cell r="K611">
            <v>19924.023299862416</v>
          </cell>
          <cell r="L611">
            <v>19940.562875639851</v>
          </cell>
          <cell r="M611">
            <v>19941.558764401758</v>
          </cell>
          <cell r="N611">
            <v>19940.748506366934</v>
          </cell>
          <cell r="O611">
            <v>19937.749991755536</v>
          </cell>
        </row>
        <row r="612">
          <cell r="A612">
            <v>19947.155511331406</v>
          </cell>
          <cell r="B612">
            <v>19952.509016840348</v>
          </cell>
          <cell r="C612">
            <v>19953.341318897852</v>
          </cell>
          <cell r="D612">
            <v>19934.686013688868</v>
          </cell>
          <cell r="E612">
            <v>19953.830231989094</v>
          </cell>
          <cell r="F612">
            <v>19950.689816135775</v>
          </cell>
          <cell r="G612">
            <v>19935.294701246472</v>
          </cell>
          <cell r="H612">
            <v>19921.089588848219</v>
          </cell>
          <cell r="I612">
            <v>19947.639776585256</v>
          </cell>
          <cell r="J612">
            <v>19914.792356552982</v>
          </cell>
          <cell r="K612">
            <v>19913.56910250022</v>
          </cell>
          <cell r="L612">
            <v>19943.112447929041</v>
          </cell>
          <cell r="M612">
            <v>19960.029820305033</v>
          </cell>
          <cell r="N612">
            <v>19931.547707258644</v>
          </cell>
          <cell r="O612">
            <v>19964.534592318214</v>
          </cell>
        </row>
        <row r="613">
          <cell r="A613">
            <v>19956.767220604564</v>
          </cell>
          <cell r="B613">
            <v>19943.204437198485</v>
          </cell>
          <cell r="C613">
            <v>19966.917756080351</v>
          </cell>
          <cell r="D613">
            <v>19967.926697158207</v>
          </cell>
          <cell r="E613">
            <v>19931.398281128641</v>
          </cell>
          <cell r="F613">
            <v>19955.236366210334</v>
          </cell>
          <cell r="G613">
            <v>19934.837422002471</v>
          </cell>
          <cell r="H613">
            <v>19951.726367787694</v>
          </cell>
          <cell r="I613">
            <v>19962.786537887765</v>
          </cell>
          <cell r="J613">
            <v>19903.291627096514</v>
          </cell>
          <cell r="K613">
            <v>19953.093927141665</v>
          </cell>
          <cell r="L613">
            <v>19903.028096927606</v>
          </cell>
          <cell r="M613">
            <v>19933.845641097952</v>
          </cell>
          <cell r="N613">
            <v>19923.155318602308</v>
          </cell>
          <cell r="O613">
            <v>19972.324806446566</v>
          </cell>
        </row>
        <row r="614">
          <cell r="A614">
            <v>19947.778302919061</v>
          </cell>
          <cell r="B614">
            <v>19928.185304940202</v>
          </cell>
          <cell r="C614">
            <v>19947.387179516507</v>
          </cell>
          <cell r="D614">
            <v>19946.822895694615</v>
          </cell>
          <cell r="E614">
            <v>19972.592299717424</v>
          </cell>
          <cell r="F614">
            <v>19964.781707234557</v>
          </cell>
          <cell r="G614">
            <v>19976.499584254056</v>
          </cell>
          <cell r="H614">
            <v>19956.634910065943</v>
          </cell>
          <cell r="I614">
            <v>19942.564003199222</v>
          </cell>
          <cell r="J614">
            <v>19932.147273793275</v>
          </cell>
          <cell r="K614">
            <v>19946.929382344628</v>
          </cell>
          <cell r="L614">
            <v>19915.037344029195</v>
          </cell>
          <cell r="M614">
            <v>19944.475288506339</v>
          </cell>
          <cell r="N614">
            <v>19943.247496696549</v>
          </cell>
          <cell r="O614">
            <v>19948.239779660573</v>
          </cell>
        </row>
        <row r="615">
          <cell r="A615">
            <v>19920.136041945854</v>
          </cell>
          <cell r="B615">
            <v>19948.522170214324</v>
          </cell>
          <cell r="C615">
            <v>19962.885838502956</v>
          </cell>
          <cell r="D615">
            <v>19950.149109000438</v>
          </cell>
          <cell r="E615">
            <v>19928.628784264889</v>
          </cell>
          <cell r="F615">
            <v>19960.406483610968</v>
          </cell>
          <cell r="G615">
            <v>19956.134514024507</v>
          </cell>
          <cell r="H615">
            <v>19930.873194114331</v>
          </cell>
          <cell r="I615">
            <v>19940.76433854473</v>
          </cell>
          <cell r="J615">
            <v>19969.159952000238</v>
          </cell>
          <cell r="K615">
            <v>19933.114334002927</v>
          </cell>
          <cell r="L615">
            <v>19957.955618352822</v>
          </cell>
          <cell r="M615">
            <v>19935.330446364238</v>
          </cell>
          <cell r="N615">
            <v>19946.507638527553</v>
          </cell>
          <cell r="O615">
            <v>19961.357325570978</v>
          </cell>
        </row>
        <row r="616">
          <cell r="A616">
            <v>19955.344961851446</v>
          </cell>
          <cell r="B616">
            <v>19950.096559448964</v>
          </cell>
          <cell r="C616">
            <v>19951.232444096091</v>
          </cell>
          <cell r="D616">
            <v>19949.002459011084</v>
          </cell>
          <cell r="E616">
            <v>19939.496701221487</v>
          </cell>
          <cell r="F616">
            <v>19921.103444827168</v>
          </cell>
          <cell r="G616">
            <v>19956.476389244624</v>
          </cell>
          <cell r="H616">
            <v>19926.004815102046</v>
          </cell>
          <cell r="I616">
            <v>19975.87254396595</v>
          </cell>
          <cell r="J616">
            <v>19995.736589105822</v>
          </cell>
          <cell r="K616">
            <v>19965.382905529841</v>
          </cell>
          <cell r="L616">
            <v>19970.564687034173</v>
          </cell>
          <cell r="M616">
            <v>19932.694790079982</v>
          </cell>
          <cell r="N616">
            <v>19950.429762819451</v>
          </cell>
          <cell r="O616">
            <v>19920.033125216509</v>
          </cell>
        </row>
        <row r="617">
          <cell r="A617">
            <v>19943.195346320583</v>
          </cell>
          <cell r="B617">
            <v>19963.087755847533</v>
          </cell>
          <cell r="C617">
            <v>19949.073251577378</v>
          </cell>
          <cell r="D617">
            <v>19947.72359613029</v>
          </cell>
          <cell r="E617">
            <v>19954.648438956461</v>
          </cell>
          <cell r="F617">
            <v>19950.549680177155</v>
          </cell>
          <cell r="G617">
            <v>19957.433867021144</v>
          </cell>
          <cell r="H617">
            <v>19977.856515341013</v>
          </cell>
          <cell r="I617">
            <v>19964.715404470371</v>
          </cell>
          <cell r="J617">
            <v>19929.90322357482</v>
          </cell>
          <cell r="K617">
            <v>19935.163970875008</v>
          </cell>
          <cell r="L617">
            <v>19971.818240303848</v>
          </cell>
          <cell r="M617">
            <v>19957.005663986234</v>
          </cell>
          <cell r="N617">
            <v>19964.889581022562</v>
          </cell>
          <cell r="O617">
            <v>19971.225065734121</v>
          </cell>
        </row>
        <row r="618">
          <cell r="A618">
            <v>19976.573436776838</v>
          </cell>
          <cell r="B618">
            <v>19976.504844328851</v>
          </cell>
          <cell r="C618">
            <v>19967.803610589759</v>
          </cell>
          <cell r="D618">
            <v>19961.526396060603</v>
          </cell>
          <cell r="E618">
            <v>19956.580009227695</v>
          </cell>
          <cell r="F618">
            <v>19913.705552828971</v>
          </cell>
          <cell r="G618">
            <v>19955.236778194874</v>
          </cell>
          <cell r="H618">
            <v>19943.663711304474</v>
          </cell>
          <cell r="I618">
            <v>19944.982309743093</v>
          </cell>
          <cell r="J618">
            <v>19952.192556790222</v>
          </cell>
          <cell r="K618">
            <v>19935.037051214225</v>
          </cell>
          <cell r="L618">
            <v>19984.600408213701</v>
          </cell>
          <cell r="M618">
            <v>19949.899917701412</v>
          </cell>
          <cell r="N618">
            <v>19946.892744548419</v>
          </cell>
          <cell r="O618">
            <v>19953.438221309039</v>
          </cell>
        </row>
        <row r="619">
          <cell r="A619">
            <v>19946.139455389595</v>
          </cell>
          <cell r="B619">
            <v>19933.809340698303</v>
          </cell>
          <cell r="C619">
            <v>19939.513182467625</v>
          </cell>
          <cell r="D619">
            <v>19936.633154769275</v>
          </cell>
          <cell r="E619">
            <v>19932.556100519465</v>
          </cell>
          <cell r="F619">
            <v>19937.315570284514</v>
          </cell>
          <cell r="G619">
            <v>19917.702896631399</v>
          </cell>
          <cell r="H619">
            <v>19938.151777649877</v>
          </cell>
          <cell r="I619">
            <v>19940.727669675332</v>
          </cell>
          <cell r="J619">
            <v>19964.692968552823</v>
          </cell>
          <cell r="K619">
            <v>19952.91740328987</v>
          </cell>
          <cell r="L619">
            <v>19983.656981355925</v>
          </cell>
          <cell r="M619">
            <v>19941.443277788949</v>
          </cell>
          <cell r="N619">
            <v>19975.367183564194</v>
          </cell>
          <cell r="O619">
            <v>19967.849117520796</v>
          </cell>
        </row>
        <row r="620">
          <cell r="A620">
            <v>19948.918554035907</v>
          </cell>
          <cell r="B620">
            <v>19910.174735373155</v>
          </cell>
          <cell r="C620">
            <v>19960.039669209975</v>
          </cell>
          <cell r="D620">
            <v>19963.896190601619</v>
          </cell>
          <cell r="E620">
            <v>19929.823485492099</v>
          </cell>
          <cell r="F620">
            <v>19927.031173093725</v>
          </cell>
          <cell r="G620">
            <v>19961.807292991209</v>
          </cell>
          <cell r="H620">
            <v>19952.03558263828</v>
          </cell>
          <cell r="I620">
            <v>19949.106756333131</v>
          </cell>
          <cell r="J620">
            <v>19964.020376463293</v>
          </cell>
          <cell r="K620">
            <v>19926.258910254797</v>
          </cell>
          <cell r="L620">
            <v>19987.658865411937</v>
          </cell>
          <cell r="M620">
            <v>19935.540750963697</v>
          </cell>
          <cell r="N620">
            <v>19938.797278868566</v>
          </cell>
          <cell r="O620">
            <v>19966.740904697046</v>
          </cell>
        </row>
        <row r="621">
          <cell r="A621">
            <v>20000.635975597062</v>
          </cell>
          <cell r="B621">
            <v>19934.170176548942</v>
          </cell>
          <cell r="C621">
            <v>19912.321306750739</v>
          </cell>
          <cell r="D621">
            <v>19950.361139350127</v>
          </cell>
          <cell r="E621">
            <v>19960.714261997255</v>
          </cell>
          <cell r="F621">
            <v>19936.41421289252</v>
          </cell>
          <cell r="G621">
            <v>19933.74196117467</v>
          </cell>
          <cell r="H621">
            <v>19967.585596306566</v>
          </cell>
          <cell r="I621">
            <v>19949.408554681973</v>
          </cell>
          <cell r="J621">
            <v>19940.530661438206</v>
          </cell>
          <cell r="K621">
            <v>19937.565892662446</v>
          </cell>
          <cell r="L621">
            <v>19922.460045014304</v>
          </cell>
          <cell r="M621">
            <v>19927.256466504139</v>
          </cell>
          <cell r="N621">
            <v>19982.615399858889</v>
          </cell>
          <cell r="O621">
            <v>19982.876383814775</v>
          </cell>
        </row>
        <row r="622">
          <cell r="A622">
            <v>19969.366722408715</v>
          </cell>
          <cell r="B622">
            <v>19934.959885651981</v>
          </cell>
          <cell r="C622">
            <v>19933.154947245177</v>
          </cell>
          <cell r="D622">
            <v>19952.089929041151</v>
          </cell>
          <cell r="E622">
            <v>19905.351715416578</v>
          </cell>
          <cell r="F622">
            <v>19942.091969106063</v>
          </cell>
          <cell r="G622">
            <v>19950.92223800212</v>
          </cell>
          <cell r="H622">
            <v>19934.187544065913</v>
          </cell>
          <cell r="I622">
            <v>19953.611572578266</v>
          </cell>
          <cell r="J622">
            <v>19957.472800389842</v>
          </cell>
          <cell r="K622">
            <v>19934.430742382974</v>
          </cell>
          <cell r="L622">
            <v>19962.344286999723</v>
          </cell>
          <cell r="M622">
            <v>19946.393562443725</v>
          </cell>
          <cell r="N622">
            <v>19933.847509504871</v>
          </cell>
          <cell r="O622">
            <v>19912.055991577941</v>
          </cell>
        </row>
        <row r="623">
          <cell r="A623">
            <v>19946.757480542623</v>
          </cell>
          <cell r="B623">
            <v>19941.077286124157</v>
          </cell>
          <cell r="C623">
            <v>19937.695693925445</v>
          </cell>
          <cell r="D623">
            <v>19934.042049653974</v>
          </cell>
          <cell r="E623">
            <v>19945.426188188656</v>
          </cell>
          <cell r="F623">
            <v>19927.025060317657</v>
          </cell>
          <cell r="G623">
            <v>19960.945279393338</v>
          </cell>
          <cell r="H623">
            <v>19938.726004867847</v>
          </cell>
          <cell r="I623">
            <v>19949.286745883906</v>
          </cell>
          <cell r="J623">
            <v>19953.419981817766</v>
          </cell>
          <cell r="K623">
            <v>19945.333715946639</v>
          </cell>
          <cell r="L623">
            <v>19982.787575220817</v>
          </cell>
          <cell r="M623">
            <v>19906.611052657383</v>
          </cell>
          <cell r="N623">
            <v>19949.668474810398</v>
          </cell>
          <cell r="O623">
            <v>19946.435549967235</v>
          </cell>
        </row>
        <row r="624">
          <cell r="A624">
            <v>19933.012040887501</v>
          </cell>
          <cell r="B624">
            <v>19950.378091692051</v>
          </cell>
          <cell r="C624">
            <v>19925.684441388981</v>
          </cell>
          <cell r="D624">
            <v>19944.723574040381</v>
          </cell>
          <cell r="E624">
            <v>19947.041902908815</v>
          </cell>
          <cell r="F624">
            <v>19948.020178038983</v>
          </cell>
          <cell r="G624">
            <v>19946.035533980888</v>
          </cell>
          <cell r="H624">
            <v>19957.651711691848</v>
          </cell>
          <cell r="I624">
            <v>19997.800536338793</v>
          </cell>
          <cell r="J624">
            <v>19950.688224121273</v>
          </cell>
          <cell r="K624">
            <v>19949.548732124636</v>
          </cell>
          <cell r="L624">
            <v>19923.954554347609</v>
          </cell>
          <cell r="M624">
            <v>19959.132462593079</v>
          </cell>
          <cell r="N624">
            <v>19958.676047707129</v>
          </cell>
          <cell r="O624">
            <v>19952.296816920352</v>
          </cell>
        </row>
        <row r="625">
          <cell r="A625">
            <v>19925.49445174685</v>
          </cell>
          <cell r="B625">
            <v>19941.035720820772</v>
          </cell>
          <cell r="C625">
            <v>19917.83212549258</v>
          </cell>
          <cell r="D625">
            <v>19917.366591407808</v>
          </cell>
          <cell r="E625">
            <v>19951.282333875719</v>
          </cell>
          <cell r="F625">
            <v>19953.360526705554</v>
          </cell>
          <cell r="G625">
            <v>19969.07007584755</v>
          </cell>
          <cell r="H625">
            <v>19941.210802788457</v>
          </cell>
          <cell r="I625">
            <v>19938.405743554191</v>
          </cell>
          <cell r="J625">
            <v>19912.065588472407</v>
          </cell>
          <cell r="K625">
            <v>19931.347692194959</v>
          </cell>
          <cell r="L625">
            <v>19961.25352940736</v>
          </cell>
          <cell r="M625">
            <v>19974.89668826876</v>
          </cell>
          <cell r="N625">
            <v>19946.54337052839</v>
          </cell>
          <cell r="O625">
            <v>19924.933165949176</v>
          </cell>
        </row>
        <row r="626">
          <cell r="A626">
            <v>19954.033730080788</v>
          </cell>
          <cell r="B626">
            <v>19950.165227593079</v>
          </cell>
          <cell r="C626">
            <v>19943.342357943973</v>
          </cell>
          <cell r="D626">
            <v>19965.714566517807</v>
          </cell>
          <cell r="E626">
            <v>19946.832805882848</v>
          </cell>
          <cell r="F626">
            <v>19929.213769906175</v>
          </cell>
          <cell r="G626">
            <v>19957.000234482344</v>
          </cell>
          <cell r="H626">
            <v>19930.599413243293</v>
          </cell>
          <cell r="I626">
            <v>19946.780460619175</v>
          </cell>
          <cell r="J626">
            <v>19923.004433026163</v>
          </cell>
          <cell r="K626">
            <v>19965.712877256286</v>
          </cell>
          <cell r="L626">
            <v>19962.720292877941</v>
          </cell>
          <cell r="M626">
            <v>19957.60683874747</v>
          </cell>
          <cell r="N626">
            <v>19942.68360070245</v>
          </cell>
          <cell r="O626">
            <v>19941.406213879822</v>
          </cell>
        </row>
        <row r="627">
          <cell r="A627">
            <v>19963.716615022582</v>
          </cell>
          <cell r="B627">
            <v>19943.036645371547</v>
          </cell>
          <cell r="C627">
            <v>19946.276529426537</v>
          </cell>
          <cell r="D627">
            <v>19956.228817868712</v>
          </cell>
          <cell r="E627">
            <v>19995.301221720951</v>
          </cell>
          <cell r="F627">
            <v>19945.843891699184</v>
          </cell>
          <cell r="G627">
            <v>19946.273781987438</v>
          </cell>
          <cell r="H627">
            <v>19949.792745441173</v>
          </cell>
          <cell r="I627">
            <v>19927.16118824287</v>
          </cell>
          <cell r="J627">
            <v>19935.985791588922</v>
          </cell>
          <cell r="K627">
            <v>19948.373289733107</v>
          </cell>
          <cell r="L627">
            <v>19957.219631493645</v>
          </cell>
          <cell r="M627">
            <v>19950.596577789078</v>
          </cell>
          <cell r="N627">
            <v>19944.747844037993</v>
          </cell>
          <cell r="O627">
            <v>19937.9458291396</v>
          </cell>
        </row>
        <row r="628">
          <cell r="A628">
            <v>19936.931783704364</v>
          </cell>
          <cell r="B628">
            <v>19939.981103541082</v>
          </cell>
          <cell r="C628">
            <v>19955.424475221796</v>
          </cell>
          <cell r="D628">
            <v>19948.588575020101</v>
          </cell>
          <cell r="E628">
            <v>19931.421284210541</v>
          </cell>
          <cell r="F628">
            <v>19955.485333321645</v>
          </cell>
          <cell r="G628">
            <v>19918.299526750761</v>
          </cell>
          <cell r="H628">
            <v>19948.048816819897</v>
          </cell>
          <cell r="I628">
            <v>19923.853883234093</v>
          </cell>
          <cell r="J628">
            <v>19911.588263069265</v>
          </cell>
          <cell r="K628">
            <v>19954.439953987017</v>
          </cell>
          <cell r="L628">
            <v>19902.3297846924</v>
          </cell>
          <cell r="M628">
            <v>19945.369443671258</v>
          </cell>
          <cell r="N628">
            <v>19937.853213859733</v>
          </cell>
          <cell r="O628">
            <v>19934.094076076788</v>
          </cell>
        </row>
        <row r="629">
          <cell r="A629">
            <v>19979.338257404888</v>
          </cell>
          <cell r="B629">
            <v>19952.915305817045</v>
          </cell>
          <cell r="C629">
            <v>19952.701398212139</v>
          </cell>
          <cell r="D629">
            <v>19957.801615383582</v>
          </cell>
          <cell r="E629">
            <v>19932.671059707118</v>
          </cell>
          <cell r="F629">
            <v>19940.321453729823</v>
          </cell>
          <cell r="G629">
            <v>19928.447935076532</v>
          </cell>
          <cell r="H629">
            <v>19977.426082305086</v>
          </cell>
          <cell r="I629">
            <v>19921.37683420346</v>
          </cell>
          <cell r="J629">
            <v>19953.908727262515</v>
          </cell>
          <cell r="K629">
            <v>19945.225696059773</v>
          </cell>
          <cell r="L629">
            <v>19965.594005725292</v>
          </cell>
          <cell r="M629">
            <v>19941.486849818815</v>
          </cell>
          <cell r="N629">
            <v>19955.25063154336</v>
          </cell>
          <cell r="O629">
            <v>19952.652787902221</v>
          </cell>
        </row>
        <row r="630">
          <cell r="A630">
            <v>19943.32863660673</v>
          </cell>
          <cell r="B630">
            <v>19966.293447947777</v>
          </cell>
          <cell r="C630">
            <v>19945.694846754519</v>
          </cell>
          <cell r="D630">
            <v>19941.963441731394</v>
          </cell>
          <cell r="E630">
            <v>19952.652241292333</v>
          </cell>
          <cell r="F630">
            <v>19943.54957466228</v>
          </cell>
          <cell r="G630">
            <v>19925.813253841672</v>
          </cell>
          <cell r="H630">
            <v>19956.401810813717</v>
          </cell>
          <cell r="I630">
            <v>19934.374572095876</v>
          </cell>
          <cell r="J630">
            <v>19954.243061800007</v>
          </cell>
          <cell r="K630">
            <v>19943.30293009965</v>
          </cell>
          <cell r="L630">
            <v>19950.216189003946</v>
          </cell>
          <cell r="M630">
            <v>19931.306923435375</v>
          </cell>
          <cell r="N630">
            <v>19946.680898954324</v>
          </cell>
          <cell r="O630">
            <v>19921.856235534437</v>
          </cell>
        </row>
        <row r="631">
          <cell r="A631">
            <v>19939.570434805835</v>
          </cell>
          <cell r="B631">
            <v>19922.478259657226</v>
          </cell>
          <cell r="C631">
            <v>19926.058192929166</v>
          </cell>
          <cell r="D631">
            <v>19973.598494172031</v>
          </cell>
          <cell r="E631">
            <v>19930.136484214538</v>
          </cell>
          <cell r="F631">
            <v>19966.121275361937</v>
          </cell>
          <cell r="G631">
            <v>19934.185753818638</v>
          </cell>
          <cell r="H631">
            <v>19958.611548469955</v>
          </cell>
          <cell r="I631">
            <v>19905.253258329201</v>
          </cell>
          <cell r="J631">
            <v>19947.899867347569</v>
          </cell>
          <cell r="K631">
            <v>19971.753984676394</v>
          </cell>
          <cell r="L631">
            <v>19954.842667033859</v>
          </cell>
          <cell r="M631">
            <v>19943.151724269574</v>
          </cell>
          <cell r="N631">
            <v>19911.581221438631</v>
          </cell>
          <cell r="O631">
            <v>19936.33048441643</v>
          </cell>
        </row>
        <row r="632">
          <cell r="A632">
            <v>19948.240235580124</v>
          </cell>
          <cell r="B632">
            <v>19932.674157011657</v>
          </cell>
          <cell r="C632">
            <v>19931.540105070417</v>
          </cell>
          <cell r="D632">
            <v>19964.626851381643</v>
          </cell>
          <cell r="E632">
            <v>19954.565204489554</v>
          </cell>
          <cell r="F632">
            <v>19942.671715998509</v>
          </cell>
          <cell r="G632">
            <v>19963.144993606187</v>
          </cell>
          <cell r="H632">
            <v>19936.277883266303</v>
          </cell>
          <cell r="I632">
            <v>19985.806407815824</v>
          </cell>
          <cell r="J632">
            <v>19951.557389389793</v>
          </cell>
          <cell r="K632">
            <v>19930.38347726503</v>
          </cell>
          <cell r="L632">
            <v>19946.008075307243</v>
          </cell>
          <cell r="M632">
            <v>19947.147310606342</v>
          </cell>
          <cell r="N632">
            <v>19941.629579049779</v>
          </cell>
          <cell r="O632">
            <v>19941.95353410007</v>
          </cell>
        </row>
        <row r="633">
          <cell r="A633">
            <v>19957.975577805326</v>
          </cell>
          <cell r="B633">
            <v>19944.056948982317</v>
          </cell>
          <cell r="C633">
            <v>19965.143573515874</v>
          </cell>
          <cell r="D633">
            <v>19940.277702693489</v>
          </cell>
          <cell r="E633">
            <v>19947.307265847881</v>
          </cell>
          <cell r="F633">
            <v>19951.023024277543</v>
          </cell>
          <cell r="G633">
            <v>19934.117801653632</v>
          </cell>
          <cell r="H633">
            <v>19979.423325853015</v>
          </cell>
          <cell r="I633">
            <v>19954.668535630437</v>
          </cell>
          <cell r="J633">
            <v>19961.372711329113</v>
          </cell>
          <cell r="K633">
            <v>19931.884572333896</v>
          </cell>
          <cell r="L633">
            <v>19955.828527926908</v>
          </cell>
          <cell r="M633">
            <v>19941.193138807499</v>
          </cell>
          <cell r="N633">
            <v>19926.098615117928</v>
          </cell>
          <cell r="O633">
            <v>19934.192430112264</v>
          </cell>
        </row>
        <row r="634">
          <cell r="A634">
            <v>19957.883313230835</v>
          </cell>
          <cell r="B634">
            <v>19980.885980506166</v>
          </cell>
          <cell r="C634">
            <v>19938.556862137521</v>
          </cell>
          <cell r="D634">
            <v>19968.39012890101</v>
          </cell>
          <cell r="E634">
            <v>19960.959236555773</v>
          </cell>
          <cell r="F634">
            <v>19949.393801096165</v>
          </cell>
          <cell r="G634">
            <v>19945.402850735227</v>
          </cell>
          <cell r="H634">
            <v>19934.100445592114</v>
          </cell>
          <cell r="I634">
            <v>19957.998480161124</v>
          </cell>
          <cell r="J634">
            <v>19961.379113579984</v>
          </cell>
          <cell r="K634">
            <v>19927.927232145448</v>
          </cell>
          <cell r="L634">
            <v>19944.038510172933</v>
          </cell>
          <cell r="M634">
            <v>19939.472063165405</v>
          </cell>
          <cell r="N634">
            <v>19955.874753935514</v>
          </cell>
          <cell r="O634">
            <v>19967.725515384918</v>
          </cell>
        </row>
        <row r="635">
          <cell r="A635">
            <v>19933.982844170772</v>
          </cell>
          <cell r="B635">
            <v>19940.694763396936</v>
          </cell>
          <cell r="C635">
            <v>19927.097231205771</v>
          </cell>
          <cell r="D635">
            <v>19931.048934615952</v>
          </cell>
          <cell r="E635">
            <v>19945.548882290324</v>
          </cell>
          <cell r="F635">
            <v>19946.006739642024</v>
          </cell>
          <cell r="G635">
            <v>19947.172061126799</v>
          </cell>
          <cell r="H635">
            <v>19960.275264821455</v>
          </cell>
          <cell r="I635">
            <v>19959.22916113395</v>
          </cell>
          <cell r="J635">
            <v>19971.301195760829</v>
          </cell>
          <cell r="K635">
            <v>19944.537267236763</v>
          </cell>
          <cell r="L635">
            <v>19943.208749660222</v>
          </cell>
          <cell r="M635">
            <v>19959.102346001066</v>
          </cell>
          <cell r="N635">
            <v>19950.654259105326</v>
          </cell>
          <cell r="O635">
            <v>19969.67355165285</v>
          </cell>
        </row>
        <row r="636">
          <cell r="A636">
            <v>19946.422289628867</v>
          </cell>
          <cell r="B636">
            <v>19930.414018406525</v>
          </cell>
          <cell r="C636">
            <v>19969.006249302569</v>
          </cell>
          <cell r="D636">
            <v>19961.536587002694</v>
          </cell>
          <cell r="E636">
            <v>19930.295843458043</v>
          </cell>
          <cell r="F636">
            <v>19970.721635680169</v>
          </cell>
          <cell r="G636">
            <v>19946.559668584126</v>
          </cell>
          <cell r="H636">
            <v>19929.796473432674</v>
          </cell>
          <cell r="I636">
            <v>19920.20361605773</v>
          </cell>
          <cell r="J636">
            <v>19958.666786107035</v>
          </cell>
          <cell r="K636">
            <v>19937.638003561176</v>
          </cell>
          <cell r="L636">
            <v>19950.936200843018</v>
          </cell>
          <cell r="M636">
            <v>19951.416389197544</v>
          </cell>
          <cell r="N636">
            <v>19938.379552562732</v>
          </cell>
          <cell r="O636">
            <v>19941.243028759593</v>
          </cell>
        </row>
        <row r="637">
          <cell r="A637">
            <v>19973.212357560064</v>
          </cell>
          <cell r="B637">
            <v>19957.238708701738</v>
          </cell>
          <cell r="C637">
            <v>19927.337520631518</v>
          </cell>
          <cell r="D637">
            <v>19940.04814109315</v>
          </cell>
          <cell r="E637">
            <v>19954.351675348902</v>
          </cell>
          <cell r="F637">
            <v>19921.402499728454</v>
          </cell>
          <cell r="G637">
            <v>19949.118461152662</v>
          </cell>
          <cell r="H637">
            <v>19920.324197636386</v>
          </cell>
          <cell r="I637">
            <v>19940.387720784242</v>
          </cell>
          <cell r="J637">
            <v>19952.581694247794</v>
          </cell>
          <cell r="K637">
            <v>19938.708257465973</v>
          </cell>
          <cell r="L637">
            <v>19944.280021180028</v>
          </cell>
          <cell r="M637">
            <v>19953.100423388376</v>
          </cell>
          <cell r="N637">
            <v>19945.621528062107</v>
          </cell>
          <cell r="O637">
            <v>19958.115936248669</v>
          </cell>
        </row>
        <row r="638">
          <cell r="A638">
            <v>19959.729147647518</v>
          </cell>
          <cell r="B638">
            <v>19958.464682527403</v>
          </cell>
          <cell r="C638">
            <v>19958.122239289347</v>
          </cell>
          <cell r="D638">
            <v>19973.234496365796</v>
          </cell>
          <cell r="E638">
            <v>19934.640830423956</v>
          </cell>
          <cell r="F638">
            <v>19942.602046928969</v>
          </cell>
          <cell r="G638">
            <v>19959.581755797146</v>
          </cell>
          <cell r="H638">
            <v>19933.256381915242</v>
          </cell>
          <cell r="I638">
            <v>19969.100185815383</v>
          </cell>
          <cell r="J638">
            <v>19966.794361896671</v>
          </cell>
          <cell r="K638">
            <v>19946.236778877897</v>
          </cell>
          <cell r="L638">
            <v>19929.499568520303</v>
          </cell>
          <cell r="M638">
            <v>19961.168796877777</v>
          </cell>
          <cell r="N638">
            <v>19918.092292627283</v>
          </cell>
          <cell r="O638">
            <v>19948.294857980065</v>
          </cell>
        </row>
        <row r="639">
          <cell r="A639">
            <v>19938.444028505153</v>
          </cell>
          <cell r="B639">
            <v>19965.846651059452</v>
          </cell>
          <cell r="C639">
            <v>19915.190684389898</v>
          </cell>
          <cell r="D639">
            <v>19960.841512951771</v>
          </cell>
          <cell r="E639">
            <v>19967.87412139673</v>
          </cell>
          <cell r="F639">
            <v>19952.459632977236</v>
          </cell>
          <cell r="G639">
            <v>19966.452248570353</v>
          </cell>
          <cell r="H639">
            <v>19945.327027951011</v>
          </cell>
          <cell r="I639">
            <v>19942.792892060737</v>
          </cell>
          <cell r="J639">
            <v>19956.20502863318</v>
          </cell>
          <cell r="K639">
            <v>19939.205823426921</v>
          </cell>
          <cell r="L639">
            <v>19937.383851149851</v>
          </cell>
          <cell r="M639">
            <v>19921.352862159591</v>
          </cell>
          <cell r="N639">
            <v>19951.916535811688</v>
          </cell>
          <cell r="O639">
            <v>19945.421670135154</v>
          </cell>
        </row>
        <row r="640">
          <cell r="A640">
            <v>19981.318815647177</v>
          </cell>
          <cell r="B640">
            <v>19975.782133280634</v>
          </cell>
          <cell r="C640">
            <v>19965.918368575476</v>
          </cell>
          <cell r="D640">
            <v>19924.881533256666</v>
          </cell>
          <cell r="E640">
            <v>19950.431553353304</v>
          </cell>
          <cell r="F640">
            <v>19944.68148404008</v>
          </cell>
          <cell r="G640">
            <v>19970.633827016736</v>
          </cell>
          <cell r="H640">
            <v>19993.617275668417</v>
          </cell>
          <cell r="I640">
            <v>19933.75434425909</v>
          </cell>
          <cell r="J640">
            <v>19997.997815092996</v>
          </cell>
          <cell r="K640">
            <v>19945.327968279315</v>
          </cell>
          <cell r="L640">
            <v>19951.630713590464</v>
          </cell>
          <cell r="M640">
            <v>19954.851457797438</v>
          </cell>
          <cell r="N640">
            <v>19979.979378908738</v>
          </cell>
          <cell r="O640">
            <v>19929.969498193772</v>
          </cell>
        </row>
        <row r="641">
          <cell r="A641">
            <v>19951.500117026473</v>
          </cell>
          <cell r="B641">
            <v>19987.472043234615</v>
          </cell>
          <cell r="C641">
            <v>19969.625015813574</v>
          </cell>
          <cell r="D641">
            <v>19957.790545403532</v>
          </cell>
          <cell r="E641">
            <v>19941.061283472827</v>
          </cell>
          <cell r="F641">
            <v>19962.703996731416</v>
          </cell>
          <cell r="G641">
            <v>19952.644675732266</v>
          </cell>
          <cell r="H641">
            <v>19956.686591191643</v>
          </cell>
          <cell r="I641">
            <v>19916.759020941226</v>
          </cell>
          <cell r="J641">
            <v>19953.274663922039</v>
          </cell>
          <cell r="K641">
            <v>19967.923383589976</v>
          </cell>
          <cell r="L641">
            <v>19940.056934796445</v>
          </cell>
          <cell r="M641">
            <v>19927.473763514969</v>
          </cell>
          <cell r="N641">
            <v>19977.066903629027</v>
          </cell>
          <cell r="O641">
            <v>19940.426962754955</v>
          </cell>
        </row>
        <row r="642">
          <cell r="A642">
            <v>19972.199735825376</v>
          </cell>
          <cell r="B642">
            <v>19958.170936742023</v>
          </cell>
          <cell r="C642">
            <v>19933.911346194713</v>
          </cell>
          <cell r="D642">
            <v>19923.842618510378</v>
          </cell>
          <cell r="E642">
            <v>19948.020265105213</v>
          </cell>
          <cell r="F642">
            <v>19944.734391940758</v>
          </cell>
          <cell r="G642">
            <v>19923.934494797537</v>
          </cell>
          <cell r="H642">
            <v>19928.000935131178</v>
          </cell>
          <cell r="I642">
            <v>19933.409640355192</v>
          </cell>
          <cell r="J642">
            <v>19946.368104575908</v>
          </cell>
          <cell r="K642">
            <v>19971.560007435863</v>
          </cell>
          <cell r="L642">
            <v>19942.959811605338</v>
          </cell>
          <cell r="M642">
            <v>19949.397520353665</v>
          </cell>
          <cell r="N642">
            <v>19939.901682458942</v>
          </cell>
          <cell r="O642">
            <v>19923.979082435733</v>
          </cell>
        </row>
        <row r="643">
          <cell r="A643">
            <v>19930.205021476388</v>
          </cell>
          <cell r="B643">
            <v>19943.523927135382</v>
          </cell>
          <cell r="C643">
            <v>19934.966580314242</v>
          </cell>
          <cell r="D643">
            <v>19909.136467655466</v>
          </cell>
          <cell r="E643">
            <v>19926.152562377654</v>
          </cell>
          <cell r="F643">
            <v>19952.424755572749</v>
          </cell>
          <cell r="G643">
            <v>19927.366476986757</v>
          </cell>
          <cell r="H643">
            <v>19953.312085004894</v>
          </cell>
          <cell r="I643">
            <v>19913.70958677099</v>
          </cell>
          <cell r="J643">
            <v>19932.098311527188</v>
          </cell>
          <cell r="K643">
            <v>19941.943380437006</v>
          </cell>
          <cell r="L643">
            <v>19927.813246991172</v>
          </cell>
          <cell r="M643">
            <v>19936.196048330581</v>
          </cell>
          <cell r="N643">
            <v>19979.67447856272</v>
          </cell>
          <cell r="O643">
            <v>19924.187679819894</v>
          </cell>
        </row>
        <row r="644">
          <cell r="A644">
            <v>19921.039074997479</v>
          </cell>
          <cell r="B644">
            <v>19931.66204935735</v>
          </cell>
          <cell r="C644">
            <v>19951.286845444058</v>
          </cell>
          <cell r="D644">
            <v>19953.217980343277</v>
          </cell>
          <cell r="E644">
            <v>19920.710571155214</v>
          </cell>
          <cell r="F644">
            <v>19929.823768461705</v>
          </cell>
          <cell r="G644">
            <v>19962.44171953357</v>
          </cell>
          <cell r="H644">
            <v>19944.867601958238</v>
          </cell>
          <cell r="I644">
            <v>19920.68090769733</v>
          </cell>
          <cell r="J644">
            <v>19982.699354917997</v>
          </cell>
          <cell r="K644">
            <v>19972.680909356488</v>
          </cell>
          <cell r="L644">
            <v>19901.86833810481</v>
          </cell>
          <cell r="M644">
            <v>19943.184271717579</v>
          </cell>
          <cell r="N644">
            <v>19958.312732000384</v>
          </cell>
          <cell r="O644">
            <v>19931.641594276065</v>
          </cell>
        </row>
        <row r="645">
          <cell r="A645">
            <v>19937.836175186265</v>
          </cell>
          <cell r="B645">
            <v>19934.690929353827</v>
          </cell>
          <cell r="C645">
            <v>19951.51499155202</v>
          </cell>
          <cell r="D645">
            <v>19928.368706987032</v>
          </cell>
          <cell r="E645">
            <v>19940.247006163274</v>
          </cell>
          <cell r="F645">
            <v>19939.007101143463</v>
          </cell>
          <cell r="G645">
            <v>19935.685560454585</v>
          </cell>
          <cell r="H645">
            <v>19951.687414620006</v>
          </cell>
          <cell r="I645">
            <v>19946.811080734577</v>
          </cell>
          <cell r="J645">
            <v>19943.758140204463</v>
          </cell>
          <cell r="K645">
            <v>19927.489522002164</v>
          </cell>
          <cell r="L645">
            <v>19953.560320005843</v>
          </cell>
          <cell r="M645">
            <v>19968.915273383154</v>
          </cell>
          <cell r="N645">
            <v>19954.164586947198</v>
          </cell>
          <cell r="O645">
            <v>19982.639989480078</v>
          </cell>
        </row>
        <row r="646">
          <cell r="A646">
            <v>19958.804122165871</v>
          </cell>
          <cell r="B646">
            <v>19941.463758824251</v>
          </cell>
          <cell r="C646">
            <v>19933.260808682218</v>
          </cell>
          <cell r="D646">
            <v>19962.299234864644</v>
          </cell>
          <cell r="E646">
            <v>19949.243717666865</v>
          </cell>
          <cell r="F646">
            <v>19968.936352024997</v>
          </cell>
          <cell r="G646">
            <v>19954.758501198234</v>
          </cell>
          <cell r="H646">
            <v>19965.036157654886</v>
          </cell>
          <cell r="I646">
            <v>19943.136614928739</v>
          </cell>
          <cell r="J646">
            <v>19927.579920918706</v>
          </cell>
          <cell r="K646">
            <v>19942.17096971114</v>
          </cell>
          <cell r="L646">
            <v>19936.473944635753</v>
          </cell>
          <cell r="M646">
            <v>19957.853683223701</v>
          </cell>
          <cell r="N646">
            <v>19928.36491316534</v>
          </cell>
          <cell r="O646">
            <v>19951.421330740479</v>
          </cell>
        </row>
        <row r="647">
          <cell r="A647">
            <v>19944.138665533334</v>
          </cell>
          <cell r="B647">
            <v>19970.557593134992</v>
          </cell>
          <cell r="C647">
            <v>19964.983314143574</v>
          </cell>
          <cell r="D647">
            <v>19948.125967553136</v>
          </cell>
          <cell r="E647">
            <v>19926.677021910669</v>
          </cell>
          <cell r="F647">
            <v>19942.246619035981</v>
          </cell>
          <cell r="G647">
            <v>19972.815145614302</v>
          </cell>
          <cell r="H647">
            <v>19954.57279456258</v>
          </cell>
          <cell r="I647">
            <v>19971.968281054233</v>
          </cell>
          <cell r="J647">
            <v>19954.921257426184</v>
          </cell>
          <cell r="K647">
            <v>19940.468174448037</v>
          </cell>
          <cell r="L647">
            <v>19926.641115501585</v>
          </cell>
          <cell r="M647">
            <v>19936.974865266347</v>
          </cell>
          <cell r="N647">
            <v>19938.512023168831</v>
          </cell>
          <cell r="O647">
            <v>19941.588661414913</v>
          </cell>
        </row>
        <row r="648">
          <cell r="A648">
            <v>19997.73069393876</v>
          </cell>
          <cell r="B648">
            <v>19933.440124555389</v>
          </cell>
          <cell r="C648">
            <v>19971.304162297238</v>
          </cell>
          <cell r="D648">
            <v>19972.74988721676</v>
          </cell>
          <cell r="E648">
            <v>19935.776041920693</v>
          </cell>
          <cell r="F648">
            <v>19993.539143930975</v>
          </cell>
          <cell r="G648">
            <v>19972.413857663505</v>
          </cell>
          <cell r="H648">
            <v>19941.764732838416</v>
          </cell>
          <cell r="I648">
            <v>19951.145731601762</v>
          </cell>
          <cell r="J648">
            <v>19928.099209041691</v>
          </cell>
          <cell r="K648">
            <v>19954.647397245259</v>
          </cell>
          <cell r="L648">
            <v>19951.282853751378</v>
          </cell>
          <cell r="M648">
            <v>19925.324227134206</v>
          </cell>
          <cell r="N648">
            <v>19961.911430605764</v>
          </cell>
          <cell r="O648">
            <v>19932.589536845655</v>
          </cell>
        </row>
        <row r="649">
          <cell r="A649">
            <v>19944.721858879675</v>
          </cell>
          <cell r="B649">
            <v>19912.26850399439</v>
          </cell>
          <cell r="C649">
            <v>19924.475152731346</v>
          </cell>
          <cell r="D649">
            <v>19966.443652069807</v>
          </cell>
          <cell r="E649">
            <v>19956.415024352722</v>
          </cell>
          <cell r="F649">
            <v>19935.45204830185</v>
          </cell>
          <cell r="G649">
            <v>19935.557669910853</v>
          </cell>
          <cell r="H649">
            <v>19922.269193970576</v>
          </cell>
          <cell r="I649">
            <v>19948.59761775751</v>
          </cell>
          <cell r="J649">
            <v>19942.731307448961</v>
          </cell>
          <cell r="K649">
            <v>19968.507852069561</v>
          </cell>
          <cell r="L649">
            <v>19933.870031356946</v>
          </cell>
          <cell r="M649">
            <v>19949.701764411962</v>
          </cell>
          <cell r="N649">
            <v>19924.482477519603</v>
          </cell>
          <cell r="O649">
            <v>19938.013035491378</v>
          </cell>
        </row>
        <row r="650">
          <cell r="A650">
            <v>19952.371606721521</v>
          </cell>
          <cell r="B650">
            <v>19947.329156983844</v>
          </cell>
          <cell r="C650">
            <v>19943.842587972846</v>
          </cell>
          <cell r="D650">
            <v>19967.311933423312</v>
          </cell>
          <cell r="E650">
            <v>19944.250268032221</v>
          </cell>
          <cell r="F650">
            <v>19924.049395585113</v>
          </cell>
          <cell r="G650">
            <v>19951.779327025448</v>
          </cell>
          <cell r="H650">
            <v>19979.007888583263</v>
          </cell>
          <cell r="I650">
            <v>19931.302725613856</v>
          </cell>
          <cell r="J650">
            <v>19997.121452893756</v>
          </cell>
          <cell r="K650">
            <v>19960.043200730452</v>
          </cell>
          <cell r="L650">
            <v>19955.277300839418</v>
          </cell>
          <cell r="M650">
            <v>19937.406115940423</v>
          </cell>
          <cell r="N650">
            <v>19952.559973215852</v>
          </cell>
          <cell r="O650">
            <v>19968.199347754027</v>
          </cell>
        </row>
        <row r="651">
          <cell r="A651">
            <v>19956.091984664043</v>
          </cell>
          <cell r="B651">
            <v>19945.497008755123</v>
          </cell>
          <cell r="C651">
            <v>19974.065398369785</v>
          </cell>
          <cell r="D651">
            <v>19943.84315577368</v>
          </cell>
          <cell r="E651">
            <v>19917.546088523155</v>
          </cell>
          <cell r="F651">
            <v>19930.59085586674</v>
          </cell>
          <cell r="G651">
            <v>19950.792428095654</v>
          </cell>
          <cell r="H651">
            <v>19927.392653121686</v>
          </cell>
          <cell r="I651">
            <v>19954.303377294025</v>
          </cell>
          <cell r="J651">
            <v>19963.708837063914</v>
          </cell>
          <cell r="K651">
            <v>19916.459111707813</v>
          </cell>
          <cell r="L651">
            <v>19915.763062065656</v>
          </cell>
          <cell r="M651">
            <v>19941.973312239956</v>
          </cell>
          <cell r="N651">
            <v>19957.871698677722</v>
          </cell>
          <cell r="O651">
            <v>19951.730400620188</v>
          </cell>
        </row>
        <row r="652">
          <cell r="A652">
            <v>19980.708963625726</v>
          </cell>
          <cell r="B652">
            <v>19943.004767187675</v>
          </cell>
          <cell r="C652">
            <v>19925.6794466791</v>
          </cell>
          <cell r="D652">
            <v>19956.746730947176</v>
          </cell>
          <cell r="E652">
            <v>19955.264238153468</v>
          </cell>
          <cell r="F652">
            <v>19966.948841911577</v>
          </cell>
          <cell r="G652">
            <v>19978.204169332686</v>
          </cell>
          <cell r="H652">
            <v>19940.733881412987</v>
          </cell>
          <cell r="I652">
            <v>19974.232641753773</v>
          </cell>
          <cell r="J652">
            <v>19945.535137892326</v>
          </cell>
          <cell r="K652">
            <v>19952.018882594188</v>
          </cell>
          <cell r="L652">
            <v>19947.528444695919</v>
          </cell>
          <cell r="M652">
            <v>19945.686254447552</v>
          </cell>
          <cell r="N652">
            <v>19934.435717727196</v>
          </cell>
          <cell r="O652">
            <v>19936.965250560686</v>
          </cell>
        </row>
        <row r="653">
          <cell r="A653">
            <v>19956.584016579316</v>
          </cell>
          <cell r="B653">
            <v>19956.786961829017</v>
          </cell>
          <cell r="C653">
            <v>19956.651992612711</v>
          </cell>
          <cell r="D653">
            <v>19939.927083404658</v>
          </cell>
          <cell r="E653">
            <v>19940.933110739075</v>
          </cell>
          <cell r="F653">
            <v>19922.947859692536</v>
          </cell>
          <cell r="G653">
            <v>19936.901836196495</v>
          </cell>
          <cell r="H653">
            <v>19962.013677977051</v>
          </cell>
          <cell r="I653">
            <v>19961.21708094285</v>
          </cell>
          <cell r="J653">
            <v>19969.964454219185</v>
          </cell>
          <cell r="K653">
            <v>19938.043239951752</v>
          </cell>
          <cell r="L653">
            <v>19931.512035909876</v>
          </cell>
          <cell r="M653">
            <v>19942.906174961299</v>
          </cell>
          <cell r="N653">
            <v>19953.91607068645</v>
          </cell>
          <cell r="O653">
            <v>19960.972248929895</v>
          </cell>
        </row>
        <row r="654">
          <cell r="A654">
            <v>19951.87038143778</v>
          </cell>
          <cell r="B654">
            <v>19977.705030482768</v>
          </cell>
          <cell r="C654">
            <v>19936.302370292353</v>
          </cell>
          <cell r="D654">
            <v>19930.6965884171</v>
          </cell>
          <cell r="E654">
            <v>19935.21933853384</v>
          </cell>
          <cell r="F654">
            <v>19956.766016313573</v>
          </cell>
          <cell r="G654">
            <v>19918.335945689287</v>
          </cell>
          <cell r="H654">
            <v>19926.531954256763</v>
          </cell>
          <cell r="I654">
            <v>19936.646229812432</v>
          </cell>
          <cell r="J654">
            <v>19949.025297448592</v>
          </cell>
          <cell r="K654">
            <v>19941.675571349209</v>
          </cell>
          <cell r="L654">
            <v>19927.873636749846</v>
          </cell>
          <cell r="M654">
            <v>19956.230201810118</v>
          </cell>
          <cell r="N654">
            <v>19958.807010890756</v>
          </cell>
          <cell r="O654">
            <v>19956.668640558735</v>
          </cell>
        </row>
        <row r="655">
          <cell r="A655">
            <v>19970.971227796839</v>
          </cell>
          <cell r="B655">
            <v>19965.926194719108</v>
          </cell>
          <cell r="C655">
            <v>19958.751290342581</v>
          </cell>
          <cell r="D655">
            <v>19975.657795140389</v>
          </cell>
          <cell r="E655">
            <v>19957.519252954098</v>
          </cell>
          <cell r="F655">
            <v>19930.066687319897</v>
          </cell>
          <cell r="G655">
            <v>19948.871746246117</v>
          </cell>
          <cell r="H655">
            <v>19964.008999341168</v>
          </cell>
          <cell r="I655">
            <v>19956.748512111299</v>
          </cell>
          <cell r="J655">
            <v>19966.27060087378</v>
          </cell>
          <cell r="K655">
            <v>19920.92796800876</v>
          </cell>
          <cell r="L655">
            <v>19954.737886378705</v>
          </cell>
          <cell r="M655">
            <v>19923.998191342405</v>
          </cell>
          <cell r="N655">
            <v>19936.810070443942</v>
          </cell>
          <cell r="O655">
            <v>19950.649990381182</v>
          </cell>
        </row>
        <row r="656">
          <cell r="A656">
            <v>19943.714407914536</v>
          </cell>
          <cell r="B656">
            <v>19954.140243886904</v>
          </cell>
          <cell r="C656">
            <v>19923.477661230947</v>
          </cell>
          <cell r="D656">
            <v>19963.788340763862</v>
          </cell>
          <cell r="E656">
            <v>19963.305655416269</v>
          </cell>
          <cell r="F656">
            <v>19924.675541345598</v>
          </cell>
          <cell r="G656">
            <v>19936.515693200203</v>
          </cell>
          <cell r="H656">
            <v>19928.777704308508</v>
          </cell>
          <cell r="I656">
            <v>19932.50228522894</v>
          </cell>
          <cell r="J656">
            <v>19934.557796799007</v>
          </cell>
          <cell r="K656">
            <v>19941.348624849164</v>
          </cell>
          <cell r="L656">
            <v>19935.789576754309</v>
          </cell>
          <cell r="M656">
            <v>19938.691054206909</v>
          </cell>
          <cell r="N656">
            <v>19939.940681861601</v>
          </cell>
          <cell r="O656">
            <v>19965.505530027505</v>
          </cell>
        </row>
        <row r="657">
          <cell r="A657">
            <v>19982.64417939655</v>
          </cell>
          <cell r="B657">
            <v>19924.822759464714</v>
          </cell>
          <cell r="C657">
            <v>19961.719989720295</v>
          </cell>
          <cell r="D657">
            <v>19962.384285307035</v>
          </cell>
          <cell r="E657">
            <v>19917.371114243313</v>
          </cell>
          <cell r="F657">
            <v>19912.175148836544</v>
          </cell>
          <cell r="G657">
            <v>19949.514664844202</v>
          </cell>
          <cell r="H657">
            <v>19929.493082932349</v>
          </cell>
          <cell r="I657">
            <v>19981.941878763377</v>
          </cell>
          <cell r="J657">
            <v>19971.567015736873</v>
          </cell>
          <cell r="K657">
            <v>19953.159564189144</v>
          </cell>
          <cell r="L657">
            <v>19950.556544181101</v>
          </cell>
          <cell r="M657">
            <v>19957.550502342492</v>
          </cell>
          <cell r="N657">
            <v>19970.234687385691</v>
          </cell>
          <cell r="O657">
            <v>19960.489130259622</v>
          </cell>
        </row>
        <row r="658">
          <cell r="A658">
            <v>19968.139628349552</v>
          </cell>
          <cell r="B658">
            <v>19949.334546122609</v>
          </cell>
          <cell r="C658">
            <v>19931.931059760129</v>
          </cell>
          <cell r="D658">
            <v>19947.545112182463</v>
          </cell>
          <cell r="E658">
            <v>19902.757206600476</v>
          </cell>
          <cell r="F658">
            <v>19949.792809344417</v>
          </cell>
          <cell r="G658">
            <v>19951.457491530669</v>
          </cell>
          <cell r="H658">
            <v>19957.787769643393</v>
          </cell>
          <cell r="I658">
            <v>19942.577003136001</v>
          </cell>
          <cell r="J658">
            <v>19992.653461374095</v>
          </cell>
          <cell r="K658">
            <v>19930.122123950379</v>
          </cell>
          <cell r="L658">
            <v>19917.542507158596</v>
          </cell>
          <cell r="M658">
            <v>19960.751803463532</v>
          </cell>
          <cell r="N658">
            <v>19958.682012415022</v>
          </cell>
          <cell r="O658">
            <v>19969.614239049293</v>
          </cell>
        </row>
        <row r="659">
          <cell r="A659">
            <v>19925.745175765391</v>
          </cell>
          <cell r="B659">
            <v>19946.352619634043</v>
          </cell>
          <cell r="C659">
            <v>19957.633513832821</v>
          </cell>
          <cell r="D659">
            <v>19941.987585114275</v>
          </cell>
          <cell r="E659">
            <v>19969.147512770753</v>
          </cell>
          <cell r="F659">
            <v>19955.959326779284</v>
          </cell>
          <cell r="G659">
            <v>19977.11394472008</v>
          </cell>
          <cell r="H659">
            <v>19946.264436895242</v>
          </cell>
          <cell r="I659">
            <v>19954.633846474229</v>
          </cell>
          <cell r="J659">
            <v>19966.15284001323</v>
          </cell>
          <cell r="K659">
            <v>19922.838241126603</v>
          </cell>
          <cell r="L659">
            <v>19950.89721662127</v>
          </cell>
          <cell r="M659">
            <v>19952.540250226823</v>
          </cell>
          <cell r="N659">
            <v>19941.412624126664</v>
          </cell>
          <cell r="O659">
            <v>19946.695652241415</v>
          </cell>
        </row>
        <row r="660">
          <cell r="A660">
            <v>19950.693593480897</v>
          </cell>
          <cell r="B660">
            <v>19943.555123942413</v>
          </cell>
          <cell r="C660">
            <v>19947.912204348446</v>
          </cell>
          <cell r="D660">
            <v>19957.518730784119</v>
          </cell>
          <cell r="E660">
            <v>19951.772271412407</v>
          </cell>
          <cell r="F660">
            <v>19957.852628335655</v>
          </cell>
          <cell r="G660">
            <v>19952.137025196542</v>
          </cell>
          <cell r="H660">
            <v>19954.105871574804</v>
          </cell>
          <cell r="I660">
            <v>19950.160589249041</v>
          </cell>
          <cell r="J660">
            <v>19958.041994869825</v>
          </cell>
          <cell r="K660">
            <v>19962.746569143696</v>
          </cell>
          <cell r="L660">
            <v>19938.724984651988</v>
          </cell>
          <cell r="M660">
            <v>19966.172943605179</v>
          </cell>
          <cell r="N660">
            <v>19956.454080028529</v>
          </cell>
          <cell r="O660">
            <v>19956.082309934667</v>
          </cell>
        </row>
        <row r="661">
          <cell r="A661">
            <v>19946.479683477533</v>
          </cell>
          <cell r="B661">
            <v>19918.898794603228</v>
          </cell>
          <cell r="C661">
            <v>19920.830922303117</v>
          </cell>
          <cell r="D661">
            <v>19935.499623141666</v>
          </cell>
          <cell r="E661">
            <v>19943.377775860939</v>
          </cell>
          <cell r="F661">
            <v>19936.258354275938</v>
          </cell>
          <cell r="G661">
            <v>19955.525693479063</v>
          </cell>
          <cell r="H661">
            <v>19933.084651389971</v>
          </cell>
          <cell r="I661">
            <v>19924.909272214449</v>
          </cell>
          <cell r="J661">
            <v>19945.210814106187</v>
          </cell>
          <cell r="K661">
            <v>19944.046959465366</v>
          </cell>
          <cell r="L661">
            <v>19939.231584445904</v>
          </cell>
          <cell r="M661">
            <v>19974.549326899534</v>
          </cell>
          <cell r="N661">
            <v>19931.058145937994</v>
          </cell>
          <cell r="O661">
            <v>19934.195327310514</v>
          </cell>
        </row>
        <row r="662">
          <cell r="A662">
            <v>19954.981105138944</v>
          </cell>
          <cell r="B662">
            <v>19946.55984752149</v>
          </cell>
          <cell r="C662">
            <v>19961.314207540156</v>
          </cell>
          <cell r="D662">
            <v>19965.888004107434</v>
          </cell>
          <cell r="E662">
            <v>19979.872578211565</v>
          </cell>
          <cell r="F662">
            <v>19959.897140062654</v>
          </cell>
          <cell r="G662">
            <v>19943.797247951003</v>
          </cell>
          <cell r="H662">
            <v>19944.96717464484</v>
          </cell>
          <cell r="I662">
            <v>19931.221006295455</v>
          </cell>
          <cell r="J662">
            <v>19937.651284594114</v>
          </cell>
          <cell r="K662">
            <v>19936.576646247428</v>
          </cell>
          <cell r="L662">
            <v>19923.935865916807</v>
          </cell>
          <cell r="M662">
            <v>19984.603426207872</v>
          </cell>
          <cell r="N662">
            <v>19969.3515098973</v>
          </cell>
          <cell r="O662">
            <v>19926.819007506074</v>
          </cell>
        </row>
        <row r="663">
          <cell r="A663">
            <v>19916.717057567941</v>
          </cell>
          <cell r="B663">
            <v>19943.757852686045</v>
          </cell>
          <cell r="C663">
            <v>19966.515514835966</v>
          </cell>
          <cell r="D663">
            <v>19943.657512010865</v>
          </cell>
          <cell r="E663">
            <v>19951.853415421847</v>
          </cell>
          <cell r="F663">
            <v>19991.49186896858</v>
          </cell>
          <cell r="G663">
            <v>19939.037296907292</v>
          </cell>
          <cell r="H663">
            <v>19937.86098522614</v>
          </cell>
          <cell r="I663">
            <v>19974.761215068775</v>
          </cell>
          <cell r="J663">
            <v>19960.316736556142</v>
          </cell>
          <cell r="K663">
            <v>19937.478558312119</v>
          </cell>
          <cell r="L663">
            <v>19949.674466096072</v>
          </cell>
          <cell r="M663">
            <v>19945.176988236679</v>
          </cell>
          <cell r="N663">
            <v>19948.226202932805</v>
          </cell>
          <cell r="O663">
            <v>19936.388690803702</v>
          </cell>
        </row>
        <row r="664">
          <cell r="A664">
            <v>19950.482432223358</v>
          </cell>
          <cell r="B664">
            <v>19968.190447346453</v>
          </cell>
          <cell r="C664">
            <v>19948.120249410273</v>
          </cell>
          <cell r="D664">
            <v>19973.47797586735</v>
          </cell>
          <cell r="E664">
            <v>19917.055882134599</v>
          </cell>
          <cell r="F664">
            <v>19951.598924515314</v>
          </cell>
          <cell r="G664">
            <v>19937.607653794232</v>
          </cell>
          <cell r="H664">
            <v>19960.384175690277</v>
          </cell>
          <cell r="I664">
            <v>19959.219139729863</v>
          </cell>
          <cell r="J664">
            <v>19944.343036333885</v>
          </cell>
          <cell r="K664">
            <v>19928.403083679248</v>
          </cell>
          <cell r="L664">
            <v>19933.077234356708</v>
          </cell>
          <cell r="M664">
            <v>19931.484678351571</v>
          </cell>
          <cell r="N664">
            <v>19955.742243777266</v>
          </cell>
          <cell r="O664">
            <v>19927.29872334197</v>
          </cell>
        </row>
        <row r="665">
          <cell r="A665">
            <v>19939.003749247317</v>
          </cell>
          <cell r="B665">
            <v>19932.297986884889</v>
          </cell>
          <cell r="C665">
            <v>19961.650278492125</v>
          </cell>
          <cell r="D665">
            <v>19959.150521033345</v>
          </cell>
          <cell r="E665">
            <v>19933.956951728476</v>
          </cell>
          <cell r="F665">
            <v>19947.729191869505</v>
          </cell>
          <cell r="G665">
            <v>19941.86158683851</v>
          </cell>
          <cell r="H665">
            <v>19967.897285908766</v>
          </cell>
          <cell r="I665">
            <v>19961.589234597825</v>
          </cell>
          <cell r="J665">
            <v>19963.585928623987</v>
          </cell>
          <cell r="K665">
            <v>19932.308041738863</v>
          </cell>
          <cell r="L665">
            <v>19951.872270243744</v>
          </cell>
          <cell r="M665">
            <v>19950.428231834576</v>
          </cell>
          <cell r="N665">
            <v>19941.235780381281</v>
          </cell>
          <cell r="O665">
            <v>19933.72992221544</v>
          </cell>
        </row>
        <row r="666">
          <cell r="A666">
            <v>19973.676038592363</v>
          </cell>
          <cell r="B666">
            <v>19928.069914860011</v>
          </cell>
          <cell r="C666">
            <v>19930.527553328851</v>
          </cell>
          <cell r="D666">
            <v>19954.852792394868</v>
          </cell>
          <cell r="E666">
            <v>19957.890124242782</v>
          </cell>
          <cell r="F666">
            <v>19940.914819324604</v>
          </cell>
          <cell r="G666">
            <v>19951.372341865848</v>
          </cell>
          <cell r="H666">
            <v>19942.341142404541</v>
          </cell>
          <cell r="I666">
            <v>19947.952346088561</v>
          </cell>
          <cell r="J666">
            <v>19948.659428292951</v>
          </cell>
          <cell r="K666">
            <v>19956.230274422029</v>
          </cell>
          <cell r="L666">
            <v>19964.349353718622</v>
          </cell>
          <cell r="M666">
            <v>19954.042124333886</v>
          </cell>
          <cell r="N666">
            <v>19952.158708207244</v>
          </cell>
          <cell r="O666">
            <v>19936.278455665961</v>
          </cell>
        </row>
        <row r="667">
          <cell r="A667">
            <v>19930.76181926364</v>
          </cell>
          <cell r="B667">
            <v>19979.046136768255</v>
          </cell>
          <cell r="C667">
            <v>19958.879976433996</v>
          </cell>
          <cell r="D667">
            <v>19952.139646058</v>
          </cell>
          <cell r="E667">
            <v>19938.078305871062</v>
          </cell>
          <cell r="F667">
            <v>19953.127625704441</v>
          </cell>
          <cell r="G667">
            <v>19912.473111221501</v>
          </cell>
          <cell r="H667">
            <v>19960.473079997035</v>
          </cell>
          <cell r="I667">
            <v>19933.763404781505</v>
          </cell>
          <cell r="J667">
            <v>19980.764192686576</v>
          </cell>
          <cell r="K667">
            <v>19976.345351395721</v>
          </cell>
          <cell r="L667">
            <v>19970.323555684157</v>
          </cell>
          <cell r="M667">
            <v>19977.96091965005</v>
          </cell>
          <cell r="N667">
            <v>19963.289441624369</v>
          </cell>
          <cell r="O667">
            <v>19956.379809039405</v>
          </cell>
        </row>
        <row r="668">
          <cell r="A668">
            <v>19953.568664767488</v>
          </cell>
          <cell r="B668">
            <v>19918.417144523548</v>
          </cell>
          <cell r="C668">
            <v>19945.582737634177</v>
          </cell>
          <cell r="D668">
            <v>19985.262194973235</v>
          </cell>
          <cell r="E668">
            <v>19950.013583513697</v>
          </cell>
          <cell r="F668">
            <v>19967.31689688794</v>
          </cell>
          <cell r="G668">
            <v>19958.053634790456</v>
          </cell>
          <cell r="H668">
            <v>19988.924096753643</v>
          </cell>
          <cell r="I668">
            <v>19963.760348581767</v>
          </cell>
          <cell r="J668">
            <v>19950.733456340986</v>
          </cell>
          <cell r="K668">
            <v>19980.279187898377</v>
          </cell>
          <cell r="L668">
            <v>19953.582980398613</v>
          </cell>
          <cell r="M668">
            <v>19943.943327650883</v>
          </cell>
          <cell r="N668">
            <v>19953.655411580559</v>
          </cell>
          <cell r="O668">
            <v>19937.780137191003</v>
          </cell>
        </row>
        <row r="669">
          <cell r="A669">
            <v>19960.280657103616</v>
          </cell>
          <cell r="B669">
            <v>19937.299337443033</v>
          </cell>
          <cell r="C669">
            <v>19933.013251268672</v>
          </cell>
          <cell r="D669">
            <v>19925.595656040183</v>
          </cell>
          <cell r="E669">
            <v>19947.910647541234</v>
          </cell>
          <cell r="F669">
            <v>19944.853869262257</v>
          </cell>
          <cell r="G669">
            <v>19953.979804377021</v>
          </cell>
          <cell r="H669">
            <v>19942.252961094815</v>
          </cell>
          <cell r="I669">
            <v>19959.535412448608</v>
          </cell>
          <cell r="J669">
            <v>19958.938108226219</v>
          </cell>
          <cell r="K669">
            <v>19942.68391636985</v>
          </cell>
          <cell r="L669">
            <v>19927.579177503088</v>
          </cell>
          <cell r="M669">
            <v>19967.348256042744</v>
          </cell>
          <cell r="N669">
            <v>19994.328637279948</v>
          </cell>
          <cell r="O669">
            <v>19953.661858645337</v>
          </cell>
        </row>
        <row r="670">
          <cell r="A670">
            <v>19928.214006481532</v>
          </cell>
          <cell r="B670">
            <v>19957.491813352026</v>
          </cell>
          <cell r="C670">
            <v>19943.857283351426</v>
          </cell>
          <cell r="D670">
            <v>19929.273603660095</v>
          </cell>
          <cell r="E670">
            <v>19926.960487421267</v>
          </cell>
          <cell r="F670">
            <v>19964.971993570518</v>
          </cell>
          <cell r="G670">
            <v>19944.143238101366</v>
          </cell>
          <cell r="H670">
            <v>19947.048496872572</v>
          </cell>
          <cell r="I670">
            <v>19946.208327346685</v>
          </cell>
          <cell r="J670">
            <v>19936.136922060188</v>
          </cell>
          <cell r="K670">
            <v>19947.722633606889</v>
          </cell>
          <cell r="L670">
            <v>19960.401941485601</v>
          </cell>
          <cell r="M670">
            <v>19950.493536432765</v>
          </cell>
          <cell r="N670">
            <v>19972.06237872173</v>
          </cell>
          <cell r="O670">
            <v>19940.660756293291</v>
          </cell>
        </row>
        <row r="671">
          <cell r="A671">
            <v>19932.667189210944</v>
          </cell>
          <cell r="B671">
            <v>19967.676438995899</v>
          </cell>
          <cell r="C671">
            <v>19948.436543621188</v>
          </cell>
          <cell r="D671">
            <v>19934.503475523383</v>
          </cell>
          <cell r="E671">
            <v>19960.828303667688</v>
          </cell>
          <cell r="F671">
            <v>19946.08457540211</v>
          </cell>
          <cell r="G671">
            <v>19950.420740433539</v>
          </cell>
          <cell r="H671">
            <v>19940.739913048681</v>
          </cell>
          <cell r="I671">
            <v>19943.573382875515</v>
          </cell>
          <cell r="J671">
            <v>19980.212288679228</v>
          </cell>
          <cell r="K671">
            <v>19947.359741744436</v>
          </cell>
          <cell r="L671">
            <v>19956.4836724138</v>
          </cell>
          <cell r="M671">
            <v>19955.074321175205</v>
          </cell>
          <cell r="N671">
            <v>19937.450729557837</v>
          </cell>
          <cell r="O671">
            <v>19952.864727572185</v>
          </cell>
        </row>
        <row r="672">
          <cell r="A672">
            <v>19970.674230939334</v>
          </cell>
          <cell r="B672">
            <v>19962.643189022121</v>
          </cell>
          <cell r="C672">
            <v>19958.746181090257</v>
          </cell>
          <cell r="D672">
            <v>19945.022933580207</v>
          </cell>
          <cell r="E672">
            <v>19933.474921865563</v>
          </cell>
          <cell r="F672">
            <v>19926.329641588887</v>
          </cell>
          <cell r="G672">
            <v>19964.677540121145</v>
          </cell>
          <cell r="H672">
            <v>19967.294688042857</v>
          </cell>
          <cell r="I672">
            <v>19949.654373313657</v>
          </cell>
          <cell r="J672">
            <v>19944.110614885238</v>
          </cell>
          <cell r="K672">
            <v>19974.168784408699</v>
          </cell>
          <cell r="L672">
            <v>19961.142640782502</v>
          </cell>
          <cell r="M672">
            <v>19946.749575233011</v>
          </cell>
          <cell r="N672">
            <v>19952.632597039337</v>
          </cell>
          <cell r="O672">
            <v>19958.313617195767</v>
          </cell>
        </row>
        <row r="673">
          <cell r="A673">
            <v>19939.91219656765</v>
          </cell>
          <cell r="B673">
            <v>19958.534105228999</v>
          </cell>
          <cell r="C673">
            <v>19958.162435900787</v>
          </cell>
          <cell r="D673">
            <v>19965.885398039198</v>
          </cell>
          <cell r="E673">
            <v>19949.516961162142</v>
          </cell>
          <cell r="F673">
            <v>19970.365398375317</v>
          </cell>
          <cell r="G673">
            <v>19954.816203426188</v>
          </cell>
          <cell r="H673">
            <v>19957.17505359972</v>
          </cell>
          <cell r="I673">
            <v>19942.055402988321</v>
          </cell>
          <cell r="J673">
            <v>19959.045177071574</v>
          </cell>
          <cell r="K673">
            <v>19948.550085280847</v>
          </cell>
          <cell r="L673">
            <v>19969.333787874224</v>
          </cell>
          <cell r="M673">
            <v>19950.710130683878</v>
          </cell>
          <cell r="N673">
            <v>19972.238219685751</v>
          </cell>
          <cell r="O673">
            <v>19946.64415029679</v>
          </cell>
        </row>
        <row r="674">
          <cell r="A674">
            <v>19978.377941237512</v>
          </cell>
          <cell r="B674">
            <v>19938.826597171323</v>
          </cell>
          <cell r="C674">
            <v>19899.149634176683</v>
          </cell>
          <cell r="D674">
            <v>19957.951513418451</v>
          </cell>
          <cell r="E674">
            <v>19931.477888231351</v>
          </cell>
          <cell r="F674">
            <v>19968.654927917541</v>
          </cell>
          <cell r="G674">
            <v>19924.980853965742</v>
          </cell>
          <cell r="H674">
            <v>19948.259233860266</v>
          </cell>
          <cell r="I674">
            <v>19945.898485082056</v>
          </cell>
          <cell r="J674">
            <v>19973.351655239621</v>
          </cell>
          <cell r="K674">
            <v>19921.018929907845</v>
          </cell>
          <cell r="L674">
            <v>19951.533477980618</v>
          </cell>
          <cell r="M674">
            <v>19941.315634510342</v>
          </cell>
          <cell r="N674">
            <v>19935.220818784746</v>
          </cell>
          <cell r="O674">
            <v>19919.340909524813</v>
          </cell>
        </row>
        <row r="675">
          <cell r="A675">
            <v>19955.79919102398</v>
          </cell>
          <cell r="B675">
            <v>19948.580984297419</v>
          </cell>
          <cell r="C675">
            <v>19956.856418919502</v>
          </cell>
          <cell r="D675">
            <v>19904.264285973924</v>
          </cell>
          <cell r="E675">
            <v>19959.674577860191</v>
          </cell>
          <cell r="F675">
            <v>19992.289297006155</v>
          </cell>
          <cell r="G675">
            <v>19935.0110762324</v>
          </cell>
          <cell r="H675">
            <v>19919.546584222062</v>
          </cell>
          <cell r="I675">
            <v>19951.172570881987</v>
          </cell>
          <cell r="J675">
            <v>19948.849875088526</v>
          </cell>
          <cell r="K675">
            <v>19947.585526686784</v>
          </cell>
          <cell r="L675">
            <v>19925.797868320391</v>
          </cell>
          <cell r="M675">
            <v>19931.376347370697</v>
          </cell>
          <cell r="N675">
            <v>19935.646561915546</v>
          </cell>
          <cell r="O675">
            <v>19934.740086276754</v>
          </cell>
        </row>
        <row r="676">
          <cell r="A676">
            <v>19938.424942935766</v>
          </cell>
          <cell r="B676">
            <v>19937.616869891786</v>
          </cell>
          <cell r="C676">
            <v>19943.540581222052</v>
          </cell>
          <cell r="D676">
            <v>19967.554441387929</v>
          </cell>
          <cell r="E676">
            <v>19925.612954449061</v>
          </cell>
          <cell r="F676">
            <v>19945.502929352304</v>
          </cell>
          <cell r="G676">
            <v>19954.508591479855</v>
          </cell>
          <cell r="H676">
            <v>19953.20044438872</v>
          </cell>
          <cell r="I676">
            <v>19905.036018679944</v>
          </cell>
          <cell r="J676">
            <v>19951.82970207878</v>
          </cell>
          <cell r="K676">
            <v>19963.569446719579</v>
          </cell>
          <cell r="L676">
            <v>19952.818526756851</v>
          </cell>
          <cell r="M676">
            <v>19977.56360354714</v>
          </cell>
          <cell r="N676">
            <v>19940.091772726937</v>
          </cell>
          <cell r="O676">
            <v>19970.045813480447</v>
          </cell>
        </row>
        <row r="677">
          <cell r="A677">
            <v>19924.626146760482</v>
          </cell>
          <cell r="B677">
            <v>19959.436863983123</v>
          </cell>
          <cell r="C677">
            <v>19991.960884492171</v>
          </cell>
          <cell r="D677">
            <v>19901.542952076248</v>
          </cell>
          <cell r="E677">
            <v>19922.03726664227</v>
          </cell>
          <cell r="F677">
            <v>19948.136220418139</v>
          </cell>
          <cell r="G677">
            <v>19959.413464051009</v>
          </cell>
          <cell r="H677">
            <v>19958.908328961388</v>
          </cell>
          <cell r="I677">
            <v>19961.824125474104</v>
          </cell>
          <cell r="J677">
            <v>19941.833470847407</v>
          </cell>
          <cell r="K677">
            <v>19950.125362072817</v>
          </cell>
          <cell r="L677">
            <v>19920.238333618076</v>
          </cell>
          <cell r="M677">
            <v>19970.377035369162</v>
          </cell>
          <cell r="N677">
            <v>19950.931137882959</v>
          </cell>
          <cell r="O677">
            <v>19962.118675775087</v>
          </cell>
        </row>
        <row r="678">
          <cell r="A678">
            <v>19967.546165629927</v>
          </cell>
          <cell r="B678">
            <v>19950.176163308188</v>
          </cell>
          <cell r="C678">
            <v>19950.783510612429</v>
          </cell>
          <cell r="D678">
            <v>19958.293109411356</v>
          </cell>
          <cell r="E678">
            <v>19961.869313391391</v>
          </cell>
          <cell r="F678">
            <v>19961.453181476398</v>
          </cell>
          <cell r="G678">
            <v>19980.062201541336</v>
          </cell>
          <cell r="H678">
            <v>19931.512812635759</v>
          </cell>
          <cell r="I678">
            <v>19937.929520642472</v>
          </cell>
          <cell r="J678">
            <v>19940.693353374987</v>
          </cell>
          <cell r="K678">
            <v>19954.348462270442</v>
          </cell>
          <cell r="L678">
            <v>19964.957773164515</v>
          </cell>
          <cell r="M678">
            <v>19936.957067094296</v>
          </cell>
          <cell r="N678">
            <v>19948.641352572369</v>
          </cell>
          <cell r="O678">
            <v>19963.700146337218</v>
          </cell>
        </row>
        <row r="679">
          <cell r="A679">
            <v>19959.987374807428</v>
          </cell>
          <cell r="B679">
            <v>19902.858007068076</v>
          </cell>
          <cell r="C679">
            <v>19965.571424810671</v>
          </cell>
          <cell r="D679">
            <v>19954.328041548681</v>
          </cell>
          <cell r="E679">
            <v>19951.142475421566</v>
          </cell>
          <cell r="F679">
            <v>19928.602980085972</v>
          </cell>
          <cell r="G679">
            <v>19942.416157086671</v>
          </cell>
          <cell r="H679">
            <v>19941.051786533808</v>
          </cell>
          <cell r="I679">
            <v>19939.386681473261</v>
          </cell>
          <cell r="J679">
            <v>19954.010270739789</v>
          </cell>
          <cell r="K679">
            <v>19980.4611746995</v>
          </cell>
          <cell r="L679">
            <v>19951.041596044248</v>
          </cell>
          <cell r="M679">
            <v>19926.610706718962</v>
          </cell>
          <cell r="N679">
            <v>19951.920447482258</v>
          </cell>
          <cell r="O679">
            <v>19934.195769407088</v>
          </cell>
        </row>
        <row r="680">
          <cell r="A680">
            <v>19945.413453790625</v>
          </cell>
          <cell r="B680">
            <v>19953.085121471842</v>
          </cell>
          <cell r="C680">
            <v>19917.952533469372</v>
          </cell>
          <cell r="D680">
            <v>19946.852718914502</v>
          </cell>
          <cell r="E680">
            <v>19934.658401344012</v>
          </cell>
          <cell r="F680">
            <v>19924.399300352292</v>
          </cell>
          <cell r="G680">
            <v>19919.533745573037</v>
          </cell>
          <cell r="H680">
            <v>19946.208494924245</v>
          </cell>
          <cell r="I680">
            <v>19945.2343353084</v>
          </cell>
          <cell r="J680">
            <v>19924.422732837433</v>
          </cell>
          <cell r="K680">
            <v>19942.683719471712</v>
          </cell>
          <cell r="L680">
            <v>19950.275404714783</v>
          </cell>
          <cell r="M680">
            <v>19960.545218363484</v>
          </cell>
          <cell r="N680">
            <v>19958.810404262505</v>
          </cell>
          <cell r="O680">
            <v>19980.396376753324</v>
          </cell>
        </row>
        <row r="681">
          <cell r="A681">
            <v>19918.284926874323</v>
          </cell>
          <cell r="B681">
            <v>19941.387218189873</v>
          </cell>
          <cell r="C681">
            <v>19955.342941756491</v>
          </cell>
          <cell r="D681">
            <v>19930.886112397799</v>
          </cell>
          <cell r="E681">
            <v>19982.876567180137</v>
          </cell>
          <cell r="F681">
            <v>19947.509730534388</v>
          </cell>
          <cell r="G681">
            <v>19962.69881769536</v>
          </cell>
          <cell r="H681">
            <v>19936.608174959441</v>
          </cell>
          <cell r="I681">
            <v>19937.186293369097</v>
          </cell>
          <cell r="J681">
            <v>19941.985952014144</v>
          </cell>
          <cell r="K681">
            <v>19959.915341260075</v>
          </cell>
          <cell r="L681">
            <v>19975.003340115374</v>
          </cell>
          <cell r="M681">
            <v>19949.51383224882</v>
          </cell>
          <cell r="N681">
            <v>19925.116021589536</v>
          </cell>
          <cell r="O681">
            <v>19972.266223433926</v>
          </cell>
        </row>
        <row r="682">
          <cell r="A682">
            <v>19929.307568645294</v>
          </cell>
          <cell r="B682">
            <v>19930.35126390736</v>
          </cell>
          <cell r="C682">
            <v>19936.387125757945</v>
          </cell>
          <cell r="D682">
            <v>19917.114350564421</v>
          </cell>
          <cell r="E682">
            <v>19954.130579097244</v>
          </cell>
          <cell r="F682">
            <v>19898.809176726078</v>
          </cell>
          <cell r="G682">
            <v>19929.571249166034</v>
          </cell>
          <cell r="H682">
            <v>19950.735752795663</v>
          </cell>
          <cell r="I682">
            <v>19944.197175557631</v>
          </cell>
          <cell r="J682">
            <v>19946.882985099255</v>
          </cell>
          <cell r="K682">
            <v>19980.43229756461</v>
          </cell>
          <cell r="L682">
            <v>19962.12434616399</v>
          </cell>
          <cell r="M682">
            <v>19970.163862181795</v>
          </cell>
          <cell r="N682">
            <v>19949.121546407216</v>
          </cell>
          <cell r="O682">
            <v>19964.083206382631</v>
          </cell>
        </row>
        <row r="683">
          <cell r="A683">
            <v>19948.347022177804</v>
          </cell>
          <cell r="B683">
            <v>19940.070318921829</v>
          </cell>
          <cell r="C683">
            <v>19926.649255953569</v>
          </cell>
          <cell r="D683">
            <v>19991.078570239202</v>
          </cell>
          <cell r="E683">
            <v>19959.267924548945</v>
          </cell>
          <cell r="F683">
            <v>19933.045470055673</v>
          </cell>
          <cell r="G683">
            <v>19951.317711611173</v>
          </cell>
          <cell r="H683">
            <v>19960.348978098533</v>
          </cell>
          <cell r="I683">
            <v>19955.599224321606</v>
          </cell>
          <cell r="J683">
            <v>19956.987161272769</v>
          </cell>
          <cell r="K683">
            <v>19903.88531542202</v>
          </cell>
          <cell r="L683">
            <v>19935.612446083192</v>
          </cell>
          <cell r="M683">
            <v>19945.313979147184</v>
          </cell>
          <cell r="N683">
            <v>19938.852208048153</v>
          </cell>
          <cell r="O683">
            <v>19994.112664598393</v>
          </cell>
        </row>
        <row r="684">
          <cell r="A684">
            <v>19972.662460642627</v>
          </cell>
          <cell r="B684">
            <v>19940.721226005302</v>
          </cell>
          <cell r="C684">
            <v>19937.471172968413</v>
          </cell>
          <cell r="D684">
            <v>19985.619302071689</v>
          </cell>
          <cell r="E684">
            <v>19945.328222901953</v>
          </cell>
          <cell r="F684">
            <v>19919.837412603556</v>
          </cell>
          <cell r="G684">
            <v>19942.533193416511</v>
          </cell>
          <cell r="H684">
            <v>19957.914368300324</v>
          </cell>
          <cell r="I684">
            <v>19977.392780354603</v>
          </cell>
          <cell r="J684">
            <v>19971.75049659975</v>
          </cell>
          <cell r="K684">
            <v>19941.602558927883</v>
          </cell>
          <cell r="L684">
            <v>19925.838578505256</v>
          </cell>
          <cell r="M684">
            <v>19949.284323532025</v>
          </cell>
          <cell r="N684">
            <v>19940.125437436254</v>
          </cell>
          <cell r="O684">
            <v>19946.633549965991</v>
          </cell>
        </row>
        <row r="685">
          <cell r="A685">
            <v>19943.836027717804</v>
          </cell>
          <cell r="B685">
            <v>19938.226255742124</v>
          </cell>
          <cell r="C685">
            <v>19927.904654931215</v>
          </cell>
          <cell r="D685">
            <v>19917.023401588434</v>
          </cell>
          <cell r="E685">
            <v>19974.474998571419</v>
          </cell>
          <cell r="F685">
            <v>19962.265994912028</v>
          </cell>
          <cell r="G685">
            <v>19947.186473324855</v>
          </cell>
          <cell r="H685">
            <v>19937.570764153425</v>
          </cell>
          <cell r="I685">
            <v>19951.913105176303</v>
          </cell>
          <cell r="J685">
            <v>19979.354069643494</v>
          </cell>
          <cell r="K685">
            <v>19940.682264449155</v>
          </cell>
          <cell r="L685">
            <v>19935.408485125859</v>
          </cell>
          <cell r="M685">
            <v>19950.700390116504</v>
          </cell>
          <cell r="N685">
            <v>19910.445544662187</v>
          </cell>
          <cell r="O685">
            <v>19959.2538959003</v>
          </cell>
        </row>
        <row r="686">
          <cell r="A686">
            <v>19940.070703881509</v>
          </cell>
          <cell r="B686">
            <v>19939.342006403247</v>
          </cell>
          <cell r="C686">
            <v>19982.342784130917</v>
          </cell>
          <cell r="D686">
            <v>19972.840711712211</v>
          </cell>
          <cell r="E686">
            <v>19928.204277786695</v>
          </cell>
          <cell r="F686">
            <v>19931.499949653196</v>
          </cell>
          <cell r="G686">
            <v>19916.135152810424</v>
          </cell>
          <cell r="H686">
            <v>19918.519158227602</v>
          </cell>
          <cell r="I686">
            <v>19930.313264339944</v>
          </cell>
          <cell r="J686">
            <v>19946.427082571874</v>
          </cell>
          <cell r="K686">
            <v>19953.429821090016</v>
          </cell>
          <cell r="L686">
            <v>19959.781877584599</v>
          </cell>
          <cell r="M686">
            <v>19957.747120775879</v>
          </cell>
          <cell r="N686">
            <v>19949.870425638837</v>
          </cell>
          <cell r="O686">
            <v>19924.966462693672</v>
          </cell>
        </row>
        <row r="687">
          <cell r="A687">
            <v>19933.614332918602</v>
          </cell>
          <cell r="B687">
            <v>19962.092264030533</v>
          </cell>
          <cell r="C687">
            <v>19945.680151469023</v>
          </cell>
          <cell r="D687">
            <v>19925.978304614782</v>
          </cell>
          <cell r="E687">
            <v>19940.233215234308</v>
          </cell>
          <cell r="F687">
            <v>19934.554826343268</v>
          </cell>
          <cell r="G687">
            <v>19937.367182458049</v>
          </cell>
          <cell r="H687">
            <v>19944.954779225191</v>
          </cell>
          <cell r="I687">
            <v>19964.279026364635</v>
          </cell>
          <cell r="J687">
            <v>19949.614364544006</v>
          </cell>
          <cell r="K687">
            <v>19925.980273488618</v>
          </cell>
          <cell r="L687">
            <v>19984.704320525299</v>
          </cell>
          <cell r="M687">
            <v>19962.327992135371</v>
          </cell>
          <cell r="N687">
            <v>19936.348688360045</v>
          </cell>
          <cell r="O687">
            <v>19967.220085430767</v>
          </cell>
        </row>
        <row r="688">
          <cell r="A688">
            <v>19950.970495961883</v>
          </cell>
          <cell r="B688">
            <v>19936.782409120937</v>
          </cell>
          <cell r="C688">
            <v>19943.989885727962</v>
          </cell>
          <cell r="D688">
            <v>19944.724902134101</v>
          </cell>
          <cell r="E688">
            <v>19927.858028435207</v>
          </cell>
          <cell r="F688">
            <v>19932.624805212519</v>
          </cell>
          <cell r="G688">
            <v>19927.087879426486</v>
          </cell>
          <cell r="H688">
            <v>19968.852965265214</v>
          </cell>
          <cell r="I688">
            <v>19939.84189549365</v>
          </cell>
          <cell r="J688">
            <v>19953.603477089673</v>
          </cell>
          <cell r="K688">
            <v>19984.760296595381</v>
          </cell>
          <cell r="L688">
            <v>19941.810238085061</v>
          </cell>
          <cell r="M688">
            <v>19928.473845175926</v>
          </cell>
          <cell r="N688">
            <v>19963.801934396593</v>
          </cell>
          <cell r="O688">
            <v>19946.910561119461</v>
          </cell>
        </row>
        <row r="689">
          <cell r="A689">
            <v>19952.687260867737</v>
          </cell>
          <cell r="B689">
            <v>19950.050114319878</v>
          </cell>
          <cell r="C689">
            <v>19925.042073857378</v>
          </cell>
          <cell r="D689">
            <v>19920.348908599914</v>
          </cell>
          <cell r="E689">
            <v>19932.179165265246</v>
          </cell>
          <cell r="F689">
            <v>19971.368200380777</v>
          </cell>
          <cell r="G689">
            <v>19938.746855292207</v>
          </cell>
          <cell r="H689">
            <v>19939.01827687984</v>
          </cell>
          <cell r="I689">
            <v>19965.497212709743</v>
          </cell>
          <cell r="J689">
            <v>19937.786532793045</v>
          </cell>
          <cell r="K689">
            <v>19945.601310849084</v>
          </cell>
          <cell r="L689">
            <v>19943.079162366263</v>
          </cell>
          <cell r="M689">
            <v>19961.685170854285</v>
          </cell>
          <cell r="N689">
            <v>19957.269658275</v>
          </cell>
          <cell r="O689">
            <v>19956.14836446831</v>
          </cell>
        </row>
        <row r="690">
          <cell r="A690">
            <v>19973.230420869982</v>
          </cell>
          <cell r="B690">
            <v>19954.985488975624</v>
          </cell>
          <cell r="C690">
            <v>19938.243930460627</v>
          </cell>
          <cell r="D690">
            <v>19936.366863143314</v>
          </cell>
          <cell r="E690">
            <v>19899.500886750156</v>
          </cell>
          <cell r="F690">
            <v>19964.218827625344</v>
          </cell>
          <cell r="G690">
            <v>19893.473064264752</v>
          </cell>
          <cell r="H690">
            <v>19944.447452026041</v>
          </cell>
          <cell r="I690">
            <v>19944.948019106025</v>
          </cell>
          <cell r="J690">
            <v>19939.093035218088</v>
          </cell>
          <cell r="K690">
            <v>19939.040398279991</v>
          </cell>
          <cell r="L690">
            <v>19944.510694731041</v>
          </cell>
          <cell r="M690">
            <v>19936.472356857776</v>
          </cell>
          <cell r="N690">
            <v>19966.329266015582</v>
          </cell>
          <cell r="O690">
            <v>19952.929279964461</v>
          </cell>
        </row>
        <row r="691">
          <cell r="A691">
            <v>19948.089440531581</v>
          </cell>
          <cell r="B691">
            <v>19932.582324113864</v>
          </cell>
          <cell r="C691">
            <v>19944.113249140868</v>
          </cell>
          <cell r="D691">
            <v>19925.876368255369</v>
          </cell>
          <cell r="E691">
            <v>19933.069518932531</v>
          </cell>
          <cell r="F691">
            <v>19939.592401882066</v>
          </cell>
          <cell r="G691">
            <v>19939.499856170918</v>
          </cell>
          <cell r="H691">
            <v>19961.033607574325</v>
          </cell>
          <cell r="I691">
            <v>19923.802984876311</v>
          </cell>
          <cell r="J691">
            <v>19954.656771386184</v>
          </cell>
          <cell r="K691">
            <v>19963.436025496325</v>
          </cell>
          <cell r="L691">
            <v>19981.864515578527</v>
          </cell>
          <cell r="M691">
            <v>19956.240992946925</v>
          </cell>
          <cell r="N691">
            <v>19969.350511273493</v>
          </cell>
          <cell r="O691">
            <v>19960.967791875904</v>
          </cell>
        </row>
        <row r="692">
          <cell r="A692">
            <v>19918.149084322493</v>
          </cell>
          <cell r="B692">
            <v>19940.276940743366</v>
          </cell>
          <cell r="C692">
            <v>19945.403995491823</v>
          </cell>
          <cell r="D692">
            <v>19944.538128982349</v>
          </cell>
          <cell r="E692">
            <v>19949.14573843075</v>
          </cell>
          <cell r="F692">
            <v>19935.553099934416</v>
          </cell>
          <cell r="G692">
            <v>19959.455778723168</v>
          </cell>
          <cell r="H692">
            <v>19935.406207102162</v>
          </cell>
          <cell r="I692">
            <v>19938.998656812895</v>
          </cell>
          <cell r="J692">
            <v>19974.316293816741</v>
          </cell>
          <cell r="K692">
            <v>19948.884850112448</v>
          </cell>
          <cell r="L692">
            <v>19937.440914282302</v>
          </cell>
          <cell r="M692">
            <v>19949.934771357126</v>
          </cell>
          <cell r="N692">
            <v>19957.473803220044</v>
          </cell>
          <cell r="O692">
            <v>19949.503293312973</v>
          </cell>
        </row>
        <row r="693">
          <cell r="A693">
            <v>19927.881233771444</v>
          </cell>
          <cell r="B693">
            <v>19932.930624622273</v>
          </cell>
          <cell r="C693">
            <v>19928.097474314694</v>
          </cell>
          <cell r="D693">
            <v>19920.352276711605</v>
          </cell>
          <cell r="E693">
            <v>19974.436365475565</v>
          </cell>
          <cell r="F693">
            <v>19951.972653155164</v>
          </cell>
          <cell r="G693">
            <v>19944.058320403135</v>
          </cell>
          <cell r="H693">
            <v>19926.495722666521</v>
          </cell>
          <cell r="I693">
            <v>19928.184022663714</v>
          </cell>
          <cell r="J693">
            <v>19942.812187118114</v>
          </cell>
          <cell r="K693">
            <v>19977.316675969283</v>
          </cell>
          <cell r="L693">
            <v>19967.263819468943</v>
          </cell>
          <cell r="M693">
            <v>19962.440352600472</v>
          </cell>
          <cell r="N693">
            <v>19961.547846639824</v>
          </cell>
          <cell r="O693">
            <v>19924.882426460103</v>
          </cell>
        </row>
        <row r="694">
          <cell r="A694">
            <v>19960.116160365556</v>
          </cell>
          <cell r="B694">
            <v>19930.154859662183</v>
          </cell>
          <cell r="C694">
            <v>19934.447895556772</v>
          </cell>
          <cell r="D694">
            <v>19952.19050713825</v>
          </cell>
          <cell r="E694">
            <v>19913.760010646536</v>
          </cell>
          <cell r="F694">
            <v>19948.25746226485</v>
          </cell>
          <cell r="G694">
            <v>19953.175457426427</v>
          </cell>
          <cell r="H694">
            <v>19934.608668224198</v>
          </cell>
          <cell r="I694">
            <v>19934.206275127824</v>
          </cell>
          <cell r="J694">
            <v>19949.461958497584</v>
          </cell>
          <cell r="K694">
            <v>19963.77766992437</v>
          </cell>
          <cell r="L694">
            <v>19948.423618197463</v>
          </cell>
          <cell r="M694">
            <v>19948.605724126191</v>
          </cell>
          <cell r="N694">
            <v>19962.663075073753</v>
          </cell>
          <cell r="O694">
            <v>19977.0388204265</v>
          </cell>
        </row>
        <row r="695">
          <cell r="A695">
            <v>19968.630954910437</v>
          </cell>
          <cell r="B695">
            <v>19958.012665518825</v>
          </cell>
          <cell r="C695">
            <v>19945.49659409585</v>
          </cell>
          <cell r="D695">
            <v>19924.548460128539</v>
          </cell>
          <cell r="E695">
            <v>19962.242682370816</v>
          </cell>
          <cell r="F695">
            <v>19948.510445610453</v>
          </cell>
          <cell r="G695">
            <v>19917.013912104474</v>
          </cell>
          <cell r="H695">
            <v>19974.722519175106</v>
          </cell>
          <cell r="I695">
            <v>19953.756503326076</v>
          </cell>
          <cell r="J695">
            <v>19952.09239251705</v>
          </cell>
          <cell r="K695">
            <v>19948.196511343293</v>
          </cell>
          <cell r="L695">
            <v>19936.791652282318</v>
          </cell>
          <cell r="M695">
            <v>19972.413828476107</v>
          </cell>
          <cell r="N695">
            <v>19946.282352328082</v>
          </cell>
          <cell r="O695">
            <v>19961.376043273121</v>
          </cell>
        </row>
        <row r="696">
          <cell r="A696">
            <v>19940.172196808086</v>
          </cell>
          <cell r="B696">
            <v>19916.838327861038</v>
          </cell>
          <cell r="C696">
            <v>19939.62387686818</v>
          </cell>
          <cell r="D696">
            <v>19968.625748780738</v>
          </cell>
          <cell r="E696">
            <v>19954.567934833452</v>
          </cell>
          <cell r="F696">
            <v>19932.411909813582</v>
          </cell>
          <cell r="G696">
            <v>19964.401837514903</v>
          </cell>
          <cell r="H696">
            <v>19930.705759594919</v>
          </cell>
          <cell r="I696">
            <v>19939.140653335384</v>
          </cell>
          <cell r="J696">
            <v>19943.128183195375</v>
          </cell>
          <cell r="K696">
            <v>19984.195627445657</v>
          </cell>
          <cell r="L696">
            <v>19931.757145233845</v>
          </cell>
          <cell r="M696">
            <v>19937.173352551497</v>
          </cell>
          <cell r="N696">
            <v>19941.373452445023</v>
          </cell>
          <cell r="O696">
            <v>19966.072242893333</v>
          </cell>
        </row>
        <row r="697">
          <cell r="A697">
            <v>19951.096016967374</v>
          </cell>
          <cell r="B697">
            <v>19933.400788575404</v>
          </cell>
          <cell r="C697">
            <v>19929.187386677979</v>
          </cell>
          <cell r="D697">
            <v>19896.947778657632</v>
          </cell>
          <cell r="E697">
            <v>19915.570304142031</v>
          </cell>
          <cell r="F697">
            <v>19972.642217263161</v>
          </cell>
          <cell r="G697">
            <v>19906.815822599769</v>
          </cell>
          <cell r="H697">
            <v>19965.310422097467</v>
          </cell>
          <cell r="I697">
            <v>19924.593365808458</v>
          </cell>
          <cell r="J697">
            <v>19963.482177886257</v>
          </cell>
          <cell r="K697">
            <v>19923.774054870333</v>
          </cell>
          <cell r="L697">
            <v>19921.909163152959</v>
          </cell>
          <cell r="M697">
            <v>19934.728500597281</v>
          </cell>
          <cell r="N697">
            <v>19949.385469413057</v>
          </cell>
          <cell r="O697">
            <v>19940.836585313675</v>
          </cell>
        </row>
        <row r="698">
          <cell r="A698">
            <v>19927.622241041943</v>
          </cell>
          <cell r="B698">
            <v>19923.381354210665</v>
          </cell>
          <cell r="C698">
            <v>19988.957083816051</v>
          </cell>
          <cell r="D698">
            <v>19947.772707452554</v>
          </cell>
          <cell r="E698">
            <v>19955.213803623152</v>
          </cell>
          <cell r="F698">
            <v>19921.109820630922</v>
          </cell>
          <cell r="G698">
            <v>19949.695690456043</v>
          </cell>
          <cell r="H698">
            <v>19957.218606416696</v>
          </cell>
          <cell r="I698">
            <v>19939.64762231319</v>
          </cell>
          <cell r="J698">
            <v>19984.236857682303</v>
          </cell>
          <cell r="K698">
            <v>19914.551504923598</v>
          </cell>
          <cell r="L698">
            <v>19949.081535935187</v>
          </cell>
          <cell r="M698">
            <v>19946.78243434686</v>
          </cell>
          <cell r="N698">
            <v>19940.217837884284</v>
          </cell>
          <cell r="O698">
            <v>19930.04123345167</v>
          </cell>
        </row>
        <row r="699">
          <cell r="A699">
            <v>19932.08730855527</v>
          </cell>
          <cell r="B699">
            <v>19945.386221887464</v>
          </cell>
          <cell r="C699">
            <v>19927.519067295078</v>
          </cell>
          <cell r="D699">
            <v>19976.425040755923</v>
          </cell>
          <cell r="E699">
            <v>19941.29315260876</v>
          </cell>
          <cell r="F699">
            <v>19951.265900524231</v>
          </cell>
          <cell r="G699">
            <v>19938.411536313186</v>
          </cell>
          <cell r="H699">
            <v>19951.098645810212</v>
          </cell>
          <cell r="I699">
            <v>19973.238828804057</v>
          </cell>
          <cell r="J699">
            <v>19925.849463473034</v>
          </cell>
          <cell r="K699">
            <v>19953.931770308896</v>
          </cell>
          <cell r="L699">
            <v>19935.396416981479</v>
          </cell>
          <cell r="M699">
            <v>19949.049074323346</v>
          </cell>
          <cell r="N699">
            <v>19929.63574519469</v>
          </cell>
          <cell r="O699">
            <v>19965.098062423334</v>
          </cell>
        </row>
        <row r="700">
          <cell r="A700">
            <v>19959.957604729178</v>
          </cell>
          <cell r="B700">
            <v>19950.205905932908</v>
          </cell>
          <cell r="C700">
            <v>19937.211450509625</v>
          </cell>
          <cell r="D700">
            <v>19974.093759566778</v>
          </cell>
          <cell r="E700">
            <v>19939.54278114004</v>
          </cell>
          <cell r="F700">
            <v>19907.600035153617</v>
          </cell>
          <cell r="G700">
            <v>19961.890641207247</v>
          </cell>
          <cell r="H700">
            <v>19938.561321921443</v>
          </cell>
          <cell r="I700">
            <v>19950.720618761839</v>
          </cell>
          <cell r="J700">
            <v>19949.813526333379</v>
          </cell>
          <cell r="K700">
            <v>19953.042543846212</v>
          </cell>
          <cell r="L700">
            <v>19954.479830459321</v>
          </cell>
          <cell r="M700">
            <v>19918.631217133105</v>
          </cell>
          <cell r="N700">
            <v>19964.790309453689</v>
          </cell>
          <cell r="O700">
            <v>19954.320584768182</v>
          </cell>
        </row>
        <row r="701">
          <cell r="A701">
            <v>19928.647182537996</v>
          </cell>
          <cell r="B701">
            <v>19945.267448563754</v>
          </cell>
          <cell r="C701">
            <v>19982.622684104637</v>
          </cell>
          <cell r="D701">
            <v>19944.526957634524</v>
          </cell>
          <cell r="E701">
            <v>19971.055458736981</v>
          </cell>
          <cell r="F701">
            <v>19934.945747663176</v>
          </cell>
          <cell r="G701">
            <v>19963.174000248342</v>
          </cell>
          <cell r="H701">
            <v>19960.344556361237</v>
          </cell>
          <cell r="I701">
            <v>19914.121678561118</v>
          </cell>
          <cell r="J701">
            <v>19923.938754483759</v>
          </cell>
          <cell r="K701">
            <v>19971.013894951873</v>
          </cell>
          <cell r="L701">
            <v>19942.964186968682</v>
          </cell>
          <cell r="M701">
            <v>19925.917811064344</v>
          </cell>
          <cell r="N701">
            <v>19966.002692585687</v>
          </cell>
          <cell r="O701">
            <v>19937.987970235321</v>
          </cell>
        </row>
        <row r="702">
          <cell r="A702">
            <v>19981.063238721261</v>
          </cell>
          <cell r="B702">
            <v>19915.605275969581</v>
          </cell>
          <cell r="C702">
            <v>19973.532431270436</v>
          </cell>
          <cell r="D702">
            <v>19942.847528024475</v>
          </cell>
          <cell r="E702">
            <v>19970.804441592154</v>
          </cell>
          <cell r="F702">
            <v>19917.028154468604</v>
          </cell>
          <cell r="G702">
            <v>19928.652121523264</v>
          </cell>
          <cell r="H702">
            <v>19963.346507372451</v>
          </cell>
          <cell r="I702">
            <v>19919.806127248899</v>
          </cell>
          <cell r="J702">
            <v>19933.376133148453</v>
          </cell>
          <cell r="K702">
            <v>19940.610108225392</v>
          </cell>
          <cell r="L702">
            <v>19925.036521964936</v>
          </cell>
          <cell r="M702">
            <v>19944.061917656432</v>
          </cell>
          <cell r="N702">
            <v>19999.045840625484</v>
          </cell>
          <cell r="O702">
            <v>19955.24730219015</v>
          </cell>
        </row>
        <row r="703">
          <cell r="A703">
            <v>19952.719019805085</v>
          </cell>
          <cell r="B703">
            <v>19955.221581752889</v>
          </cell>
          <cell r="C703">
            <v>19943.22570351731</v>
          </cell>
          <cell r="D703">
            <v>19928.300361874211</v>
          </cell>
          <cell r="E703">
            <v>19950.041678211586</v>
          </cell>
          <cell r="F703">
            <v>19960.015915920219</v>
          </cell>
          <cell r="G703">
            <v>19962.696866503156</v>
          </cell>
          <cell r="H703">
            <v>19939.151895573705</v>
          </cell>
          <cell r="I703">
            <v>19928.678660356651</v>
          </cell>
          <cell r="J703">
            <v>19958.206442889332</v>
          </cell>
          <cell r="K703">
            <v>19953.319587010908</v>
          </cell>
          <cell r="L703">
            <v>19956.819110267814</v>
          </cell>
          <cell r="M703">
            <v>19918.917448091361</v>
          </cell>
          <cell r="N703">
            <v>19939.317924081512</v>
          </cell>
          <cell r="O703">
            <v>19936.385441152757</v>
          </cell>
        </row>
        <row r="704">
          <cell r="A704">
            <v>19943.973507855386</v>
          </cell>
          <cell r="B704">
            <v>19947.10739783735</v>
          </cell>
          <cell r="C704">
            <v>19949.612262229301</v>
          </cell>
          <cell r="D704">
            <v>19937.207959885392</v>
          </cell>
          <cell r="E704">
            <v>19941.243289063532</v>
          </cell>
          <cell r="F704">
            <v>19964.640347609737</v>
          </cell>
          <cell r="G704">
            <v>19947.252735803188</v>
          </cell>
          <cell r="H704">
            <v>19924.626568443407</v>
          </cell>
          <cell r="I704">
            <v>19930.431132576639</v>
          </cell>
          <cell r="J704">
            <v>19962.224659114258</v>
          </cell>
          <cell r="K704">
            <v>19944.559637358961</v>
          </cell>
          <cell r="L704">
            <v>19971.523462420861</v>
          </cell>
          <cell r="M704">
            <v>19958.290131358641</v>
          </cell>
          <cell r="N704">
            <v>19950.140935937561</v>
          </cell>
          <cell r="O704">
            <v>19952.603312405288</v>
          </cell>
        </row>
        <row r="705">
          <cell r="A705">
            <v>19931.041259025893</v>
          </cell>
          <cell r="B705">
            <v>19961.217918037717</v>
          </cell>
          <cell r="C705">
            <v>19983.353300050789</v>
          </cell>
          <cell r="D705">
            <v>19949.234394334086</v>
          </cell>
          <cell r="E705">
            <v>19946.593691159123</v>
          </cell>
          <cell r="F705">
            <v>19956.676157134116</v>
          </cell>
          <cell r="G705">
            <v>19940.250987105392</v>
          </cell>
          <cell r="H705">
            <v>19935.792216311878</v>
          </cell>
          <cell r="I705">
            <v>19955.230346589204</v>
          </cell>
          <cell r="J705">
            <v>19931.698936292851</v>
          </cell>
          <cell r="K705">
            <v>19969.051882997075</v>
          </cell>
          <cell r="L705">
            <v>19946.355018631399</v>
          </cell>
          <cell r="M705">
            <v>19922.676397084404</v>
          </cell>
          <cell r="N705">
            <v>19914.667511092561</v>
          </cell>
          <cell r="O705">
            <v>19972.082472015885</v>
          </cell>
        </row>
        <row r="706">
          <cell r="A706">
            <v>19955.599546448993</v>
          </cell>
          <cell r="B706">
            <v>19945.376996699746</v>
          </cell>
          <cell r="C706">
            <v>19959.742310945116</v>
          </cell>
          <cell r="D706">
            <v>19955.796158665031</v>
          </cell>
          <cell r="E706">
            <v>19952.388413578916</v>
          </cell>
          <cell r="F706">
            <v>19935.244609003868</v>
          </cell>
          <cell r="G706">
            <v>19960.317308133945</v>
          </cell>
          <cell r="H706">
            <v>19953.869440864313</v>
          </cell>
          <cell r="I706">
            <v>19941.820079123907</v>
          </cell>
          <cell r="J706">
            <v>19928.0102428686</v>
          </cell>
          <cell r="K706">
            <v>19936.764209671182</v>
          </cell>
          <cell r="L706">
            <v>19931.798954504928</v>
          </cell>
          <cell r="M706">
            <v>19971.631179082182</v>
          </cell>
          <cell r="N706">
            <v>19934.352598846988</v>
          </cell>
          <cell r="O706">
            <v>19932.750353215491</v>
          </cell>
        </row>
        <row r="707">
          <cell r="A707">
            <v>19924.437300584163</v>
          </cell>
          <cell r="B707">
            <v>19947.375910438866</v>
          </cell>
          <cell r="C707">
            <v>19968.264288471179</v>
          </cell>
          <cell r="D707">
            <v>19933.945313399447</v>
          </cell>
          <cell r="E707">
            <v>19959.978816314684</v>
          </cell>
          <cell r="F707">
            <v>19935.520270842877</v>
          </cell>
          <cell r="G707">
            <v>19974.456579015259</v>
          </cell>
          <cell r="H707">
            <v>19932.643126348274</v>
          </cell>
          <cell r="I707">
            <v>19932.049738279897</v>
          </cell>
          <cell r="J707">
            <v>19927.20049949145</v>
          </cell>
          <cell r="K707">
            <v>19898.7636526071</v>
          </cell>
          <cell r="L707">
            <v>19977.708645416635</v>
          </cell>
          <cell r="M707">
            <v>19972.873840691736</v>
          </cell>
          <cell r="N707">
            <v>19978.631117748613</v>
          </cell>
          <cell r="O707">
            <v>19979.910897911876</v>
          </cell>
        </row>
        <row r="708">
          <cell r="A708">
            <v>19947.09452173414</v>
          </cell>
          <cell r="B708">
            <v>19960.310384674976</v>
          </cell>
          <cell r="C708">
            <v>19949.757311818932</v>
          </cell>
          <cell r="D708">
            <v>19932.111532813473</v>
          </cell>
          <cell r="E708">
            <v>19931.387344587831</v>
          </cell>
          <cell r="F708">
            <v>19940.2977964895</v>
          </cell>
          <cell r="G708">
            <v>19969.809063526362</v>
          </cell>
          <cell r="H708">
            <v>19935.410884263943</v>
          </cell>
          <cell r="I708">
            <v>19954.517453183726</v>
          </cell>
          <cell r="J708">
            <v>19940.548721471758</v>
          </cell>
          <cell r="K708">
            <v>19937.828802106062</v>
          </cell>
          <cell r="L708">
            <v>19929.511617302134</v>
          </cell>
          <cell r="M708">
            <v>19966.932025647206</v>
          </cell>
          <cell r="N708">
            <v>19945.852623565988</v>
          </cell>
          <cell r="O708">
            <v>19965.154227042785</v>
          </cell>
        </row>
        <row r="709">
          <cell r="A709">
            <v>19930.304992939436</v>
          </cell>
          <cell r="B709">
            <v>19921.04860879582</v>
          </cell>
          <cell r="C709">
            <v>19904.498551584536</v>
          </cell>
          <cell r="D709">
            <v>19929.029469514029</v>
          </cell>
          <cell r="E709">
            <v>19948.267626837143</v>
          </cell>
          <cell r="F709">
            <v>19919.201808748199</v>
          </cell>
          <cell r="G709">
            <v>19954.228439524864</v>
          </cell>
          <cell r="H709">
            <v>19938.07010380003</v>
          </cell>
          <cell r="I709">
            <v>19938.827832412491</v>
          </cell>
          <cell r="J709">
            <v>19952.342421680485</v>
          </cell>
          <cell r="K709">
            <v>19952.160992825178</v>
          </cell>
          <cell r="L709">
            <v>19936.576015835755</v>
          </cell>
          <cell r="M709">
            <v>19931.176512071841</v>
          </cell>
          <cell r="N709">
            <v>19946.499373760609</v>
          </cell>
          <cell r="O709">
            <v>19973.691149541453</v>
          </cell>
        </row>
        <row r="710">
          <cell r="A710">
            <v>19942.897527847039</v>
          </cell>
          <cell r="B710">
            <v>19948.670664239125</v>
          </cell>
          <cell r="C710">
            <v>19926.415697144908</v>
          </cell>
          <cell r="D710">
            <v>19955.354457926082</v>
          </cell>
          <cell r="E710">
            <v>19960.851711976407</v>
          </cell>
          <cell r="F710">
            <v>19952.175642897761</v>
          </cell>
          <cell r="G710">
            <v>19945.084963693665</v>
          </cell>
          <cell r="H710">
            <v>19962.802598815022</v>
          </cell>
          <cell r="I710">
            <v>19984.899063724202</v>
          </cell>
          <cell r="J710">
            <v>19936.357341871819</v>
          </cell>
          <cell r="K710">
            <v>19965.308530052669</v>
          </cell>
          <cell r="L710">
            <v>19976.931880421402</v>
          </cell>
          <cell r="M710">
            <v>19964.697876763374</v>
          </cell>
          <cell r="N710">
            <v>19955.028875169584</v>
          </cell>
          <cell r="O710">
            <v>19951.650505494752</v>
          </cell>
        </row>
        <row r="711">
          <cell r="A711">
            <v>19949.335242654106</v>
          </cell>
          <cell r="B711">
            <v>19960.938605815201</v>
          </cell>
          <cell r="C711">
            <v>19964.454469406806</v>
          </cell>
          <cell r="D711">
            <v>19958.862081134575</v>
          </cell>
          <cell r="E711">
            <v>19927.798522077053</v>
          </cell>
          <cell r="F711">
            <v>19931.090342331718</v>
          </cell>
          <cell r="G711">
            <v>19970.003029976619</v>
          </cell>
          <cell r="H711">
            <v>19943.348683119097</v>
          </cell>
          <cell r="I711">
            <v>19951.527771554989</v>
          </cell>
          <cell r="J711">
            <v>19966.408683275728</v>
          </cell>
          <cell r="K711">
            <v>19938.117531224918</v>
          </cell>
          <cell r="L711">
            <v>19974.213889305258</v>
          </cell>
          <cell r="M711">
            <v>19955.7936227955</v>
          </cell>
          <cell r="N711">
            <v>19938.642344113276</v>
          </cell>
          <cell r="O711">
            <v>19962.104519367913</v>
          </cell>
        </row>
        <row r="712">
          <cell r="A712">
            <v>19955.492200396096</v>
          </cell>
          <cell r="B712">
            <v>19916.089021904299</v>
          </cell>
          <cell r="C712">
            <v>19939.448153937919</v>
          </cell>
          <cell r="D712">
            <v>19965.741380302105</v>
          </cell>
          <cell r="E712">
            <v>19914.767384886323</v>
          </cell>
          <cell r="F712">
            <v>19946.778209151045</v>
          </cell>
          <cell r="G712">
            <v>19939.947389155044</v>
          </cell>
          <cell r="H712">
            <v>19910.403046700718</v>
          </cell>
          <cell r="I712">
            <v>19968.082628317719</v>
          </cell>
          <cell r="J712">
            <v>19943.091986357998</v>
          </cell>
          <cell r="K712">
            <v>19938.104815811679</v>
          </cell>
          <cell r="L712">
            <v>19942.353547105697</v>
          </cell>
          <cell r="M712">
            <v>19949.769482224816</v>
          </cell>
          <cell r="N712">
            <v>19959.885976224963</v>
          </cell>
          <cell r="O712">
            <v>19952.389323050513</v>
          </cell>
        </row>
        <row r="713">
          <cell r="A713">
            <v>19958.721373570555</v>
          </cell>
          <cell r="B713">
            <v>19950.139800135064</v>
          </cell>
          <cell r="C713">
            <v>19936.655250955759</v>
          </cell>
          <cell r="D713">
            <v>19930.240950312967</v>
          </cell>
          <cell r="E713">
            <v>19937.510080535871</v>
          </cell>
          <cell r="F713">
            <v>19924.339374551433</v>
          </cell>
          <cell r="G713">
            <v>19945.974568674694</v>
          </cell>
          <cell r="H713">
            <v>19931.772839264901</v>
          </cell>
          <cell r="I713">
            <v>19955.116978497543</v>
          </cell>
          <cell r="J713">
            <v>19923.442618840676</v>
          </cell>
          <cell r="K713">
            <v>19955.452904331993</v>
          </cell>
          <cell r="L713">
            <v>19959.745875731431</v>
          </cell>
          <cell r="M713">
            <v>19967.69047280684</v>
          </cell>
          <cell r="N713">
            <v>19954.2352330873</v>
          </cell>
          <cell r="O713">
            <v>19942.003970589565</v>
          </cell>
        </row>
        <row r="714">
          <cell r="A714">
            <v>19950.613176072085</v>
          </cell>
          <cell r="B714">
            <v>19932.877035135778</v>
          </cell>
          <cell r="C714">
            <v>19934.657056748736</v>
          </cell>
          <cell r="D714">
            <v>19951.711744801007</v>
          </cell>
          <cell r="E714">
            <v>19912.478344298932</v>
          </cell>
          <cell r="F714">
            <v>19957.853203737232</v>
          </cell>
          <cell r="G714">
            <v>19983.91630992934</v>
          </cell>
          <cell r="H714">
            <v>19961.980300962328</v>
          </cell>
          <cell r="I714">
            <v>19958.827586359926</v>
          </cell>
          <cell r="J714">
            <v>19952.035625349181</v>
          </cell>
          <cell r="K714">
            <v>19950.679219004294</v>
          </cell>
          <cell r="L714">
            <v>19960.99993574238</v>
          </cell>
          <cell r="M714">
            <v>19927.139080211797</v>
          </cell>
          <cell r="N714">
            <v>19939.148843485986</v>
          </cell>
          <cell r="O714">
            <v>19921.456309124766</v>
          </cell>
        </row>
        <row r="715">
          <cell r="A715">
            <v>19942.948585741862</v>
          </cell>
          <cell r="B715">
            <v>19913.050093466511</v>
          </cell>
          <cell r="C715">
            <v>19937.39091544881</v>
          </cell>
          <cell r="D715">
            <v>19941.560947925263</v>
          </cell>
          <cell r="E715">
            <v>19936.304722481378</v>
          </cell>
          <cell r="F715">
            <v>19966.829458586595</v>
          </cell>
          <cell r="G715">
            <v>19936.819522755381</v>
          </cell>
          <cell r="H715">
            <v>19920.941962413512</v>
          </cell>
          <cell r="I715">
            <v>19943.954011137328</v>
          </cell>
          <cell r="J715">
            <v>19946.568454404121</v>
          </cell>
          <cell r="K715">
            <v>19955.098004009767</v>
          </cell>
          <cell r="L715">
            <v>19935.849700657349</v>
          </cell>
          <cell r="M715">
            <v>19906.316181496899</v>
          </cell>
          <cell r="N715">
            <v>19929.844647614569</v>
          </cell>
          <cell r="O715">
            <v>19933.991976516896</v>
          </cell>
        </row>
        <row r="716">
          <cell r="A716">
            <v>19929.171694467099</v>
          </cell>
          <cell r="B716">
            <v>19948.862208272119</v>
          </cell>
          <cell r="C716">
            <v>19962.963938913326</v>
          </cell>
          <cell r="D716">
            <v>19946.755117733072</v>
          </cell>
          <cell r="E716">
            <v>19935.091479206934</v>
          </cell>
          <cell r="F716">
            <v>19938.397329211697</v>
          </cell>
          <cell r="G716">
            <v>19947.551612684019</v>
          </cell>
          <cell r="H716">
            <v>19951.707172703293</v>
          </cell>
          <cell r="I716">
            <v>19942.469592432328</v>
          </cell>
          <cell r="J716">
            <v>19959.252739697546</v>
          </cell>
          <cell r="K716">
            <v>19928.010450107162</v>
          </cell>
          <cell r="L716">
            <v>19931.863856293498</v>
          </cell>
          <cell r="M716">
            <v>19924.419277392568</v>
          </cell>
          <cell r="N716">
            <v>19957.559850663652</v>
          </cell>
          <cell r="O716">
            <v>19982.966973516202</v>
          </cell>
        </row>
        <row r="717">
          <cell r="A717">
            <v>19963.866093235454</v>
          </cell>
          <cell r="B717">
            <v>19972.308581872152</v>
          </cell>
          <cell r="C717">
            <v>19961.941271109488</v>
          </cell>
          <cell r="D717">
            <v>19952.148705288204</v>
          </cell>
          <cell r="E717">
            <v>19971.221009034671</v>
          </cell>
          <cell r="F717">
            <v>19959.596211125296</v>
          </cell>
          <cell r="G717">
            <v>19897.060684933174</v>
          </cell>
          <cell r="H717">
            <v>19965.999785957392</v>
          </cell>
          <cell r="I717">
            <v>19957.576632146433</v>
          </cell>
          <cell r="J717">
            <v>19994.592602731067</v>
          </cell>
          <cell r="K717">
            <v>19927.508099736897</v>
          </cell>
          <cell r="L717">
            <v>19977.837807719705</v>
          </cell>
          <cell r="M717">
            <v>19959.786506232547</v>
          </cell>
          <cell r="N717">
            <v>19993.811258640508</v>
          </cell>
          <cell r="O717">
            <v>19957.417719400717</v>
          </cell>
        </row>
        <row r="718">
          <cell r="A718">
            <v>19923.916870673344</v>
          </cell>
          <cell r="B718">
            <v>19970.93328039657</v>
          </cell>
          <cell r="C718">
            <v>19931.048589134756</v>
          </cell>
          <cell r="D718">
            <v>19947.540943771659</v>
          </cell>
          <cell r="E718">
            <v>19948.843807567981</v>
          </cell>
          <cell r="F718">
            <v>19933.284018258331</v>
          </cell>
          <cell r="G718">
            <v>19949.019097366625</v>
          </cell>
          <cell r="H718">
            <v>19967.18829312356</v>
          </cell>
          <cell r="I718">
            <v>19954.637031545317</v>
          </cell>
          <cell r="J718">
            <v>19932.314852619635</v>
          </cell>
          <cell r="K718">
            <v>19942.064074402238</v>
          </cell>
          <cell r="L718">
            <v>19966.441885377873</v>
          </cell>
          <cell r="M718">
            <v>19932.931811287588</v>
          </cell>
          <cell r="N718">
            <v>19958.001970849771</v>
          </cell>
          <cell r="O718">
            <v>19963.688640870198</v>
          </cell>
        </row>
        <row r="719">
          <cell r="A719">
            <v>19984.303559285734</v>
          </cell>
          <cell r="B719">
            <v>19921.542591429221</v>
          </cell>
          <cell r="C719">
            <v>19909.055064868462</v>
          </cell>
          <cell r="D719">
            <v>19933.817225604333</v>
          </cell>
          <cell r="E719">
            <v>19958.460888236481</v>
          </cell>
          <cell r="F719">
            <v>19910.564508232106</v>
          </cell>
          <cell r="G719">
            <v>19952.271556687156</v>
          </cell>
          <cell r="H719">
            <v>19951.741011705559</v>
          </cell>
          <cell r="I719">
            <v>19943.003078650847</v>
          </cell>
          <cell r="J719">
            <v>19945.791842422579</v>
          </cell>
          <cell r="K719">
            <v>19941.699901623328</v>
          </cell>
          <cell r="L719">
            <v>19968.942358414919</v>
          </cell>
          <cell r="M719">
            <v>19949.142438583527</v>
          </cell>
          <cell r="N719">
            <v>19956.46834693748</v>
          </cell>
          <cell r="O719">
            <v>20002.387968172614</v>
          </cell>
        </row>
        <row r="720">
          <cell r="A720">
            <v>19983.882716050837</v>
          </cell>
          <cell r="B720">
            <v>19950.602466571243</v>
          </cell>
          <cell r="C720">
            <v>19951.480594049714</v>
          </cell>
          <cell r="D720">
            <v>19935.357468356888</v>
          </cell>
          <cell r="E720">
            <v>19961.200940294017</v>
          </cell>
          <cell r="F720">
            <v>19956.064496694773</v>
          </cell>
          <cell r="G720">
            <v>19947.997872553242</v>
          </cell>
          <cell r="H720">
            <v>19956.97895054983</v>
          </cell>
          <cell r="I720">
            <v>19941.1585872002</v>
          </cell>
          <cell r="J720">
            <v>19960.511068295546</v>
          </cell>
          <cell r="K720">
            <v>19971.01097662772</v>
          </cell>
          <cell r="L720">
            <v>19942.535077172688</v>
          </cell>
          <cell r="M720">
            <v>19940.501166620459</v>
          </cell>
          <cell r="N720">
            <v>19952.682988876411</v>
          </cell>
          <cell r="O720">
            <v>19926.818918712655</v>
          </cell>
        </row>
        <row r="721">
          <cell r="A721">
            <v>19952.415809070579</v>
          </cell>
          <cell r="B721">
            <v>19949.041847396253</v>
          </cell>
          <cell r="C721">
            <v>19909.051812552654</v>
          </cell>
          <cell r="D721">
            <v>19932.207601106369</v>
          </cell>
          <cell r="E721">
            <v>19945.136760967958</v>
          </cell>
          <cell r="F721">
            <v>19956.500594161029</v>
          </cell>
          <cell r="G721">
            <v>19949.881975034605</v>
          </cell>
          <cell r="H721">
            <v>19914.234219064365</v>
          </cell>
          <cell r="I721">
            <v>19956.004564664199</v>
          </cell>
          <cell r="J721">
            <v>19923.933168410185</v>
          </cell>
          <cell r="K721">
            <v>19958.341523712428</v>
          </cell>
          <cell r="L721">
            <v>19919.596915085342</v>
          </cell>
          <cell r="M721">
            <v>19935.408544473281</v>
          </cell>
          <cell r="N721">
            <v>19939.241148087709</v>
          </cell>
          <cell r="O721">
            <v>19956.400038295695</v>
          </cell>
        </row>
        <row r="722">
          <cell r="A722">
            <v>19927.187819746141</v>
          </cell>
          <cell r="B722">
            <v>19958.530439556987</v>
          </cell>
          <cell r="C722">
            <v>19957.057142540147</v>
          </cell>
          <cell r="D722">
            <v>19976.355275470309</v>
          </cell>
          <cell r="E722">
            <v>19916.135892500402</v>
          </cell>
          <cell r="F722">
            <v>19946.464912567033</v>
          </cell>
          <cell r="G722">
            <v>19942.822120704612</v>
          </cell>
          <cell r="H722">
            <v>19960.123519881508</v>
          </cell>
          <cell r="I722">
            <v>19965.844545819447</v>
          </cell>
          <cell r="J722">
            <v>19965.432421932033</v>
          </cell>
          <cell r="K722">
            <v>19947.390677945194</v>
          </cell>
          <cell r="L722">
            <v>19953.027123558419</v>
          </cell>
          <cell r="M722">
            <v>19961.853131415301</v>
          </cell>
          <cell r="N722">
            <v>19962.400346547951</v>
          </cell>
          <cell r="O722">
            <v>19948.46877764829</v>
          </cell>
        </row>
        <row r="723">
          <cell r="A723">
            <v>19960.856680373425</v>
          </cell>
          <cell r="B723">
            <v>19966.488036421084</v>
          </cell>
          <cell r="C723">
            <v>19946.35223411191</v>
          </cell>
          <cell r="D723">
            <v>19933.578722061266</v>
          </cell>
          <cell r="E723">
            <v>19947.47532419729</v>
          </cell>
          <cell r="F723">
            <v>19919.043041401976</v>
          </cell>
          <cell r="G723">
            <v>19943.631367116548</v>
          </cell>
          <cell r="H723">
            <v>19964.969890600056</v>
          </cell>
          <cell r="I723">
            <v>19978.855583552911</v>
          </cell>
          <cell r="J723">
            <v>19952.475697816171</v>
          </cell>
          <cell r="K723">
            <v>19966.537070055689</v>
          </cell>
          <cell r="L723">
            <v>19951.558061380249</v>
          </cell>
          <cell r="M723">
            <v>19932.987850992908</v>
          </cell>
          <cell r="N723">
            <v>19949.727476407304</v>
          </cell>
          <cell r="O723">
            <v>19911.265957411972</v>
          </cell>
        </row>
        <row r="724">
          <cell r="A724">
            <v>19936.908255755072</v>
          </cell>
          <cell r="B724">
            <v>19934.349802437195</v>
          </cell>
          <cell r="C724">
            <v>19921.146110000896</v>
          </cell>
          <cell r="D724">
            <v>19934.043848031895</v>
          </cell>
          <cell r="E724">
            <v>19934.804311190783</v>
          </cell>
          <cell r="F724">
            <v>19962.230124250982</v>
          </cell>
          <cell r="G724">
            <v>19949.096183645026</v>
          </cell>
          <cell r="H724">
            <v>19969.465635876801</v>
          </cell>
          <cell r="I724">
            <v>19926.914073106655</v>
          </cell>
          <cell r="J724">
            <v>19938.611684808933</v>
          </cell>
          <cell r="K724">
            <v>19946.645507060432</v>
          </cell>
          <cell r="L724">
            <v>19985.273985996577</v>
          </cell>
          <cell r="M724">
            <v>19938.254126316573</v>
          </cell>
          <cell r="N724">
            <v>19962.517192230327</v>
          </cell>
          <cell r="O724">
            <v>19961.991328125197</v>
          </cell>
        </row>
        <row r="725">
          <cell r="A725">
            <v>19958.799056520162</v>
          </cell>
          <cell r="B725">
            <v>19913.409335085245</v>
          </cell>
          <cell r="C725">
            <v>19948.321245994106</v>
          </cell>
          <cell r="D725">
            <v>19965.028057886091</v>
          </cell>
          <cell r="E725">
            <v>19936.020930757062</v>
          </cell>
          <cell r="F725">
            <v>19940.247759599268</v>
          </cell>
          <cell r="G725">
            <v>19947.262478237051</v>
          </cell>
          <cell r="H725">
            <v>19973.270779702249</v>
          </cell>
          <cell r="I725">
            <v>19949.987273944684</v>
          </cell>
          <cell r="J725">
            <v>19966.092622690463</v>
          </cell>
          <cell r="K725">
            <v>19951.346732717462</v>
          </cell>
          <cell r="L725">
            <v>19966.963102582769</v>
          </cell>
          <cell r="M725">
            <v>19919.243277228245</v>
          </cell>
          <cell r="N725">
            <v>19966.718936241403</v>
          </cell>
          <cell r="O725">
            <v>19929.30498330525</v>
          </cell>
        </row>
        <row r="726">
          <cell r="A726">
            <v>19932.444368418746</v>
          </cell>
          <cell r="B726">
            <v>19928.111253915249</v>
          </cell>
          <cell r="C726">
            <v>19919.858172413682</v>
          </cell>
          <cell r="D726">
            <v>19973.55854713382</v>
          </cell>
          <cell r="E726">
            <v>19976.591233677147</v>
          </cell>
          <cell r="F726">
            <v>19923.983714010286</v>
          </cell>
          <cell r="G726">
            <v>19934.508948899744</v>
          </cell>
          <cell r="H726">
            <v>19952.510150609334</v>
          </cell>
          <cell r="I726">
            <v>19955.350552115033</v>
          </cell>
          <cell r="J726">
            <v>19940.093235982175</v>
          </cell>
          <cell r="K726">
            <v>19956.287292905723</v>
          </cell>
          <cell r="L726">
            <v>19941.516113245743</v>
          </cell>
          <cell r="M726">
            <v>19938.163742425146</v>
          </cell>
          <cell r="N726">
            <v>19927.576669657221</v>
          </cell>
          <cell r="O726">
            <v>19937.391343048399</v>
          </cell>
        </row>
        <row r="727">
          <cell r="A727">
            <v>19925.772864358649</v>
          </cell>
          <cell r="B727">
            <v>19936.503258263685</v>
          </cell>
          <cell r="C727">
            <v>19958.202165500061</v>
          </cell>
          <cell r="D727">
            <v>19938.776947391154</v>
          </cell>
          <cell r="E727">
            <v>19949.333513010763</v>
          </cell>
          <cell r="F727">
            <v>19922.848914144688</v>
          </cell>
          <cell r="G727">
            <v>19947.402921493616</v>
          </cell>
          <cell r="H727">
            <v>19932.693912561157</v>
          </cell>
          <cell r="I727">
            <v>19959.847991918821</v>
          </cell>
          <cell r="J727">
            <v>19946.646725972405</v>
          </cell>
          <cell r="K727">
            <v>19977.274494503494</v>
          </cell>
          <cell r="L727">
            <v>19961.755168711068</v>
          </cell>
          <cell r="M727">
            <v>19965.294540408115</v>
          </cell>
          <cell r="N727">
            <v>19964.009732843049</v>
          </cell>
          <cell r="O727">
            <v>19986.499972486672</v>
          </cell>
        </row>
        <row r="728">
          <cell r="A728">
            <v>19959.593543784929</v>
          </cell>
          <cell r="B728">
            <v>19954.542628851592</v>
          </cell>
          <cell r="C728">
            <v>19940.568978301839</v>
          </cell>
          <cell r="D728">
            <v>19933.795020091929</v>
          </cell>
          <cell r="E728">
            <v>19955.671231207954</v>
          </cell>
          <cell r="F728">
            <v>19935.789944599019</v>
          </cell>
          <cell r="G728">
            <v>19930.960931358302</v>
          </cell>
          <cell r="H728">
            <v>19960.305378938305</v>
          </cell>
          <cell r="I728">
            <v>19924.674382437905</v>
          </cell>
          <cell r="J728">
            <v>19956.321271459859</v>
          </cell>
          <cell r="K728">
            <v>19934.486466623981</v>
          </cell>
          <cell r="L728">
            <v>19954.066392956807</v>
          </cell>
          <cell r="M728">
            <v>19923.348405508372</v>
          </cell>
          <cell r="N728">
            <v>19937.745387491599</v>
          </cell>
          <cell r="O728">
            <v>19946.197420720371</v>
          </cell>
        </row>
        <row r="729">
          <cell r="A729">
            <v>19943.444192829917</v>
          </cell>
          <cell r="B729">
            <v>19966.138148393995</v>
          </cell>
          <cell r="C729">
            <v>19969.096328951498</v>
          </cell>
          <cell r="D729">
            <v>19924.822739712828</v>
          </cell>
          <cell r="E729">
            <v>19946.682921975607</v>
          </cell>
          <cell r="F729">
            <v>19897.586358867535</v>
          </cell>
          <cell r="G729">
            <v>19927.759614397713</v>
          </cell>
          <cell r="H729">
            <v>19942.844091969713</v>
          </cell>
          <cell r="I729">
            <v>19975.457332735325</v>
          </cell>
          <cell r="J729">
            <v>19938.089597960301</v>
          </cell>
          <cell r="K729">
            <v>19957.334265066853</v>
          </cell>
          <cell r="L729">
            <v>20001.42045418427</v>
          </cell>
          <cell r="M729">
            <v>19957.28526929691</v>
          </cell>
          <cell r="N729">
            <v>19948.974958622835</v>
          </cell>
          <cell r="O729">
            <v>19962.789353614542</v>
          </cell>
        </row>
        <row r="730">
          <cell r="A730">
            <v>19967.816800220458</v>
          </cell>
          <cell r="B730">
            <v>19935.565965444399</v>
          </cell>
          <cell r="C730">
            <v>19958.324088110399</v>
          </cell>
          <cell r="D730">
            <v>19965.212999108895</v>
          </cell>
          <cell r="E730">
            <v>19929.541914772799</v>
          </cell>
          <cell r="F730">
            <v>19951.837896725148</v>
          </cell>
          <cell r="G730">
            <v>19962.587976367624</v>
          </cell>
          <cell r="H730">
            <v>19938.074979873352</v>
          </cell>
          <cell r="I730">
            <v>19952.259947448656</v>
          </cell>
          <cell r="J730">
            <v>19950.391638098161</v>
          </cell>
          <cell r="K730">
            <v>19945.039859587116</v>
          </cell>
          <cell r="L730">
            <v>19949.489036771814</v>
          </cell>
          <cell r="M730">
            <v>19962.78202990691</v>
          </cell>
          <cell r="N730">
            <v>19937.12157614794</v>
          </cell>
          <cell r="O730">
            <v>19940.405560600324</v>
          </cell>
        </row>
        <row r="731">
          <cell r="A731">
            <v>19940.697477661914</v>
          </cell>
          <cell r="B731">
            <v>19937.270692414677</v>
          </cell>
          <cell r="C731">
            <v>19959.12922839883</v>
          </cell>
          <cell r="D731">
            <v>19972.655732031802</v>
          </cell>
          <cell r="E731">
            <v>19974.627584120011</v>
          </cell>
          <cell r="F731">
            <v>19921.180007362986</v>
          </cell>
          <cell r="G731">
            <v>19953.125377248274</v>
          </cell>
          <cell r="H731">
            <v>19955.739096889523</v>
          </cell>
          <cell r="I731">
            <v>19978.408818149819</v>
          </cell>
          <cell r="J731">
            <v>19950.186332351983</v>
          </cell>
          <cell r="K731">
            <v>19948.101506008672</v>
          </cell>
          <cell r="L731">
            <v>19947.655147038015</v>
          </cell>
          <cell r="M731">
            <v>19933.657106829698</v>
          </cell>
          <cell r="N731">
            <v>19957.110317028179</v>
          </cell>
          <cell r="O731">
            <v>19945.710685691483</v>
          </cell>
        </row>
        <row r="732">
          <cell r="A732">
            <v>19940.879858091936</v>
          </cell>
          <cell r="B732">
            <v>19970.711385921946</v>
          </cell>
          <cell r="C732">
            <v>19990.96959792238</v>
          </cell>
          <cell r="D732">
            <v>19936.076263334005</v>
          </cell>
          <cell r="E732">
            <v>19930.746107494986</v>
          </cell>
          <cell r="F732">
            <v>19933.31029461895</v>
          </cell>
          <cell r="G732">
            <v>19938.679089685644</v>
          </cell>
          <cell r="H732">
            <v>19931.272126614342</v>
          </cell>
          <cell r="I732">
            <v>19930.928753892164</v>
          </cell>
          <cell r="J732">
            <v>19933.491293478757</v>
          </cell>
          <cell r="K732">
            <v>19949.056064375221</v>
          </cell>
          <cell r="L732">
            <v>19970.44780243549</v>
          </cell>
          <cell r="M732">
            <v>19932.567370244909</v>
          </cell>
          <cell r="N732">
            <v>19964.70886893494</v>
          </cell>
          <cell r="O732">
            <v>19954.765757028512</v>
          </cell>
        </row>
        <row r="733">
          <cell r="A733">
            <v>19925.398892620764</v>
          </cell>
          <cell r="B733">
            <v>19941.5971670785</v>
          </cell>
          <cell r="C733">
            <v>19950.065870407379</v>
          </cell>
          <cell r="D733">
            <v>19956.376410797846</v>
          </cell>
          <cell r="E733">
            <v>19948.032873886015</v>
          </cell>
          <cell r="F733">
            <v>19960.52735153908</v>
          </cell>
          <cell r="G733">
            <v>19932.23618076077</v>
          </cell>
          <cell r="H733">
            <v>19930.840436850664</v>
          </cell>
          <cell r="I733">
            <v>19956.52129621958</v>
          </cell>
          <cell r="J733">
            <v>19957.453728387565</v>
          </cell>
          <cell r="K733">
            <v>19957.359752532248</v>
          </cell>
          <cell r="L733">
            <v>19967.120617824577</v>
          </cell>
          <cell r="M733">
            <v>19956.077249750142</v>
          </cell>
          <cell r="N733">
            <v>19942.729613954845</v>
          </cell>
          <cell r="O733">
            <v>19925.931293258058</v>
          </cell>
        </row>
        <row r="734">
          <cell r="A734">
            <v>19926.509574760123</v>
          </cell>
          <cell r="B734">
            <v>19967.576270175767</v>
          </cell>
          <cell r="C734">
            <v>19953.899567267104</v>
          </cell>
          <cell r="D734">
            <v>19924.302763475112</v>
          </cell>
          <cell r="E734">
            <v>19949.227458619993</v>
          </cell>
          <cell r="F734">
            <v>19923.292292958467</v>
          </cell>
          <cell r="G734">
            <v>19936.707108799343</v>
          </cell>
          <cell r="H734">
            <v>19914.782627604167</v>
          </cell>
          <cell r="I734">
            <v>19972.727572485277</v>
          </cell>
          <cell r="J734">
            <v>19955.911250595596</v>
          </cell>
          <cell r="K734">
            <v>19949.96527833178</v>
          </cell>
          <cell r="L734">
            <v>19951.674743197033</v>
          </cell>
          <cell r="M734">
            <v>19942.310148225104</v>
          </cell>
          <cell r="N734">
            <v>19964.196956177333</v>
          </cell>
          <cell r="O734">
            <v>19964.374428518538</v>
          </cell>
        </row>
        <row r="735">
          <cell r="A735">
            <v>19943.415685719032</v>
          </cell>
          <cell r="B735">
            <v>19946.608212193969</v>
          </cell>
          <cell r="C735">
            <v>19961.018985112125</v>
          </cell>
          <cell r="D735">
            <v>19916.916746580398</v>
          </cell>
          <cell r="E735">
            <v>19969.14552573219</v>
          </cell>
          <cell r="F735">
            <v>19950.737506729696</v>
          </cell>
          <cell r="G735">
            <v>19952.201440879191</v>
          </cell>
          <cell r="H735">
            <v>19945.278796394781</v>
          </cell>
          <cell r="I735">
            <v>19971.546370797081</v>
          </cell>
          <cell r="J735">
            <v>19970.867411961954</v>
          </cell>
          <cell r="K735">
            <v>19950.490502499855</v>
          </cell>
          <cell r="L735">
            <v>19963.817831457698</v>
          </cell>
          <cell r="M735">
            <v>19958.250706578037</v>
          </cell>
          <cell r="N735">
            <v>19947.895743191708</v>
          </cell>
          <cell r="O735">
            <v>19919.464233343479</v>
          </cell>
        </row>
        <row r="736">
          <cell r="A736">
            <v>19952.834934977014</v>
          </cell>
          <cell r="B736">
            <v>19970.580389233437</v>
          </cell>
          <cell r="C736">
            <v>19973.609090066951</v>
          </cell>
          <cell r="D736">
            <v>19897.725860040078</v>
          </cell>
          <cell r="E736">
            <v>19928.032616235378</v>
          </cell>
          <cell r="F736">
            <v>19934.613458648713</v>
          </cell>
          <cell r="G736">
            <v>19937.628638208138</v>
          </cell>
          <cell r="H736">
            <v>19935.328113046926</v>
          </cell>
          <cell r="I736">
            <v>19948.990683277661</v>
          </cell>
          <cell r="J736">
            <v>19946.865004451141</v>
          </cell>
          <cell r="K736">
            <v>19942.284170586427</v>
          </cell>
          <cell r="L736">
            <v>19954.189956499351</v>
          </cell>
          <cell r="M736">
            <v>19954.337639292793</v>
          </cell>
          <cell r="N736">
            <v>19967.615034838887</v>
          </cell>
          <cell r="O736">
            <v>19930.960153819309</v>
          </cell>
        </row>
        <row r="737">
          <cell r="A737">
            <v>19944.198963775816</v>
          </cell>
          <cell r="B737">
            <v>19958.289793656568</v>
          </cell>
          <cell r="C737">
            <v>19972.310592643822</v>
          </cell>
          <cell r="D737">
            <v>19953.74468640154</v>
          </cell>
          <cell r="E737">
            <v>19954.598868226771</v>
          </cell>
          <cell r="F737">
            <v>19954.361799336326</v>
          </cell>
          <cell r="G737">
            <v>19939.966097729572</v>
          </cell>
          <cell r="H737">
            <v>19920.370908590045</v>
          </cell>
          <cell r="I737">
            <v>19944.403089171126</v>
          </cell>
          <cell r="J737">
            <v>19964.324977886296</v>
          </cell>
          <cell r="K737">
            <v>19955.972497471706</v>
          </cell>
          <cell r="L737">
            <v>19943.67671451878</v>
          </cell>
          <cell r="M737">
            <v>19940.911846860767</v>
          </cell>
          <cell r="N737">
            <v>19926.912554492967</v>
          </cell>
          <cell r="O737">
            <v>19963.086447172562</v>
          </cell>
        </row>
        <row r="738">
          <cell r="A738">
            <v>19956.742626948657</v>
          </cell>
          <cell r="B738">
            <v>19947.606361830269</v>
          </cell>
          <cell r="C738">
            <v>19947.469029355681</v>
          </cell>
          <cell r="D738">
            <v>19961.652733938132</v>
          </cell>
          <cell r="E738">
            <v>19945.842534555559</v>
          </cell>
          <cell r="F738">
            <v>19933.866513029752</v>
          </cell>
          <cell r="G738">
            <v>19922.813289834357</v>
          </cell>
          <cell r="H738">
            <v>19975.622850105032</v>
          </cell>
          <cell r="I738">
            <v>19962.021361454576</v>
          </cell>
          <cell r="J738">
            <v>19933.203661436462</v>
          </cell>
          <cell r="K738">
            <v>19942.781070534726</v>
          </cell>
          <cell r="L738">
            <v>19956.659079666606</v>
          </cell>
          <cell r="M738">
            <v>19936.145721386096</v>
          </cell>
          <cell r="N738">
            <v>19958.740565564702</v>
          </cell>
          <cell r="O738">
            <v>19957.624562398127</v>
          </cell>
        </row>
        <row r="739">
          <cell r="A739">
            <v>19953.05401537611</v>
          </cell>
          <cell r="B739">
            <v>19945.808304633116</v>
          </cell>
          <cell r="C739">
            <v>19948.096262724892</v>
          </cell>
          <cell r="D739">
            <v>19947.834778202006</v>
          </cell>
          <cell r="E739">
            <v>19968.733975296069</v>
          </cell>
          <cell r="F739">
            <v>19947.317816818744</v>
          </cell>
          <cell r="G739">
            <v>19936.551119395939</v>
          </cell>
          <cell r="H739">
            <v>19913.249914631757</v>
          </cell>
          <cell r="I739">
            <v>19948.593175898768</v>
          </cell>
          <cell r="J739">
            <v>19996.365275712389</v>
          </cell>
          <cell r="K739">
            <v>19924.554233619525</v>
          </cell>
          <cell r="L739">
            <v>19968.585001488242</v>
          </cell>
          <cell r="M739">
            <v>19948.766110431141</v>
          </cell>
          <cell r="N739">
            <v>19942.556103673676</v>
          </cell>
          <cell r="O739">
            <v>19955.082713256681</v>
          </cell>
        </row>
        <row r="740">
          <cell r="A740">
            <v>19929.962353651408</v>
          </cell>
          <cell r="B740">
            <v>19969.491812612141</v>
          </cell>
          <cell r="C740">
            <v>19928.804663201627</v>
          </cell>
          <cell r="D740">
            <v>19932.945281469925</v>
          </cell>
          <cell r="E740">
            <v>19970.624928485246</v>
          </cell>
          <cell r="F740">
            <v>19960.710905110285</v>
          </cell>
          <cell r="G740">
            <v>19950.828373745371</v>
          </cell>
          <cell r="H740">
            <v>19969.887551328236</v>
          </cell>
          <cell r="I740">
            <v>19970.378843325547</v>
          </cell>
          <cell r="J740">
            <v>19941.307846877979</v>
          </cell>
          <cell r="K740">
            <v>19932.541762710891</v>
          </cell>
          <cell r="L740">
            <v>19974.260858226444</v>
          </cell>
          <cell r="M740">
            <v>19976.50922426203</v>
          </cell>
          <cell r="N740">
            <v>19965.823399673132</v>
          </cell>
          <cell r="O740">
            <v>19947.574607750132</v>
          </cell>
        </row>
        <row r="741">
          <cell r="A741">
            <v>19941.117600118338</v>
          </cell>
          <cell r="B741">
            <v>19963.657476314496</v>
          </cell>
          <cell r="C741">
            <v>19949.758880853355</v>
          </cell>
          <cell r="D741">
            <v>19942.611316204358</v>
          </cell>
          <cell r="E741">
            <v>19918.876298741561</v>
          </cell>
          <cell r="F741">
            <v>19935.623768823432</v>
          </cell>
          <cell r="G741">
            <v>19967.103938535307</v>
          </cell>
          <cell r="H741">
            <v>19952.552617785463</v>
          </cell>
          <cell r="I741">
            <v>19973.380364442608</v>
          </cell>
          <cell r="J741">
            <v>19978.064678971499</v>
          </cell>
          <cell r="K741">
            <v>19986.102569384217</v>
          </cell>
          <cell r="L741">
            <v>19971.985206271915</v>
          </cell>
          <cell r="M741">
            <v>19938.859905475376</v>
          </cell>
          <cell r="N741">
            <v>19948.587192900897</v>
          </cell>
          <cell r="O741">
            <v>19958.690115435948</v>
          </cell>
        </row>
        <row r="742">
          <cell r="A742">
            <v>19939.410447787304</v>
          </cell>
          <cell r="B742">
            <v>19951.105307189846</v>
          </cell>
          <cell r="C742">
            <v>19964.522761545581</v>
          </cell>
          <cell r="D742">
            <v>19910.949361399777</v>
          </cell>
          <cell r="E742">
            <v>19965.377037636754</v>
          </cell>
          <cell r="F742">
            <v>19945.767391864567</v>
          </cell>
          <cell r="G742">
            <v>19926.3509060016</v>
          </cell>
          <cell r="H742">
            <v>19937.467520204344</v>
          </cell>
          <cell r="I742">
            <v>19910.529411070551</v>
          </cell>
          <cell r="J742">
            <v>19959.589806103078</v>
          </cell>
          <cell r="K742">
            <v>19906.391034574041</v>
          </cell>
          <cell r="L742">
            <v>19908.608146844086</v>
          </cell>
          <cell r="M742">
            <v>19960.827026276282</v>
          </cell>
          <cell r="N742">
            <v>19942.198641495292</v>
          </cell>
          <cell r="O742">
            <v>19958.725959088471</v>
          </cell>
        </row>
        <row r="743">
          <cell r="A743">
            <v>19930.709923048773</v>
          </cell>
          <cell r="B743">
            <v>19956.073180971001</v>
          </cell>
          <cell r="C743">
            <v>19936.933333200344</v>
          </cell>
          <cell r="D743">
            <v>19927.219595479306</v>
          </cell>
          <cell r="E743">
            <v>19938.988846197844</v>
          </cell>
          <cell r="F743">
            <v>19977.992982447286</v>
          </cell>
          <cell r="G743">
            <v>19926.925396010258</v>
          </cell>
          <cell r="H743">
            <v>19960.076126937129</v>
          </cell>
          <cell r="I743">
            <v>19931.689493162474</v>
          </cell>
          <cell r="J743">
            <v>19967.102060494693</v>
          </cell>
          <cell r="K743">
            <v>19970.211128286079</v>
          </cell>
          <cell r="L743">
            <v>19948.20047998635</v>
          </cell>
          <cell r="M743">
            <v>19978.959476334599</v>
          </cell>
          <cell r="N743">
            <v>19953.553468810729</v>
          </cell>
          <cell r="O743">
            <v>19935.523500884021</v>
          </cell>
        </row>
        <row r="744">
          <cell r="A744">
            <v>19927.878924577497</v>
          </cell>
          <cell r="B744">
            <v>19949.369940477762</v>
          </cell>
          <cell r="C744">
            <v>19958.314065273062</v>
          </cell>
          <cell r="D744">
            <v>19935.958802318288</v>
          </cell>
          <cell r="E744">
            <v>19904.829030275498</v>
          </cell>
          <cell r="F744">
            <v>19953.634653620196</v>
          </cell>
          <cell r="G744">
            <v>19965.97928833896</v>
          </cell>
          <cell r="H744">
            <v>19948.286250413272</v>
          </cell>
          <cell r="I744">
            <v>19926.660297928389</v>
          </cell>
          <cell r="J744">
            <v>19937.394959218549</v>
          </cell>
          <cell r="K744">
            <v>19980.821715559068</v>
          </cell>
          <cell r="L744">
            <v>19932.918582962455</v>
          </cell>
          <cell r="M744">
            <v>19939.033343156672</v>
          </cell>
          <cell r="N744">
            <v>19965.236907307735</v>
          </cell>
          <cell r="O744">
            <v>19916.21624098215</v>
          </cell>
        </row>
        <row r="745">
          <cell r="A745">
            <v>19947.255408921483</v>
          </cell>
          <cell r="B745">
            <v>19948.109275607996</v>
          </cell>
          <cell r="C745">
            <v>19926.854759879872</v>
          </cell>
          <cell r="D745">
            <v>19948.44986234956</v>
          </cell>
          <cell r="E745">
            <v>19941.718409069275</v>
          </cell>
          <cell r="F745">
            <v>19935.357801145452</v>
          </cell>
          <cell r="G745">
            <v>19927.807267441323</v>
          </cell>
          <cell r="H745">
            <v>19944.245661575736</v>
          </cell>
          <cell r="I745">
            <v>19935.826901480588</v>
          </cell>
          <cell r="J745">
            <v>19951.466210352672</v>
          </cell>
          <cell r="K745">
            <v>19944.811992671988</v>
          </cell>
          <cell r="L745">
            <v>19957.778441806433</v>
          </cell>
          <cell r="M745">
            <v>19924.245034377753</v>
          </cell>
          <cell r="N745">
            <v>19934.763498535449</v>
          </cell>
          <cell r="O745">
            <v>19959.622144641293</v>
          </cell>
        </row>
        <row r="746">
          <cell r="A746">
            <v>19940.348932363107</v>
          </cell>
          <cell r="B746">
            <v>19944.582197444957</v>
          </cell>
          <cell r="C746">
            <v>19956.581364183508</v>
          </cell>
          <cell r="D746">
            <v>19965.346610706169</v>
          </cell>
          <cell r="E746">
            <v>19967.481546318559</v>
          </cell>
          <cell r="F746">
            <v>19946.483692068363</v>
          </cell>
          <cell r="G746">
            <v>19917.710567947353</v>
          </cell>
          <cell r="H746">
            <v>19955.326077392347</v>
          </cell>
          <cell r="I746">
            <v>19900.111116693359</v>
          </cell>
          <cell r="J746">
            <v>19952.443813243175</v>
          </cell>
          <cell r="K746">
            <v>19927.982681996269</v>
          </cell>
          <cell r="L746">
            <v>19939.760190955403</v>
          </cell>
          <cell r="M746">
            <v>19964.644240657708</v>
          </cell>
          <cell r="N746">
            <v>19932.797660758206</v>
          </cell>
          <cell r="O746">
            <v>19943.846888044594</v>
          </cell>
        </row>
        <row r="747">
          <cell r="A747">
            <v>19955.015841535376</v>
          </cell>
          <cell r="B747">
            <v>19971.360112781367</v>
          </cell>
          <cell r="C747">
            <v>19963.787756507674</v>
          </cell>
          <cell r="D747">
            <v>19939.649305884253</v>
          </cell>
          <cell r="E747">
            <v>19979.266370126123</v>
          </cell>
          <cell r="F747">
            <v>19922.032921736041</v>
          </cell>
          <cell r="G747">
            <v>19977.184675669992</v>
          </cell>
          <cell r="H747">
            <v>19960.082314924002</v>
          </cell>
          <cell r="I747">
            <v>19950.109464550704</v>
          </cell>
          <cell r="J747">
            <v>19943.418878640619</v>
          </cell>
          <cell r="K747">
            <v>19918.940440741088</v>
          </cell>
          <cell r="L747">
            <v>19945.030572498927</v>
          </cell>
          <cell r="M747">
            <v>19961.855823999973</v>
          </cell>
          <cell r="N747">
            <v>19959.649739940069</v>
          </cell>
          <cell r="O747">
            <v>19940.278520047752</v>
          </cell>
        </row>
        <row r="748">
          <cell r="A748">
            <v>19952.169831230847</v>
          </cell>
          <cell r="B748">
            <v>19955.075004303064</v>
          </cell>
          <cell r="C748">
            <v>19929.304448692696</v>
          </cell>
          <cell r="D748">
            <v>19936.256805984558</v>
          </cell>
          <cell r="E748">
            <v>19946.856560338289</v>
          </cell>
          <cell r="F748">
            <v>19929.129490485051</v>
          </cell>
          <cell r="G748">
            <v>19925.612882502042</v>
          </cell>
          <cell r="H748">
            <v>19940.336103894657</v>
          </cell>
          <cell r="I748">
            <v>19974.822292806624</v>
          </cell>
          <cell r="J748">
            <v>19961.065050000208</v>
          </cell>
          <cell r="K748">
            <v>19931.780442862775</v>
          </cell>
          <cell r="L748">
            <v>19924.461330424951</v>
          </cell>
          <cell r="M748">
            <v>19953.35608275807</v>
          </cell>
          <cell r="N748">
            <v>19944.604114347669</v>
          </cell>
          <cell r="O748">
            <v>19938.93172023915</v>
          </cell>
        </row>
        <row r="749">
          <cell r="A749">
            <v>19978.487435909981</v>
          </cell>
          <cell r="B749">
            <v>19938.866153777672</v>
          </cell>
          <cell r="C749">
            <v>19926.207884481479</v>
          </cell>
          <cell r="D749">
            <v>19936.837812102789</v>
          </cell>
          <cell r="E749">
            <v>19927.618944346952</v>
          </cell>
          <cell r="F749">
            <v>19956.391975559534</v>
          </cell>
          <cell r="G749">
            <v>19948.338504043633</v>
          </cell>
          <cell r="H749">
            <v>19928.149479902029</v>
          </cell>
          <cell r="I749">
            <v>19956.036125781706</v>
          </cell>
          <cell r="J749">
            <v>19930.840730412237</v>
          </cell>
          <cell r="K749">
            <v>19914.556715843682</v>
          </cell>
          <cell r="L749">
            <v>19932.283851018608</v>
          </cell>
          <cell r="M749">
            <v>19971.367917597465</v>
          </cell>
          <cell r="N749">
            <v>19976.095066976384</v>
          </cell>
          <cell r="O749">
            <v>19963.679845615003</v>
          </cell>
        </row>
        <row r="750">
          <cell r="A750">
            <v>19953.590687579981</v>
          </cell>
          <cell r="B750">
            <v>19937.956083867291</v>
          </cell>
          <cell r="C750">
            <v>19925.123593943874</v>
          </cell>
          <cell r="D750">
            <v>19954.033415240039</v>
          </cell>
          <cell r="E750">
            <v>19950.29698824168</v>
          </cell>
          <cell r="F750">
            <v>19922.461766061973</v>
          </cell>
          <cell r="G750">
            <v>19957.868191309703</v>
          </cell>
          <cell r="H750">
            <v>19945.687701035367</v>
          </cell>
          <cell r="I750">
            <v>19959.077392344025</v>
          </cell>
          <cell r="J750">
            <v>19949.640354419655</v>
          </cell>
          <cell r="K750">
            <v>19939.958868700847</v>
          </cell>
          <cell r="L750">
            <v>19957.730060020094</v>
          </cell>
          <cell r="M750">
            <v>19946.126245031304</v>
          </cell>
          <cell r="N750">
            <v>19941.82861133706</v>
          </cell>
          <cell r="O750">
            <v>19925.421641307268</v>
          </cell>
        </row>
        <row r="751">
          <cell r="A751">
            <v>19932.294702109881</v>
          </cell>
          <cell r="B751">
            <v>19961.331279033846</v>
          </cell>
          <cell r="C751">
            <v>19953.36543721964</v>
          </cell>
          <cell r="D751">
            <v>19940.095442019217</v>
          </cell>
          <cell r="E751">
            <v>19975.825899197167</v>
          </cell>
          <cell r="F751">
            <v>19960.978567779784</v>
          </cell>
          <cell r="G751">
            <v>19921.136310900572</v>
          </cell>
          <cell r="H751">
            <v>19925.061744400824</v>
          </cell>
          <cell r="I751">
            <v>19958.557596046252</v>
          </cell>
          <cell r="J751">
            <v>19960.353858493527</v>
          </cell>
          <cell r="K751">
            <v>19932.085426673879</v>
          </cell>
          <cell r="L751">
            <v>19952.099318156805</v>
          </cell>
          <cell r="M751">
            <v>19957.928523904167</v>
          </cell>
          <cell r="N751">
            <v>19932.925774530348</v>
          </cell>
          <cell r="O751">
            <v>19927.217455734884</v>
          </cell>
        </row>
        <row r="752">
          <cell r="A752">
            <v>19907.274449280718</v>
          </cell>
          <cell r="B752">
            <v>19927.256867530145</v>
          </cell>
          <cell r="C752">
            <v>19951.016863043267</v>
          </cell>
          <cell r="D752">
            <v>19932.298656545117</v>
          </cell>
          <cell r="E752">
            <v>19923.629485474085</v>
          </cell>
          <cell r="F752">
            <v>19956.753332133099</v>
          </cell>
          <cell r="G752">
            <v>19925.809515105866</v>
          </cell>
          <cell r="H752">
            <v>19966.101287037509</v>
          </cell>
          <cell r="I752">
            <v>19951.751079266462</v>
          </cell>
          <cell r="J752">
            <v>19971.632644270147</v>
          </cell>
          <cell r="K752">
            <v>19951.756182108609</v>
          </cell>
          <cell r="L752">
            <v>19932.802844797254</v>
          </cell>
          <cell r="M752">
            <v>19927.225827580358</v>
          </cell>
          <cell r="N752">
            <v>19953.938349340951</v>
          </cell>
          <cell r="O752">
            <v>19954.028927770734</v>
          </cell>
        </row>
        <row r="753">
          <cell r="A753">
            <v>19958.849003797834</v>
          </cell>
          <cell r="B753">
            <v>19945.572164727855</v>
          </cell>
          <cell r="C753">
            <v>19937.731373733048</v>
          </cell>
          <cell r="D753">
            <v>19920.120148788159</v>
          </cell>
          <cell r="E753">
            <v>19951.482952513899</v>
          </cell>
          <cell r="F753">
            <v>19933.19711099453</v>
          </cell>
          <cell r="G753">
            <v>19937.715401995672</v>
          </cell>
          <cell r="H753">
            <v>19958.091581167952</v>
          </cell>
          <cell r="I753">
            <v>19935.477178874909</v>
          </cell>
          <cell r="J753">
            <v>19910.953005939515</v>
          </cell>
          <cell r="K753">
            <v>19968.33894652134</v>
          </cell>
          <cell r="L753">
            <v>19968.032974368427</v>
          </cell>
          <cell r="M753">
            <v>19968.548541914544</v>
          </cell>
          <cell r="N753">
            <v>19951.536269335484</v>
          </cell>
          <cell r="O753">
            <v>19962.068972436318</v>
          </cell>
        </row>
        <row r="754">
          <cell r="A754">
            <v>19931.123012837063</v>
          </cell>
          <cell r="B754">
            <v>19956.008958708731</v>
          </cell>
          <cell r="C754">
            <v>19979.511180224661</v>
          </cell>
          <cell r="D754">
            <v>19955.851570663057</v>
          </cell>
          <cell r="E754">
            <v>19930.551092683632</v>
          </cell>
          <cell r="F754">
            <v>19953.064732486266</v>
          </cell>
          <cell r="G754">
            <v>19956.116731730355</v>
          </cell>
          <cell r="H754">
            <v>19938.83406388748</v>
          </cell>
          <cell r="I754">
            <v>19971.690428303733</v>
          </cell>
          <cell r="J754">
            <v>19934.039544998952</v>
          </cell>
          <cell r="K754">
            <v>19947.304768389411</v>
          </cell>
          <cell r="L754">
            <v>19946.991799973086</v>
          </cell>
          <cell r="M754">
            <v>19939.340532803304</v>
          </cell>
          <cell r="N754">
            <v>19943.048885299657</v>
          </cell>
          <cell r="O754">
            <v>19962.231322904314</v>
          </cell>
        </row>
        <row r="755">
          <cell r="A755">
            <v>19963.875801287741</v>
          </cell>
          <cell r="B755">
            <v>19945.207096385388</v>
          </cell>
          <cell r="C755">
            <v>19926.724127265039</v>
          </cell>
          <cell r="D755">
            <v>19992.910790863636</v>
          </cell>
          <cell r="E755">
            <v>19967.5121509237</v>
          </cell>
          <cell r="F755">
            <v>19951.684805879013</v>
          </cell>
          <cell r="G755">
            <v>19923.751636134279</v>
          </cell>
          <cell r="H755">
            <v>19962.792749925062</v>
          </cell>
          <cell r="I755">
            <v>19916.014761969556</v>
          </cell>
          <cell r="J755">
            <v>19951.500835899224</v>
          </cell>
          <cell r="K755">
            <v>19955.77409575841</v>
          </cell>
          <cell r="L755">
            <v>19976.529860704315</v>
          </cell>
          <cell r="M755">
            <v>19953.799897311608</v>
          </cell>
          <cell r="N755">
            <v>19934.778016612261</v>
          </cell>
          <cell r="O755">
            <v>19965.95482884816</v>
          </cell>
        </row>
        <row r="756">
          <cell r="A756">
            <v>19933.277043522237</v>
          </cell>
          <cell r="B756">
            <v>19931.338136478713</v>
          </cell>
          <cell r="C756">
            <v>19928.17371358223</v>
          </cell>
          <cell r="D756">
            <v>19950.703547070418</v>
          </cell>
          <cell r="E756">
            <v>19947.220678255133</v>
          </cell>
          <cell r="F756">
            <v>19924.429270614713</v>
          </cell>
          <cell r="G756">
            <v>19967.58326528862</v>
          </cell>
          <cell r="H756">
            <v>19931.009297787485</v>
          </cell>
          <cell r="I756">
            <v>19928.858943435214</v>
          </cell>
          <cell r="J756">
            <v>19927.467476562626</v>
          </cell>
          <cell r="K756">
            <v>19934.703928420386</v>
          </cell>
          <cell r="L756">
            <v>19925.586148985651</v>
          </cell>
          <cell r="M756">
            <v>19954.130388635844</v>
          </cell>
          <cell r="N756">
            <v>19954.638513813599</v>
          </cell>
          <cell r="O756">
            <v>19945.87799893694</v>
          </cell>
        </row>
        <row r="757">
          <cell r="A757">
            <v>19940.152291585382</v>
          </cell>
          <cell r="B757">
            <v>19943.874869816227</v>
          </cell>
          <cell r="C757">
            <v>19946.969533955322</v>
          </cell>
          <cell r="D757">
            <v>19974.192491409918</v>
          </cell>
          <cell r="E757">
            <v>19913.359920087227</v>
          </cell>
          <cell r="F757">
            <v>19944.864729537767</v>
          </cell>
          <cell r="G757">
            <v>19933.050251338882</v>
          </cell>
          <cell r="H757">
            <v>19930.468721161928</v>
          </cell>
          <cell r="I757">
            <v>19950.066097545194</v>
          </cell>
          <cell r="J757">
            <v>19959.733204935939</v>
          </cell>
          <cell r="K757">
            <v>19936.858284228856</v>
          </cell>
          <cell r="L757">
            <v>19954.697172989156</v>
          </cell>
          <cell r="M757">
            <v>19937.030593369276</v>
          </cell>
          <cell r="N757">
            <v>19956.466102324815</v>
          </cell>
          <cell r="O757">
            <v>19964.877756685375</v>
          </cell>
        </row>
        <row r="758">
          <cell r="A758">
            <v>19941.527534874738</v>
          </cell>
          <cell r="B758">
            <v>19967.839693721427</v>
          </cell>
          <cell r="C758">
            <v>19950.185260632359</v>
          </cell>
          <cell r="D758">
            <v>19957.031378049411</v>
          </cell>
          <cell r="E758">
            <v>19945.228186667111</v>
          </cell>
          <cell r="F758">
            <v>19990.781128641258</v>
          </cell>
          <cell r="G758">
            <v>19945.356036050674</v>
          </cell>
          <cell r="H758">
            <v>19937.850003262589</v>
          </cell>
          <cell r="I758">
            <v>19967.450302446687</v>
          </cell>
          <cell r="J758">
            <v>19968.777496155915</v>
          </cell>
          <cell r="K758">
            <v>19929.512401513231</v>
          </cell>
          <cell r="L758">
            <v>19954.534567632829</v>
          </cell>
          <cell r="M758">
            <v>19908.880268341374</v>
          </cell>
          <cell r="N758">
            <v>19956.995933548311</v>
          </cell>
          <cell r="O758">
            <v>19944.630057370465</v>
          </cell>
        </row>
        <row r="759">
          <cell r="A759">
            <v>19949.4628882625</v>
          </cell>
          <cell r="B759">
            <v>19948.848496326118</v>
          </cell>
          <cell r="C759">
            <v>19947.657202764713</v>
          </cell>
          <cell r="D759">
            <v>19927.518318263421</v>
          </cell>
          <cell r="E759">
            <v>19928.233373305065</v>
          </cell>
          <cell r="F759">
            <v>19932.374689108881</v>
          </cell>
          <cell r="G759">
            <v>19962.972905562961</v>
          </cell>
          <cell r="H759">
            <v>19954.678503529234</v>
          </cell>
          <cell r="I759">
            <v>19947.750004826277</v>
          </cell>
          <cell r="J759">
            <v>19964.512852947413</v>
          </cell>
          <cell r="K759">
            <v>19938.686173409184</v>
          </cell>
          <cell r="L759">
            <v>19976.595409002617</v>
          </cell>
          <cell r="M759">
            <v>19913.207231534561</v>
          </cell>
          <cell r="N759">
            <v>19936.671132183626</v>
          </cell>
          <cell r="O759">
            <v>19955.714027766167</v>
          </cell>
        </row>
        <row r="760">
          <cell r="A760">
            <v>19943.582458113924</v>
          </cell>
          <cell r="B760">
            <v>19928.577800778738</v>
          </cell>
          <cell r="C760">
            <v>19923.222636115257</v>
          </cell>
          <cell r="D760">
            <v>19941.738816861856</v>
          </cell>
          <cell r="E760">
            <v>19949.574392436789</v>
          </cell>
          <cell r="F760">
            <v>19939.001241742011</v>
          </cell>
          <cell r="G760">
            <v>19958.307871654746</v>
          </cell>
          <cell r="H760">
            <v>19951.043620301767</v>
          </cell>
          <cell r="I760">
            <v>19943.885605809875</v>
          </cell>
          <cell r="J760">
            <v>19954.745083821614</v>
          </cell>
          <cell r="K760">
            <v>19931.373921810067</v>
          </cell>
          <cell r="L760">
            <v>19940.209810983448</v>
          </cell>
          <cell r="M760">
            <v>19937.076230017443</v>
          </cell>
          <cell r="N760">
            <v>19933.6848938648</v>
          </cell>
          <cell r="O760">
            <v>19972.673415187168</v>
          </cell>
        </row>
        <row r="761">
          <cell r="A761">
            <v>19944.160394465973</v>
          </cell>
          <cell r="B761">
            <v>19955.512382677298</v>
          </cell>
          <cell r="C761">
            <v>19949.099382462988</v>
          </cell>
          <cell r="D761">
            <v>19933.183235738376</v>
          </cell>
          <cell r="E761">
            <v>19988.03708952765</v>
          </cell>
          <cell r="F761">
            <v>19935.398046032689</v>
          </cell>
          <cell r="G761">
            <v>19994.082439918424</v>
          </cell>
          <cell r="H761">
            <v>19953.69585851087</v>
          </cell>
          <cell r="I761">
            <v>19944.396670944556</v>
          </cell>
          <cell r="J761">
            <v>19931.716993749782</v>
          </cell>
          <cell r="K761">
            <v>19921.346908131589</v>
          </cell>
          <cell r="L761">
            <v>19972.650194245682</v>
          </cell>
          <cell r="M761">
            <v>19981.689609336161</v>
          </cell>
          <cell r="N761">
            <v>19940.306258062061</v>
          </cell>
          <cell r="O761">
            <v>19911.942612055442</v>
          </cell>
        </row>
        <row r="762">
          <cell r="A762">
            <v>19942.440192014343</v>
          </cell>
          <cell r="B762">
            <v>19964.740739636913</v>
          </cell>
          <cell r="C762">
            <v>19965.770863013506</v>
          </cell>
          <cell r="D762">
            <v>19954.236456057028</v>
          </cell>
          <cell r="E762">
            <v>19948.762055134648</v>
          </cell>
          <cell r="F762">
            <v>19944.467171238488</v>
          </cell>
          <cell r="G762">
            <v>19951.493429012811</v>
          </cell>
          <cell r="H762">
            <v>19952.600312734245</v>
          </cell>
          <cell r="I762">
            <v>19968.031701022261</v>
          </cell>
          <cell r="J762">
            <v>19967.916139085781</v>
          </cell>
          <cell r="K762">
            <v>19937.565072188649</v>
          </cell>
          <cell r="L762">
            <v>19947.720398500445</v>
          </cell>
          <cell r="M762">
            <v>19953.866937773386</v>
          </cell>
          <cell r="N762">
            <v>19925.086365447478</v>
          </cell>
          <cell r="O762">
            <v>19970.093051770691</v>
          </cell>
        </row>
        <row r="763">
          <cell r="A763">
            <v>19943.230152674489</v>
          </cell>
          <cell r="B763">
            <v>19973.861437841373</v>
          </cell>
          <cell r="C763">
            <v>19913.45053517324</v>
          </cell>
          <cell r="D763">
            <v>19951.922466261436</v>
          </cell>
          <cell r="E763">
            <v>19966.438090754738</v>
          </cell>
          <cell r="F763">
            <v>19948.857405200622</v>
          </cell>
          <cell r="G763">
            <v>19928.452203112942</v>
          </cell>
          <cell r="H763">
            <v>19936.18039456808</v>
          </cell>
          <cell r="I763">
            <v>19965.084597194436</v>
          </cell>
          <cell r="J763">
            <v>19951.205116221456</v>
          </cell>
          <cell r="K763">
            <v>19928.215422109926</v>
          </cell>
          <cell r="L763">
            <v>19913.509842621406</v>
          </cell>
          <cell r="M763">
            <v>19930.549827909959</v>
          </cell>
          <cell r="N763">
            <v>19960.721033535752</v>
          </cell>
          <cell r="O763">
            <v>19991.568505343243</v>
          </cell>
        </row>
        <row r="764">
          <cell r="A764">
            <v>19941.9484107264</v>
          </cell>
          <cell r="B764">
            <v>19933.818969979635</v>
          </cell>
          <cell r="C764">
            <v>19943.38349110309</v>
          </cell>
          <cell r="D764">
            <v>19933.426646853975</v>
          </cell>
          <cell r="E764">
            <v>19953.65151020058</v>
          </cell>
          <cell r="F764">
            <v>19914.135865811564</v>
          </cell>
          <cell r="G764">
            <v>19937.06448328702</v>
          </cell>
          <cell r="H764">
            <v>19940.681016312239</v>
          </cell>
          <cell r="I764">
            <v>19937.1981912173</v>
          </cell>
          <cell r="J764">
            <v>19932.026001726259</v>
          </cell>
          <cell r="K764">
            <v>19942.382967888272</v>
          </cell>
          <cell r="L764">
            <v>19930.998111992278</v>
          </cell>
          <cell r="M764">
            <v>19944.320647737084</v>
          </cell>
          <cell r="N764">
            <v>19966.256155034949</v>
          </cell>
          <cell r="O764">
            <v>19965.859079823844</v>
          </cell>
        </row>
        <row r="765">
          <cell r="A765">
            <v>19940.861029438976</v>
          </cell>
          <cell r="B765">
            <v>19934.815280979579</v>
          </cell>
          <cell r="C765">
            <v>19945.653646401002</v>
          </cell>
          <cell r="D765">
            <v>19974.063837456481</v>
          </cell>
          <cell r="E765">
            <v>19964.659995856186</v>
          </cell>
          <cell r="F765">
            <v>19941.570644959091</v>
          </cell>
          <cell r="G765">
            <v>19997.080223504792</v>
          </cell>
          <cell r="H765">
            <v>19960.239473372028</v>
          </cell>
          <cell r="I765">
            <v>19970.183039389729</v>
          </cell>
          <cell r="J765">
            <v>19960.584250330226</v>
          </cell>
          <cell r="K765">
            <v>19923.909581433138</v>
          </cell>
          <cell r="L765">
            <v>19909.917046386447</v>
          </cell>
          <cell r="M765">
            <v>19930.02364635569</v>
          </cell>
          <cell r="N765">
            <v>19950.232562368914</v>
          </cell>
          <cell r="O765">
            <v>19942.361353625398</v>
          </cell>
        </row>
        <row r="766">
          <cell r="A766">
            <v>19957.336973636513</v>
          </cell>
          <cell r="B766">
            <v>19974.145307986968</v>
          </cell>
          <cell r="C766">
            <v>19997.310795577858</v>
          </cell>
          <cell r="D766">
            <v>19922.068315892779</v>
          </cell>
          <cell r="E766">
            <v>19961.843567717184</v>
          </cell>
          <cell r="F766">
            <v>19921.167989970447</v>
          </cell>
          <cell r="G766">
            <v>19955.61968569173</v>
          </cell>
          <cell r="H766">
            <v>19925.810601079298</v>
          </cell>
          <cell r="I766">
            <v>19923.369086737639</v>
          </cell>
          <cell r="J766">
            <v>19908.327936433601</v>
          </cell>
          <cell r="K766">
            <v>19919.278556724334</v>
          </cell>
          <cell r="L766">
            <v>19944.913090457467</v>
          </cell>
          <cell r="M766">
            <v>19973.085982576595</v>
          </cell>
          <cell r="N766">
            <v>19927.170246996429</v>
          </cell>
          <cell r="O766">
            <v>19926.737663202613</v>
          </cell>
        </row>
        <row r="767">
          <cell r="A767">
            <v>19937.324988044194</v>
          </cell>
          <cell r="B767">
            <v>19933.732189113831</v>
          </cell>
          <cell r="C767">
            <v>19965.762643552629</v>
          </cell>
          <cell r="D767">
            <v>19936.768150392476</v>
          </cell>
          <cell r="E767">
            <v>19944.9415284881</v>
          </cell>
          <cell r="F767">
            <v>19951.36971587846</v>
          </cell>
          <cell r="G767">
            <v>19909.75179644001</v>
          </cell>
          <cell r="H767">
            <v>19956.308010438624</v>
          </cell>
          <cell r="I767">
            <v>19944.984170961212</v>
          </cell>
          <cell r="J767">
            <v>19945.519374505944</v>
          </cell>
          <cell r="K767">
            <v>19961.116093267738</v>
          </cell>
          <cell r="L767">
            <v>19946.218390547434</v>
          </cell>
          <cell r="M767">
            <v>19935.776961272557</v>
          </cell>
          <cell r="N767">
            <v>19915.519890682921</v>
          </cell>
          <cell r="O767">
            <v>19956.805641849787</v>
          </cell>
        </row>
        <row r="768">
          <cell r="A768">
            <v>19924.693461599862</v>
          </cell>
          <cell r="B768">
            <v>19956.877170973337</v>
          </cell>
          <cell r="C768">
            <v>19956.402601863232</v>
          </cell>
          <cell r="D768">
            <v>19909.710368734548</v>
          </cell>
          <cell r="E768">
            <v>19947.941883431165</v>
          </cell>
          <cell r="F768">
            <v>19941.548232527766</v>
          </cell>
          <cell r="G768">
            <v>19952.576821260565</v>
          </cell>
          <cell r="H768">
            <v>19975.254697866247</v>
          </cell>
          <cell r="I768">
            <v>19953.47507004095</v>
          </cell>
          <cell r="J768">
            <v>19945.837887314137</v>
          </cell>
          <cell r="K768">
            <v>19939.173393899659</v>
          </cell>
          <cell r="L768">
            <v>19967.802446533951</v>
          </cell>
          <cell r="M768">
            <v>19955.912812057028</v>
          </cell>
          <cell r="N768">
            <v>19965.574073438409</v>
          </cell>
          <cell r="O768">
            <v>19937.828953194756</v>
          </cell>
        </row>
        <row r="769">
          <cell r="A769">
            <v>19969.280132140291</v>
          </cell>
          <cell r="B769">
            <v>19961.571505227414</v>
          </cell>
          <cell r="C769">
            <v>19951.6895008951</v>
          </cell>
          <cell r="D769">
            <v>19952.74815618711</v>
          </cell>
          <cell r="E769">
            <v>19930.094020814391</v>
          </cell>
          <cell r="F769">
            <v>19950.366056356328</v>
          </cell>
          <cell r="G769">
            <v>19971.80685393163</v>
          </cell>
          <cell r="H769">
            <v>19921.91287935332</v>
          </cell>
          <cell r="I769">
            <v>19953.839946523192</v>
          </cell>
          <cell r="J769">
            <v>19952.432935823075</v>
          </cell>
          <cell r="K769">
            <v>19928.527980362105</v>
          </cell>
          <cell r="L769">
            <v>19956.176248896802</v>
          </cell>
          <cell r="M769">
            <v>19961.17017258504</v>
          </cell>
          <cell r="N769">
            <v>19939.665873287508</v>
          </cell>
          <cell r="O769">
            <v>19968.161260850535</v>
          </cell>
        </row>
        <row r="770">
          <cell r="A770">
            <v>19952.756820788487</v>
          </cell>
          <cell r="B770">
            <v>19946.496937066997</v>
          </cell>
          <cell r="C770">
            <v>19943.840055864101</v>
          </cell>
          <cell r="D770">
            <v>19952.265943342161</v>
          </cell>
          <cell r="E770">
            <v>19929.686955535944</v>
          </cell>
          <cell r="F770">
            <v>19976.042689643404</v>
          </cell>
          <cell r="G770">
            <v>19949.442692024801</v>
          </cell>
          <cell r="H770">
            <v>19961.225156088974</v>
          </cell>
          <cell r="I770">
            <v>19930.44167558023</v>
          </cell>
          <cell r="J770">
            <v>19975.463803367104</v>
          </cell>
          <cell r="K770">
            <v>19947.774317396877</v>
          </cell>
          <cell r="L770">
            <v>19959.543298511773</v>
          </cell>
          <cell r="M770">
            <v>19956.982584508245</v>
          </cell>
          <cell r="N770">
            <v>19936.763802441492</v>
          </cell>
          <cell r="O770">
            <v>19948.240727648321</v>
          </cell>
        </row>
        <row r="771">
          <cell r="A771">
            <v>19933.148707325694</v>
          </cell>
          <cell r="B771">
            <v>19949.845095446522</v>
          </cell>
          <cell r="C771">
            <v>19954.183781511878</v>
          </cell>
          <cell r="D771">
            <v>19935.116304685078</v>
          </cell>
          <cell r="E771">
            <v>19921.871122852266</v>
          </cell>
          <cell r="F771">
            <v>19930.973197832001</v>
          </cell>
          <cell r="G771">
            <v>19945.537847233507</v>
          </cell>
          <cell r="H771">
            <v>19954.23606204741</v>
          </cell>
          <cell r="I771">
            <v>19934.87264307357</v>
          </cell>
          <cell r="J771">
            <v>19961.502036125486</v>
          </cell>
          <cell r="K771">
            <v>19954.977406171347</v>
          </cell>
          <cell r="L771">
            <v>19945.107002655004</v>
          </cell>
          <cell r="M771">
            <v>19966.633929568237</v>
          </cell>
          <cell r="N771">
            <v>19946.789155652605</v>
          </cell>
          <cell r="O771">
            <v>19906.324385697699</v>
          </cell>
        </row>
        <row r="772">
          <cell r="A772">
            <v>19964.648679464255</v>
          </cell>
          <cell r="B772">
            <v>19944.496489710458</v>
          </cell>
          <cell r="C772">
            <v>19959.07561456765</v>
          </cell>
          <cell r="D772">
            <v>19966.250459503732</v>
          </cell>
          <cell r="E772">
            <v>19929.024173679631</v>
          </cell>
          <cell r="F772">
            <v>19951.214922220246</v>
          </cell>
          <cell r="G772">
            <v>19935.203982620897</v>
          </cell>
          <cell r="H772">
            <v>19947.100594990694</v>
          </cell>
          <cell r="I772">
            <v>19969.076942075597</v>
          </cell>
          <cell r="J772">
            <v>19950.759956655311</v>
          </cell>
          <cell r="K772">
            <v>19891.895337704627</v>
          </cell>
          <cell r="L772">
            <v>19925.981665632829</v>
          </cell>
          <cell r="M772">
            <v>19952.099926449071</v>
          </cell>
          <cell r="N772">
            <v>19955.30899135549</v>
          </cell>
          <cell r="O772">
            <v>19947.379369056427</v>
          </cell>
        </row>
        <row r="773">
          <cell r="A773">
            <v>19940.541213163237</v>
          </cell>
          <cell r="B773">
            <v>19936.644020222117</v>
          </cell>
          <cell r="C773">
            <v>19959.429580438031</v>
          </cell>
          <cell r="D773">
            <v>19949.04991956125</v>
          </cell>
          <cell r="E773">
            <v>19931.718591778015</v>
          </cell>
          <cell r="F773">
            <v>19934.88855118267</v>
          </cell>
          <cell r="G773">
            <v>19973.181143894071</v>
          </cell>
          <cell r="H773">
            <v>19935.394838159002</v>
          </cell>
          <cell r="I773">
            <v>19936.278962799966</v>
          </cell>
          <cell r="J773">
            <v>19960.64781781955</v>
          </cell>
          <cell r="K773">
            <v>19973.036418692271</v>
          </cell>
          <cell r="L773">
            <v>19936.801301928834</v>
          </cell>
          <cell r="M773">
            <v>19956.170894985531</v>
          </cell>
          <cell r="N773">
            <v>19952.923237313098</v>
          </cell>
          <cell r="O773">
            <v>19956.781861273583</v>
          </cell>
        </row>
        <row r="774">
          <cell r="A774">
            <v>19941.003738197505</v>
          </cell>
          <cell r="B774">
            <v>19963.338158332986</v>
          </cell>
          <cell r="C774">
            <v>19919.571938746041</v>
          </cell>
          <cell r="D774">
            <v>19944.028128985796</v>
          </cell>
          <cell r="E774">
            <v>19953.872636248158</v>
          </cell>
          <cell r="F774">
            <v>19960.195266541064</v>
          </cell>
          <cell r="G774">
            <v>19942.865740013069</v>
          </cell>
          <cell r="H774">
            <v>19949.220127310953</v>
          </cell>
          <cell r="I774">
            <v>19948.3005769624</v>
          </cell>
          <cell r="J774">
            <v>19932.742179887005</v>
          </cell>
          <cell r="K774">
            <v>19944.705884816183</v>
          </cell>
          <cell r="L774">
            <v>19943.647218162008</v>
          </cell>
          <cell r="M774">
            <v>19910.920199344338</v>
          </cell>
          <cell r="N774">
            <v>19973.324118106273</v>
          </cell>
          <cell r="O774">
            <v>19943.494466668111</v>
          </cell>
        </row>
        <row r="775">
          <cell r="A775">
            <v>19955.371829448373</v>
          </cell>
          <cell r="B775">
            <v>19985.557532876963</v>
          </cell>
          <cell r="C775">
            <v>19929.220872089543</v>
          </cell>
          <cell r="D775">
            <v>19955.549030702354</v>
          </cell>
          <cell r="E775">
            <v>19881.380028523487</v>
          </cell>
          <cell r="F775">
            <v>19953.88528447938</v>
          </cell>
          <cell r="G775">
            <v>19961.25358007734</v>
          </cell>
          <cell r="H775">
            <v>19930.743072692283</v>
          </cell>
          <cell r="I775">
            <v>19949.155564060213</v>
          </cell>
          <cell r="J775">
            <v>19938.081614961084</v>
          </cell>
          <cell r="K775">
            <v>19930.739222040058</v>
          </cell>
          <cell r="L775">
            <v>19942.782323344753</v>
          </cell>
          <cell r="M775">
            <v>19941.403588657562</v>
          </cell>
          <cell r="N775">
            <v>19930.864178823398</v>
          </cell>
          <cell r="O775">
            <v>19917.259608460747</v>
          </cell>
        </row>
        <row r="776">
          <cell r="A776">
            <v>19933.923027676046</v>
          </cell>
          <cell r="B776">
            <v>19938.916854793966</v>
          </cell>
          <cell r="C776">
            <v>19929.995473572515</v>
          </cell>
          <cell r="D776">
            <v>19934.141003426019</v>
          </cell>
          <cell r="E776">
            <v>19933.174172628871</v>
          </cell>
          <cell r="F776">
            <v>19970.121569369621</v>
          </cell>
          <cell r="G776">
            <v>19924.561036812553</v>
          </cell>
          <cell r="H776">
            <v>19943.487999502788</v>
          </cell>
          <cell r="I776">
            <v>19932.014447843743</v>
          </cell>
          <cell r="J776">
            <v>19931.108162358389</v>
          </cell>
          <cell r="K776">
            <v>19973.346550569877</v>
          </cell>
          <cell r="L776">
            <v>19965.27768617776</v>
          </cell>
          <cell r="M776">
            <v>19981.332989664745</v>
          </cell>
          <cell r="N776">
            <v>19958.184470916618</v>
          </cell>
          <cell r="O776">
            <v>19951.536567854164</v>
          </cell>
        </row>
        <row r="777">
          <cell r="A777">
            <v>19937.166026323444</v>
          </cell>
          <cell r="B777">
            <v>19958.144799710357</v>
          </cell>
          <cell r="C777">
            <v>19938.405341012141</v>
          </cell>
          <cell r="D777">
            <v>19929.29299258042</v>
          </cell>
          <cell r="E777">
            <v>19967.852571464664</v>
          </cell>
          <cell r="F777">
            <v>19938.490604610026</v>
          </cell>
          <cell r="G777">
            <v>19969.263382659388</v>
          </cell>
          <cell r="H777">
            <v>19898.386675793106</v>
          </cell>
          <cell r="I777">
            <v>19978.98560780357</v>
          </cell>
          <cell r="J777">
            <v>19956.176606336507</v>
          </cell>
          <cell r="K777">
            <v>19919.852639519286</v>
          </cell>
          <cell r="L777">
            <v>19976.274533717246</v>
          </cell>
          <cell r="M777">
            <v>19954.155105518304</v>
          </cell>
          <cell r="N777">
            <v>19962.624856583741</v>
          </cell>
          <cell r="O777">
            <v>19970.606527380267</v>
          </cell>
        </row>
        <row r="778">
          <cell r="A778">
            <v>19925.748418933203</v>
          </cell>
          <cell r="B778">
            <v>19958.018758002858</v>
          </cell>
          <cell r="C778">
            <v>19953.825365785036</v>
          </cell>
          <cell r="D778">
            <v>19916.197501707207</v>
          </cell>
          <cell r="E778">
            <v>19961.495363770555</v>
          </cell>
          <cell r="F778">
            <v>19975.674935397121</v>
          </cell>
          <cell r="G778">
            <v>19961.955258294904</v>
          </cell>
          <cell r="H778">
            <v>19970.231564690603</v>
          </cell>
          <cell r="I778">
            <v>19954.268856232149</v>
          </cell>
          <cell r="J778">
            <v>19940.736099147445</v>
          </cell>
          <cell r="K778">
            <v>19938.784655458938</v>
          </cell>
          <cell r="L778">
            <v>19971.311454392999</v>
          </cell>
          <cell r="M778">
            <v>19921.998842448676</v>
          </cell>
          <cell r="N778">
            <v>19914.062279985643</v>
          </cell>
          <cell r="O778">
            <v>19927.879548184163</v>
          </cell>
        </row>
        <row r="779">
          <cell r="A779">
            <v>19964.529951369852</v>
          </cell>
          <cell r="B779">
            <v>19932.939677388982</v>
          </cell>
          <cell r="C779">
            <v>19960.640686024006</v>
          </cell>
          <cell r="D779">
            <v>19956.925510251076</v>
          </cell>
          <cell r="E779">
            <v>19964.580461628346</v>
          </cell>
          <cell r="F779">
            <v>19930.028882626713</v>
          </cell>
          <cell r="G779">
            <v>19929.427077290409</v>
          </cell>
          <cell r="H779">
            <v>19947.464032630225</v>
          </cell>
          <cell r="I779">
            <v>19953.401489577704</v>
          </cell>
          <cell r="J779">
            <v>19965.023587661362</v>
          </cell>
          <cell r="K779">
            <v>19950.582014555395</v>
          </cell>
          <cell r="L779">
            <v>19963.344823337506</v>
          </cell>
          <cell r="M779">
            <v>19951.194754456348</v>
          </cell>
          <cell r="N779">
            <v>19943.053764378627</v>
          </cell>
          <cell r="O779">
            <v>19971.548805176837</v>
          </cell>
        </row>
        <row r="780">
          <cell r="A780">
            <v>19957.126017875908</v>
          </cell>
          <cell r="B780">
            <v>19918.109151277411</v>
          </cell>
          <cell r="C780">
            <v>19934.460824530157</v>
          </cell>
          <cell r="D780">
            <v>19933.805012942295</v>
          </cell>
          <cell r="E780">
            <v>19957.724339058062</v>
          </cell>
          <cell r="F780">
            <v>19922.983508303198</v>
          </cell>
          <cell r="G780">
            <v>19963.995482404272</v>
          </cell>
          <cell r="H780">
            <v>19938.616529440147</v>
          </cell>
          <cell r="I780">
            <v>19965.232875552934</v>
          </cell>
          <cell r="J780">
            <v>19980.988573461345</v>
          </cell>
          <cell r="K780">
            <v>19925.183798155744</v>
          </cell>
          <cell r="L780">
            <v>19933.770957867477</v>
          </cell>
          <cell r="M780">
            <v>19947.223066781011</v>
          </cell>
          <cell r="N780">
            <v>19973.506429311914</v>
          </cell>
          <cell r="O780">
            <v>19951.282104420432</v>
          </cell>
        </row>
        <row r="781">
          <cell r="A781">
            <v>19960.158105082039</v>
          </cell>
          <cell r="B781">
            <v>19915.327785007121</v>
          </cell>
          <cell r="C781">
            <v>19968.604606822264</v>
          </cell>
          <cell r="D781">
            <v>19945.445259617347</v>
          </cell>
          <cell r="E781">
            <v>19949.226006046352</v>
          </cell>
          <cell r="F781">
            <v>19956.337491968963</v>
          </cell>
          <cell r="G781">
            <v>19970.743297677291</v>
          </cell>
          <cell r="H781">
            <v>19932.903395245266</v>
          </cell>
          <cell r="I781">
            <v>19955.472184105132</v>
          </cell>
          <cell r="J781">
            <v>19907.416830365233</v>
          </cell>
          <cell r="K781">
            <v>19943.677343401683</v>
          </cell>
          <cell r="L781">
            <v>19920.263605565488</v>
          </cell>
          <cell r="M781">
            <v>19931.161252979069</v>
          </cell>
          <cell r="N781">
            <v>19952.479351932252</v>
          </cell>
          <cell r="O781">
            <v>19971.311073467456</v>
          </cell>
        </row>
        <row r="782">
          <cell r="A782">
            <v>19928.115024417682</v>
          </cell>
          <cell r="B782">
            <v>19952.182378078225</v>
          </cell>
          <cell r="C782">
            <v>19961.728736176399</v>
          </cell>
          <cell r="D782">
            <v>19965.472970870433</v>
          </cell>
          <cell r="E782">
            <v>19945.572987471129</v>
          </cell>
          <cell r="F782">
            <v>19942.135783041784</v>
          </cell>
          <cell r="G782">
            <v>19952.60959210596</v>
          </cell>
          <cell r="H782">
            <v>19956.660439798565</v>
          </cell>
          <cell r="I782">
            <v>19914.480116378469</v>
          </cell>
          <cell r="J782">
            <v>19971.68184996815</v>
          </cell>
          <cell r="K782">
            <v>19930.0504336126</v>
          </cell>
          <cell r="L782">
            <v>19909.21604085571</v>
          </cell>
          <cell r="M782">
            <v>19957.39375502272</v>
          </cell>
          <cell r="N782">
            <v>19933.707726315137</v>
          </cell>
          <cell r="O782">
            <v>19964.838888802777</v>
          </cell>
        </row>
        <row r="783">
          <cell r="A783">
            <v>19948.92918256938</v>
          </cell>
          <cell r="B783">
            <v>19933.747729202729</v>
          </cell>
          <cell r="C783">
            <v>19927.266956387095</v>
          </cell>
          <cell r="D783">
            <v>19940.037385009655</v>
          </cell>
          <cell r="E783">
            <v>19928.005488151943</v>
          </cell>
          <cell r="F783">
            <v>19940.517449131115</v>
          </cell>
          <cell r="G783">
            <v>19970.855962189493</v>
          </cell>
          <cell r="H783">
            <v>19941.945099352939</v>
          </cell>
          <cell r="I783">
            <v>19944.8636406449</v>
          </cell>
          <cell r="J783">
            <v>19945.493595645887</v>
          </cell>
          <cell r="K783">
            <v>19962.51338486559</v>
          </cell>
          <cell r="L783">
            <v>19935.810755096078</v>
          </cell>
          <cell r="M783">
            <v>19945.883627450614</v>
          </cell>
          <cell r="N783">
            <v>19936.74897066566</v>
          </cell>
          <cell r="O783">
            <v>19930.870085507133</v>
          </cell>
        </row>
        <row r="784">
          <cell r="A784">
            <v>19968.149901217374</v>
          </cell>
          <cell r="B784">
            <v>19945.911540934383</v>
          </cell>
          <cell r="C784">
            <v>19948.6153874556</v>
          </cell>
          <cell r="D784">
            <v>19935.110169347885</v>
          </cell>
          <cell r="E784">
            <v>19955.827022098045</v>
          </cell>
          <cell r="F784">
            <v>19939.83358011736</v>
          </cell>
          <cell r="G784">
            <v>19974.108243420113</v>
          </cell>
          <cell r="H784">
            <v>19980.101054334882</v>
          </cell>
          <cell r="I784">
            <v>19949.500414170005</v>
          </cell>
          <cell r="J784">
            <v>19948.34074519909</v>
          </cell>
          <cell r="K784">
            <v>19923.904605269254</v>
          </cell>
          <cell r="L784">
            <v>19954.561722580791</v>
          </cell>
          <cell r="M784">
            <v>19959.891294858946</v>
          </cell>
          <cell r="N784">
            <v>19963.122378338012</v>
          </cell>
          <cell r="O784">
            <v>19925.846241091906</v>
          </cell>
        </row>
        <row r="785">
          <cell r="A785">
            <v>19921.055262432827</v>
          </cell>
          <cell r="B785">
            <v>19941.970153680977</v>
          </cell>
          <cell r="C785">
            <v>19922.163907156359</v>
          </cell>
          <cell r="D785">
            <v>19964.196752026412</v>
          </cell>
          <cell r="E785">
            <v>19947.445103100785</v>
          </cell>
          <cell r="F785">
            <v>19935.370969312666</v>
          </cell>
          <cell r="G785">
            <v>19957.33875782312</v>
          </cell>
          <cell r="H785">
            <v>19940.339846991836</v>
          </cell>
          <cell r="I785">
            <v>19943.345745738385</v>
          </cell>
          <cell r="J785">
            <v>19972.482867464132</v>
          </cell>
          <cell r="K785">
            <v>19965.02933143319</v>
          </cell>
          <cell r="L785">
            <v>19958.179387874578</v>
          </cell>
          <cell r="M785">
            <v>19934.23321504749</v>
          </cell>
          <cell r="N785">
            <v>19955.24656156102</v>
          </cell>
          <cell r="O785">
            <v>19961.50967128262</v>
          </cell>
        </row>
        <row r="786">
          <cell r="A786">
            <v>19929.367939490519</v>
          </cell>
          <cell r="B786">
            <v>19915.774312889836</v>
          </cell>
          <cell r="C786">
            <v>19952.442220028024</v>
          </cell>
          <cell r="D786">
            <v>19930.151701085884</v>
          </cell>
          <cell r="E786">
            <v>19927.28751542353</v>
          </cell>
          <cell r="F786">
            <v>19963.783579635601</v>
          </cell>
          <cell r="G786">
            <v>19957.789153864993</v>
          </cell>
          <cell r="H786">
            <v>19938.264187200981</v>
          </cell>
          <cell r="I786">
            <v>19952.033832359608</v>
          </cell>
          <cell r="J786">
            <v>19941.551838109943</v>
          </cell>
          <cell r="K786">
            <v>19928.553798394383</v>
          </cell>
          <cell r="L786">
            <v>19937.22939642565</v>
          </cell>
          <cell r="M786">
            <v>19947.741493274716</v>
          </cell>
          <cell r="N786">
            <v>19959.034342697199</v>
          </cell>
          <cell r="O786">
            <v>19971.12600449214</v>
          </cell>
        </row>
        <row r="787">
          <cell r="A787">
            <v>19948.607630024206</v>
          </cell>
          <cell r="B787">
            <v>19954.879016125065</v>
          </cell>
          <cell r="C787">
            <v>19928.19756926606</v>
          </cell>
          <cell r="D787">
            <v>19954.761173633764</v>
          </cell>
          <cell r="E787">
            <v>19942.219957854453</v>
          </cell>
          <cell r="F787">
            <v>19956.216686983578</v>
          </cell>
          <cell r="G787">
            <v>19941.203950123079</v>
          </cell>
          <cell r="H787">
            <v>19933.127031184184</v>
          </cell>
          <cell r="I787">
            <v>19933.124692134905</v>
          </cell>
          <cell r="J787">
            <v>19956.536767636935</v>
          </cell>
          <cell r="K787">
            <v>19942.972956774916</v>
          </cell>
          <cell r="L787">
            <v>19978.112036872582</v>
          </cell>
          <cell r="M787">
            <v>19966.987247968704</v>
          </cell>
          <cell r="N787">
            <v>19960.327625862403</v>
          </cell>
          <cell r="O787">
            <v>19938.833902251121</v>
          </cell>
        </row>
        <row r="788">
          <cell r="A788">
            <v>19960.990453601386</v>
          </cell>
          <cell r="B788">
            <v>19948.722055836635</v>
          </cell>
          <cell r="C788">
            <v>19947.847396402038</v>
          </cell>
          <cell r="D788">
            <v>19935.660855867372</v>
          </cell>
          <cell r="E788">
            <v>19973.728779448735</v>
          </cell>
          <cell r="F788">
            <v>19956.33054981205</v>
          </cell>
          <cell r="G788">
            <v>19936.765838613119</v>
          </cell>
          <cell r="H788">
            <v>19947.073594636913</v>
          </cell>
          <cell r="I788">
            <v>19944.899027596301</v>
          </cell>
          <cell r="J788">
            <v>19971.601524301113</v>
          </cell>
          <cell r="K788">
            <v>19950.069651660066</v>
          </cell>
          <cell r="L788">
            <v>19962.117606325948</v>
          </cell>
          <cell r="M788">
            <v>19957.566054748986</v>
          </cell>
          <cell r="N788">
            <v>19982.90888394725</v>
          </cell>
          <cell r="O788">
            <v>19958.710150576706</v>
          </cell>
        </row>
        <row r="789">
          <cell r="A789">
            <v>19971.783728234492</v>
          </cell>
          <cell r="B789">
            <v>19923.439351843332</v>
          </cell>
          <cell r="C789">
            <v>19962.483914218341</v>
          </cell>
          <cell r="D789">
            <v>19973.26832299614</v>
          </cell>
          <cell r="E789">
            <v>19938.779663149155</v>
          </cell>
          <cell r="F789">
            <v>19953.270430763667</v>
          </cell>
          <cell r="G789">
            <v>19935.270330784653</v>
          </cell>
          <cell r="H789">
            <v>19955.415210761945</v>
          </cell>
          <cell r="I789">
            <v>19949.523396118624</v>
          </cell>
          <cell r="J789">
            <v>19944.738804445125</v>
          </cell>
          <cell r="K789">
            <v>19966.107486170786</v>
          </cell>
          <cell r="L789">
            <v>19943.455277345503</v>
          </cell>
          <cell r="M789">
            <v>19946.630384620621</v>
          </cell>
          <cell r="N789">
            <v>19938.388094394664</v>
          </cell>
          <cell r="O789">
            <v>19972.406762327246</v>
          </cell>
        </row>
        <row r="790">
          <cell r="A790">
            <v>19963.334094088761</v>
          </cell>
          <cell r="B790">
            <v>19932.860531838414</v>
          </cell>
          <cell r="C790">
            <v>19953.158631962207</v>
          </cell>
          <cell r="D790">
            <v>19955.411081304548</v>
          </cell>
          <cell r="E790">
            <v>19959.527183136255</v>
          </cell>
          <cell r="F790">
            <v>19968.315810910517</v>
          </cell>
          <cell r="G790">
            <v>19974.822971604117</v>
          </cell>
          <cell r="H790">
            <v>19899.453278920679</v>
          </cell>
          <cell r="I790">
            <v>19937.903497879735</v>
          </cell>
          <cell r="J790">
            <v>19939.173741069077</v>
          </cell>
          <cell r="K790">
            <v>19920.417337234921</v>
          </cell>
          <cell r="L790">
            <v>19923.941951989855</v>
          </cell>
          <cell r="M790">
            <v>19938.010917731266</v>
          </cell>
          <cell r="N790">
            <v>19944.118216425668</v>
          </cell>
          <cell r="O790">
            <v>19926.445526103442</v>
          </cell>
        </row>
        <row r="791">
          <cell r="A791">
            <v>19949.614362314096</v>
          </cell>
          <cell r="B791">
            <v>19935.122262640012</v>
          </cell>
          <cell r="C791">
            <v>19957.578825409801</v>
          </cell>
          <cell r="D791">
            <v>19956.304015497153</v>
          </cell>
          <cell r="E791">
            <v>19947.248226729062</v>
          </cell>
          <cell r="F791">
            <v>19927.514193919123</v>
          </cell>
          <cell r="G791">
            <v>19926.119219680546</v>
          </cell>
          <cell r="H791">
            <v>19932.974959156734</v>
          </cell>
          <cell r="I791">
            <v>19960.278369885298</v>
          </cell>
          <cell r="J791">
            <v>19949.76677911789</v>
          </cell>
          <cell r="K791">
            <v>19941.002926894547</v>
          </cell>
          <cell r="L791">
            <v>19963.297518778585</v>
          </cell>
          <cell r="M791">
            <v>19940.289167678391</v>
          </cell>
          <cell r="N791">
            <v>19946.785353861364</v>
          </cell>
          <cell r="O791">
            <v>19959.427268605032</v>
          </cell>
        </row>
        <row r="792">
          <cell r="A792">
            <v>19952.24179254254</v>
          </cell>
          <cell r="B792">
            <v>19944.874254828679</v>
          </cell>
          <cell r="C792">
            <v>19930.58163199027</v>
          </cell>
          <cell r="D792">
            <v>19931.370455808432</v>
          </cell>
          <cell r="E792">
            <v>19923.848821964064</v>
          </cell>
          <cell r="F792">
            <v>19946.771780857656</v>
          </cell>
          <cell r="G792">
            <v>19969.714774680571</v>
          </cell>
          <cell r="H792">
            <v>19917.351201521309</v>
          </cell>
          <cell r="I792">
            <v>19919.473005767821</v>
          </cell>
          <cell r="J792">
            <v>19952.663055462079</v>
          </cell>
          <cell r="K792">
            <v>19987.826546195971</v>
          </cell>
          <cell r="L792">
            <v>19908.2456119448</v>
          </cell>
          <cell r="M792">
            <v>19961.570165106448</v>
          </cell>
          <cell r="N792">
            <v>19952.338736510719</v>
          </cell>
          <cell r="O792">
            <v>19920.501128937427</v>
          </cell>
        </row>
        <row r="793">
          <cell r="A793">
            <v>19958.026378450479</v>
          </cell>
          <cell r="B793">
            <v>19910.574113688519</v>
          </cell>
          <cell r="C793">
            <v>19958.663774158769</v>
          </cell>
          <cell r="D793">
            <v>19960.186030016426</v>
          </cell>
          <cell r="E793">
            <v>19943.818128969444</v>
          </cell>
          <cell r="F793">
            <v>19938.147941039882</v>
          </cell>
          <cell r="G793">
            <v>19941.02604213298</v>
          </cell>
          <cell r="H793">
            <v>19955.834610041082</v>
          </cell>
          <cell r="I793">
            <v>19969.915351916483</v>
          </cell>
          <cell r="J793">
            <v>19946.678562562258</v>
          </cell>
          <cell r="K793">
            <v>19939.215122101145</v>
          </cell>
          <cell r="L793">
            <v>19954.780211639234</v>
          </cell>
          <cell r="M793">
            <v>19945.29109393926</v>
          </cell>
          <cell r="N793">
            <v>19926.889777082459</v>
          </cell>
          <cell r="O793">
            <v>19952.972141082282</v>
          </cell>
        </row>
        <row r="794">
          <cell r="A794">
            <v>19982.814734322903</v>
          </cell>
          <cell r="B794">
            <v>19933.948491052426</v>
          </cell>
          <cell r="C794">
            <v>19938.596748063639</v>
          </cell>
          <cell r="D794">
            <v>19941.140764551226</v>
          </cell>
          <cell r="E794">
            <v>19930.247463686042</v>
          </cell>
          <cell r="F794">
            <v>19954.72053661352</v>
          </cell>
          <cell r="G794">
            <v>19953.918766748975</v>
          </cell>
          <cell r="H794">
            <v>19941.386183136736</v>
          </cell>
          <cell r="I794">
            <v>19939.068019932529</v>
          </cell>
          <cell r="J794">
            <v>19950.299587876823</v>
          </cell>
          <cell r="K794">
            <v>19947.80959009835</v>
          </cell>
          <cell r="L794">
            <v>19924.771174502068</v>
          </cell>
          <cell r="M794">
            <v>19992.160176919813</v>
          </cell>
          <cell r="N794">
            <v>19948.79867218302</v>
          </cell>
          <cell r="O794">
            <v>19985.159226112501</v>
          </cell>
        </row>
        <row r="795">
          <cell r="A795">
            <v>19917.35685418536</v>
          </cell>
          <cell r="B795">
            <v>19938.063156013424</v>
          </cell>
          <cell r="C795">
            <v>19967.625211469374</v>
          </cell>
          <cell r="D795">
            <v>19945.95026425445</v>
          </cell>
          <cell r="E795">
            <v>19935.848660081807</v>
          </cell>
          <cell r="F795">
            <v>19954.158892551663</v>
          </cell>
          <cell r="G795">
            <v>19961.443966059938</v>
          </cell>
          <cell r="H795">
            <v>19930.085187518682</v>
          </cell>
          <cell r="I795">
            <v>19936.394469310442</v>
          </cell>
          <cell r="J795">
            <v>19941.906307755777</v>
          </cell>
          <cell r="K795">
            <v>19938.106907700567</v>
          </cell>
          <cell r="L795">
            <v>19940.456032623231</v>
          </cell>
          <cell r="M795">
            <v>19952.966208550119</v>
          </cell>
          <cell r="N795">
            <v>19973.181700662273</v>
          </cell>
          <cell r="O795">
            <v>19978.347610880501</v>
          </cell>
        </row>
        <row r="796">
          <cell r="A796">
            <v>19966.808850335659</v>
          </cell>
          <cell r="B796">
            <v>19939.138674134239</v>
          </cell>
          <cell r="C796">
            <v>19951.22605174017</v>
          </cell>
          <cell r="D796">
            <v>19927.874698285446</v>
          </cell>
          <cell r="E796">
            <v>19936.293819919658</v>
          </cell>
          <cell r="F796">
            <v>19960.941869760663</v>
          </cell>
          <cell r="G796">
            <v>19958.54708295055</v>
          </cell>
          <cell r="H796">
            <v>19946.489129894293</v>
          </cell>
          <cell r="I796">
            <v>19966.715036105339</v>
          </cell>
          <cell r="J796">
            <v>19924.068391872264</v>
          </cell>
          <cell r="K796">
            <v>19952.096775599854</v>
          </cell>
          <cell r="L796">
            <v>19958.41355226381</v>
          </cell>
          <cell r="M796">
            <v>19917.422789036176</v>
          </cell>
          <cell r="N796">
            <v>19972.194545002792</v>
          </cell>
          <cell r="O796">
            <v>19961.493470415411</v>
          </cell>
        </row>
        <row r="797">
          <cell r="A797">
            <v>19964.70775216748</v>
          </cell>
          <cell r="B797">
            <v>19947.345689315749</v>
          </cell>
          <cell r="C797">
            <v>19955.602535309979</v>
          </cell>
          <cell r="D797">
            <v>19977.719311928206</v>
          </cell>
          <cell r="E797">
            <v>19946.181341200136</v>
          </cell>
          <cell r="F797">
            <v>19959.602592425621</v>
          </cell>
          <cell r="G797">
            <v>19967.571327372512</v>
          </cell>
          <cell r="H797">
            <v>19911.258053386755</v>
          </cell>
          <cell r="I797">
            <v>19931.877728777265</v>
          </cell>
          <cell r="J797">
            <v>19933.969825660406</v>
          </cell>
          <cell r="K797">
            <v>19938.853025500426</v>
          </cell>
          <cell r="L797">
            <v>19936.537395541094</v>
          </cell>
          <cell r="M797">
            <v>19944.102706113314</v>
          </cell>
          <cell r="N797">
            <v>19960.623828869881</v>
          </cell>
          <cell r="O797">
            <v>19953.859759270821</v>
          </cell>
        </row>
        <row r="798">
          <cell r="A798">
            <v>19926.181161291566</v>
          </cell>
          <cell r="B798">
            <v>19947.247137176575</v>
          </cell>
          <cell r="C798">
            <v>19950.261199717126</v>
          </cell>
          <cell r="D798">
            <v>19947.968040610038</v>
          </cell>
          <cell r="E798">
            <v>19956.811901652818</v>
          </cell>
          <cell r="F798">
            <v>19973.125104871844</v>
          </cell>
          <cell r="G798">
            <v>19951.354122701086</v>
          </cell>
          <cell r="H798">
            <v>19929.208562862132</v>
          </cell>
          <cell r="I798">
            <v>19938.254541760554</v>
          </cell>
          <cell r="J798">
            <v>19919.135150410737</v>
          </cell>
          <cell r="K798">
            <v>19942.028160150487</v>
          </cell>
          <cell r="L798">
            <v>19956.106575942504</v>
          </cell>
          <cell r="M798">
            <v>19974.644779146947</v>
          </cell>
          <cell r="N798">
            <v>19917.69032895107</v>
          </cell>
          <cell r="O798">
            <v>19942.707302677463</v>
          </cell>
        </row>
        <row r="799">
          <cell r="A799">
            <v>19947.239610616609</v>
          </cell>
          <cell r="B799">
            <v>19953.845383427164</v>
          </cell>
          <cell r="C799">
            <v>19964.041593575665</v>
          </cell>
          <cell r="D799">
            <v>19948.270274034807</v>
          </cell>
          <cell r="E799">
            <v>19928.448200610568</v>
          </cell>
          <cell r="F799">
            <v>19963.302842440662</v>
          </cell>
          <cell r="G799">
            <v>19946.792341189343</v>
          </cell>
          <cell r="H799">
            <v>19943.241650109579</v>
          </cell>
          <cell r="I799">
            <v>19934.431820539765</v>
          </cell>
          <cell r="J799">
            <v>19957.631967167188</v>
          </cell>
          <cell r="K799">
            <v>19933.548620508729</v>
          </cell>
          <cell r="L799">
            <v>19954.876850701479</v>
          </cell>
          <cell r="M799">
            <v>19926.262412034906</v>
          </cell>
          <cell r="N799">
            <v>19948.992646462993</v>
          </cell>
          <cell r="O799">
            <v>19933.54144947902</v>
          </cell>
        </row>
        <row r="800">
          <cell r="A800">
            <v>19938.91095674401</v>
          </cell>
          <cell r="B800">
            <v>19966.376273541806</v>
          </cell>
          <cell r="C800">
            <v>19927.908065710897</v>
          </cell>
          <cell r="D800">
            <v>19982.635711638319</v>
          </cell>
          <cell r="E800">
            <v>19966.356559294007</v>
          </cell>
          <cell r="F800">
            <v>19957.770473542456</v>
          </cell>
          <cell r="G800">
            <v>19955.389993744269</v>
          </cell>
          <cell r="H800">
            <v>19935.956952074197</v>
          </cell>
          <cell r="I800">
            <v>19944.157724204109</v>
          </cell>
          <cell r="J800">
            <v>19937.422766244301</v>
          </cell>
          <cell r="K800">
            <v>19933.462704006277</v>
          </cell>
          <cell r="L800">
            <v>19966.39552475412</v>
          </cell>
          <cell r="M800">
            <v>19978.59713632366</v>
          </cell>
          <cell r="N800">
            <v>19937.946231202488</v>
          </cell>
          <cell r="O800">
            <v>19951.064821845303</v>
          </cell>
        </row>
        <row r="801">
          <cell r="A801">
            <v>19924.077473048343</v>
          </cell>
          <cell r="B801">
            <v>19920.032036594061</v>
          </cell>
          <cell r="C801">
            <v>19975.065922070546</v>
          </cell>
          <cell r="D801">
            <v>19937.093277171687</v>
          </cell>
          <cell r="E801">
            <v>19937.642821187932</v>
          </cell>
          <cell r="F801">
            <v>19964.295850359791</v>
          </cell>
          <cell r="G801">
            <v>19984.26556185033</v>
          </cell>
          <cell r="H801">
            <v>19954.741325825449</v>
          </cell>
          <cell r="I801">
            <v>19930.887776565876</v>
          </cell>
          <cell r="J801">
            <v>19941.103487181492</v>
          </cell>
          <cell r="K801">
            <v>19995.151191887351</v>
          </cell>
          <cell r="L801">
            <v>19968.289860369943</v>
          </cell>
          <cell r="M801">
            <v>19959.82268031071</v>
          </cell>
          <cell r="N801">
            <v>19943.430680473117</v>
          </cell>
          <cell r="O801">
            <v>19937.877216547189</v>
          </cell>
        </row>
        <row r="802">
          <cell r="A802">
            <v>19943.91980689366</v>
          </cell>
          <cell r="B802">
            <v>19932.718287238931</v>
          </cell>
          <cell r="C802">
            <v>19910.800063945473</v>
          </cell>
          <cell r="D802">
            <v>19931.421497189054</v>
          </cell>
          <cell r="E802">
            <v>19978.396467995299</v>
          </cell>
          <cell r="F802">
            <v>19935.447274550963</v>
          </cell>
          <cell r="G802">
            <v>19959.346489543987</v>
          </cell>
          <cell r="H802">
            <v>19939.672310211292</v>
          </cell>
          <cell r="I802">
            <v>19943.489188330557</v>
          </cell>
          <cell r="J802">
            <v>19952.824082152049</v>
          </cell>
          <cell r="K802">
            <v>19929.941504669161</v>
          </cell>
          <cell r="L802">
            <v>19923.729849496689</v>
          </cell>
          <cell r="M802">
            <v>19959.461468551021</v>
          </cell>
          <cell r="N802">
            <v>19936.589160738476</v>
          </cell>
          <cell r="O802">
            <v>19949.936682475585</v>
          </cell>
        </row>
        <row r="803">
          <cell r="A803">
            <v>19941.036752434073</v>
          </cell>
          <cell r="B803">
            <v>19955.033065347809</v>
          </cell>
          <cell r="C803">
            <v>19976.274751294455</v>
          </cell>
          <cell r="D803">
            <v>19944.475861326275</v>
          </cell>
          <cell r="E803">
            <v>19916.794364800728</v>
          </cell>
          <cell r="F803">
            <v>19941.751628881259</v>
          </cell>
          <cell r="G803">
            <v>19940.974828920276</v>
          </cell>
          <cell r="H803">
            <v>19911.879095004108</v>
          </cell>
          <cell r="I803">
            <v>19970.383484755755</v>
          </cell>
          <cell r="J803">
            <v>19973.98549245582</v>
          </cell>
          <cell r="K803">
            <v>19940.696638914284</v>
          </cell>
          <cell r="L803">
            <v>19969.371326842574</v>
          </cell>
          <cell r="M803">
            <v>19926.617291595587</v>
          </cell>
          <cell r="N803">
            <v>19926.899347009658</v>
          </cell>
          <cell r="O803">
            <v>19945.286499663092</v>
          </cell>
        </row>
        <row r="804">
          <cell r="A804">
            <v>19941.945895844856</v>
          </cell>
          <cell r="B804">
            <v>19941.139413709567</v>
          </cell>
          <cell r="C804">
            <v>19959.264358264223</v>
          </cell>
          <cell r="D804">
            <v>19902.580580718124</v>
          </cell>
          <cell r="E804">
            <v>19943.982912438132</v>
          </cell>
          <cell r="F804">
            <v>19952.999676950047</v>
          </cell>
          <cell r="G804">
            <v>19977.17092951457</v>
          </cell>
          <cell r="H804">
            <v>19956.141358568533</v>
          </cell>
          <cell r="I804">
            <v>19947.675395277569</v>
          </cell>
          <cell r="J804">
            <v>19920.715660338254</v>
          </cell>
          <cell r="K804">
            <v>19943.582510932381</v>
          </cell>
          <cell r="L804">
            <v>19935.041932788336</v>
          </cell>
          <cell r="M804">
            <v>19906.627511665996</v>
          </cell>
          <cell r="N804">
            <v>19953.930547353568</v>
          </cell>
          <cell r="O804">
            <v>19965.541362235337</v>
          </cell>
        </row>
        <row r="805">
          <cell r="A805">
            <v>19964.057971248065</v>
          </cell>
          <cell r="B805">
            <v>19912.991692019863</v>
          </cell>
          <cell r="C805">
            <v>19948.285198874197</v>
          </cell>
          <cell r="D805">
            <v>19961.608307043156</v>
          </cell>
          <cell r="E805">
            <v>19966.234702231886</v>
          </cell>
          <cell r="F805">
            <v>19961.654125085279</v>
          </cell>
          <cell r="G805">
            <v>19939.402602841052</v>
          </cell>
          <cell r="H805">
            <v>19933.948848788332</v>
          </cell>
          <cell r="I805">
            <v>19945.15923643217</v>
          </cell>
          <cell r="J805">
            <v>19955.657886122019</v>
          </cell>
          <cell r="K805">
            <v>19960.766866571706</v>
          </cell>
          <cell r="L805">
            <v>19923.139709061033</v>
          </cell>
          <cell r="M805">
            <v>19939.151634358554</v>
          </cell>
          <cell r="N805">
            <v>19938.020787596019</v>
          </cell>
          <cell r="O805">
            <v>19961.336621823397</v>
          </cell>
        </row>
        <row r="806">
          <cell r="A806">
            <v>19983.031356220719</v>
          </cell>
          <cell r="B806">
            <v>19932.977173062711</v>
          </cell>
          <cell r="C806">
            <v>19957.806641148367</v>
          </cell>
          <cell r="D806">
            <v>19943.501669079378</v>
          </cell>
          <cell r="E806">
            <v>19945.468814157673</v>
          </cell>
          <cell r="F806">
            <v>19943.408582710847</v>
          </cell>
          <cell r="G806">
            <v>19961.7054430071</v>
          </cell>
          <cell r="H806">
            <v>19945.898715114494</v>
          </cell>
          <cell r="I806">
            <v>19947.769889067909</v>
          </cell>
          <cell r="J806">
            <v>19978.587904861539</v>
          </cell>
          <cell r="K806">
            <v>19942.738102840885</v>
          </cell>
          <cell r="L806">
            <v>19953.641807628563</v>
          </cell>
          <cell r="M806">
            <v>19907.849007013105</v>
          </cell>
          <cell r="N806">
            <v>19944.814263195887</v>
          </cell>
          <cell r="O806">
            <v>19939.061920823966</v>
          </cell>
        </row>
        <row r="807">
          <cell r="A807">
            <v>19971.589246357897</v>
          </cell>
          <cell r="B807">
            <v>19965.433082279069</v>
          </cell>
          <cell r="C807">
            <v>19965.40176486233</v>
          </cell>
          <cell r="D807">
            <v>19947.36424455624</v>
          </cell>
          <cell r="E807">
            <v>19938.117179391866</v>
          </cell>
          <cell r="F807">
            <v>19915.925550800643</v>
          </cell>
          <cell r="G807">
            <v>19969.534530782254</v>
          </cell>
          <cell r="H807">
            <v>19946.621461164101</v>
          </cell>
          <cell r="I807">
            <v>19940.701093301261</v>
          </cell>
          <cell r="J807">
            <v>19974.225221348661</v>
          </cell>
          <cell r="K807">
            <v>19934.037427407318</v>
          </cell>
          <cell r="L807">
            <v>19952.894944938762</v>
          </cell>
          <cell r="M807">
            <v>19941.286542579332</v>
          </cell>
          <cell r="N807">
            <v>19918.992294401469</v>
          </cell>
          <cell r="O807">
            <v>19951.60314115751</v>
          </cell>
        </row>
        <row r="808">
          <cell r="A808">
            <v>19940.415956361227</v>
          </cell>
          <cell r="B808">
            <v>19966.599786406572</v>
          </cell>
          <cell r="C808">
            <v>19959.051751963674</v>
          </cell>
          <cell r="D808">
            <v>19956.331152536161</v>
          </cell>
          <cell r="E808">
            <v>19954.549915235439</v>
          </cell>
          <cell r="F808">
            <v>19932.935071985747</v>
          </cell>
          <cell r="G808">
            <v>19962.768395012368</v>
          </cell>
          <cell r="H808">
            <v>19967.516678309083</v>
          </cell>
          <cell r="I808">
            <v>19945.934813000196</v>
          </cell>
          <cell r="J808">
            <v>19918.096154481187</v>
          </cell>
          <cell r="K808">
            <v>19944.676996289563</v>
          </cell>
          <cell r="L808">
            <v>19952.184764245911</v>
          </cell>
          <cell r="M808">
            <v>19958.880637609549</v>
          </cell>
          <cell r="N808">
            <v>19948.276837056641</v>
          </cell>
          <cell r="O808">
            <v>19942.831241918448</v>
          </cell>
        </row>
        <row r="809">
          <cell r="A809">
            <v>19964.74644862549</v>
          </cell>
          <cell r="B809">
            <v>19929.243491665533</v>
          </cell>
          <cell r="C809">
            <v>19966.713206492179</v>
          </cell>
          <cell r="D809">
            <v>19936.063299816182</v>
          </cell>
          <cell r="E809">
            <v>19939.447730519747</v>
          </cell>
          <cell r="F809">
            <v>19952.55102515372</v>
          </cell>
          <cell r="G809">
            <v>19965.176036626777</v>
          </cell>
          <cell r="H809">
            <v>19951.833400755997</v>
          </cell>
          <cell r="I809">
            <v>19955.030226270192</v>
          </cell>
          <cell r="J809">
            <v>19940.988795589172</v>
          </cell>
          <cell r="K809">
            <v>19951.348901733916</v>
          </cell>
          <cell r="L809">
            <v>19972.429461170635</v>
          </cell>
          <cell r="M809">
            <v>19949.372304978078</v>
          </cell>
          <cell r="N809">
            <v>19957.954549733018</v>
          </cell>
          <cell r="O809">
            <v>19966.623999727668</v>
          </cell>
        </row>
        <row r="810">
          <cell r="A810">
            <v>19927.906938499531</v>
          </cell>
          <cell r="B810">
            <v>19957.252321165153</v>
          </cell>
          <cell r="C810">
            <v>19941.132173592054</v>
          </cell>
          <cell r="D810">
            <v>19919.689886415941</v>
          </cell>
          <cell r="E810">
            <v>19943.75931434194</v>
          </cell>
          <cell r="F810">
            <v>19961.479334680815</v>
          </cell>
          <cell r="G810">
            <v>19926.778782016554</v>
          </cell>
          <cell r="H810">
            <v>19944.978383828915</v>
          </cell>
          <cell r="I810">
            <v>19956.703394145745</v>
          </cell>
          <cell r="J810">
            <v>19917.557981870192</v>
          </cell>
          <cell r="K810">
            <v>19923.689914156625</v>
          </cell>
          <cell r="L810">
            <v>19952.340579385076</v>
          </cell>
          <cell r="M810">
            <v>19922.58606860333</v>
          </cell>
          <cell r="N810">
            <v>19929.928437260907</v>
          </cell>
          <cell r="O810">
            <v>19930.78955480763</v>
          </cell>
        </row>
        <row r="811">
          <cell r="A811">
            <v>19984.143419390264</v>
          </cell>
          <cell r="B811">
            <v>19987.5156278656</v>
          </cell>
          <cell r="C811">
            <v>19952.957345114934</v>
          </cell>
          <cell r="D811">
            <v>19938.919826606176</v>
          </cell>
          <cell r="E811">
            <v>19942.025573144056</v>
          </cell>
          <cell r="F811">
            <v>19939.227737804489</v>
          </cell>
          <cell r="G811">
            <v>19973.30485081776</v>
          </cell>
          <cell r="H811">
            <v>19949.276393143209</v>
          </cell>
          <cell r="I811">
            <v>19951.807854128976</v>
          </cell>
          <cell r="J811">
            <v>19947.078965962635</v>
          </cell>
          <cell r="K811">
            <v>19925.620751423456</v>
          </cell>
          <cell r="L811">
            <v>19973.444350376125</v>
          </cell>
          <cell r="M811">
            <v>19966.719291983609</v>
          </cell>
          <cell r="N811">
            <v>19924.981321243366</v>
          </cell>
          <cell r="O811">
            <v>19955.01718547376</v>
          </cell>
        </row>
        <row r="812">
          <cell r="A812">
            <v>19953.137304882599</v>
          </cell>
          <cell r="B812">
            <v>19938.629426968851</v>
          </cell>
          <cell r="C812">
            <v>19928.316839389292</v>
          </cell>
          <cell r="D812">
            <v>19929.869398663595</v>
          </cell>
          <cell r="E812">
            <v>19941.105060449579</v>
          </cell>
          <cell r="F812">
            <v>19931.407300116392</v>
          </cell>
          <cell r="G812">
            <v>19957.027705650176</v>
          </cell>
          <cell r="H812">
            <v>19952.92363784766</v>
          </cell>
          <cell r="I812">
            <v>19965.508595230585</v>
          </cell>
          <cell r="J812">
            <v>19948.1104136145</v>
          </cell>
          <cell r="K812">
            <v>19957.801347044442</v>
          </cell>
          <cell r="L812">
            <v>19936.708931376703</v>
          </cell>
          <cell r="M812">
            <v>19951.559274244079</v>
          </cell>
          <cell r="N812">
            <v>19956.790509591203</v>
          </cell>
          <cell r="O812">
            <v>19961.718188320796</v>
          </cell>
        </row>
        <row r="813">
          <cell r="A813">
            <v>19973.409330873168</v>
          </cell>
          <cell r="B813">
            <v>19905.669588581433</v>
          </cell>
          <cell r="C813">
            <v>19952.110740834753</v>
          </cell>
          <cell r="D813">
            <v>19936.013055158743</v>
          </cell>
          <cell r="E813">
            <v>19959.711684550315</v>
          </cell>
          <cell r="F813">
            <v>19934.614015399409</v>
          </cell>
          <cell r="G813">
            <v>19947.26391950142</v>
          </cell>
          <cell r="H813">
            <v>19935.657952763289</v>
          </cell>
          <cell r="I813">
            <v>19922.283435514073</v>
          </cell>
          <cell r="J813">
            <v>19933.856511460039</v>
          </cell>
          <cell r="K813">
            <v>19961.009802368666</v>
          </cell>
          <cell r="L813">
            <v>19954.644057136811</v>
          </cell>
          <cell r="M813">
            <v>19947.495459622867</v>
          </cell>
          <cell r="N813">
            <v>19942.112368768197</v>
          </cell>
          <cell r="O813">
            <v>19988.459182281866</v>
          </cell>
        </row>
        <row r="814">
          <cell r="A814">
            <v>19936.869687355222</v>
          </cell>
          <cell r="B814">
            <v>19956.18206932248</v>
          </cell>
          <cell r="C814">
            <v>19954.366196302504</v>
          </cell>
          <cell r="D814">
            <v>19937.572157717867</v>
          </cell>
          <cell r="E814">
            <v>19939.530866976267</v>
          </cell>
          <cell r="F814">
            <v>19962.282569759594</v>
          </cell>
          <cell r="G814">
            <v>19931.989678925023</v>
          </cell>
          <cell r="H814">
            <v>19928.836581636384</v>
          </cell>
          <cell r="I814">
            <v>19974.325871484663</v>
          </cell>
          <cell r="J814">
            <v>19965.295866115976</v>
          </cell>
          <cell r="K814">
            <v>19946.659974676124</v>
          </cell>
          <cell r="L814">
            <v>19953.156102961519</v>
          </cell>
          <cell r="M814">
            <v>19958.385577733967</v>
          </cell>
          <cell r="N814">
            <v>19940.353288194354</v>
          </cell>
          <cell r="O814">
            <v>19962.463801899867</v>
          </cell>
        </row>
        <row r="815">
          <cell r="A815">
            <v>19937.984747100902</v>
          </cell>
          <cell r="B815">
            <v>19983.73903421405</v>
          </cell>
          <cell r="C815">
            <v>19925.185870451493</v>
          </cell>
          <cell r="D815">
            <v>19957.412641285297</v>
          </cell>
          <cell r="E815">
            <v>19950.677829669421</v>
          </cell>
          <cell r="F815">
            <v>19944.858725738792</v>
          </cell>
          <cell r="G815">
            <v>19947.339322690808</v>
          </cell>
          <cell r="H815">
            <v>19954.183874049293</v>
          </cell>
          <cell r="I815">
            <v>19960.612256925604</v>
          </cell>
          <cell r="J815">
            <v>19932.506722260165</v>
          </cell>
          <cell r="K815">
            <v>19934.655951148452</v>
          </cell>
          <cell r="L815">
            <v>19952.78975392149</v>
          </cell>
          <cell r="M815">
            <v>19949.904685455993</v>
          </cell>
          <cell r="N815">
            <v>19924.100561590385</v>
          </cell>
          <cell r="O815">
            <v>19955.968007093645</v>
          </cell>
        </row>
        <row r="816">
          <cell r="A816">
            <v>19946.093329366897</v>
          </cell>
          <cell r="B816">
            <v>19986.860979471589</v>
          </cell>
          <cell r="C816">
            <v>19942.31385057477</v>
          </cell>
          <cell r="D816">
            <v>19958.338757302281</v>
          </cell>
          <cell r="E816">
            <v>19943.486575411287</v>
          </cell>
          <cell r="F816">
            <v>19927.204950056777</v>
          </cell>
          <cell r="G816">
            <v>19958.236508254166</v>
          </cell>
          <cell r="H816">
            <v>19942.961087490643</v>
          </cell>
          <cell r="I816">
            <v>19932.091140013144</v>
          </cell>
          <cell r="J816">
            <v>19916.475976193706</v>
          </cell>
          <cell r="K816">
            <v>19919.520586223942</v>
          </cell>
          <cell r="L816">
            <v>19966.479057192948</v>
          </cell>
          <cell r="M816">
            <v>19919.363871670997</v>
          </cell>
          <cell r="N816">
            <v>19945.583179211197</v>
          </cell>
          <cell r="O816">
            <v>19957.713327529254</v>
          </cell>
        </row>
        <row r="817">
          <cell r="A817">
            <v>19962.972705615299</v>
          </cell>
          <cell r="B817">
            <v>19914.333467396013</v>
          </cell>
          <cell r="C817">
            <v>19919.720945085566</v>
          </cell>
          <cell r="D817">
            <v>19913.407887496429</v>
          </cell>
          <cell r="E817">
            <v>19957.511907934728</v>
          </cell>
          <cell r="F817">
            <v>19965.016299970743</v>
          </cell>
          <cell r="G817">
            <v>19933.404684757901</v>
          </cell>
          <cell r="H817">
            <v>19922.428470143397</v>
          </cell>
          <cell r="I817">
            <v>19921.982070769031</v>
          </cell>
          <cell r="J817">
            <v>19928.296300193699</v>
          </cell>
          <cell r="K817">
            <v>19946.592217152895</v>
          </cell>
          <cell r="L817">
            <v>19938.149556238368</v>
          </cell>
          <cell r="M817">
            <v>19944.040299137101</v>
          </cell>
          <cell r="N817">
            <v>19908.394178060695</v>
          </cell>
          <cell r="O817">
            <v>19955.329441657675</v>
          </cell>
        </row>
        <row r="818">
          <cell r="A818">
            <v>19946.439708363239</v>
          </cell>
          <cell r="B818">
            <v>19974.028088007006</v>
          </cell>
          <cell r="C818">
            <v>19942.809352734766</v>
          </cell>
          <cell r="D818">
            <v>19958.334488618955</v>
          </cell>
          <cell r="E818">
            <v>19968.451160844023</v>
          </cell>
          <cell r="F818">
            <v>19959.480486855886</v>
          </cell>
          <cell r="G818">
            <v>19946.106354214375</v>
          </cell>
          <cell r="H818">
            <v>19924.670770702676</v>
          </cell>
          <cell r="I818">
            <v>19948.445075717111</v>
          </cell>
          <cell r="J818">
            <v>19948.492299134428</v>
          </cell>
          <cell r="K818">
            <v>19969.169356593931</v>
          </cell>
          <cell r="L818">
            <v>19980.417770824446</v>
          </cell>
          <cell r="M818">
            <v>19957.449368142206</v>
          </cell>
          <cell r="N818">
            <v>19970.132806106023</v>
          </cell>
          <cell r="O818">
            <v>19962.084128252845</v>
          </cell>
        </row>
        <row r="819">
          <cell r="A819">
            <v>19937.194694298934</v>
          </cell>
          <cell r="B819">
            <v>19927.224379954896</v>
          </cell>
          <cell r="C819">
            <v>19939.218505652254</v>
          </cell>
          <cell r="D819">
            <v>19926.220927572231</v>
          </cell>
          <cell r="E819">
            <v>19945.660709120908</v>
          </cell>
          <cell r="F819">
            <v>19955.386684601501</v>
          </cell>
          <cell r="G819">
            <v>19950.435634254362</v>
          </cell>
          <cell r="H819">
            <v>19946.082513278328</v>
          </cell>
          <cell r="I819">
            <v>19978.540207134694</v>
          </cell>
          <cell r="J819">
            <v>19947.513144803452</v>
          </cell>
          <cell r="K819">
            <v>19952.359787773097</v>
          </cell>
          <cell r="L819">
            <v>19944.750050665971</v>
          </cell>
          <cell r="M819">
            <v>19953.445703575409</v>
          </cell>
          <cell r="N819">
            <v>19983.139628961682</v>
          </cell>
          <cell r="O819">
            <v>19951.553892756994</v>
          </cell>
        </row>
        <row r="820">
          <cell r="A820">
            <v>19956.887402220505</v>
          </cell>
          <cell r="B820">
            <v>19955.333197278531</v>
          </cell>
          <cell r="C820">
            <v>19947.781197107004</v>
          </cell>
          <cell r="D820">
            <v>19936.31049801609</v>
          </cell>
          <cell r="E820">
            <v>19947.971653404918</v>
          </cell>
          <cell r="F820">
            <v>19969.919121892246</v>
          </cell>
          <cell r="G820">
            <v>19967.50550789012</v>
          </cell>
          <cell r="H820">
            <v>19949.713916225657</v>
          </cell>
          <cell r="I820">
            <v>19948.988587723848</v>
          </cell>
          <cell r="J820">
            <v>19951.491853699372</v>
          </cell>
          <cell r="K820">
            <v>19958.689708510887</v>
          </cell>
          <cell r="L820">
            <v>19946.640849813957</v>
          </cell>
          <cell r="M820">
            <v>19944.216198810267</v>
          </cell>
          <cell r="N820">
            <v>19975.990097655882</v>
          </cell>
          <cell r="O820">
            <v>19949.40324288181</v>
          </cell>
        </row>
        <row r="821">
          <cell r="A821">
            <v>19930.361196687889</v>
          </cell>
          <cell r="B821">
            <v>19938.588121104764</v>
          </cell>
          <cell r="C821">
            <v>19956.795000388036</v>
          </cell>
          <cell r="D821">
            <v>19951.985134767314</v>
          </cell>
          <cell r="E821">
            <v>19964.320842333782</v>
          </cell>
          <cell r="F821">
            <v>19949.480893382522</v>
          </cell>
          <cell r="G821">
            <v>19935.360425086965</v>
          </cell>
          <cell r="H821">
            <v>19937.345463826845</v>
          </cell>
          <cell r="I821">
            <v>19942.258714203734</v>
          </cell>
          <cell r="J821">
            <v>19970.755208609349</v>
          </cell>
          <cell r="K821">
            <v>19969.152468321216</v>
          </cell>
          <cell r="L821">
            <v>19964.542033528072</v>
          </cell>
          <cell r="M821">
            <v>19949.367545329889</v>
          </cell>
          <cell r="N821">
            <v>19938.258906758067</v>
          </cell>
          <cell r="O821">
            <v>19958.753280127698</v>
          </cell>
        </row>
        <row r="822">
          <cell r="A822">
            <v>19923.832402727512</v>
          </cell>
          <cell r="B822">
            <v>19932.303606531139</v>
          </cell>
          <cell r="C822">
            <v>19948.322983114347</v>
          </cell>
          <cell r="D822">
            <v>19976.28858043197</v>
          </cell>
          <cell r="E822">
            <v>19982.384150246377</v>
          </cell>
          <cell r="F822">
            <v>19953.553096669348</v>
          </cell>
          <cell r="G822">
            <v>19964.500749014685</v>
          </cell>
          <cell r="H822">
            <v>19983.246951552625</v>
          </cell>
          <cell r="I822">
            <v>19980.181809797199</v>
          </cell>
          <cell r="J822">
            <v>19944.604787034092</v>
          </cell>
          <cell r="K822">
            <v>19953.094938631999</v>
          </cell>
          <cell r="L822">
            <v>19966.639271215965</v>
          </cell>
          <cell r="M822">
            <v>19945.050413494602</v>
          </cell>
          <cell r="N822">
            <v>19953.013329884292</v>
          </cell>
          <cell r="O822">
            <v>19995.55221066068</v>
          </cell>
        </row>
        <row r="823">
          <cell r="A823">
            <v>19949.375088901841</v>
          </cell>
          <cell r="B823">
            <v>19936.54092709261</v>
          </cell>
          <cell r="C823">
            <v>19938.205779170908</v>
          </cell>
          <cell r="D823">
            <v>19960.079242959284</v>
          </cell>
          <cell r="E823">
            <v>19958.756268978992</v>
          </cell>
          <cell r="F823">
            <v>19964.465066195808</v>
          </cell>
          <cell r="G823">
            <v>19961.440843825447</v>
          </cell>
          <cell r="H823">
            <v>19929.058574696835</v>
          </cell>
          <cell r="I823">
            <v>19938.07067159997</v>
          </cell>
          <cell r="J823">
            <v>19940.796505859482</v>
          </cell>
          <cell r="K823">
            <v>19940.04930900121</v>
          </cell>
          <cell r="L823">
            <v>19943.117402167125</v>
          </cell>
          <cell r="M823">
            <v>19967.270643584117</v>
          </cell>
          <cell r="N823">
            <v>19948.890445643006</v>
          </cell>
          <cell r="O823">
            <v>19945.54490748193</v>
          </cell>
        </row>
        <row r="824">
          <cell r="A824">
            <v>19925.764584659421</v>
          </cell>
          <cell r="B824">
            <v>19920.456639025368</v>
          </cell>
          <cell r="C824">
            <v>19962.558623828914</v>
          </cell>
          <cell r="D824">
            <v>19941.32198693293</v>
          </cell>
          <cell r="E824">
            <v>19952.397073670763</v>
          </cell>
          <cell r="F824">
            <v>19951.201164698025</v>
          </cell>
          <cell r="G824">
            <v>19950.549211911271</v>
          </cell>
          <cell r="H824">
            <v>19965.330851208557</v>
          </cell>
          <cell r="I824">
            <v>19968.654640141278</v>
          </cell>
          <cell r="J824">
            <v>19949.674473338666</v>
          </cell>
          <cell r="K824">
            <v>19941.221846310404</v>
          </cell>
          <cell r="L824">
            <v>19936.20271393747</v>
          </cell>
          <cell r="M824">
            <v>19924.478902249684</v>
          </cell>
          <cell r="N824">
            <v>19946.97503007848</v>
          </cell>
          <cell r="O824">
            <v>19931.75623529213</v>
          </cell>
        </row>
        <row r="825">
          <cell r="A825">
            <v>19935.755330260432</v>
          </cell>
          <cell r="B825">
            <v>19993.203551533479</v>
          </cell>
          <cell r="C825">
            <v>19954.03872616807</v>
          </cell>
          <cell r="D825">
            <v>19939.348360105079</v>
          </cell>
          <cell r="E825">
            <v>19956.002456593291</v>
          </cell>
          <cell r="F825">
            <v>19971.916770272324</v>
          </cell>
          <cell r="G825">
            <v>19963.649781515687</v>
          </cell>
          <cell r="H825">
            <v>19957.819510924252</v>
          </cell>
          <cell r="I825">
            <v>19995.292591949808</v>
          </cell>
          <cell r="J825">
            <v>19949.758707134195</v>
          </cell>
          <cell r="K825">
            <v>19914.40641054829</v>
          </cell>
          <cell r="L825">
            <v>19951.942134595931</v>
          </cell>
          <cell r="M825">
            <v>19926.763472819359</v>
          </cell>
          <cell r="N825">
            <v>19961.336765152377</v>
          </cell>
          <cell r="O825">
            <v>19965.294788111496</v>
          </cell>
        </row>
        <row r="826">
          <cell r="A826">
            <v>19959.202747161413</v>
          </cell>
          <cell r="B826">
            <v>19964.897187263596</v>
          </cell>
          <cell r="C826">
            <v>19937.814834765231</v>
          </cell>
          <cell r="D826">
            <v>20011.570261428344</v>
          </cell>
          <cell r="E826">
            <v>19943.950841028884</v>
          </cell>
          <cell r="F826">
            <v>19938.532723512926</v>
          </cell>
          <cell r="G826">
            <v>19959.482363260653</v>
          </cell>
          <cell r="H826">
            <v>19945.336645979325</v>
          </cell>
          <cell r="I826">
            <v>19935.850209503082</v>
          </cell>
          <cell r="J826">
            <v>19941.237343299414</v>
          </cell>
          <cell r="K826">
            <v>19964.849929732347</v>
          </cell>
          <cell r="L826">
            <v>19934.683432427006</v>
          </cell>
          <cell r="M826">
            <v>19960.294451579761</v>
          </cell>
          <cell r="N826">
            <v>19943.702999009649</v>
          </cell>
          <cell r="O826">
            <v>19941.167180705397</v>
          </cell>
        </row>
        <row r="827">
          <cell r="A827">
            <v>19956.178020711133</v>
          </cell>
          <cell r="B827">
            <v>19943.161055084973</v>
          </cell>
          <cell r="C827">
            <v>19932.872354913212</v>
          </cell>
          <cell r="D827">
            <v>19951.143375659638</v>
          </cell>
          <cell r="E827">
            <v>19941.949204450531</v>
          </cell>
          <cell r="F827">
            <v>19914.382792190765</v>
          </cell>
          <cell r="G827">
            <v>19965.240283305779</v>
          </cell>
          <cell r="H827">
            <v>19946.362700414684</v>
          </cell>
          <cell r="I827">
            <v>19951.613371716598</v>
          </cell>
          <cell r="J827">
            <v>19951.325520305596</v>
          </cell>
          <cell r="K827">
            <v>19936.087296092468</v>
          </cell>
          <cell r="L827">
            <v>19931.310536119956</v>
          </cell>
          <cell r="M827">
            <v>19977.276214768524</v>
          </cell>
          <cell r="N827">
            <v>19924.624097195592</v>
          </cell>
          <cell r="O827">
            <v>19932.595746533225</v>
          </cell>
        </row>
        <row r="828">
          <cell r="A828">
            <v>19916.393297125956</v>
          </cell>
          <cell r="B828">
            <v>19944.357568007654</v>
          </cell>
          <cell r="C828">
            <v>19971.244893302937</v>
          </cell>
          <cell r="D828">
            <v>19950.452964647524</v>
          </cell>
          <cell r="E828">
            <v>19910.414745921589</v>
          </cell>
          <cell r="F828">
            <v>19947.499309303268</v>
          </cell>
          <cell r="G828">
            <v>19960.151190227276</v>
          </cell>
          <cell r="H828">
            <v>19946.007255323562</v>
          </cell>
          <cell r="I828">
            <v>19987.744780286386</v>
          </cell>
          <cell r="J828">
            <v>19934.617056482173</v>
          </cell>
          <cell r="K828">
            <v>19958.241212961442</v>
          </cell>
          <cell r="L828">
            <v>19941.759306643446</v>
          </cell>
          <cell r="M828">
            <v>19950.799093925794</v>
          </cell>
          <cell r="N828">
            <v>19957.468903291006</v>
          </cell>
          <cell r="O828">
            <v>19916.52622712907</v>
          </cell>
        </row>
        <row r="829">
          <cell r="A829">
            <v>19967.035020744901</v>
          </cell>
          <cell r="B829">
            <v>19965.268217179564</v>
          </cell>
          <cell r="C829">
            <v>19935.957300967752</v>
          </cell>
          <cell r="D829">
            <v>19941.198338169681</v>
          </cell>
          <cell r="E829">
            <v>19912.056816962948</v>
          </cell>
          <cell r="F829">
            <v>19972.971715469568</v>
          </cell>
          <cell r="G829">
            <v>19947.187741708552</v>
          </cell>
          <cell r="H829">
            <v>19978.274162546204</v>
          </cell>
          <cell r="I829">
            <v>19961.994707952344</v>
          </cell>
          <cell r="J829">
            <v>19939.655137247242</v>
          </cell>
          <cell r="K829">
            <v>19968.876282395013</v>
          </cell>
          <cell r="L829">
            <v>19950.62031296052</v>
          </cell>
          <cell r="M829">
            <v>19952.623504284613</v>
          </cell>
          <cell r="N829">
            <v>19980.276918245774</v>
          </cell>
          <cell r="O829">
            <v>19946.179692538954</v>
          </cell>
        </row>
        <row r="830">
          <cell r="A830">
            <v>19932.410476040212</v>
          </cell>
          <cell r="B830">
            <v>19941.912413948747</v>
          </cell>
          <cell r="C830">
            <v>19952.002422766749</v>
          </cell>
          <cell r="D830">
            <v>19944.57781660913</v>
          </cell>
          <cell r="E830">
            <v>19934.736247477711</v>
          </cell>
          <cell r="F830">
            <v>19903.629538048866</v>
          </cell>
          <cell r="G830">
            <v>19937.951517666908</v>
          </cell>
          <cell r="H830">
            <v>19924.617566971392</v>
          </cell>
          <cell r="I830">
            <v>19928.278319196081</v>
          </cell>
          <cell r="J830">
            <v>19933.335320695816</v>
          </cell>
          <cell r="K830">
            <v>19967.845405809221</v>
          </cell>
          <cell r="L830">
            <v>19937.274859262783</v>
          </cell>
          <cell r="M830">
            <v>19935.242846603265</v>
          </cell>
          <cell r="N830">
            <v>19952.909818071006</v>
          </cell>
          <cell r="O830">
            <v>19948.971726721189</v>
          </cell>
        </row>
        <row r="831">
          <cell r="A831">
            <v>19931.522978155772</v>
          </cell>
          <cell r="B831">
            <v>19967.990760649445</v>
          </cell>
          <cell r="C831">
            <v>19944.519416576699</v>
          </cell>
          <cell r="D831">
            <v>19955.97464392228</v>
          </cell>
          <cell r="E831">
            <v>19949.182427641346</v>
          </cell>
          <cell r="F831">
            <v>19939.036653699783</v>
          </cell>
          <cell r="G831">
            <v>19949.806616424845</v>
          </cell>
          <cell r="H831">
            <v>19945.863829944265</v>
          </cell>
          <cell r="I831">
            <v>19956.384815120404</v>
          </cell>
          <cell r="J831">
            <v>19934.246436589245</v>
          </cell>
          <cell r="K831">
            <v>19917.856892764412</v>
          </cell>
          <cell r="L831">
            <v>19952.562832294941</v>
          </cell>
          <cell r="M831">
            <v>19932.127898200051</v>
          </cell>
          <cell r="N831">
            <v>19954.206950877353</v>
          </cell>
          <cell r="O831">
            <v>19921.903957709867</v>
          </cell>
        </row>
        <row r="832">
          <cell r="A832">
            <v>19936.0863756736</v>
          </cell>
          <cell r="B832">
            <v>19954.127350088253</v>
          </cell>
          <cell r="C832">
            <v>19968.890983324745</v>
          </cell>
          <cell r="D832">
            <v>19960.88108852358</v>
          </cell>
          <cell r="E832">
            <v>19926.598093292923</v>
          </cell>
          <cell r="F832">
            <v>19965.143678865214</v>
          </cell>
          <cell r="G832">
            <v>19940.091004166414</v>
          </cell>
          <cell r="H832">
            <v>19960.641292588509</v>
          </cell>
          <cell r="I832">
            <v>19956.972503843674</v>
          </cell>
          <cell r="J832">
            <v>19941.358397076532</v>
          </cell>
          <cell r="K832">
            <v>19962.754154996372</v>
          </cell>
          <cell r="L832">
            <v>19956.258657311027</v>
          </cell>
          <cell r="M832">
            <v>19935.011673865909</v>
          </cell>
          <cell r="N832">
            <v>19938.923609426307</v>
          </cell>
          <cell r="O832">
            <v>19956.444672371006</v>
          </cell>
        </row>
        <row r="833">
          <cell r="A833">
            <v>19973.781139669187</v>
          </cell>
          <cell r="B833">
            <v>19920.08603352194</v>
          </cell>
          <cell r="C833">
            <v>19960.105095981751</v>
          </cell>
          <cell r="D833">
            <v>19965.556266256615</v>
          </cell>
          <cell r="E833">
            <v>19945.655196409818</v>
          </cell>
          <cell r="F833">
            <v>19976.662632088701</v>
          </cell>
          <cell r="G833">
            <v>19979.640959231918</v>
          </cell>
          <cell r="H833">
            <v>19970.381312678652</v>
          </cell>
          <cell r="I833">
            <v>19940.102287810361</v>
          </cell>
          <cell r="J833">
            <v>19960.961291952488</v>
          </cell>
          <cell r="K833">
            <v>19963.577417813485</v>
          </cell>
          <cell r="L833">
            <v>19947.187485694049</v>
          </cell>
          <cell r="M833">
            <v>19991.021490274878</v>
          </cell>
          <cell r="N833">
            <v>19913.684656658032</v>
          </cell>
          <cell r="O833">
            <v>19914.645608004299</v>
          </cell>
        </row>
        <row r="834">
          <cell r="A834">
            <v>19946.072948313322</v>
          </cell>
          <cell r="B834">
            <v>19932.642594081452</v>
          </cell>
          <cell r="C834">
            <v>19944.303926458411</v>
          </cell>
          <cell r="D834">
            <v>19963.088768817554</v>
          </cell>
          <cell r="E834">
            <v>19945.551482633611</v>
          </cell>
          <cell r="F834">
            <v>19949.236464971273</v>
          </cell>
          <cell r="G834">
            <v>19926.208069520213</v>
          </cell>
          <cell r="H834">
            <v>19971.684959734328</v>
          </cell>
          <cell r="I834">
            <v>19972.138788282798</v>
          </cell>
          <cell r="J834">
            <v>19932.742209911994</v>
          </cell>
          <cell r="K834">
            <v>19976.07742185365</v>
          </cell>
          <cell r="L834">
            <v>19924.616609575187</v>
          </cell>
          <cell r="M834">
            <v>19933.860687860295</v>
          </cell>
          <cell r="N834">
            <v>19932.523614183217</v>
          </cell>
          <cell r="O834">
            <v>19941.738132921648</v>
          </cell>
        </row>
        <row r="835">
          <cell r="A835">
            <v>19960.214314501187</v>
          </cell>
          <cell r="B835">
            <v>19970.717740151078</v>
          </cell>
          <cell r="C835">
            <v>19923.408989644337</v>
          </cell>
          <cell r="D835">
            <v>19944.600511077104</v>
          </cell>
          <cell r="E835">
            <v>19963.432282354664</v>
          </cell>
          <cell r="F835">
            <v>19959.697460299958</v>
          </cell>
          <cell r="G835">
            <v>19959.141784754858</v>
          </cell>
          <cell r="H835">
            <v>19960.79530327053</v>
          </cell>
          <cell r="I835">
            <v>19955.214178299277</v>
          </cell>
          <cell r="J835">
            <v>19973.616908324057</v>
          </cell>
          <cell r="K835">
            <v>19949.569968373875</v>
          </cell>
          <cell r="L835">
            <v>19969.22251561116</v>
          </cell>
          <cell r="M835">
            <v>19950.760054308768</v>
          </cell>
          <cell r="N835">
            <v>19947.365650162581</v>
          </cell>
          <cell r="O835">
            <v>19942.144858762869</v>
          </cell>
        </row>
        <row r="836">
          <cell r="A836">
            <v>19959.807704270919</v>
          </cell>
          <cell r="B836">
            <v>19961.093724504623</v>
          </cell>
          <cell r="C836">
            <v>19925.967736745948</v>
          </cell>
          <cell r="D836">
            <v>19957.231283869834</v>
          </cell>
          <cell r="E836">
            <v>19934.141756116474</v>
          </cell>
          <cell r="F836">
            <v>19952.109354761993</v>
          </cell>
          <cell r="G836">
            <v>19935.625785984554</v>
          </cell>
          <cell r="H836">
            <v>19940.394843955506</v>
          </cell>
          <cell r="I836">
            <v>19957.598163494229</v>
          </cell>
          <cell r="J836">
            <v>19962.469379562055</v>
          </cell>
          <cell r="K836">
            <v>19939.581430184891</v>
          </cell>
          <cell r="L836">
            <v>19956.529075668859</v>
          </cell>
          <cell r="M836">
            <v>19950.68087692088</v>
          </cell>
          <cell r="N836">
            <v>19977.379630511088</v>
          </cell>
          <cell r="O836">
            <v>19967.123367999284</v>
          </cell>
        </row>
        <row r="837">
          <cell r="A837">
            <v>19948.652761675337</v>
          </cell>
          <cell r="B837">
            <v>19941.480970264045</v>
          </cell>
          <cell r="C837">
            <v>19938.313210020377</v>
          </cell>
          <cell r="D837">
            <v>19933.901712981209</v>
          </cell>
          <cell r="E837">
            <v>19946.355992473178</v>
          </cell>
          <cell r="F837">
            <v>19967.7938015078</v>
          </cell>
          <cell r="G837">
            <v>19927.211592126554</v>
          </cell>
          <cell r="H837">
            <v>19941.04626375009</v>
          </cell>
          <cell r="I837">
            <v>19960.827770477576</v>
          </cell>
          <cell r="J837">
            <v>19925.293952008942</v>
          </cell>
          <cell r="K837">
            <v>19937.917231913085</v>
          </cell>
          <cell r="L837">
            <v>19941.468567717202</v>
          </cell>
          <cell r="M837">
            <v>19922.940500609508</v>
          </cell>
          <cell r="N837">
            <v>19970.000886623275</v>
          </cell>
          <cell r="O837">
            <v>20005.888135260262</v>
          </cell>
        </row>
        <row r="838">
          <cell r="A838">
            <v>19965.554943198444</v>
          </cell>
          <cell r="B838">
            <v>19971.813971545223</v>
          </cell>
          <cell r="C838">
            <v>19944.221086749836</v>
          </cell>
          <cell r="D838">
            <v>19942.569223400547</v>
          </cell>
          <cell r="E838">
            <v>19962.918228522522</v>
          </cell>
          <cell r="F838">
            <v>19948.80393566882</v>
          </cell>
          <cell r="G838">
            <v>19959.421140939714</v>
          </cell>
          <cell r="H838">
            <v>19918.682564379247</v>
          </cell>
          <cell r="I838">
            <v>19982.507844139574</v>
          </cell>
          <cell r="J838">
            <v>19936.416831273691</v>
          </cell>
          <cell r="K838">
            <v>19935.326609975877</v>
          </cell>
          <cell r="L838">
            <v>19947.306913176915</v>
          </cell>
          <cell r="M838">
            <v>19927.148006051</v>
          </cell>
          <cell r="N838">
            <v>19940.156489154848</v>
          </cell>
          <cell r="O838">
            <v>19926.873752660122</v>
          </cell>
        </row>
        <row r="839">
          <cell r="A839">
            <v>19952.394985159935</v>
          </cell>
          <cell r="B839">
            <v>19944.496931011698</v>
          </cell>
          <cell r="C839">
            <v>19935.542864120278</v>
          </cell>
          <cell r="D839">
            <v>19937.812426757042</v>
          </cell>
          <cell r="E839">
            <v>19959.730652303057</v>
          </cell>
          <cell r="F839">
            <v>19941.926695493177</v>
          </cell>
          <cell r="G839">
            <v>19940.157404221387</v>
          </cell>
          <cell r="H839">
            <v>19944.898900383392</v>
          </cell>
          <cell r="I839">
            <v>19953.458139764141</v>
          </cell>
          <cell r="J839">
            <v>19940.639801039957</v>
          </cell>
          <cell r="K839">
            <v>19948.462685647472</v>
          </cell>
          <cell r="L839">
            <v>19921.686771700992</v>
          </cell>
          <cell r="M839">
            <v>19939.440325271884</v>
          </cell>
          <cell r="N839">
            <v>19956.279402290849</v>
          </cell>
          <cell r="O839">
            <v>19958.783231841277</v>
          </cell>
        </row>
        <row r="840">
          <cell r="A840">
            <v>19929.098176941443</v>
          </cell>
          <cell r="B840">
            <v>19954.890574683617</v>
          </cell>
          <cell r="C840">
            <v>19928.353494769308</v>
          </cell>
          <cell r="D840">
            <v>19944.47594366534</v>
          </cell>
          <cell r="E840">
            <v>19911.325428613014</v>
          </cell>
          <cell r="F840">
            <v>19955.966383856026</v>
          </cell>
          <cell r="G840">
            <v>19987.601846544549</v>
          </cell>
          <cell r="H840">
            <v>19942.166988707839</v>
          </cell>
          <cell r="I840">
            <v>19960.016161382151</v>
          </cell>
          <cell r="J840">
            <v>19959.654842129479</v>
          </cell>
          <cell r="K840">
            <v>19979.895542431783</v>
          </cell>
          <cell r="L840">
            <v>19959.696134548234</v>
          </cell>
          <cell r="M840">
            <v>19978.771459294294</v>
          </cell>
          <cell r="N840">
            <v>19958.739910429806</v>
          </cell>
          <cell r="O840">
            <v>19961.793035671817</v>
          </cell>
        </row>
        <row r="841">
          <cell r="A841">
            <v>19927.416798233902</v>
          </cell>
          <cell r="B841">
            <v>19951.729755089222</v>
          </cell>
          <cell r="C841">
            <v>19948.919380811636</v>
          </cell>
          <cell r="D841">
            <v>19970.406149216102</v>
          </cell>
          <cell r="E841">
            <v>19928.013640499528</v>
          </cell>
          <cell r="F841">
            <v>19931.443129821619</v>
          </cell>
          <cell r="G841">
            <v>19931.002277574637</v>
          </cell>
          <cell r="H841">
            <v>19954.14782000261</v>
          </cell>
          <cell r="I841">
            <v>19963.174191534796</v>
          </cell>
          <cell r="J841">
            <v>19931.610843912287</v>
          </cell>
          <cell r="K841">
            <v>19950.69947691571</v>
          </cell>
          <cell r="L841">
            <v>19959.939386633439</v>
          </cell>
          <cell r="M841">
            <v>19941.553890169558</v>
          </cell>
          <cell r="N841">
            <v>19956.967691506052</v>
          </cell>
          <cell r="O841">
            <v>19945.438355114478</v>
          </cell>
        </row>
        <row r="842">
          <cell r="A842">
            <v>19957.237247202218</v>
          </cell>
          <cell r="B842">
            <v>19936.039567547425</v>
          </cell>
          <cell r="C842">
            <v>19936.463158664501</v>
          </cell>
          <cell r="D842">
            <v>19951.117778964097</v>
          </cell>
          <cell r="E842">
            <v>19966.942957206549</v>
          </cell>
          <cell r="F842">
            <v>19938.711016491288</v>
          </cell>
          <cell r="G842">
            <v>19931.430175916725</v>
          </cell>
          <cell r="H842">
            <v>19914.343549253023</v>
          </cell>
          <cell r="I842">
            <v>19938.952165026254</v>
          </cell>
          <cell r="J842">
            <v>19943.369706201345</v>
          </cell>
          <cell r="K842">
            <v>19967.918867217595</v>
          </cell>
          <cell r="L842">
            <v>19941.706872713603</v>
          </cell>
          <cell r="M842">
            <v>19965.400839893595</v>
          </cell>
          <cell r="N842">
            <v>19949.315581756357</v>
          </cell>
          <cell r="O842">
            <v>19918.846791413842</v>
          </cell>
        </row>
        <row r="843">
          <cell r="A843">
            <v>19944.191811639394</v>
          </cell>
          <cell r="B843">
            <v>19965.332057093216</v>
          </cell>
          <cell r="C843">
            <v>19960.529515519691</v>
          </cell>
          <cell r="D843">
            <v>19947.597756686431</v>
          </cell>
          <cell r="E843">
            <v>19933.845806813508</v>
          </cell>
          <cell r="F843">
            <v>19940.081301299073</v>
          </cell>
          <cell r="G843">
            <v>19929.650347626939</v>
          </cell>
          <cell r="H843">
            <v>19981.689251755095</v>
          </cell>
          <cell r="I843">
            <v>19933.184718426142</v>
          </cell>
          <cell r="J843">
            <v>19934.713652299557</v>
          </cell>
          <cell r="K843">
            <v>19934.982075451124</v>
          </cell>
          <cell r="L843">
            <v>19940.114614588241</v>
          </cell>
          <cell r="M843">
            <v>19958.5079267941</v>
          </cell>
          <cell r="N843">
            <v>19927.399272461229</v>
          </cell>
          <cell r="O843">
            <v>19950.049626824311</v>
          </cell>
        </row>
        <row r="844">
          <cell r="A844">
            <v>19942.202959290164</v>
          </cell>
          <cell r="B844">
            <v>19974.983194498949</v>
          </cell>
          <cell r="C844">
            <v>19938.454341984147</v>
          </cell>
          <cell r="D844">
            <v>19923.485117027241</v>
          </cell>
          <cell r="E844">
            <v>19937.297596608347</v>
          </cell>
          <cell r="F844">
            <v>19943.985332956086</v>
          </cell>
          <cell r="G844">
            <v>19931.569117335359</v>
          </cell>
          <cell r="H844">
            <v>19929.993525137976</v>
          </cell>
          <cell r="I844">
            <v>19952.81048728052</v>
          </cell>
          <cell r="J844">
            <v>19948.950473645284</v>
          </cell>
          <cell r="K844">
            <v>19933.122668742049</v>
          </cell>
          <cell r="L844">
            <v>19933.785362164308</v>
          </cell>
          <cell r="M844">
            <v>19944.135090537551</v>
          </cell>
          <cell r="N844">
            <v>19951.712714927598</v>
          </cell>
          <cell r="O844">
            <v>19936.86105988027</v>
          </cell>
        </row>
        <row r="845">
          <cell r="A845">
            <v>19952.563527766808</v>
          </cell>
          <cell r="B845">
            <v>19924.372842815828</v>
          </cell>
          <cell r="C845">
            <v>19959.900916566785</v>
          </cell>
          <cell r="D845">
            <v>19975.501155118814</v>
          </cell>
          <cell r="E845">
            <v>19951.624273371999</v>
          </cell>
          <cell r="F845">
            <v>19958.475044110837</v>
          </cell>
          <cell r="G845">
            <v>19936.915196085276</v>
          </cell>
          <cell r="H845">
            <v>19930.494510607321</v>
          </cell>
          <cell r="I845">
            <v>19921.039766094025</v>
          </cell>
          <cell r="J845">
            <v>19933.675553593515</v>
          </cell>
          <cell r="K845">
            <v>19975.261787860283</v>
          </cell>
          <cell r="L845">
            <v>19940.963957082466</v>
          </cell>
          <cell r="M845">
            <v>19926.73362409382</v>
          </cell>
          <cell r="N845">
            <v>19957.835787610016</v>
          </cell>
          <cell r="O845">
            <v>19939.239305218944</v>
          </cell>
        </row>
        <row r="846">
          <cell r="A846">
            <v>19948.900118822672</v>
          </cell>
          <cell r="B846">
            <v>19947.782085637151</v>
          </cell>
          <cell r="C846">
            <v>19969.540888673178</v>
          </cell>
          <cell r="D846">
            <v>19988.611558963603</v>
          </cell>
          <cell r="E846">
            <v>19992.177240960224</v>
          </cell>
          <cell r="F846">
            <v>19948.119149544651</v>
          </cell>
          <cell r="G846">
            <v>19938.824605059832</v>
          </cell>
          <cell r="H846">
            <v>19966.105632563791</v>
          </cell>
          <cell r="I846">
            <v>19957.297934414226</v>
          </cell>
          <cell r="J846">
            <v>19936.769154369387</v>
          </cell>
          <cell r="K846">
            <v>19947.971120470113</v>
          </cell>
          <cell r="L846">
            <v>19943.611691934057</v>
          </cell>
          <cell r="M846">
            <v>19979.717073737724</v>
          </cell>
          <cell r="N846">
            <v>19982.080510652326</v>
          </cell>
          <cell r="O846">
            <v>19929.1110398989</v>
          </cell>
        </row>
        <row r="847">
          <cell r="A847">
            <v>19924.478610102917</v>
          </cell>
          <cell r="B847">
            <v>19941.039064898479</v>
          </cell>
          <cell r="C847">
            <v>19963.20161061177</v>
          </cell>
          <cell r="D847">
            <v>19920.149193634956</v>
          </cell>
          <cell r="E847">
            <v>19945.963318504237</v>
          </cell>
          <cell r="F847">
            <v>19953.437608774668</v>
          </cell>
          <cell r="G847">
            <v>19894.451725062161</v>
          </cell>
          <cell r="H847">
            <v>19939.127704001145</v>
          </cell>
          <cell r="I847">
            <v>19952.305970761088</v>
          </cell>
          <cell r="J847">
            <v>19954.665415953365</v>
          </cell>
          <cell r="K847">
            <v>19959.610189903691</v>
          </cell>
          <cell r="L847">
            <v>19948.020393344264</v>
          </cell>
          <cell r="M847">
            <v>19960.385607804896</v>
          </cell>
          <cell r="N847">
            <v>19910.163502348154</v>
          </cell>
          <cell r="O847">
            <v>19946.811827429152</v>
          </cell>
        </row>
        <row r="848">
          <cell r="A848">
            <v>19950.297369766409</v>
          </cell>
          <cell r="B848">
            <v>19956.154407782506</v>
          </cell>
          <cell r="C848">
            <v>19964.811968548405</v>
          </cell>
          <cell r="D848">
            <v>19959.236735874118</v>
          </cell>
          <cell r="E848">
            <v>19935.571710879503</v>
          </cell>
          <cell r="F848">
            <v>19967.49157018225</v>
          </cell>
          <cell r="G848">
            <v>19961.677744368342</v>
          </cell>
          <cell r="H848">
            <v>19925.688818480161</v>
          </cell>
          <cell r="I848">
            <v>19956.640344856063</v>
          </cell>
          <cell r="J848">
            <v>19963.308595897885</v>
          </cell>
          <cell r="K848">
            <v>19983.291670818551</v>
          </cell>
          <cell r="L848">
            <v>19965.785984471306</v>
          </cell>
          <cell r="M848">
            <v>19945.735184146841</v>
          </cell>
          <cell r="N848">
            <v>19928.078818920309</v>
          </cell>
          <cell r="O848">
            <v>19954.789220052175</v>
          </cell>
        </row>
        <row r="849">
          <cell r="A849">
            <v>19950.251392725131</v>
          </cell>
          <cell r="B849">
            <v>19915.351397674076</v>
          </cell>
          <cell r="C849">
            <v>19937.687158477896</v>
          </cell>
          <cell r="D849">
            <v>19950.354551577817</v>
          </cell>
          <cell r="E849">
            <v>19954.152386613725</v>
          </cell>
          <cell r="F849">
            <v>19931.195051541126</v>
          </cell>
          <cell r="G849">
            <v>19963.166361395586</v>
          </cell>
          <cell r="H849">
            <v>19926.938635118058</v>
          </cell>
          <cell r="I849">
            <v>19957.275567975732</v>
          </cell>
          <cell r="J849">
            <v>19975.620901448998</v>
          </cell>
          <cell r="K849">
            <v>19952.531447676407</v>
          </cell>
          <cell r="L849">
            <v>19935.63656870482</v>
          </cell>
          <cell r="M849">
            <v>19990.594075750181</v>
          </cell>
          <cell r="N849">
            <v>19948.133750470897</v>
          </cell>
          <cell r="O849">
            <v>19927.226075251365</v>
          </cell>
        </row>
        <row r="850">
          <cell r="A850">
            <v>19954.654670727992</v>
          </cell>
          <cell r="B850">
            <v>19925.843504080247</v>
          </cell>
          <cell r="C850">
            <v>19946.773156324452</v>
          </cell>
          <cell r="D850">
            <v>19965.7839011182</v>
          </cell>
          <cell r="E850">
            <v>19940.672528605188</v>
          </cell>
          <cell r="F850">
            <v>19930.747927936016</v>
          </cell>
          <cell r="G850">
            <v>19929.751715357314</v>
          </cell>
          <cell r="H850">
            <v>19965.057676665336</v>
          </cell>
          <cell r="I850">
            <v>19923.717938964488</v>
          </cell>
          <cell r="J850">
            <v>19953.502340352366</v>
          </cell>
          <cell r="K850">
            <v>19949.822633205502</v>
          </cell>
          <cell r="L850">
            <v>19961.01244024359</v>
          </cell>
          <cell r="M850">
            <v>19950.034015536665</v>
          </cell>
          <cell r="N850">
            <v>19955.288743561297</v>
          </cell>
          <cell r="O850">
            <v>19903.784590728377</v>
          </cell>
        </row>
        <row r="851">
          <cell r="A851">
            <v>19934.815119916191</v>
          </cell>
          <cell r="B851">
            <v>19920.618418827729</v>
          </cell>
          <cell r="C851">
            <v>20001.702954349257</v>
          </cell>
          <cell r="D851">
            <v>19981.45247759415</v>
          </cell>
          <cell r="E851">
            <v>19972.551604619588</v>
          </cell>
          <cell r="F851">
            <v>19933.020889129875</v>
          </cell>
          <cell r="G851">
            <v>19960.930023082918</v>
          </cell>
          <cell r="H851">
            <v>19955.052692943224</v>
          </cell>
          <cell r="I851">
            <v>19914.883133787935</v>
          </cell>
          <cell r="J851">
            <v>19928.032254265418</v>
          </cell>
          <cell r="K851">
            <v>19957.720207089889</v>
          </cell>
          <cell r="L851">
            <v>19934.649044524533</v>
          </cell>
          <cell r="M851">
            <v>19948.246600154904</v>
          </cell>
          <cell r="N851">
            <v>19966.994563678454</v>
          </cell>
          <cell r="O851">
            <v>19936.655797550553</v>
          </cell>
        </row>
        <row r="852">
          <cell r="A852">
            <v>19939.616376105521</v>
          </cell>
          <cell r="B852">
            <v>19940.653518716677</v>
          </cell>
          <cell r="C852">
            <v>19944.754894797141</v>
          </cell>
          <cell r="D852">
            <v>19948.479982728455</v>
          </cell>
          <cell r="E852">
            <v>19961.147741115274</v>
          </cell>
          <cell r="F852">
            <v>19913.694172172636</v>
          </cell>
          <cell r="G852">
            <v>19932.127178958213</v>
          </cell>
          <cell r="H852">
            <v>19973.442723201577</v>
          </cell>
          <cell r="I852">
            <v>19964.73248575781</v>
          </cell>
          <cell r="J852">
            <v>19958.549016771256</v>
          </cell>
          <cell r="K852">
            <v>19942.837854736106</v>
          </cell>
          <cell r="L852">
            <v>19955.378556933931</v>
          </cell>
          <cell r="M852">
            <v>19919.533155037305</v>
          </cell>
          <cell r="N852">
            <v>19942.729292620115</v>
          </cell>
          <cell r="O852">
            <v>19949.639133968009</v>
          </cell>
        </row>
        <row r="853">
          <cell r="A853">
            <v>19947.442690558342</v>
          </cell>
          <cell r="B853">
            <v>19942.475380479784</v>
          </cell>
          <cell r="C853">
            <v>19955.58956289661</v>
          </cell>
          <cell r="D853">
            <v>19937.04127737644</v>
          </cell>
          <cell r="E853">
            <v>19944.129229980943</v>
          </cell>
          <cell r="F853">
            <v>19970.102490723712</v>
          </cell>
          <cell r="G853">
            <v>19953.462811453905</v>
          </cell>
          <cell r="H853">
            <v>19961.32917426369</v>
          </cell>
          <cell r="I853">
            <v>19947.218957993831</v>
          </cell>
          <cell r="J853">
            <v>19965.807588345429</v>
          </cell>
          <cell r="K853">
            <v>19939.523786800717</v>
          </cell>
          <cell r="L853">
            <v>19940.123964670289</v>
          </cell>
          <cell r="M853">
            <v>19919.064922875517</v>
          </cell>
          <cell r="N853">
            <v>19913.582318681685</v>
          </cell>
          <cell r="O853">
            <v>19962.618859602404</v>
          </cell>
        </row>
        <row r="854">
          <cell r="A854">
            <v>20011.165887161485</v>
          </cell>
          <cell r="B854">
            <v>19937.69159737221</v>
          </cell>
          <cell r="C854">
            <v>19961.914304286784</v>
          </cell>
          <cell r="D854">
            <v>19946.796389413696</v>
          </cell>
          <cell r="E854">
            <v>19952.812103456487</v>
          </cell>
          <cell r="F854">
            <v>19932.191309845126</v>
          </cell>
          <cell r="G854">
            <v>19922.227159061247</v>
          </cell>
          <cell r="H854">
            <v>19920.053785731543</v>
          </cell>
          <cell r="I854">
            <v>19969.026373670175</v>
          </cell>
          <cell r="J854">
            <v>19951.237165057741</v>
          </cell>
          <cell r="K854">
            <v>19956.947896397094</v>
          </cell>
          <cell r="L854">
            <v>19949.007547880399</v>
          </cell>
          <cell r="M854">
            <v>19947.499606484245</v>
          </cell>
          <cell r="N854">
            <v>19983.649070708863</v>
          </cell>
          <cell r="O854">
            <v>19962.900290394882</v>
          </cell>
        </row>
        <row r="855">
          <cell r="A855">
            <v>19947.792633255845</v>
          </cell>
          <cell r="B855">
            <v>19944.076856412834</v>
          </cell>
          <cell r="C855">
            <v>19932.833109328007</v>
          </cell>
          <cell r="D855">
            <v>19950.27172773287</v>
          </cell>
          <cell r="E855">
            <v>19946.907281972897</v>
          </cell>
          <cell r="F855">
            <v>19944.228116528764</v>
          </cell>
          <cell r="G855">
            <v>19936.02468182618</v>
          </cell>
          <cell r="H855">
            <v>19953.64677640043</v>
          </cell>
          <cell r="I855">
            <v>19971.522965165233</v>
          </cell>
          <cell r="J855">
            <v>19928.753714094219</v>
          </cell>
          <cell r="K855">
            <v>19947.082993977387</v>
          </cell>
          <cell r="L855">
            <v>19919.14175349538</v>
          </cell>
          <cell r="M855">
            <v>19960.919839890863</v>
          </cell>
          <cell r="N855">
            <v>19925.3968608662</v>
          </cell>
          <cell r="O855">
            <v>19957.718952144893</v>
          </cell>
        </row>
        <row r="856">
          <cell r="A856">
            <v>19953.572449883402</v>
          </cell>
          <cell r="B856">
            <v>19939.375534907613</v>
          </cell>
          <cell r="C856">
            <v>19939.470647286023</v>
          </cell>
          <cell r="D856">
            <v>19941.828734107607</v>
          </cell>
          <cell r="E856">
            <v>19942.419994613152</v>
          </cell>
          <cell r="F856">
            <v>19965.853347110049</v>
          </cell>
          <cell r="G856">
            <v>19941.424550613665</v>
          </cell>
          <cell r="H856">
            <v>19958.719363934342</v>
          </cell>
          <cell r="I856">
            <v>19962.353514639603</v>
          </cell>
          <cell r="J856">
            <v>19930.414337960498</v>
          </cell>
          <cell r="K856">
            <v>19950.403058329284</v>
          </cell>
          <cell r="L856">
            <v>19952.031276710368</v>
          </cell>
          <cell r="M856">
            <v>19973.334949030788</v>
          </cell>
          <cell r="N856">
            <v>19916.957615586944</v>
          </cell>
          <cell r="O856">
            <v>19940.173955511418</v>
          </cell>
        </row>
        <row r="857">
          <cell r="A857">
            <v>19921.181993766018</v>
          </cell>
          <cell r="B857">
            <v>19932.052950636029</v>
          </cell>
          <cell r="C857">
            <v>19949.090149167623</v>
          </cell>
          <cell r="D857">
            <v>19926.886054110961</v>
          </cell>
          <cell r="E857">
            <v>19939.716398592234</v>
          </cell>
          <cell r="F857">
            <v>19951.704775346789</v>
          </cell>
          <cell r="G857">
            <v>19965.329041258861</v>
          </cell>
          <cell r="H857">
            <v>19967.802186777397</v>
          </cell>
          <cell r="I857">
            <v>19970.397095340573</v>
          </cell>
          <cell r="J857">
            <v>19933.580237883671</v>
          </cell>
          <cell r="K857">
            <v>19943.119658717293</v>
          </cell>
          <cell r="L857">
            <v>19949.500739512896</v>
          </cell>
          <cell r="M857">
            <v>19966.814657330833</v>
          </cell>
          <cell r="N857">
            <v>19979.804020128999</v>
          </cell>
          <cell r="O857">
            <v>19953.753030276344</v>
          </cell>
        </row>
        <row r="858">
          <cell r="A858">
            <v>19953.145621562548</v>
          </cell>
          <cell r="B858">
            <v>19961.990825643785</v>
          </cell>
          <cell r="C858">
            <v>19943.473908799435</v>
          </cell>
          <cell r="D858">
            <v>19955.937881770486</v>
          </cell>
          <cell r="E858">
            <v>19921.767108106953</v>
          </cell>
          <cell r="F858">
            <v>19958.750541609461</v>
          </cell>
          <cell r="G858">
            <v>19963.888047926066</v>
          </cell>
          <cell r="H858">
            <v>19960.421255979945</v>
          </cell>
          <cell r="I858">
            <v>19959.466150116696</v>
          </cell>
          <cell r="J858">
            <v>19968.144032485652</v>
          </cell>
          <cell r="K858">
            <v>19935.343176321709</v>
          </cell>
          <cell r="L858">
            <v>19938.036428562107</v>
          </cell>
          <cell r="M858">
            <v>19952.435134006821</v>
          </cell>
          <cell r="N858">
            <v>19948.281941580626</v>
          </cell>
          <cell r="O858">
            <v>19970.219972190705</v>
          </cell>
        </row>
        <row r="859">
          <cell r="A859">
            <v>19922.057636253649</v>
          </cell>
          <cell r="B859">
            <v>19987.426141294727</v>
          </cell>
          <cell r="C859">
            <v>19944.312289189103</v>
          </cell>
          <cell r="D859">
            <v>19945.869271668911</v>
          </cell>
          <cell r="E859">
            <v>19925.589557735279</v>
          </cell>
          <cell r="F859">
            <v>19907.571406208357</v>
          </cell>
          <cell r="G859">
            <v>19943.023866541564</v>
          </cell>
          <cell r="H859">
            <v>19931.978133017099</v>
          </cell>
          <cell r="I859">
            <v>19943.35992221989</v>
          </cell>
          <cell r="J859">
            <v>19972.761427898473</v>
          </cell>
          <cell r="K859">
            <v>19960.434557052413</v>
          </cell>
          <cell r="L859">
            <v>19932.784807815377</v>
          </cell>
          <cell r="M859">
            <v>19967.083509222011</v>
          </cell>
          <cell r="N859">
            <v>19953.931679828842</v>
          </cell>
          <cell r="O859">
            <v>19957.190517084076</v>
          </cell>
        </row>
        <row r="860">
          <cell r="A860">
            <v>19976.937961259227</v>
          </cell>
          <cell r="B860">
            <v>19931.887040564685</v>
          </cell>
          <cell r="C860">
            <v>19928.508743484857</v>
          </cell>
          <cell r="D860">
            <v>19916.52132383483</v>
          </cell>
          <cell r="E860">
            <v>19954.239425676187</v>
          </cell>
          <cell r="F860">
            <v>19963.036255975137</v>
          </cell>
          <cell r="G860">
            <v>19957.786978327364</v>
          </cell>
          <cell r="H860">
            <v>19964.409393356415</v>
          </cell>
          <cell r="I860">
            <v>19973.587000809806</v>
          </cell>
          <cell r="J860">
            <v>19955.370207539218</v>
          </cell>
          <cell r="K860">
            <v>19948.781825124061</v>
          </cell>
          <cell r="L860">
            <v>19951.710355208976</v>
          </cell>
          <cell r="M860">
            <v>19938.25050529162</v>
          </cell>
          <cell r="N860">
            <v>19969.060469776563</v>
          </cell>
          <cell r="O860">
            <v>19909.662374779549</v>
          </cell>
        </row>
        <row r="861">
          <cell r="A861">
            <v>19917.967024018239</v>
          </cell>
          <cell r="B861">
            <v>19945.637687138893</v>
          </cell>
          <cell r="C861">
            <v>19982.454933428835</v>
          </cell>
          <cell r="D861">
            <v>19939.940560620915</v>
          </cell>
          <cell r="E861">
            <v>19962.953808436701</v>
          </cell>
          <cell r="F861">
            <v>19946.068157904858</v>
          </cell>
          <cell r="G861">
            <v>19977.787812669187</v>
          </cell>
          <cell r="H861">
            <v>20001.673768679961</v>
          </cell>
          <cell r="I861">
            <v>19967.95380667541</v>
          </cell>
          <cell r="J861">
            <v>19944.268127911208</v>
          </cell>
          <cell r="K861">
            <v>19952.9974677303</v>
          </cell>
          <cell r="L861">
            <v>19938.78716478471</v>
          </cell>
          <cell r="M861">
            <v>19956.739533207077</v>
          </cell>
          <cell r="N861">
            <v>19920.65472393639</v>
          </cell>
          <cell r="O861">
            <v>19941.529129676393</v>
          </cell>
        </row>
        <row r="862">
          <cell r="A862">
            <v>19933.307319157415</v>
          </cell>
          <cell r="B862">
            <v>19931.18057456255</v>
          </cell>
          <cell r="C862">
            <v>19911.817244312151</v>
          </cell>
          <cell r="D862">
            <v>19930.183990551985</v>
          </cell>
          <cell r="E862">
            <v>19942.449428691081</v>
          </cell>
          <cell r="F862">
            <v>19929.781518816075</v>
          </cell>
          <cell r="G862">
            <v>19969.27676229825</v>
          </cell>
          <cell r="H862">
            <v>19926.811480750923</v>
          </cell>
          <cell r="I862">
            <v>19969.885048501848</v>
          </cell>
          <cell r="J862">
            <v>19941.449113307295</v>
          </cell>
          <cell r="K862">
            <v>19948.569164295244</v>
          </cell>
          <cell r="L862">
            <v>19913.440710235791</v>
          </cell>
          <cell r="M862">
            <v>19947.326120172689</v>
          </cell>
          <cell r="N862">
            <v>19929.177940650927</v>
          </cell>
          <cell r="O862">
            <v>19954.047735939261</v>
          </cell>
        </row>
        <row r="863">
          <cell r="A863">
            <v>19940.618278643702</v>
          </cell>
          <cell r="B863">
            <v>19932.094277202323</v>
          </cell>
          <cell r="C863">
            <v>19949.310023756956</v>
          </cell>
          <cell r="D863">
            <v>19947.67187029749</v>
          </cell>
          <cell r="E863">
            <v>19952.582603818504</v>
          </cell>
          <cell r="F863">
            <v>19956.373722743407</v>
          </cell>
          <cell r="G863">
            <v>19936.987470980526</v>
          </cell>
          <cell r="H863">
            <v>19957.776801375847</v>
          </cell>
          <cell r="I863">
            <v>19955.107289258369</v>
          </cell>
          <cell r="J863">
            <v>19920.908259635013</v>
          </cell>
          <cell r="K863">
            <v>19945.356019046922</v>
          </cell>
          <cell r="L863">
            <v>19965.906136998095</v>
          </cell>
          <cell r="M863">
            <v>19968.433175556151</v>
          </cell>
          <cell r="N863">
            <v>19928.337780433521</v>
          </cell>
          <cell r="O863">
            <v>19959.571871368633</v>
          </cell>
        </row>
        <row r="864">
          <cell r="A864">
            <v>19960.523554506453</v>
          </cell>
          <cell r="B864">
            <v>19917.817558448682</v>
          </cell>
          <cell r="C864">
            <v>19969.674234341837</v>
          </cell>
          <cell r="D864">
            <v>19942.007151174043</v>
          </cell>
          <cell r="E864">
            <v>19957.829975590968</v>
          </cell>
          <cell r="F864">
            <v>19911.405919429802</v>
          </cell>
          <cell r="G864">
            <v>19966.169810504703</v>
          </cell>
          <cell r="H864">
            <v>19942.540195808884</v>
          </cell>
          <cell r="I864">
            <v>19942.289864087357</v>
          </cell>
          <cell r="J864">
            <v>19972.756546706791</v>
          </cell>
          <cell r="K864">
            <v>19939.097925420807</v>
          </cell>
          <cell r="L864">
            <v>19959.953605413728</v>
          </cell>
          <cell r="M864">
            <v>19932.804014142217</v>
          </cell>
          <cell r="N864">
            <v>19883.61128421568</v>
          </cell>
          <cell r="O864">
            <v>19961.678462585565</v>
          </cell>
        </row>
        <row r="865">
          <cell r="A865">
            <v>19923.09257319073</v>
          </cell>
          <cell r="B865">
            <v>19974.632320006531</v>
          </cell>
          <cell r="C865">
            <v>19971.049947308493</v>
          </cell>
          <cell r="D865">
            <v>19938.531438312901</v>
          </cell>
          <cell r="E865">
            <v>19906.661349388556</v>
          </cell>
          <cell r="F865">
            <v>19959.336104877693</v>
          </cell>
          <cell r="G865">
            <v>19967.370353226361</v>
          </cell>
          <cell r="H865">
            <v>19941.493357317711</v>
          </cell>
          <cell r="I865">
            <v>19969.412219372261</v>
          </cell>
          <cell r="J865">
            <v>19970.260531901284</v>
          </cell>
          <cell r="K865">
            <v>19950.94932082477</v>
          </cell>
          <cell r="L865">
            <v>19959.67860524089</v>
          </cell>
          <cell r="M865">
            <v>19956.788858946686</v>
          </cell>
          <cell r="N865">
            <v>19969.762941612495</v>
          </cell>
          <cell r="O865">
            <v>19926.444871471536</v>
          </cell>
        </row>
        <row r="866">
          <cell r="A866">
            <v>19939.120088746342</v>
          </cell>
          <cell r="B866">
            <v>19916.697648608835</v>
          </cell>
          <cell r="C866">
            <v>19973.649872034199</v>
          </cell>
          <cell r="D866">
            <v>19965.047363777343</v>
          </cell>
          <cell r="E866">
            <v>19949.392353916104</v>
          </cell>
          <cell r="F866">
            <v>19970.602807150179</v>
          </cell>
          <cell r="G866">
            <v>19929.158496470041</v>
          </cell>
          <cell r="H866">
            <v>19960.334870772662</v>
          </cell>
          <cell r="I866">
            <v>19952.68175824064</v>
          </cell>
          <cell r="J866">
            <v>19968.315378254694</v>
          </cell>
          <cell r="K866">
            <v>19948.357512278675</v>
          </cell>
          <cell r="L866">
            <v>19969.791002350055</v>
          </cell>
          <cell r="M866">
            <v>19917.593660484064</v>
          </cell>
          <cell r="N866">
            <v>19958.115636638151</v>
          </cell>
          <cell r="O866">
            <v>19917.86456328665</v>
          </cell>
        </row>
        <row r="867">
          <cell r="A867">
            <v>19954.36713338007</v>
          </cell>
          <cell r="B867">
            <v>19956.297966159942</v>
          </cell>
          <cell r="C867">
            <v>19943.42041360103</v>
          </cell>
          <cell r="D867">
            <v>19939.67847330965</v>
          </cell>
          <cell r="E867">
            <v>19946.509146064422</v>
          </cell>
          <cell r="F867">
            <v>19966.172163582225</v>
          </cell>
          <cell r="G867">
            <v>19969.469569746027</v>
          </cell>
          <cell r="H867">
            <v>19963.701931138301</v>
          </cell>
          <cell r="I867">
            <v>19944.15826060616</v>
          </cell>
          <cell r="J867">
            <v>19966.912437983287</v>
          </cell>
          <cell r="K867">
            <v>19912.070319733892</v>
          </cell>
          <cell r="L867">
            <v>19926.863823358271</v>
          </cell>
          <cell r="M867">
            <v>19947.987983194405</v>
          </cell>
          <cell r="N867">
            <v>19913.130921496948</v>
          </cell>
          <cell r="O867">
            <v>19966.546188433767</v>
          </cell>
        </row>
        <row r="868">
          <cell r="A868">
            <v>19967.67949185384</v>
          </cell>
          <cell r="B868">
            <v>19979.943141608015</v>
          </cell>
          <cell r="C868">
            <v>19906.908046775396</v>
          </cell>
          <cell r="D868">
            <v>19933.298290472878</v>
          </cell>
          <cell r="E868">
            <v>19979.892559634965</v>
          </cell>
          <cell r="F868">
            <v>19964.150291005575</v>
          </cell>
          <cell r="G868">
            <v>19935.207137747089</v>
          </cell>
          <cell r="H868">
            <v>19928.987311802288</v>
          </cell>
          <cell r="I868">
            <v>19956.384789694443</v>
          </cell>
          <cell r="J868">
            <v>19944.205637389561</v>
          </cell>
          <cell r="K868">
            <v>19968.774479017637</v>
          </cell>
          <cell r="L868">
            <v>19953.481574863246</v>
          </cell>
          <cell r="M868">
            <v>19941.579982540934</v>
          </cell>
          <cell r="N868">
            <v>19952.774811975793</v>
          </cell>
          <cell r="O868">
            <v>19945.137830020227</v>
          </cell>
        </row>
        <row r="869">
          <cell r="A869">
            <v>19961.749360175843</v>
          </cell>
          <cell r="B869">
            <v>19925.808299006952</v>
          </cell>
          <cell r="C869">
            <v>19954.909019548759</v>
          </cell>
          <cell r="D869">
            <v>19928.80678043588</v>
          </cell>
          <cell r="E869">
            <v>19924.181378535948</v>
          </cell>
          <cell r="F869">
            <v>19920.112039370721</v>
          </cell>
          <cell r="G869">
            <v>19906.913697486518</v>
          </cell>
          <cell r="H869">
            <v>19951.256483766243</v>
          </cell>
          <cell r="I869">
            <v>19938.668332041714</v>
          </cell>
          <cell r="J869">
            <v>19927.843712982816</v>
          </cell>
          <cell r="K869">
            <v>19940.293821157014</v>
          </cell>
          <cell r="L869">
            <v>19950.465527003809</v>
          </cell>
          <cell r="M869">
            <v>19937.943751922259</v>
          </cell>
          <cell r="N869">
            <v>19932.376242337294</v>
          </cell>
          <cell r="O869">
            <v>19921.530416385336</v>
          </cell>
        </row>
        <row r="870">
          <cell r="A870">
            <v>19937.962581155323</v>
          </cell>
          <cell r="B870">
            <v>19916.974541780502</v>
          </cell>
          <cell r="C870">
            <v>19978.22117755024</v>
          </cell>
          <cell r="D870">
            <v>19956.757306589687</v>
          </cell>
          <cell r="E870">
            <v>19959.074755746235</v>
          </cell>
          <cell r="F870">
            <v>19939.45108484396</v>
          </cell>
          <cell r="G870">
            <v>19945.03150570728</v>
          </cell>
          <cell r="H870">
            <v>19927.267273238467</v>
          </cell>
          <cell r="I870">
            <v>19917.161485232573</v>
          </cell>
          <cell r="J870">
            <v>19973.380493537716</v>
          </cell>
          <cell r="K870">
            <v>19954.261369823704</v>
          </cell>
          <cell r="L870">
            <v>19961.112944114859</v>
          </cell>
          <cell r="M870">
            <v>19930.532488118297</v>
          </cell>
          <cell r="N870">
            <v>19951.667935760161</v>
          </cell>
          <cell r="O870">
            <v>19961.654191144931</v>
          </cell>
        </row>
        <row r="871">
          <cell r="A871">
            <v>19935.27120540712</v>
          </cell>
          <cell r="B871">
            <v>19953.882514836521</v>
          </cell>
          <cell r="C871">
            <v>19912.834749801725</v>
          </cell>
          <cell r="D871">
            <v>19933.851063976777</v>
          </cell>
          <cell r="E871">
            <v>19990.723288987992</v>
          </cell>
          <cell r="F871">
            <v>19958.404265343419</v>
          </cell>
          <cell r="G871">
            <v>19952.074128899083</v>
          </cell>
          <cell r="H871">
            <v>19949.068200091173</v>
          </cell>
          <cell r="I871">
            <v>19948.259102707532</v>
          </cell>
          <cell r="J871">
            <v>19934.332345288745</v>
          </cell>
          <cell r="K871">
            <v>19939.101692522774</v>
          </cell>
          <cell r="L871">
            <v>19947.860551315673</v>
          </cell>
          <cell r="M871">
            <v>19941.112476517967</v>
          </cell>
          <cell r="N871">
            <v>19951.745145813689</v>
          </cell>
          <cell r="O871">
            <v>19959.429877780127</v>
          </cell>
        </row>
        <row r="872">
          <cell r="A872">
            <v>19901.721475333481</v>
          </cell>
          <cell r="B872">
            <v>19950.40725239781</v>
          </cell>
          <cell r="C872">
            <v>19952.072383569066</v>
          </cell>
          <cell r="D872">
            <v>19943.012036688506</v>
          </cell>
          <cell r="E872">
            <v>19931.251565429528</v>
          </cell>
          <cell r="F872">
            <v>19915.809276462503</v>
          </cell>
          <cell r="G872">
            <v>19944.789728824566</v>
          </cell>
          <cell r="H872">
            <v>19947.443712200518</v>
          </cell>
          <cell r="I872">
            <v>19980.22916547706</v>
          </cell>
          <cell r="J872">
            <v>19934.520739574364</v>
          </cell>
          <cell r="K872">
            <v>19923.391132673263</v>
          </cell>
          <cell r="L872">
            <v>19951.957606681295</v>
          </cell>
          <cell r="M872">
            <v>19953.794455190364</v>
          </cell>
          <cell r="N872">
            <v>19958.985385855318</v>
          </cell>
          <cell r="O872">
            <v>19935.67483363167</v>
          </cell>
        </row>
        <row r="873">
          <cell r="A873">
            <v>19953.697841706646</v>
          </cell>
          <cell r="B873">
            <v>19953.572694006118</v>
          </cell>
          <cell r="C873">
            <v>19971.216124216651</v>
          </cell>
          <cell r="D873">
            <v>19968.07265129991</v>
          </cell>
          <cell r="E873">
            <v>19971.158553349909</v>
          </cell>
          <cell r="F873">
            <v>19934.387679111365</v>
          </cell>
          <cell r="G873">
            <v>19984.540737178719</v>
          </cell>
          <cell r="H873">
            <v>19953.774284141622</v>
          </cell>
          <cell r="I873">
            <v>19966.783873310003</v>
          </cell>
          <cell r="J873">
            <v>19943.724126176992</v>
          </cell>
          <cell r="K873">
            <v>19960.094402924689</v>
          </cell>
          <cell r="L873">
            <v>19944.117188944216</v>
          </cell>
          <cell r="M873">
            <v>19931.11108403244</v>
          </cell>
          <cell r="N873">
            <v>19952.129870212444</v>
          </cell>
          <cell r="O873">
            <v>19974.692374894945</v>
          </cell>
        </row>
        <row r="874">
          <cell r="A874">
            <v>19960.22230089159</v>
          </cell>
          <cell r="B874">
            <v>19993.205436472945</v>
          </cell>
          <cell r="C874">
            <v>19899.198762419601</v>
          </cell>
          <cell r="D874">
            <v>19952.000351039474</v>
          </cell>
          <cell r="E874">
            <v>19968.481425260965</v>
          </cell>
          <cell r="F874">
            <v>19964.528699312516</v>
          </cell>
          <cell r="G874">
            <v>19973.043465200313</v>
          </cell>
          <cell r="H874">
            <v>19951.941949442335</v>
          </cell>
          <cell r="I874">
            <v>19974.029958704654</v>
          </cell>
          <cell r="J874">
            <v>19955.078424154068</v>
          </cell>
          <cell r="K874">
            <v>19945.812284782929</v>
          </cell>
          <cell r="L874">
            <v>19952.273843859064</v>
          </cell>
          <cell r="M874">
            <v>19923.396052703418</v>
          </cell>
          <cell r="N874">
            <v>19961.582731001316</v>
          </cell>
          <cell r="O874">
            <v>19970.995646834945</v>
          </cell>
        </row>
        <row r="875">
          <cell r="A875">
            <v>19936.273145109055</v>
          </cell>
          <cell r="B875">
            <v>19949.468095996846</v>
          </cell>
          <cell r="C875">
            <v>19942.153070182703</v>
          </cell>
          <cell r="D875">
            <v>19941.822378463261</v>
          </cell>
          <cell r="E875">
            <v>19933.570199684091</v>
          </cell>
          <cell r="F875">
            <v>19942.798673175977</v>
          </cell>
          <cell r="G875">
            <v>19958.260427081477</v>
          </cell>
          <cell r="H875">
            <v>19906.775219066425</v>
          </cell>
          <cell r="I875">
            <v>19934.555236677865</v>
          </cell>
          <cell r="J875">
            <v>19912.073684939256</v>
          </cell>
          <cell r="K875">
            <v>19938.171207799154</v>
          </cell>
          <cell r="L875">
            <v>19929.573350628365</v>
          </cell>
          <cell r="M875">
            <v>19940.146649362501</v>
          </cell>
          <cell r="N875">
            <v>19946.565746965749</v>
          </cell>
          <cell r="O875">
            <v>19970.292509208073</v>
          </cell>
        </row>
        <row r="876">
          <cell r="A876">
            <v>19918.366484812028</v>
          </cell>
          <cell r="B876">
            <v>19945.035267298386</v>
          </cell>
          <cell r="C876">
            <v>19970.946724350444</v>
          </cell>
          <cell r="D876">
            <v>19963.271586190167</v>
          </cell>
          <cell r="E876">
            <v>19970.737065629914</v>
          </cell>
          <cell r="F876">
            <v>19977.117944660517</v>
          </cell>
          <cell r="G876">
            <v>19973.241165583073</v>
          </cell>
          <cell r="H876">
            <v>19948.217367425241</v>
          </cell>
          <cell r="I876">
            <v>19953.037401886904</v>
          </cell>
          <cell r="J876">
            <v>19923.601280425817</v>
          </cell>
          <cell r="K876">
            <v>19961.657895093682</v>
          </cell>
          <cell r="L876">
            <v>19974.952132675913</v>
          </cell>
          <cell r="M876">
            <v>19953.826476426908</v>
          </cell>
          <cell r="N876">
            <v>19928.292906914376</v>
          </cell>
          <cell r="O876">
            <v>19945.29609831909</v>
          </cell>
        </row>
        <row r="877">
          <cell r="A877">
            <v>19952.3735083067</v>
          </cell>
          <cell r="B877">
            <v>19935.647224583165</v>
          </cell>
          <cell r="C877">
            <v>19928.322133104724</v>
          </cell>
          <cell r="D877">
            <v>19941.417078338607</v>
          </cell>
          <cell r="E877">
            <v>19937.289168498821</v>
          </cell>
          <cell r="F877">
            <v>19975.505807286256</v>
          </cell>
          <cell r="G877">
            <v>19957.780537042519</v>
          </cell>
          <cell r="H877">
            <v>19949.452155439856</v>
          </cell>
          <cell r="I877">
            <v>19938.016545242037</v>
          </cell>
          <cell r="J877">
            <v>19968.177054231524</v>
          </cell>
          <cell r="K877">
            <v>19955.55051432961</v>
          </cell>
          <cell r="L877">
            <v>19952.140897717421</v>
          </cell>
          <cell r="M877">
            <v>19967.645861354493</v>
          </cell>
          <cell r="N877">
            <v>19968.575471628992</v>
          </cell>
          <cell r="O877">
            <v>19956.571826109976</v>
          </cell>
        </row>
        <row r="878">
          <cell r="A878">
            <v>19960.331972282973</v>
          </cell>
          <cell r="B878">
            <v>19938.183894307775</v>
          </cell>
          <cell r="C878">
            <v>19960.994806009847</v>
          </cell>
          <cell r="D878">
            <v>19967.000598795479</v>
          </cell>
          <cell r="E878">
            <v>19945.487746750292</v>
          </cell>
          <cell r="F878">
            <v>19955.579818582588</v>
          </cell>
          <cell r="G878">
            <v>19942.545099687188</v>
          </cell>
          <cell r="H878">
            <v>19945.720508693372</v>
          </cell>
          <cell r="I878">
            <v>19920.830300541587</v>
          </cell>
          <cell r="J878">
            <v>19961.915908263523</v>
          </cell>
          <cell r="K878">
            <v>19940.319808088145</v>
          </cell>
          <cell r="L878">
            <v>19953.753755176291</v>
          </cell>
          <cell r="M878">
            <v>19944.492256415364</v>
          </cell>
          <cell r="N878">
            <v>19954.318212927756</v>
          </cell>
          <cell r="O878">
            <v>19943.583873197298</v>
          </cell>
        </row>
        <row r="879">
          <cell r="A879">
            <v>19923.474420934162</v>
          </cell>
          <cell r="B879">
            <v>19945.976276736885</v>
          </cell>
          <cell r="C879">
            <v>19965.325528249323</v>
          </cell>
          <cell r="D879">
            <v>19954.016053015112</v>
          </cell>
          <cell r="E879">
            <v>19923.072407157022</v>
          </cell>
          <cell r="F879">
            <v>19963.525597342104</v>
          </cell>
          <cell r="G879">
            <v>19969.707543489316</v>
          </cell>
          <cell r="H879">
            <v>19912.516851869994</v>
          </cell>
          <cell r="I879">
            <v>19954.721252514497</v>
          </cell>
          <cell r="J879">
            <v>19916.31618222746</v>
          </cell>
          <cell r="K879">
            <v>19935.403185021973</v>
          </cell>
          <cell r="L879">
            <v>19963.070107831238</v>
          </cell>
          <cell r="M879">
            <v>19959.886063687612</v>
          </cell>
          <cell r="N879">
            <v>19955.636580705599</v>
          </cell>
          <cell r="O879">
            <v>19946.459604256797</v>
          </cell>
        </row>
        <row r="880">
          <cell r="A880">
            <v>19941.23770959683</v>
          </cell>
          <cell r="B880">
            <v>19929.765361119069</v>
          </cell>
          <cell r="C880">
            <v>19943.547825382859</v>
          </cell>
          <cell r="D880">
            <v>19935.338606373731</v>
          </cell>
          <cell r="E880">
            <v>19963.898434036597</v>
          </cell>
          <cell r="F880">
            <v>19941.873017586298</v>
          </cell>
          <cell r="G880">
            <v>19956.483910004379</v>
          </cell>
          <cell r="H880">
            <v>19942.353392467747</v>
          </cell>
          <cell r="I880">
            <v>19958.537596141476</v>
          </cell>
          <cell r="J880">
            <v>19930.295950504889</v>
          </cell>
          <cell r="K880">
            <v>19942.306440131535</v>
          </cell>
          <cell r="L880">
            <v>19934.970813231099</v>
          </cell>
          <cell r="M880">
            <v>19974.252653372296</v>
          </cell>
          <cell r="N880">
            <v>19936.580604741441</v>
          </cell>
          <cell r="O880">
            <v>19938.157427447935</v>
          </cell>
        </row>
        <row r="881">
          <cell r="A881">
            <v>19914.276695632252</v>
          </cell>
          <cell r="B881">
            <v>19955.843161886791</v>
          </cell>
          <cell r="C881">
            <v>19960.212524846527</v>
          </cell>
          <cell r="D881">
            <v>19961.789087624864</v>
          </cell>
          <cell r="E881">
            <v>19969.43337809572</v>
          </cell>
          <cell r="F881">
            <v>19946.465405116778</v>
          </cell>
          <cell r="G881">
            <v>19951.056928768245</v>
          </cell>
          <cell r="H881">
            <v>19991.735082094983</v>
          </cell>
          <cell r="I881">
            <v>19933.407243070174</v>
          </cell>
          <cell r="J881">
            <v>19950.96635909934</v>
          </cell>
          <cell r="K881">
            <v>19932.885173059134</v>
          </cell>
          <cell r="L881">
            <v>19948.651224873305</v>
          </cell>
          <cell r="M881">
            <v>19973.191324813899</v>
          </cell>
          <cell r="N881">
            <v>19968.47441401476</v>
          </cell>
          <cell r="O881">
            <v>19935.415414212694</v>
          </cell>
        </row>
        <row r="882">
          <cell r="A882">
            <v>19950.474480912846</v>
          </cell>
          <cell r="B882">
            <v>19943.606487491325</v>
          </cell>
          <cell r="C882">
            <v>19938.012230727458</v>
          </cell>
          <cell r="D882">
            <v>19958.205701302893</v>
          </cell>
          <cell r="E882">
            <v>19951.741676887235</v>
          </cell>
          <cell r="F882">
            <v>19937.884034874001</v>
          </cell>
          <cell r="G882">
            <v>19944.496397555329</v>
          </cell>
          <cell r="H882">
            <v>19933.524576906362</v>
          </cell>
          <cell r="I882">
            <v>19960.196057793561</v>
          </cell>
          <cell r="J882">
            <v>19942.55571947966</v>
          </cell>
          <cell r="K882">
            <v>19978.390563545414</v>
          </cell>
          <cell r="L882">
            <v>19935.847802513308</v>
          </cell>
          <cell r="M882">
            <v>19958.07551390443</v>
          </cell>
          <cell r="N882">
            <v>19964.389553346806</v>
          </cell>
          <cell r="O882">
            <v>19951.157516495652</v>
          </cell>
        </row>
        <row r="883">
          <cell r="A883">
            <v>19935.154572830899</v>
          </cell>
          <cell r="B883">
            <v>19943.262908371293</v>
          </cell>
          <cell r="C883">
            <v>19953.480089969904</v>
          </cell>
          <cell r="D883">
            <v>19948.512390874967</v>
          </cell>
          <cell r="E883">
            <v>19970.97066971122</v>
          </cell>
          <cell r="F883">
            <v>19964.884684990637</v>
          </cell>
          <cell r="G883">
            <v>19955.42784425243</v>
          </cell>
          <cell r="H883">
            <v>19963.105569048701</v>
          </cell>
          <cell r="I883">
            <v>19937.387304487249</v>
          </cell>
          <cell r="J883">
            <v>19959.877085917353</v>
          </cell>
          <cell r="K883">
            <v>19962.387764012936</v>
          </cell>
          <cell r="L883">
            <v>19941.766644114257</v>
          </cell>
          <cell r="M883">
            <v>19952.025611563404</v>
          </cell>
          <cell r="N883">
            <v>19945.262070904912</v>
          </cell>
          <cell r="O883">
            <v>19962.957229613672</v>
          </cell>
        </row>
        <row r="884">
          <cell r="A884">
            <v>19939.917166359679</v>
          </cell>
          <cell r="B884">
            <v>19952.094278471504</v>
          </cell>
          <cell r="C884">
            <v>19958.206109241892</v>
          </cell>
          <cell r="D884">
            <v>19971.972559049667</v>
          </cell>
          <cell r="E884">
            <v>19988.499990971053</v>
          </cell>
          <cell r="F884">
            <v>19945.900731287114</v>
          </cell>
          <cell r="G884">
            <v>19932.780412106342</v>
          </cell>
          <cell r="H884">
            <v>19945.806267583343</v>
          </cell>
          <cell r="I884">
            <v>19937.740806119145</v>
          </cell>
          <cell r="J884">
            <v>19934.106062319392</v>
          </cell>
          <cell r="K884">
            <v>19967.15267895133</v>
          </cell>
          <cell r="L884">
            <v>19946.340647536705</v>
          </cell>
          <cell r="M884">
            <v>19947.158742607484</v>
          </cell>
          <cell r="N884">
            <v>19960.593500099894</v>
          </cell>
          <cell r="O884">
            <v>19939.987773474801</v>
          </cell>
        </row>
        <row r="885">
          <cell r="A885">
            <v>19900.578786802354</v>
          </cell>
          <cell r="B885">
            <v>19927.146977574692</v>
          </cell>
          <cell r="C885">
            <v>19958.536441594246</v>
          </cell>
          <cell r="D885">
            <v>19973.238670727369</v>
          </cell>
          <cell r="E885">
            <v>19939.90923693671</v>
          </cell>
          <cell r="F885">
            <v>19972.572871572629</v>
          </cell>
          <cell r="G885">
            <v>19975.018431600285</v>
          </cell>
          <cell r="H885">
            <v>19947.776840324012</v>
          </cell>
          <cell r="I885">
            <v>19944.794485111466</v>
          </cell>
          <cell r="J885">
            <v>19952.603576151098</v>
          </cell>
          <cell r="K885">
            <v>19927.380022961355</v>
          </cell>
          <cell r="L885">
            <v>19944.953963454973</v>
          </cell>
          <cell r="M885">
            <v>19933.630932717067</v>
          </cell>
          <cell r="N885">
            <v>19948.748593486122</v>
          </cell>
          <cell r="O885">
            <v>19920.717618459374</v>
          </cell>
        </row>
        <row r="886">
          <cell r="A886">
            <v>19961.316125418842</v>
          </cell>
          <cell r="B886">
            <v>19986.777316994547</v>
          </cell>
          <cell r="C886">
            <v>19942.369509411124</v>
          </cell>
          <cell r="D886">
            <v>19932.921192000114</v>
          </cell>
          <cell r="E886">
            <v>19946.652592079212</v>
          </cell>
          <cell r="F886">
            <v>19957.18492705817</v>
          </cell>
          <cell r="G886">
            <v>19941.136599614456</v>
          </cell>
          <cell r="H886">
            <v>19921.087230686611</v>
          </cell>
          <cell r="I886">
            <v>19954.802056991761</v>
          </cell>
          <cell r="J886">
            <v>19932.134691026771</v>
          </cell>
          <cell r="K886">
            <v>19935.758573906303</v>
          </cell>
          <cell r="L886">
            <v>19937.338121475317</v>
          </cell>
          <cell r="M886">
            <v>19938.526445106148</v>
          </cell>
          <cell r="N886">
            <v>19956.145523428808</v>
          </cell>
          <cell r="O886">
            <v>19921.948622028238</v>
          </cell>
        </row>
        <row r="887">
          <cell r="A887">
            <v>19956.5009634161</v>
          </cell>
          <cell r="B887">
            <v>19935.845191058583</v>
          </cell>
          <cell r="C887">
            <v>19960.427527500477</v>
          </cell>
          <cell r="D887">
            <v>19956.770193516553</v>
          </cell>
          <cell r="E887">
            <v>19953.676600831579</v>
          </cell>
          <cell r="F887">
            <v>19954.837871277305</v>
          </cell>
          <cell r="G887">
            <v>19938.556526585635</v>
          </cell>
          <cell r="H887">
            <v>19941.148128256988</v>
          </cell>
          <cell r="I887">
            <v>19957.331217520063</v>
          </cell>
          <cell r="J887">
            <v>19948.480319922819</v>
          </cell>
          <cell r="K887">
            <v>19954.097016341606</v>
          </cell>
          <cell r="L887">
            <v>19963.784652481536</v>
          </cell>
          <cell r="M887">
            <v>19936.504139404304</v>
          </cell>
          <cell r="N887">
            <v>19932.571222549013</v>
          </cell>
          <cell r="O887">
            <v>19964.373067122866</v>
          </cell>
        </row>
        <row r="888">
          <cell r="A888">
            <v>19936.738220966818</v>
          </cell>
          <cell r="B888">
            <v>19952.346541365576</v>
          </cell>
          <cell r="C888">
            <v>19963.340818262015</v>
          </cell>
          <cell r="D888">
            <v>19942.834084461378</v>
          </cell>
          <cell r="E888">
            <v>19976.815008412996</v>
          </cell>
          <cell r="F888">
            <v>19936.239339805932</v>
          </cell>
          <cell r="G888">
            <v>19954.881381535026</v>
          </cell>
          <cell r="H888">
            <v>19935.158691280292</v>
          </cell>
          <cell r="I888">
            <v>19961.039579770841</v>
          </cell>
          <cell r="J888">
            <v>19926.773762364322</v>
          </cell>
          <cell r="K888">
            <v>19949.041484257847</v>
          </cell>
          <cell r="L888">
            <v>19986.55409767311</v>
          </cell>
          <cell r="M888">
            <v>19954.337694244845</v>
          </cell>
          <cell r="N888">
            <v>19931.19982979554</v>
          </cell>
          <cell r="O888">
            <v>19947.755575795763</v>
          </cell>
        </row>
        <row r="889">
          <cell r="A889">
            <v>19955.244605287462</v>
          </cell>
          <cell r="B889">
            <v>19954.87266759112</v>
          </cell>
          <cell r="C889">
            <v>19963.955516975919</v>
          </cell>
          <cell r="D889">
            <v>19932.844911076259</v>
          </cell>
          <cell r="E889">
            <v>19928.667280451213</v>
          </cell>
          <cell r="F889">
            <v>19938.78275044608</v>
          </cell>
          <cell r="G889">
            <v>19943.834342274575</v>
          </cell>
          <cell r="H889">
            <v>19947.357035433994</v>
          </cell>
          <cell r="I889">
            <v>19956.188408992879</v>
          </cell>
          <cell r="J889">
            <v>19954.894846153678</v>
          </cell>
          <cell r="K889">
            <v>19958.648187256455</v>
          </cell>
          <cell r="L889">
            <v>19934.072587201674</v>
          </cell>
          <cell r="M889">
            <v>19939.946586618771</v>
          </cell>
          <cell r="N889">
            <v>19925.351907664448</v>
          </cell>
          <cell r="O889">
            <v>19944.974920518187</v>
          </cell>
        </row>
        <row r="890">
          <cell r="A890">
            <v>19935.007980218485</v>
          </cell>
          <cell r="B890">
            <v>19947.924531232715</v>
          </cell>
          <cell r="C890">
            <v>19939.845567944409</v>
          </cell>
          <cell r="D890">
            <v>19964.225744059317</v>
          </cell>
          <cell r="E890">
            <v>19921.19734428047</v>
          </cell>
          <cell r="F890">
            <v>19951.055502056181</v>
          </cell>
          <cell r="G890">
            <v>19951.392043505271</v>
          </cell>
          <cell r="H890">
            <v>19930.785645730124</v>
          </cell>
          <cell r="I890">
            <v>19940.111383812895</v>
          </cell>
          <cell r="J890">
            <v>19975.958534399779</v>
          </cell>
          <cell r="K890">
            <v>19955.91322236224</v>
          </cell>
          <cell r="L890">
            <v>19958.420697737594</v>
          </cell>
          <cell r="M890">
            <v>19915.061730609192</v>
          </cell>
          <cell r="N890">
            <v>19958.890530970442</v>
          </cell>
          <cell r="O890">
            <v>19979.378057563863</v>
          </cell>
        </row>
        <row r="891">
          <cell r="A891">
            <v>19930.227974372629</v>
          </cell>
          <cell r="B891">
            <v>19935.273102656356</v>
          </cell>
          <cell r="C891">
            <v>19964.591060101218</v>
          </cell>
          <cell r="D891">
            <v>19990.803872036515</v>
          </cell>
          <cell r="E891">
            <v>19934.886193833714</v>
          </cell>
          <cell r="F891">
            <v>19967.175197307668</v>
          </cell>
          <cell r="G891">
            <v>19951.941754766267</v>
          </cell>
          <cell r="H891">
            <v>19964.305853428297</v>
          </cell>
          <cell r="I891">
            <v>19932.012985832702</v>
          </cell>
          <cell r="J891">
            <v>19966.398559742782</v>
          </cell>
          <cell r="K891">
            <v>19944.686935519589</v>
          </cell>
          <cell r="L891">
            <v>19950.66045306854</v>
          </cell>
          <cell r="M891">
            <v>19953.962894596472</v>
          </cell>
          <cell r="N891">
            <v>19945.80585112335</v>
          </cell>
          <cell r="O891">
            <v>19940.186017687953</v>
          </cell>
        </row>
        <row r="892">
          <cell r="A892">
            <v>19932.759166699638</v>
          </cell>
          <cell r="B892">
            <v>19938.494628677749</v>
          </cell>
          <cell r="C892">
            <v>19988.933365338034</v>
          </cell>
          <cell r="D892">
            <v>19952.30626403026</v>
          </cell>
          <cell r="E892">
            <v>19948.598824564178</v>
          </cell>
          <cell r="F892">
            <v>19945.359401280173</v>
          </cell>
          <cell r="G892">
            <v>19924.682550808768</v>
          </cell>
          <cell r="H892">
            <v>19948.262713668766</v>
          </cell>
          <cell r="I892">
            <v>19930.041937363421</v>
          </cell>
          <cell r="J892">
            <v>19963.749912729301</v>
          </cell>
          <cell r="K892">
            <v>19943.901876794298</v>
          </cell>
          <cell r="L892">
            <v>19938.762237225747</v>
          </cell>
          <cell r="M892">
            <v>19928.48152987241</v>
          </cell>
          <cell r="N892">
            <v>19946.075211160012</v>
          </cell>
          <cell r="O892">
            <v>19975.920013017068</v>
          </cell>
        </row>
        <row r="893">
          <cell r="A893">
            <v>19943.433668007034</v>
          </cell>
          <cell r="B893">
            <v>19968.806905757538</v>
          </cell>
          <cell r="C893">
            <v>19970.418928918811</v>
          </cell>
          <cell r="D893">
            <v>19924.366020006739</v>
          </cell>
          <cell r="E893">
            <v>19924.879249540445</v>
          </cell>
          <cell r="F893">
            <v>19925.615715721298</v>
          </cell>
          <cell r="G893">
            <v>19943.679435638718</v>
          </cell>
          <cell r="H893">
            <v>19937.50886781139</v>
          </cell>
          <cell r="I893">
            <v>19958.594110781465</v>
          </cell>
          <cell r="J893">
            <v>19992.250974682665</v>
          </cell>
          <cell r="K893">
            <v>19959.560554386106</v>
          </cell>
          <cell r="L893">
            <v>19943.753410719597</v>
          </cell>
          <cell r="M893">
            <v>19934.600316574175</v>
          </cell>
          <cell r="N893">
            <v>19952.884248376289</v>
          </cell>
          <cell r="O893">
            <v>19948.205488996664</v>
          </cell>
        </row>
        <row r="894">
          <cell r="A894">
            <v>19956.698819633704</v>
          </cell>
          <cell r="B894">
            <v>19953.816690784213</v>
          </cell>
          <cell r="C894">
            <v>19955.050206187792</v>
          </cell>
          <cell r="D894">
            <v>19978.305368250894</v>
          </cell>
          <cell r="E894">
            <v>19937.848503304398</v>
          </cell>
          <cell r="F894">
            <v>19893.914481376472</v>
          </cell>
          <cell r="G894">
            <v>19937.0264266501</v>
          </cell>
          <cell r="H894">
            <v>19942.268847919349</v>
          </cell>
          <cell r="I894">
            <v>19929.397904023564</v>
          </cell>
          <cell r="J894">
            <v>19975.555421044373</v>
          </cell>
          <cell r="K894">
            <v>19942.459930975703</v>
          </cell>
          <cell r="L894">
            <v>19928.520772248448</v>
          </cell>
          <cell r="M894">
            <v>19962.330711483697</v>
          </cell>
          <cell r="N894">
            <v>19941.42149356439</v>
          </cell>
          <cell r="O894">
            <v>19965.48531301392</v>
          </cell>
        </row>
        <row r="895">
          <cell r="A895">
            <v>19948.361860895828</v>
          </cell>
          <cell r="B895">
            <v>19933.215191537012</v>
          </cell>
          <cell r="C895">
            <v>19933.990386684753</v>
          </cell>
          <cell r="D895">
            <v>19933.690580450737</v>
          </cell>
          <cell r="E895">
            <v>19916.794817796734</v>
          </cell>
          <cell r="F895">
            <v>19935.448688729775</v>
          </cell>
          <cell r="G895">
            <v>19901.478656551069</v>
          </cell>
          <cell r="H895">
            <v>19979.69882248708</v>
          </cell>
          <cell r="I895">
            <v>19971.608092017828</v>
          </cell>
          <cell r="J895">
            <v>19927.749530708403</v>
          </cell>
          <cell r="K895">
            <v>19939.601954760717</v>
          </cell>
          <cell r="L895">
            <v>19955.039331350021</v>
          </cell>
          <cell r="M895">
            <v>19981.246020307422</v>
          </cell>
          <cell r="N895">
            <v>19943.3755964099</v>
          </cell>
          <cell r="O895">
            <v>19966.491517175087</v>
          </cell>
        </row>
        <row r="896">
          <cell r="A896">
            <v>19932.785777699562</v>
          </cell>
          <cell r="B896">
            <v>19937.741503387682</v>
          </cell>
          <cell r="C896">
            <v>19938.205950756867</v>
          </cell>
          <cell r="D896">
            <v>19935.720397844729</v>
          </cell>
          <cell r="E896">
            <v>19930.318585191962</v>
          </cell>
          <cell r="F896">
            <v>19952.221961258605</v>
          </cell>
          <cell r="G896">
            <v>19933.961886566292</v>
          </cell>
          <cell r="H896">
            <v>19960.105370949605</v>
          </cell>
          <cell r="I896">
            <v>19954.719829464659</v>
          </cell>
          <cell r="J896">
            <v>19940.858135447816</v>
          </cell>
          <cell r="K896">
            <v>19941.006836174529</v>
          </cell>
          <cell r="L896">
            <v>19951.102375377264</v>
          </cell>
          <cell r="M896">
            <v>19916.926768671045</v>
          </cell>
          <cell r="N896">
            <v>19974.961012964639</v>
          </cell>
          <cell r="O896">
            <v>19958.126693769187</v>
          </cell>
        </row>
        <row r="897">
          <cell r="A897">
            <v>19965.304702306403</v>
          </cell>
          <cell r="B897">
            <v>19929.629534773463</v>
          </cell>
          <cell r="C897">
            <v>19928.581330094887</v>
          </cell>
          <cell r="D897">
            <v>19980.193301068051</v>
          </cell>
          <cell r="E897">
            <v>19959.881737140298</v>
          </cell>
          <cell r="F897">
            <v>19951.726836390928</v>
          </cell>
          <cell r="G897">
            <v>19944.340054899181</v>
          </cell>
          <cell r="H897">
            <v>19926.991035933846</v>
          </cell>
          <cell r="I897">
            <v>19930.316660841545</v>
          </cell>
          <cell r="J897">
            <v>19969.670357731342</v>
          </cell>
          <cell r="K897">
            <v>19928.848185337672</v>
          </cell>
          <cell r="L897">
            <v>19948.963433991448</v>
          </cell>
          <cell r="M897">
            <v>19940.619931281137</v>
          </cell>
          <cell r="N897">
            <v>19953.268263367318</v>
          </cell>
          <cell r="O897">
            <v>19969.016496801829</v>
          </cell>
        </row>
        <row r="898">
          <cell r="A898">
            <v>19945.7632572933</v>
          </cell>
          <cell r="B898">
            <v>19952.346005013416</v>
          </cell>
          <cell r="C898">
            <v>19918.421635313687</v>
          </cell>
          <cell r="D898">
            <v>19953.721903698122</v>
          </cell>
          <cell r="E898">
            <v>19923.43682552626</v>
          </cell>
          <cell r="F898">
            <v>19914.814225191192</v>
          </cell>
          <cell r="G898">
            <v>19973.960693173689</v>
          </cell>
          <cell r="H898">
            <v>19968.057656056943</v>
          </cell>
          <cell r="I898">
            <v>19950.808154382303</v>
          </cell>
          <cell r="J898">
            <v>19934.314850997998</v>
          </cell>
          <cell r="K898">
            <v>19934.090184375629</v>
          </cell>
          <cell r="L898">
            <v>19953.315248812414</v>
          </cell>
          <cell r="M898">
            <v>19934.008243290442</v>
          </cell>
          <cell r="N898">
            <v>19956.645216994752</v>
          </cell>
          <cell r="O898">
            <v>19927.376178976254</v>
          </cell>
        </row>
        <row r="899">
          <cell r="A899">
            <v>19958.882011459486</v>
          </cell>
          <cell r="B899">
            <v>19947.781279385912</v>
          </cell>
          <cell r="C899">
            <v>19938.415116481858</v>
          </cell>
          <cell r="D899">
            <v>19933.258243005384</v>
          </cell>
          <cell r="E899">
            <v>19955.219719059191</v>
          </cell>
          <cell r="F899">
            <v>19926.624786823813</v>
          </cell>
          <cell r="G899">
            <v>19936.673422617107</v>
          </cell>
          <cell r="H899">
            <v>19916.663852945763</v>
          </cell>
          <cell r="I899">
            <v>19965.718019424537</v>
          </cell>
          <cell r="J899">
            <v>19947.755076104891</v>
          </cell>
          <cell r="K899">
            <v>19957.822191691608</v>
          </cell>
          <cell r="L899">
            <v>19946.975286880166</v>
          </cell>
          <cell r="M899">
            <v>19981.741006902521</v>
          </cell>
          <cell r="N899">
            <v>19921.10144749895</v>
          </cell>
          <cell r="O899">
            <v>19929.985556138912</v>
          </cell>
        </row>
        <row r="900">
          <cell r="A900">
            <v>19947.559787506369</v>
          </cell>
          <cell r="B900">
            <v>19973.706727969431</v>
          </cell>
          <cell r="C900">
            <v>19945.066008897225</v>
          </cell>
          <cell r="D900">
            <v>19963.442260341584</v>
          </cell>
          <cell r="E900">
            <v>19933.499412228794</v>
          </cell>
          <cell r="F900">
            <v>19956.601796895186</v>
          </cell>
          <cell r="G900">
            <v>19932.779952298082</v>
          </cell>
          <cell r="H900">
            <v>19991.53806871919</v>
          </cell>
          <cell r="I900">
            <v>19959.933847802971</v>
          </cell>
          <cell r="J900">
            <v>19925.629804043223</v>
          </cell>
          <cell r="K900">
            <v>19964.398897761497</v>
          </cell>
          <cell r="L900">
            <v>19962.934578983601</v>
          </cell>
          <cell r="M900">
            <v>19959.095308390522</v>
          </cell>
          <cell r="N900">
            <v>19969.907957705429</v>
          </cell>
          <cell r="O900">
            <v>19969.311170758563</v>
          </cell>
        </row>
        <row r="901">
          <cell r="A901">
            <v>19937.465451069245</v>
          </cell>
          <cell r="B901">
            <v>19923.749700532742</v>
          </cell>
          <cell r="C901">
            <v>19942.618621575915</v>
          </cell>
          <cell r="D901">
            <v>19939.481345462802</v>
          </cell>
          <cell r="E901">
            <v>19942.876944713826</v>
          </cell>
          <cell r="F901">
            <v>19968.953467717296</v>
          </cell>
          <cell r="G901">
            <v>19961.434178573953</v>
          </cell>
          <cell r="H901">
            <v>19983.280205093084</v>
          </cell>
          <cell r="I901">
            <v>19935.565693269033</v>
          </cell>
          <cell r="J901">
            <v>19961.09113919385</v>
          </cell>
          <cell r="K901">
            <v>19955.708420225827</v>
          </cell>
          <cell r="L901">
            <v>19919.803485952954</v>
          </cell>
          <cell r="M901">
            <v>19967.058641542731</v>
          </cell>
          <cell r="N901">
            <v>19940.751438932504</v>
          </cell>
          <cell r="O901">
            <v>19970.110669103222</v>
          </cell>
        </row>
        <row r="902">
          <cell r="A902">
            <v>19955.02515137606</v>
          </cell>
          <cell r="B902">
            <v>19940.797299786253</v>
          </cell>
          <cell r="C902">
            <v>19961.693697803588</v>
          </cell>
          <cell r="D902">
            <v>19951.538006612824</v>
          </cell>
          <cell r="E902">
            <v>19963.139484188767</v>
          </cell>
          <cell r="F902">
            <v>19944.148521457697</v>
          </cell>
          <cell r="G902">
            <v>19922.454125057193</v>
          </cell>
          <cell r="H902">
            <v>19952.30928536976</v>
          </cell>
          <cell r="I902">
            <v>19979.598817854421</v>
          </cell>
          <cell r="J902">
            <v>19960.318882456249</v>
          </cell>
          <cell r="K902">
            <v>19952.16985989179</v>
          </cell>
          <cell r="L902">
            <v>19906.121941368776</v>
          </cell>
          <cell r="M902">
            <v>19943.066395838126</v>
          </cell>
          <cell r="N902">
            <v>19932.131136482392</v>
          </cell>
          <cell r="O902">
            <v>19940.908376944473</v>
          </cell>
        </row>
        <row r="903">
          <cell r="A903">
            <v>19939.011089763659</v>
          </cell>
          <cell r="B903">
            <v>19933.258229933141</v>
          </cell>
          <cell r="C903">
            <v>19926.793263408341</v>
          </cell>
          <cell r="D903">
            <v>19917.749851684981</v>
          </cell>
          <cell r="E903">
            <v>19961.094900302694</v>
          </cell>
          <cell r="F903">
            <v>19951.966133992639</v>
          </cell>
          <cell r="G903">
            <v>19959.196078955516</v>
          </cell>
          <cell r="H903">
            <v>19949.905286926372</v>
          </cell>
          <cell r="I903">
            <v>19948.228271773252</v>
          </cell>
          <cell r="J903">
            <v>19943.155890909922</v>
          </cell>
          <cell r="K903">
            <v>19929.632536284818</v>
          </cell>
          <cell r="L903">
            <v>19928.426010991891</v>
          </cell>
          <cell r="M903">
            <v>19956.383012377344</v>
          </cell>
          <cell r="N903">
            <v>19954.566939920111</v>
          </cell>
          <cell r="O903">
            <v>19959.425326637185</v>
          </cell>
        </row>
        <row r="904">
          <cell r="A904">
            <v>19957.872261328073</v>
          </cell>
          <cell r="B904">
            <v>19950.68002091219</v>
          </cell>
          <cell r="C904">
            <v>19963.778406866688</v>
          </cell>
          <cell r="D904">
            <v>19956.910413435799</v>
          </cell>
          <cell r="E904">
            <v>19929.147961632094</v>
          </cell>
          <cell r="F904">
            <v>19944.955532256899</v>
          </cell>
          <cell r="G904">
            <v>19960.881141909191</v>
          </cell>
          <cell r="H904">
            <v>19988.910499720954</v>
          </cell>
          <cell r="I904">
            <v>19925.255235486562</v>
          </cell>
          <cell r="J904">
            <v>19963.463364630825</v>
          </cell>
          <cell r="K904">
            <v>19952.681252518927</v>
          </cell>
          <cell r="L904">
            <v>19974.240073215831</v>
          </cell>
          <cell r="M904">
            <v>19918.609929164213</v>
          </cell>
          <cell r="N904">
            <v>19925.751129628137</v>
          </cell>
          <cell r="O904">
            <v>19938.994675062931</v>
          </cell>
        </row>
        <row r="905">
          <cell r="A905">
            <v>19970.64716100107</v>
          </cell>
          <cell r="B905">
            <v>19938.648297601714</v>
          </cell>
          <cell r="C905">
            <v>19970.07284175188</v>
          </cell>
          <cell r="D905">
            <v>19947.673656440169</v>
          </cell>
          <cell r="E905">
            <v>19946.227358722794</v>
          </cell>
          <cell r="F905">
            <v>19972.12836595831</v>
          </cell>
          <cell r="G905">
            <v>19965.789875286086</v>
          </cell>
          <cell r="H905">
            <v>19966.452679588761</v>
          </cell>
          <cell r="I905">
            <v>19963.868751482471</v>
          </cell>
          <cell r="J905">
            <v>19972.784496322125</v>
          </cell>
          <cell r="K905">
            <v>19947.107072529066</v>
          </cell>
          <cell r="L905">
            <v>19967.958388425606</v>
          </cell>
          <cell r="M905">
            <v>19938.719968119462</v>
          </cell>
          <cell r="N905">
            <v>19944.189480842157</v>
          </cell>
          <cell r="O905">
            <v>19938.01069837168</v>
          </cell>
        </row>
        <row r="906">
          <cell r="A906">
            <v>19954.317263749552</v>
          </cell>
          <cell r="B906">
            <v>19952.709751822844</v>
          </cell>
          <cell r="C906">
            <v>19918.731212718856</v>
          </cell>
          <cell r="D906">
            <v>19947.377121162579</v>
          </cell>
          <cell r="E906">
            <v>19941.56109497308</v>
          </cell>
          <cell r="F906">
            <v>19939.377679915226</v>
          </cell>
          <cell r="G906">
            <v>19973.055655183522</v>
          </cell>
          <cell r="H906">
            <v>19933.92379938974</v>
          </cell>
          <cell r="I906">
            <v>19982.225432188221</v>
          </cell>
          <cell r="J906">
            <v>19954.379933947937</v>
          </cell>
          <cell r="K906">
            <v>19937.864424912223</v>
          </cell>
          <cell r="L906">
            <v>19940.978441862859</v>
          </cell>
          <cell r="M906">
            <v>19946.975151606046</v>
          </cell>
          <cell r="N906">
            <v>19927.352889800215</v>
          </cell>
          <cell r="O906">
            <v>19954.065535678561</v>
          </cell>
        </row>
        <row r="907">
          <cell r="A907">
            <v>19928.21914022708</v>
          </cell>
          <cell r="B907">
            <v>19962.750613731725</v>
          </cell>
          <cell r="C907">
            <v>19932.204659163534</v>
          </cell>
          <cell r="D907">
            <v>19975.974083865447</v>
          </cell>
          <cell r="E907">
            <v>19943.792185564704</v>
          </cell>
          <cell r="F907">
            <v>19957.072582734381</v>
          </cell>
          <cell r="G907">
            <v>19940.006385149991</v>
          </cell>
          <cell r="H907">
            <v>19950.208500606175</v>
          </cell>
          <cell r="I907">
            <v>19968.374212908555</v>
          </cell>
          <cell r="J907">
            <v>19969.569718757582</v>
          </cell>
          <cell r="K907">
            <v>19918.067086969673</v>
          </cell>
          <cell r="L907">
            <v>19920.029805369708</v>
          </cell>
          <cell r="M907">
            <v>19965.905124560384</v>
          </cell>
          <cell r="N907">
            <v>19973.575738326464</v>
          </cell>
          <cell r="O907">
            <v>19921.398384112432</v>
          </cell>
        </row>
        <row r="908">
          <cell r="A908">
            <v>19957.258341678134</v>
          </cell>
          <cell r="B908">
            <v>19933.888337795739</v>
          </cell>
          <cell r="C908">
            <v>19952.002989770761</v>
          </cell>
          <cell r="D908">
            <v>19918.75151883503</v>
          </cell>
          <cell r="E908">
            <v>19933.845322550562</v>
          </cell>
          <cell r="F908">
            <v>19959.910418418909</v>
          </cell>
          <cell r="G908">
            <v>19950.93227568255</v>
          </cell>
          <cell r="H908">
            <v>19936.565384711241</v>
          </cell>
          <cell r="I908">
            <v>19932.35796432033</v>
          </cell>
          <cell r="J908">
            <v>19925.826922299089</v>
          </cell>
          <cell r="K908">
            <v>19937.963149996507</v>
          </cell>
          <cell r="L908">
            <v>19943.618155739521</v>
          </cell>
          <cell r="M908">
            <v>19914.761365848535</v>
          </cell>
          <cell r="N908">
            <v>19951.443352109138</v>
          </cell>
          <cell r="O908">
            <v>19970.762431354648</v>
          </cell>
        </row>
        <row r="909">
          <cell r="A909">
            <v>19941.996526724652</v>
          </cell>
          <cell r="B909">
            <v>19961.553374861789</v>
          </cell>
          <cell r="C909">
            <v>19956.250836255182</v>
          </cell>
          <cell r="D909">
            <v>19931.947018266339</v>
          </cell>
          <cell r="E909">
            <v>19935.597816194691</v>
          </cell>
          <cell r="F909">
            <v>19924.466475927871</v>
          </cell>
          <cell r="G909">
            <v>19961.442217343931</v>
          </cell>
          <cell r="H909">
            <v>19926.681214082539</v>
          </cell>
          <cell r="I909">
            <v>19987.454706524299</v>
          </cell>
          <cell r="J909">
            <v>19922.292597300835</v>
          </cell>
          <cell r="K909">
            <v>19918.347963219399</v>
          </cell>
          <cell r="L909">
            <v>19949.59894166559</v>
          </cell>
          <cell r="M909">
            <v>19918.960534399357</v>
          </cell>
          <cell r="N909">
            <v>19909.788044246441</v>
          </cell>
          <cell r="O909">
            <v>19949.139788060438</v>
          </cell>
        </row>
        <row r="910">
          <cell r="A910">
            <v>19947.211551291555</v>
          </cell>
          <cell r="B910">
            <v>19931.935590248544</v>
          </cell>
          <cell r="C910">
            <v>19947.232175010926</v>
          </cell>
          <cell r="D910">
            <v>19901.847585708223</v>
          </cell>
          <cell r="E910">
            <v>19920.865659563911</v>
          </cell>
          <cell r="F910">
            <v>19924.079268286281</v>
          </cell>
          <cell r="G910">
            <v>19933.965327837213</v>
          </cell>
          <cell r="H910">
            <v>19944.245017747464</v>
          </cell>
          <cell r="I910">
            <v>19937.376993305312</v>
          </cell>
          <cell r="J910">
            <v>19952.626002631026</v>
          </cell>
          <cell r="K910">
            <v>19935.31390590483</v>
          </cell>
          <cell r="L910">
            <v>19950.571892818105</v>
          </cell>
          <cell r="M910">
            <v>19947.223678761111</v>
          </cell>
          <cell r="N910">
            <v>19925.934212385553</v>
          </cell>
          <cell r="O910">
            <v>19948.735276704356</v>
          </cell>
        </row>
        <row r="911">
          <cell r="A911">
            <v>19931.578588015145</v>
          </cell>
          <cell r="B911">
            <v>19949.942528271058</v>
          </cell>
          <cell r="C911">
            <v>19931.687464545474</v>
          </cell>
          <cell r="D911">
            <v>19977.640854872021</v>
          </cell>
          <cell r="E911">
            <v>19956.940742750317</v>
          </cell>
          <cell r="F911">
            <v>19946.041521820145</v>
          </cell>
          <cell r="G911">
            <v>19949.995653135349</v>
          </cell>
          <cell r="H911">
            <v>19922.395058319871</v>
          </cell>
          <cell r="I911">
            <v>19938.366799214342</v>
          </cell>
          <cell r="J911">
            <v>19956.53813361533</v>
          </cell>
          <cell r="K911">
            <v>19973.463467709891</v>
          </cell>
          <cell r="L911">
            <v>19933.4337143864</v>
          </cell>
          <cell r="M911">
            <v>19959.305321986834</v>
          </cell>
          <cell r="N911">
            <v>19955.650596011674</v>
          </cell>
          <cell r="O911">
            <v>19918.67214790147</v>
          </cell>
        </row>
        <row r="912">
          <cell r="A912">
            <v>19947.511213169815</v>
          </cell>
          <cell r="B912">
            <v>19965.487752055305</v>
          </cell>
          <cell r="C912">
            <v>19961.364195593789</v>
          </cell>
          <cell r="D912">
            <v>19954.562459335189</v>
          </cell>
          <cell r="E912">
            <v>19955.735330251395</v>
          </cell>
          <cell r="F912">
            <v>19970.1130043263</v>
          </cell>
          <cell r="G912">
            <v>19978.147478280262</v>
          </cell>
          <cell r="H912">
            <v>19993.469068088041</v>
          </cell>
          <cell r="I912">
            <v>19919.446622436437</v>
          </cell>
          <cell r="J912">
            <v>19957.616393403772</v>
          </cell>
          <cell r="K912">
            <v>19941.482671836744</v>
          </cell>
          <cell r="L912">
            <v>19951.815177085533</v>
          </cell>
          <cell r="M912">
            <v>19973.664710690242</v>
          </cell>
          <cell r="N912">
            <v>19947.68157920002</v>
          </cell>
          <cell r="O912">
            <v>19919.447740562977</v>
          </cell>
        </row>
        <row r="913">
          <cell r="A913">
            <v>19916.79613298683</v>
          </cell>
          <cell r="B913">
            <v>19884.87309555618</v>
          </cell>
          <cell r="C913">
            <v>19956.340519587771</v>
          </cell>
          <cell r="D913">
            <v>19929.043233384094</v>
          </cell>
          <cell r="E913">
            <v>19922.268241860646</v>
          </cell>
          <cell r="F913">
            <v>19969.501466305133</v>
          </cell>
          <cell r="G913">
            <v>19954.355508053864</v>
          </cell>
          <cell r="H913">
            <v>19949.989477274175</v>
          </cell>
          <cell r="I913">
            <v>19966.649292219987</v>
          </cell>
          <cell r="J913">
            <v>19939.813222587294</v>
          </cell>
          <cell r="K913">
            <v>20016.533729935749</v>
          </cell>
          <cell r="L913">
            <v>19966.294490367294</v>
          </cell>
          <cell r="M913">
            <v>19946.805294713646</v>
          </cell>
          <cell r="N913">
            <v>19935.936714231568</v>
          </cell>
          <cell r="O913">
            <v>19935.697854114071</v>
          </cell>
        </row>
        <row r="914">
          <cell r="A914">
            <v>19950.69670953248</v>
          </cell>
          <cell r="B914">
            <v>19923.204953962548</v>
          </cell>
          <cell r="C914">
            <v>19970.125878635237</v>
          </cell>
          <cell r="D914">
            <v>19916.522553831615</v>
          </cell>
          <cell r="E914">
            <v>19941.219068326733</v>
          </cell>
          <cell r="F914">
            <v>19948.386617362208</v>
          </cell>
          <cell r="G914">
            <v>19952.083498630775</v>
          </cell>
          <cell r="H914">
            <v>19941.705439308364</v>
          </cell>
          <cell r="I914">
            <v>19952.200951739593</v>
          </cell>
          <cell r="J914">
            <v>19901.615342312318</v>
          </cell>
          <cell r="K914">
            <v>19939.198490240029</v>
          </cell>
          <cell r="L914">
            <v>19978.181598568368</v>
          </cell>
          <cell r="M914">
            <v>19972.93148386374</v>
          </cell>
          <cell r="N914">
            <v>19945.652974559383</v>
          </cell>
          <cell r="O914">
            <v>19916.930659914877</v>
          </cell>
        </row>
        <row r="915">
          <cell r="A915">
            <v>19955.751313408527</v>
          </cell>
          <cell r="B915">
            <v>19952.916587582797</v>
          </cell>
          <cell r="C915">
            <v>19987.412529599347</v>
          </cell>
          <cell r="D915">
            <v>19931.55730750912</v>
          </cell>
          <cell r="E915">
            <v>19963.587731260937</v>
          </cell>
          <cell r="F915">
            <v>19962.360938969789</v>
          </cell>
          <cell r="G915">
            <v>19926.38491544011</v>
          </cell>
          <cell r="H915">
            <v>19950.108269672197</v>
          </cell>
          <cell r="I915">
            <v>19964.124742192085</v>
          </cell>
          <cell r="J915">
            <v>19939.200952603467</v>
          </cell>
          <cell r="K915">
            <v>19979.327428630982</v>
          </cell>
          <cell r="L915">
            <v>19944.85714968614</v>
          </cell>
          <cell r="M915">
            <v>19945.509327251093</v>
          </cell>
          <cell r="N915">
            <v>19925.269616346584</v>
          </cell>
          <cell r="O915">
            <v>19951.12381378721</v>
          </cell>
        </row>
        <row r="916">
          <cell r="A916">
            <v>19937.631825084776</v>
          </cell>
          <cell r="B916">
            <v>19905.33677309451</v>
          </cell>
          <cell r="C916">
            <v>19951.786297498871</v>
          </cell>
          <cell r="D916">
            <v>19942.593753784884</v>
          </cell>
          <cell r="E916">
            <v>19943.927582195211</v>
          </cell>
          <cell r="F916">
            <v>19964.798030020436</v>
          </cell>
          <cell r="G916">
            <v>19910.600467673685</v>
          </cell>
          <cell r="H916">
            <v>19953.845676862289</v>
          </cell>
          <cell r="I916">
            <v>19956.878384106007</v>
          </cell>
          <cell r="J916">
            <v>19962.555075445431</v>
          </cell>
          <cell r="K916">
            <v>19920.334510729783</v>
          </cell>
          <cell r="L916">
            <v>19933.447845276842</v>
          </cell>
          <cell r="M916">
            <v>19960.451408121095</v>
          </cell>
          <cell r="N916">
            <v>19935.890387289277</v>
          </cell>
          <cell r="O916">
            <v>19957.427251613568</v>
          </cell>
        </row>
        <row r="917">
          <cell r="A917">
            <v>19949.864814197004</v>
          </cell>
          <cell r="B917">
            <v>19952.214937592998</v>
          </cell>
          <cell r="C917">
            <v>19946.102117017665</v>
          </cell>
          <cell r="D917">
            <v>19976.701660739735</v>
          </cell>
          <cell r="E917">
            <v>19939.24880097104</v>
          </cell>
          <cell r="F917">
            <v>19936.363185700277</v>
          </cell>
          <cell r="G917">
            <v>19953.510550887091</v>
          </cell>
          <cell r="H917">
            <v>19942.319009101764</v>
          </cell>
          <cell r="I917">
            <v>19928.47407590034</v>
          </cell>
          <cell r="J917">
            <v>19934.602458128425</v>
          </cell>
          <cell r="K917">
            <v>19948.979031356368</v>
          </cell>
          <cell r="L917">
            <v>19933.999007607556</v>
          </cell>
          <cell r="M917">
            <v>19918.757531188901</v>
          </cell>
          <cell r="N917">
            <v>19941.028808828607</v>
          </cell>
          <cell r="O917">
            <v>19939.998051360872</v>
          </cell>
        </row>
        <row r="918">
          <cell r="A918">
            <v>19912.43742495359</v>
          </cell>
          <cell r="B918">
            <v>19964.652962211119</v>
          </cell>
          <cell r="C918">
            <v>19957.630948187259</v>
          </cell>
          <cell r="D918">
            <v>19966.01774333261</v>
          </cell>
          <cell r="E918">
            <v>19952.417382646796</v>
          </cell>
          <cell r="F918">
            <v>19972.715879689931</v>
          </cell>
          <cell r="G918">
            <v>19967.029087934654</v>
          </cell>
          <cell r="H918">
            <v>19945.512529588381</v>
          </cell>
          <cell r="I918">
            <v>19962.095509534935</v>
          </cell>
          <cell r="J918">
            <v>19959.749091087109</v>
          </cell>
          <cell r="K918">
            <v>19973.730338454981</v>
          </cell>
          <cell r="L918">
            <v>19962.427238856846</v>
          </cell>
          <cell r="M918">
            <v>19943.689179353816</v>
          </cell>
          <cell r="N918">
            <v>19964.496161453993</v>
          </cell>
          <cell r="O918">
            <v>19947.90815581031</v>
          </cell>
        </row>
        <row r="919">
          <cell r="A919">
            <v>19947.590000081491</v>
          </cell>
          <cell r="B919">
            <v>19993.132236060934</v>
          </cell>
          <cell r="C919">
            <v>19917.093262235448</v>
          </cell>
          <cell r="D919">
            <v>19953.195741318184</v>
          </cell>
          <cell r="E919">
            <v>19917.258288236597</v>
          </cell>
          <cell r="F919">
            <v>19972.046550708914</v>
          </cell>
          <cell r="G919">
            <v>19963.902081910706</v>
          </cell>
          <cell r="H919">
            <v>19952.49544013806</v>
          </cell>
          <cell r="I919">
            <v>19970.524558183912</v>
          </cell>
          <cell r="J919">
            <v>19921.995176533052</v>
          </cell>
          <cell r="K919">
            <v>19962.87958945498</v>
          </cell>
          <cell r="L919">
            <v>19946.27015327747</v>
          </cell>
          <cell r="M919">
            <v>19980.658749867336</v>
          </cell>
          <cell r="N919">
            <v>19965.648769629795</v>
          </cell>
          <cell r="O919">
            <v>19949.301182456195</v>
          </cell>
        </row>
        <row r="920">
          <cell r="A920">
            <v>19940.273162997695</v>
          </cell>
          <cell r="B920">
            <v>19948.874492583269</v>
          </cell>
          <cell r="C920">
            <v>19949.913274592753</v>
          </cell>
          <cell r="D920">
            <v>19973.52909887991</v>
          </cell>
          <cell r="E920">
            <v>19955.366652991994</v>
          </cell>
          <cell r="F920">
            <v>19943.232288120653</v>
          </cell>
          <cell r="G920">
            <v>19912.296170332611</v>
          </cell>
          <cell r="H920">
            <v>19944.893996722745</v>
          </cell>
          <cell r="I920">
            <v>19931.811458821914</v>
          </cell>
          <cell r="J920">
            <v>19962.405646568852</v>
          </cell>
          <cell r="K920">
            <v>19951.989729984292</v>
          </cell>
          <cell r="L920">
            <v>19962.64708293309</v>
          </cell>
          <cell r="M920">
            <v>19940.063322402253</v>
          </cell>
          <cell r="N920">
            <v>19933.875915165019</v>
          </cell>
          <cell r="O920">
            <v>19934.506731239664</v>
          </cell>
        </row>
        <row r="921">
          <cell r="A921">
            <v>19957.763456272434</v>
          </cell>
          <cell r="B921">
            <v>19975.429044926939</v>
          </cell>
          <cell r="C921">
            <v>19960.900896960524</v>
          </cell>
          <cell r="D921">
            <v>19949.287433565747</v>
          </cell>
          <cell r="E921">
            <v>19980.89859283785</v>
          </cell>
          <cell r="F921">
            <v>19928.313793198082</v>
          </cell>
          <cell r="G921">
            <v>19938.48042391715</v>
          </cell>
          <cell r="H921">
            <v>19917.084426325819</v>
          </cell>
          <cell r="I921">
            <v>19965.732185398094</v>
          </cell>
          <cell r="J921">
            <v>19981.844207993403</v>
          </cell>
          <cell r="K921">
            <v>19946.558124656796</v>
          </cell>
          <cell r="L921">
            <v>19936.972372671935</v>
          </cell>
          <cell r="M921">
            <v>19935.30340956587</v>
          </cell>
          <cell r="N921">
            <v>19933.666796739504</v>
          </cell>
          <cell r="O921">
            <v>19956.386588224264</v>
          </cell>
        </row>
        <row r="922">
          <cell r="A922">
            <v>19941.483060976781</v>
          </cell>
          <cell r="B922">
            <v>19922.193937609118</v>
          </cell>
          <cell r="C922">
            <v>19926.95329678648</v>
          </cell>
          <cell r="D922">
            <v>19945.749046154029</v>
          </cell>
          <cell r="E922">
            <v>19948.347797748174</v>
          </cell>
          <cell r="F922">
            <v>19976.003520988124</v>
          </cell>
          <cell r="G922">
            <v>19920.440649119719</v>
          </cell>
          <cell r="H922">
            <v>19935.209805291943</v>
          </cell>
          <cell r="I922">
            <v>19952.699197404283</v>
          </cell>
          <cell r="J922">
            <v>19938.208806660739</v>
          </cell>
          <cell r="K922">
            <v>19927.198695667899</v>
          </cell>
          <cell r="L922">
            <v>19939.299785532115</v>
          </cell>
          <cell r="M922">
            <v>19955.479917513421</v>
          </cell>
          <cell r="N922">
            <v>19954.634614228635</v>
          </cell>
          <cell r="O922">
            <v>19968.007582938022</v>
          </cell>
        </row>
        <row r="923">
          <cell r="A923">
            <v>19970.342862274076</v>
          </cell>
          <cell r="B923">
            <v>19954.788810976785</v>
          </cell>
          <cell r="C923">
            <v>19957.666608679276</v>
          </cell>
          <cell r="D923">
            <v>19942.717442047768</v>
          </cell>
          <cell r="E923">
            <v>19916.466111622936</v>
          </cell>
          <cell r="F923">
            <v>19964.858583017758</v>
          </cell>
          <cell r="G923">
            <v>19960.559176277988</v>
          </cell>
          <cell r="H923">
            <v>19984.030721187246</v>
          </cell>
          <cell r="I923">
            <v>19989.040153996422</v>
          </cell>
          <cell r="J923">
            <v>19915.363313484635</v>
          </cell>
          <cell r="K923">
            <v>19955.033823848618</v>
          </cell>
          <cell r="L923">
            <v>19956.556781161758</v>
          </cell>
          <cell r="M923">
            <v>19948.266094183633</v>
          </cell>
          <cell r="N923">
            <v>19949.815690023239</v>
          </cell>
          <cell r="O923">
            <v>19950.274728096407</v>
          </cell>
        </row>
        <row r="924">
          <cell r="A924">
            <v>19929.906840472868</v>
          </cell>
          <cell r="B924">
            <v>19981.588150260461</v>
          </cell>
          <cell r="C924">
            <v>19951.325197991508</v>
          </cell>
          <cell r="D924">
            <v>19951.49811380139</v>
          </cell>
          <cell r="E924">
            <v>19954.903542862965</v>
          </cell>
          <cell r="F924">
            <v>19962.141087637534</v>
          </cell>
          <cell r="G924">
            <v>19973.836209863453</v>
          </cell>
          <cell r="H924">
            <v>19950.526459526591</v>
          </cell>
          <cell r="I924">
            <v>19948.198294347749</v>
          </cell>
          <cell r="J924">
            <v>19935.51646746193</v>
          </cell>
          <cell r="K924">
            <v>19920.969621181408</v>
          </cell>
          <cell r="L924">
            <v>19958.244064455139</v>
          </cell>
          <cell r="M924">
            <v>19955.146522741197</v>
          </cell>
          <cell r="N924">
            <v>19950.140303097924</v>
          </cell>
          <cell r="O924">
            <v>19972.808942502546</v>
          </cell>
        </row>
        <row r="925">
          <cell r="A925">
            <v>19967.515245146729</v>
          </cell>
          <cell r="B925">
            <v>19910.534206267013</v>
          </cell>
          <cell r="C925">
            <v>19957.9592658826</v>
          </cell>
          <cell r="D925">
            <v>19962.14230109012</v>
          </cell>
          <cell r="E925">
            <v>19963.22966729393</v>
          </cell>
          <cell r="F925">
            <v>19945.31761130118</v>
          </cell>
          <cell r="G925">
            <v>19929.908761605147</v>
          </cell>
          <cell r="H925">
            <v>19935.922231948189</v>
          </cell>
          <cell r="I925">
            <v>19976.337257073788</v>
          </cell>
          <cell r="J925">
            <v>19942.150707135748</v>
          </cell>
          <cell r="K925">
            <v>19955.6850119177</v>
          </cell>
          <cell r="L925">
            <v>19945.80624250885</v>
          </cell>
          <cell r="M925">
            <v>19956.812572695169</v>
          </cell>
          <cell r="N925">
            <v>19979.409295593356</v>
          </cell>
          <cell r="O925">
            <v>19942.196298014223</v>
          </cell>
        </row>
        <row r="926">
          <cell r="A926">
            <v>19921.682429304215</v>
          </cell>
          <cell r="B926">
            <v>19983.012279649494</v>
          </cell>
          <cell r="C926">
            <v>19938.823968077202</v>
          </cell>
          <cell r="D926">
            <v>19956.292869116503</v>
          </cell>
          <cell r="E926">
            <v>19965.967448155199</v>
          </cell>
          <cell r="F926">
            <v>19943.608464056535</v>
          </cell>
          <cell r="G926">
            <v>19956.673528618943</v>
          </cell>
          <cell r="H926">
            <v>19934.317360792287</v>
          </cell>
          <cell r="I926">
            <v>19965.950867504522</v>
          </cell>
          <cell r="J926">
            <v>19955.779614790212</v>
          </cell>
          <cell r="K926">
            <v>19966.382995065309</v>
          </cell>
          <cell r="L926">
            <v>19964.136342458205</v>
          </cell>
          <cell r="M926">
            <v>19943.931223425308</v>
          </cell>
          <cell r="N926">
            <v>19948.011059103072</v>
          </cell>
          <cell r="O926">
            <v>19940.909311678439</v>
          </cell>
        </row>
        <row r="927">
          <cell r="A927">
            <v>19937.287467848993</v>
          </cell>
          <cell r="B927">
            <v>19938.315686506532</v>
          </cell>
          <cell r="C927">
            <v>19935.487517558948</v>
          </cell>
          <cell r="D927">
            <v>19951.891274389374</v>
          </cell>
          <cell r="E927">
            <v>19954.73287988676</v>
          </cell>
          <cell r="F927">
            <v>19934.548359293658</v>
          </cell>
          <cell r="G927">
            <v>19951.410831209025</v>
          </cell>
          <cell r="H927">
            <v>19941.82352887412</v>
          </cell>
          <cell r="I927">
            <v>19945.254199655872</v>
          </cell>
          <cell r="J927">
            <v>19941.279331071062</v>
          </cell>
          <cell r="K927">
            <v>19961.949763754728</v>
          </cell>
          <cell r="L927">
            <v>19979.735223605465</v>
          </cell>
          <cell r="M927">
            <v>19928.253699881672</v>
          </cell>
          <cell r="N927">
            <v>19937.454555427532</v>
          </cell>
          <cell r="O927">
            <v>19939.269437493396</v>
          </cell>
        </row>
        <row r="928">
          <cell r="A928">
            <v>19939.354327234068</v>
          </cell>
          <cell r="B928">
            <v>19934.986935630539</v>
          </cell>
          <cell r="C928">
            <v>19936.418667132966</v>
          </cell>
          <cell r="D928">
            <v>19968.827979626898</v>
          </cell>
          <cell r="E928">
            <v>19944.368039189903</v>
          </cell>
          <cell r="F928">
            <v>19957.104115728165</v>
          </cell>
          <cell r="G928">
            <v>19960.629200587187</v>
          </cell>
          <cell r="H928">
            <v>19936.247934201099</v>
          </cell>
          <cell r="I928">
            <v>19938.348391576499</v>
          </cell>
          <cell r="J928">
            <v>19980.252923269603</v>
          </cell>
          <cell r="K928">
            <v>19977.994571801271</v>
          </cell>
          <cell r="L928">
            <v>19961.906790054265</v>
          </cell>
          <cell r="M928">
            <v>19925.403954693349</v>
          </cell>
          <cell r="N928">
            <v>19986.000735883499</v>
          </cell>
          <cell r="O928">
            <v>19961.047174258805</v>
          </cell>
        </row>
        <row r="929">
          <cell r="A929">
            <v>19945.481285201324</v>
          </cell>
          <cell r="B929">
            <v>19937.474180565405</v>
          </cell>
          <cell r="C929">
            <v>19954.38089152145</v>
          </cell>
          <cell r="D929">
            <v>19939.558968792855</v>
          </cell>
          <cell r="E929">
            <v>19973.70576442872</v>
          </cell>
          <cell r="F929">
            <v>19942.134824113862</v>
          </cell>
          <cell r="G929">
            <v>19943.000365504042</v>
          </cell>
          <cell r="H929">
            <v>19934.267709758911</v>
          </cell>
          <cell r="I929">
            <v>19958.089038059341</v>
          </cell>
          <cell r="J929">
            <v>19929.02409778308</v>
          </cell>
          <cell r="K929">
            <v>19921.270073721516</v>
          </cell>
          <cell r="L929">
            <v>19960.562667786096</v>
          </cell>
          <cell r="M929">
            <v>19937.726355488343</v>
          </cell>
          <cell r="N929">
            <v>19964.629416715085</v>
          </cell>
          <cell r="O929">
            <v>19969.443029093938</v>
          </cell>
        </row>
        <row r="930">
          <cell r="A930">
            <v>19943.972002173254</v>
          </cell>
          <cell r="B930">
            <v>19957.756970704664</v>
          </cell>
          <cell r="C930">
            <v>19941.620628813904</v>
          </cell>
          <cell r="D930">
            <v>19959.883978973987</v>
          </cell>
          <cell r="E930">
            <v>19952.242321626512</v>
          </cell>
          <cell r="F930">
            <v>19953.150130430105</v>
          </cell>
          <cell r="G930">
            <v>19898.974127446647</v>
          </cell>
          <cell r="H930">
            <v>19961.87754275147</v>
          </cell>
          <cell r="I930">
            <v>19950.023947027959</v>
          </cell>
          <cell r="J930">
            <v>19967.821283121917</v>
          </cell>
          <cell r="K930">
            <v>19946.860545071031</v>
          </cell>
          <cell r="L930">
            <v>19963.165034351488</v>
          </cell>
          <cell r="M930">
            <v>19912.276291573715</v>
          </cell>
          <cell r="N930">
            <v>19909.359260175526</v>
          </cell>
          <cell r="O930">
            <v>19925.874983109468</v>
          </cell>
        </row>
        <row r="931">
          <cell r="A931">
            <v>19921.874535029652</v>
          </cell>
          <cell r="B931">
            <v>19898.880177499126</v>
          </cell>
          <cell r="C931">
            <v>19950.757262535986</v>
          </cell>
          <cell r="D931">
            <v>19941.634311277492</v>
          </cell>
          <cell r="E931">
            <v>19929.892092694936</v>
          </cell>
          <cell r="F931">
            <v>19975.019783127747</v>
          </cell>
          <cell r="G931">
            <v>19906.359571535922</v>
          </cell>
          <cell r="H931">
            <v>19959.271157830484</v>
          </cell>
          <cell r="I931">
            <v>19941.432462176199</v>
          </cell>
          <cell r="J931">
            <v>19941.089646252723</v>
          </cell>
          <cell r="K931">
            <v>19947.471510312571</v>
          </cell>
          <cell r="L931">
            <v>19936.303832178808</v>
          </cell>
          <cell r="M931">
            <v>19919.532596978686</v>
          </cell>
          <cell r="N931">
            <v>19972.694370775989</v>
          </cell>
          <cell r="O931">
            <v>19937.588305623332</v>
          </cell>
        </row>
        <row r="932">
          <cell r="A932">
            <v>19936.953828462509</v>
          </cell>
          <cell r="B932">
            <v>19933.188346735773</v>
          </cell>
          <cell r="C932">
            <v>19944.965032628643</v>
          </cell>
          <cell r="D932">
            <v>19972.481818624357</v>
          </cell>
          <cell r="E932">
            <v>19953.894482179563</v>
          </cell>
          <cell r="F932">
            <v>19962.401064859387</v>
          </cell>
          <cell r="G932">
            <v>19924.333229448508</v>
          </cell>
          <cell r="H932">
            <v>19941.373119183681</v>
          </cell>
          <cell r="I932">
            <v>19928.92150840845</v>
          </cell>
          <cell r="J932">
            <v>19928.468433427199</v>
          </cell>
          <cell r="K932">
            <v>19943.812592882932</v>
          </cell>
          <cell r="L932">
            <v>19964.058590414628</v>
          </cell>
          <cell r="M932">
            <v>19953.942771512793</v>
          </cell>
          <cell r="N932">
            <v>19938.265841258792</v>
          </cell>
          <cell r="O932">
            <v>19953.363511963256</v>
          </cell>
        </row>
        <row r="933">
          <cell r="A933">
            <v>19940.015309901519</v>
          </cell>
          <cell r="B933">
            <v>19957.731003320732</v>
          </cell>
          <cell r="C933">
            <v>19963.085300176939</v>
          </cell>
          <cell r="D933">
            <v>19944.922840833213</v>
          </cell>
          <cell r="E933">
            <v>19934.30128109112</v>
          </cell>
          <cell r="F933">
            <v>19960.368211923596</v>
          </cell>
          <cell r="G933">
            <v>19944.040807567915</v>
          </cell>
          <cell r="H933">
            <v>19946.655224768565</v>
          </cell>
          <cell r="I933">
            <v>19960.894200672949</v>
          </cell>
          <cell r="J933">
            <v>19952.968824164058</v>
          </cell>
          <cell r="K933">
            <v>19961.129102320163</v>
          </cell>
          <cell r="L933">
            <v>19917.558119418969</v>
          </cell>
          <cell r="M933">
            <v>19956.212837165436</v>
          </cell>
          <cell r="N933">
            <v>19955.309815969063</v>
          </cell>
          <cell r="O933">
            <v>19929.511664303205</v>
          </cell>
        </row>
        <row r="934">
          <cell r="A934">
            <v>19968.30097555953</v>
          </cell>
          <cell r="B934">
            <v>19965.834452554049</v>
          </cell>
          <cell r="C934">
            <v>19954.64028079691</v>
          </cell>
          <cell r="D934">
            <v>19956.989822948439</v>
          </cell>
          <cell r="E934">
            <v>19960.089188533315</v>
          </cell>
          <cell r="F934">
            <v>19943.121599602062</v>
          </cell>
          <cell r="G934">
            <v>19966.089994839182</v>
          </cell>
          <cell r="H934">
            <v>19984.82887442143</v>
          </cell>
          <cell r="I934">
            <v>19948.127443748275</v>
          </cell>
          <cell r="J934">
            <v>19967.598121811421</v>
          </cell>
          <cell r="K934">
            <v>19941.670982414988</v>
          </cell>
          <cell r="L934">
            <v>19964.405419256855</v>
          </cell>
          <cell r="M934">
            <v>19964.291784460587</v>
          </cell>
          <cell r="N934">
            <v>19932.498106385465</v>
          </cell>
          <cell r="O934">
            <v>19945.413139937416</v>
          </cell>
        </row>
        <row r="935">
          <cell r="A935">
            <v>19954.857423654248</v>
          </cell>
          <cell r="B935">
            <v>19926.043334641578</v>
          </cell>
          <cell r="C935">
            <v>19940.006921222444</v>
          </cell>
          <cell r="D935">
            <v>19937.385140241309</v>
          </cell>
          <cell r="E935">
            <v>19914.959156670819</v>
          </cell>
          <cell r="F935">
            <v>19951.06530845656</v>
          </cell>
          <cell r="G935">
            <v>19960.605567507228</v>
          </cell>
          <cell r="H935">
            <v>19969.78575195319</v>
          </cell>
          <cell r="I935">
            <v>19922.51938345415</v>
          </cell>
          <cell r="J935">
            <v>19917.040532523206</v>
          </cell>
          <cell r="K935">
            <v>19933.581492755668</v>
          </cell>
          <cell r="L935">
            <v>19922.923836848619</v>
          </cell>
          <cell r="M935">
            <v>19923.560761775283</v>
          </cell>
          <cell r="N935">
            <v>19975.11894292121</v>
          </cell>
          <cell r="O935">
            <v>19922.678986140418</v>
          </cell>
        </row>
        <row r="936">
          <cell r="A936">
            <v>19917.235349031478</v>
          </cell>
          <cell r="B936">
            <v>19956.211245032871</v>
          </cell>
          <cell r="C936">
            <v>19982.698338790797</v>
          </cell>
          <cell r="D936">
            <v>19924.670251134841</v>
          </cell>
          <cell r="E936">
            <v>19916.558331623051</v>
          </cell>
          <cell r="F936">
            <v>19985.099803939323</v>
          </cell>
          <cell r="G936">
            <v>19953.06523888879</v>
          </cell>
          <cell r="H936">
            <v>19935.361822348539</v>
          </cell>
          <cell r="I936">
            <v>19950.45878496793</v>
          </cell>
          <cell r="J936">
            <v>19939.859756057576</v>
          </cell>
          <cell r="K936">
            <v>19961.788782435251</v>
          </cell>
          <cell r="L936">
            <v>19942.433270866542</v>
          </cell>
          <cell r="M936">
            <v>19954.065377235875</v>
          </cell>
          <cell r="N936">
            <v>19948.357603374072</v>
          </cell>
          <cell r="O936">
            <v>19942.736465338065</v>
          </cell>
        </row>
        <row r="937">
          <cell r="A937">
            <v>19955.615243750814</v>
          </cell>
          <cell r="B937">
            <v>19948.239627924529</v>
          </cell>
          <cell r="C937">
            <v>19957.739828146925</v>
          </cell>
          <cell r="D937">
            <v>19928.16090223943</v>
          </cell>
          <cell r="E937">
            <v>19975.561061680299</v>
          </cell>
          <cell r="F937">
            <v>19928.714124649116</v>
          </cell>
          <cell r="G937">
            <v>19936.352987816164</v>
          </cell>
          <cell r="H937">
            <v>19920.070568165098</v>
          </cell>
          <cell r="I937">
            <v>19950.506775327965</v>
          </cell>
          <cell r="J937">
            <v>19935.692871044674</v>
          </cell>
          <cell r="K937">
            <v>19940.291199387222</v>
          </cell>
          <cell r="L937">
            <v>19941.015676364001</v>
          </cell>
          <cell r="M937">
            <v>19927.548115435526</v>
          </cell>
          <cell r="N937">
            <v>19929.42729916684</v>
          </cell>
          <cell r="O937">
            <v>19962.424651613546</v>
          </cell>
        </row>
        <row r="938">
          <cell r="A938">
            <v>19927.196312530996</v>
          </cell>
          <cell r="B938">
            <v>19957.067157730784</v>
          </cell>
          <cell r="C938">
            <v>19959.962069347097</v>
          </cell>
          <cell r="D938">
            <v>19946.931238146171</v>
          </cell>
          <cell r="E938">
            <v>19954.633047752683</v>
          </cell>
          <cell r="F938">
            <v>19938.547845316538</v>
          </cell>
          <cell r="G938">
            <v>19957.158983045872</v>
          </cell>
          <cell r="H938">
            <v>19948.898494161884</v>
          </cell>
          <cell r="I938">
            <v>19943.169695643206</v>
          </cell>
          <cell r="J938">
            <v>19955.630387849458</v>
          </cell>
          <cell r="K938">
            <v>19965.574829177007</v>
          </cell>
          <cell r="L938">
            <v>19941.629123480066</v>
          </cell>
          <cell r="M938">
            <v>19957.399195202564</v>
          </cell>
          <cell r="N938">
            <v>19939.767389658584</v>
          </cell>
          <cell r="O938">
            <v>19931.32652517964</v>
          </cell>
        </row>
        <row r="939">
          <cell r="A939">
            <v>19957.268030334693</v>
          </cell>
          <cell r="B939">
            <v>19957.529133927674</v>
          </cell>
          <cell r="C939">
            <v>19972.000350500501</v>
          </cell>
          <cell r="D939">
            <v>19926.630486490656</v>
          </cell>
          <cell r="E939">
            <v>19950.051141807435</v>
          </cell>
          <cell r="F939">
            <v>19928.259209043714</v>
          </cell>
          <cell r="G939">
            <v>19960.927210517555</v>
          </cell>
          <cell r="H939">
            <v>19951.237128323832</v>
          </cell>
          <cell r="I939">
            <v>19914.388453454754</v>
          </cell>
          <cell r="J939">
            <v>19970.390994010704</v>
          </cell>
          <cell r="K939">
            <v>19928.330033968676</v>
          </cell>
          <cell r="L939">
            <v>19967.310178140931</v>
          </cell>
          <cell r="M939">
            <v>19966.82724341259</v>
          </cell>
          <cell r="N939">
            <v>19973.552529309669</v>
          </cell>
          <cell r="O939">
            <v>19928.11566146732</v>
          </cell>
        </row>
        <row r="940">
          <cell r="A940">
            <v>19914.360392288188</v>
          </cell>
          <cell r="B940">
            <v>19945.815177399047</v>
          </cell>
          <cell r="C940">
            <v>19955.453052596462</v>
          </cell>
          <cell r="D940">
            <v>19950.103594020198</v>
          </cell>
          <cell r="E940">
            <v>19939.531711626474</v>
          </cell>
          <cell r="F940">
            <v>19961.373093782535</v>
          </cell>
          <cell r="G940">
            <v>19957.428316633661</v>
          </cell>
          <cell r="H940">
            <v>19960.95001377767</v>
          </cell>
          <cell r="I940">
            <v>19927.866203397603</v>
          </cell>
          <cell r="J940">
            <v>19961.093830193517</v>
          </cell>
          <cell r="K940">
            <v>19913.201390591985</v>
          </cell>
          <cell r="L940">
            <v>19936.886468301585</v>
          </cell>
          <cell r="M940">
            <v>19943.737907784773</v>
          </cell>
          <cell r="N940">
            <v>19934.374840720935</v>
          </cell>
          <cell r="O940">
            <v>19963.1760851279</v>
          </cell>
        </row>
        <row r="941">
          <cell r="A941">
            <v>19963.773860340814</v>
          </cell>
          <cell r="B941">
            <v>19992.054667929773</v>
          </cell>
          <cell r="C941">
            <v>19943.961541083398</v>
          </cell>
          <cell r="D941">
            <v>19975.28312272111</v>
          </cell>
          <cell r="E941">
            <v>19971.182129372115</v>
          </cell>
          <cell r="F941">
            <v>19964.321111157584</v>
          </cell>
          <cell r="G941">
            <v>19926.28475132574</v>
          </cell>
          <cell r="H941">
            <v>19925.75571502612</v>
          </cell>
          <cell r="I941">
            <v>19936.279278466933</v>
          </cell>
          <cell r="J941">
            <v>19980.499597298625</v>
          </cell>
          <cell r="K941">
            <v>19960.962581109663</v>
          </cell>
          <cell r="L941">
            <v>19931.714201556082</v>
          </cell>
          <cell r="M941">
            <v>19930.52084139693</v>
          </cell>
          <cell r="N941">
            <v>19932.519310668515</v>
          </cell>
          <cell r="O941">
            <v>19974.234403015456</v>
          </cell>
        </row>
        <row r="942">
          <cell r="A942">
            <v>19965.424332423579</v>
          </cell>
          <cell r="B942">
            <v>19924.084474750474</v>
          </cell>
          <cell r="C942">
            <v>19951.720328174721</v>
          </cell>
          <cell r="D942">
            <v>19913.533474211465</v>
          </cell>
          <cell r="E942">
            <v>19940.167347636001</v>
          </cell>
          <cell r="F942">
            <v>19954.998381230718</v>
          </cell>
          <cell r="G942">
            <v>19924.127814262309</v>
          </cell>
          <cell r="H942">
            <v>19933.453166494746</v>
          </cell>
          <cell r="I942">
            <v>19951.704350294356</v>
          </cell>
          <cell r="J942">
            <v>19945.126893648907</v>
          </cell>
          <cell r="K942">
            <v>19967.413228485908</v>
          </cell>
          <cell r="L942">
            <v>19974.520097481472</v>
          </cell>
          <cell r="M942">
            <v>19928.197439868043</v>
          </cell>
          <cell r="N942">
            <v>19935.422170594804</v>
          </cell>
          <cell r="O942">
            <v>19922.26845241039</v>
          </cell>
        </row>
        <row r="943">
          <cell r="A943">
            <v>19955.320988189247</v>
          </cell>
          <cell r="B943">
            <v>19918.890404039586</v>
          </cell>
          <cell r="C943">
            <v>19904.935330001634</v>
          </cell>
          <cell r="D943">
            <v>19920.891069592264</v>
          </cell>
          <cell r="E943">
            <v>19957.070236534924</v>
          </cell>
          <cell r="F943">
            <v>19951.184372251009</v>
          </cell>
          <cell r="G943">
            <v>19963.498195193126</v>
          </cell>
          <cell r="H943">
            <v>19948.395903863187</v>
          </cell>
          <cell r="I943">
            <v>19943.024943963388</v>
          </cell>
          <cell r="J943">
            <v>19942.883405342764</v>
          </cell>
          <cell r="K943">
            <v>19970.373564616795</v>
          </cell>
          <cell r="L943">
            <v>19952.312320521309</v>
          </cell>
          <cell r="M943">
            <v>19958.33534541402</v>
          </cell>
          <cell r="N943">
            <v>19934.701848133605</v>
          </cell>
          <cell r="O943">
            <v>19961.161802030707</v>
          </cell>
        </row>
        <row r="944">
          <cell r="A944">
            <v>19974.870818411753</v>
          </cell>
          <cell r="B944">
            <v>19939.517934805848</v>
          </cell>
          <cell r="C944">
            <v>19957.702951418225</v>
          </cell>
          <cell r="D944">
            <v>19959.958306180059</v>
          </cell>
          <cell r="E944">
            <v>19943.360883595378</v>
          </cell>
          <cell r="F944">
            <v>19935.744264483565</v>
          </cell>
          <cell r="G944">
            <v>19953.398794720626</v>
          </cell>
          <cell r="H944">
            <v>19933.642557677671</v>
          </cell>
          <cell r="I944">
            <v>19956.236029663345</v>
          </cell>
          <cell r="J944">
            <v>19966.5065847566</v>
          </cell>
          <cell r="K944">
            <v>19953.607028612532</v>
          </cell>
          <cell r="L944">
            <v>19913.323908061109</v>
          </cell>
          <cell r="M944">
            <v>19946.189877808371</v>
          </cell>
          <cell r="N944">
            <v>19923.444764035314</v>
          </cell>
          <cell r="O944">
            <v>19978.08445762482</v>
          </cell>
        </row>
        <row r="945">
          <cell r="A945">
            <v>19928.104311672676</v>
          </cell>
          <cell r="B945">
            <v>19946.86145883274</v>
          </cell>
          <cell r="C945">
            <v>19943.645820381811</v>
          </cell>
          <cell r="D945">
            <v>19925.190024399377</v>
          </cell>
          <cell r="E945">
            <v>19959.391614605949</v>
          </cell>
          <cell r="F945">
            <v>19922.216008300456</v>
          </cell>
          <cell r="G945">
            <v>19918.179626372261</v>
          </cell>
          <cell r="H945">
            <v>19979.840128450011</v>
          </cell>
          <cell r="I945">
            <v>19926.398766183898</v>
          </cell>
          <cell r="J945">
            <v>19944.899750544279</v>
          </cell>
          <cell r="K945">
            <v>19967.837415238195</v>
          </cell>
          <cell r="L945">
            <v>19957.474242875185</v>
          </cell>
          <cell r="M945">
            <v>19957.828104992026</v>
          </cell>
          <cell r="N945">
            <v>19956.453667639213</v>
          </cell>
          <cell r="O945">
            <v>19930.221089189879</v>
          </cell>
        </row>
        <row r="946">
          <cell r="A946">
            <v>19995.725513058325</v>
          </cell>
          <cell r="B946">
            <v>19918.433667233599</v>
          </cell>
          <cell r="C946">
            <v>19950.570318762861</v>
          </cell>
          <cell r="D946">
            <v>19926.661415926868</v>
          </cell>
          <cell r="E946">
            <v>19949.703337782543</v>
          </cell>
          <cell r="F946">
            <v>19943.118267436566</v>
          </cell>
          <cell r="G946">
            <v>19923.318905533157</v>
          </cell>
          <cell r="H946">
            <v>19972.644804703628</v>
          </cell>
          <cell r="I946">
            <v>19946.709933980812</v>
          </cell>
          <cell r="J946">
            <v>19952.45511984509</v>
          </cell>
          <cell r="K946">
            <v>19932.64021247522</v>
          </cell>
          <cell r="L946">
            <v>19949.480888579983</v>
          </cell>
          <cell r="M946">
            <v>19948.640903575881</v>
          </cell>
          <cell r="N946">
            <v>19949.477277493555</v>
          </cell>
          <cell r="O946">
            <v>19954.102048581593</v>
          </cell>
        </row>
        <row r="947">
          <cell r="A947">
            <v>19939.398441228561</v>
          </cell>
          <cell r="B947">
            <v>19950.093961594765</v>
          </cell>
          <cell r="C947">
            <v>19949.274804280663</v>
          </cell>
          <cell r="D947">
            <v>19950.511917477183</v>
          </cell>
          <cell r="E947">
            <v>19944.373981506913</v>
          </cell>
          <cell r="F947">
            <v>19962.448855048067</v>
          </cell>
          <cell r="G947">
            <v>19957.282269521103</v>
          </cell>
          <cell r="H947">
            <v>19905.207193839069</v>
          </cell>
          <cell r="I947">
            <v>19959.515877314527</v>
          </cell>
          <cell r="J947">
            <v>19969.086473603165</v>
          </cell>
          <cell r="K947">
            <v>19989.504063994984</v>
          </cell>
          <cell r="L947">
            <v>19919.87889349557</v>
          </cell>
          <cell r="M947">
            <v>19946.280972396104</v>
          </cell>
          <cell r="N947">
            <v>19949.005390806364</v>
          </cell>
          <cell r="O947">
            <v>19941.105611993575</v>
          </cell>
        </row>
        <row r="948">
          <cell r="A948">
            <v>19941.927168759765</v>
          </cell>
          <cell r="B948">
            <v>19935.800544534442</v>
          </cell>
          <cell r="C948">
            <v>19932.920997099201</v>
          </cell>
          <cell r="D948">
            <v>19932.624538002314</v>
          </cell>
          <cell r="E948">
            <v>19948.758081262848</v>
          </cell>
          <cell r="F948">
            <v>19906.438788290008</v>
          </cell>
          <cell r="G948">
            <v>19947.737844645417</v>
          </cell>
          <cell r="H948">
            <v>19950.448877098752</v>
          </cell>
          <cell r="I948">
            <v>19924.285644071573</v>
          </cell>
          <cell r="J948">
            <v>19958.425435113491</v>
          </cell>
          <cell r="K948">
            <v>19949.422793168891</v>
          </cell>
          <cell r="L948">
            <v>19940.136844988756</v>
          </cell>
          <cell r="M948">
            <v>19984.142743554534</v>
          </cell>
          <cell r="N948">
            <v>19953.532904367275</v>
          </cell>
          <cell r="O948">
            <v>19925.498998983261</v>
          </cell>
        </row>
        <row r="949">
          <cell r="A949">
            <v>19955.334945006063</v>
          </cell>
          <cell r="B949">
            <v>19933.808387029901</v>
          </cell>
          <cell r="C949">
            <v>19976.996778502318</v>
          </cell>
          <cell r="D949">
            <v>19951.88594638888</v>
          </cell>
          <cell r="E949">
            <v>19970.446403089794</v>
          </cell>
          <cell r="F949">
            <v>20013.524413042534</v>
          </cell>
          <cell r="G949">
            <v>19931.367658162253</v>
          </cell>
          <cell r="H949">
            <v>19979.255320082535</v>
          </cell>
          <cell r="I949">
            <v>19934.794026233827</v>
          </cell>
          <cell r="J949">
            <v>19991.970868212873</v>
          </cell>
          <cell r="K949">
            <v>19947.711462590032</v>
          </cell>
          <cell r="L949">
            <v>19954.10139637953</v>
          </cell>
          <cell r="M949">
            <v>19950.436781481942</v>
          </cell>
          <cell r="N949">
            <v>19947.364164008213</v>
          </cell>
          <cell r="O949">
            <v>19967.251565809653</v>
          </cell>
        </row>
        <row r="950">
          <cell r="A950">
            <v>19962.888463955307</v>
          </cell>
          <cell r="B950">
            <v>19929.421519855954</v>
          </cell>
          <cell r="C950">
            <v>19939.196790257913</v>
          </cell>
          <cell r="D950">
            <v>19947.627892041441</v>
          </cell>
          <cell r="E950">
            <v>19990.472211970449</v>
          </cell>
          <cell r="F950">
            <v>19946.073655691074</v>
          </cell>
          <cell r="G950">
            <v>19943.531251790348</v>
          </cell>
          <cell r="H950">
            <v>19952.867927107294</v>
          </cell>
          <cell r="I950">
            <v>19967.66319522278</v>
          </cell>
          <cell r="J950">
            <v>19929.704000609192</v>
          </cell>
          <cell r="K950">
            <v>19990.580558929025</v>
          </cell>
          <cell r="L950">
            <v>19967.887172528128</v>
          </cell>
          <cell r="M950">
            <v>19956.616000109087</v>
          </cell>
          <cell r="N950">
            <v>19936.592187071212</v>
          </cell>
          <cell r="O950">
            <v>19958.769666699696</v>
          </cell>
        </row>
        <row r="951">
          <cell r="A951">
            <v>19976.800172810497</v>
          </cell>
          <cell r="B951">
            <v>19961.024207902763</v>
          </cell>
          <cell r="C951">
            <v>19940.347125492339</v>
          </cell>
          <cell r="D951">
            <v>19927.46455453791</v>
          </cell>
          <cell r="E951">
            <v>19962.230883504446</v>
          </cell>
          <cell r="F951">
            <v>19906.795777384894</v>
          </cell>
          <cell r="G951">
            <v>19941.358880776901</v>
          </cell>
          <cell r="H951">
            <v>19919.072073635474</v>
          </cell>
          <cell r="I951">
            <v>19941.456839064951</v>
          </cell>
          <cell r="J951">
            <v>19925.464532125559</v>
          </cell>
          <cell r="K951">
            <v>19914.069586978952</v>
          </cell>
          <cell r="L951">
            <v>19947.432147978157</v>
          </cell>
          <cell r="M951">
            <v>19960.698127524862</v>
          </cell>
          <cell r="N951">
            <v>19934.503064170181</v>
          </cell>
          <cell r="O951">
            <v>19928.426365921554</v>
          </cell>
        </row>
        <row r="952">
          <cell r="A952">
            <v>19950.040854127761</v>
          </cell>
          <cell r="B952">
            <v>19947.197423453068</v>
          </cell>
          <cell r="C952">
            <v>19965.856740003797</v>
          </cell>
          <cell r="D952">
            <v>19979.928616181591</v>
          </cell>
          <cell r="E952">
            <v>19933.402429684091</v>
          </cell>
          <cell r="F952">
            <v>19953.85585780815</v>
          </cell>
          <cell r="G952">
            <v>19942.915374426273</v>
          </cell>
          <cell r="H952">
            <v>19954.064308665638</v>
          </cell>
          <cell r="I952">
            <v>19973.538106217307</v>
          </cell>
          <cell r="J952">
            <v>19948.561687287242</v>
          </cell>
          <cell r="K952">
            <v>19940.316553338882</v>
          </cell>
          <cell r="L952">
            <v>19979.507381365267</v>
          </cell>
          <cell r="M952">
            <v>19942.794807731039</v>
          </cell>
          <cell r="N952">
            <v>19970.263543967285</v>
          </cell>
          <cell r="O952">
            <v>19932.914619194238</v>
          </cell>
        </row>
        <row r="953">
          <cell r="A953">
            <v>19942.392951833743</v>
          </cell>
          <cell r="B953">
            <v>19923.24869102802</v>
          </cell>
          <cell r="C953">
            <v>19948.233228562814</v>
          </cell>
          <cell r="D953">
            <v>19925.719709730871</v>
          </cell>
          <cell r="E953">
            <v>19937.382557829969</v>
          </cell>
          <cell r="F953">
            <v>19963.512390258995</v>
          </cell>
          <cell r="G953">
            <v>19955.46676388336</v>
          </cell>
          <cell r="H953">
            <v>19976.645309745993</v>
          </cell>
          <cell r="I953">
            <v>19939.925800671997</v>
          </cell>
          <cell r="J953">
            <v>19968.266110589862</v>
          </cell>
          <cell r="K953">
            <v>19939.509610543948</v>
          </cell>
          <cell r="L953">
            <v>19938.595714311228</v>
          </cell>
          <cell r="M953">
            <v>19942.169323211008</v>
          </cell>
          <cell r="N953">
            <v>19971.910961793215</v>
          </cell>
          <cell r="O953">
            <v>19967.049323906111</v>
          </cell>
        </row>
        <row r="954">
          <cell r="A954">
            <v>19945.469521642983</v>
          </cell>
          <cell r="B954">
            <v>19954.312167719705</v>
          </cell>
          <cell r="C954">
            <v>19943.315655525828</v>
          </cell>
          <cell r="D954">
            <v>19966.375298566974</v>
          </cell>
          <cell r="E954">
            <v>19932.573772431337</v>
          </cell>
          <cell r="F954">
            <v>19933.541267959772</v>
          </cell>
          <cell r="G954">
            <v>19932.065907374606</v>
          </cell>
          <cell r="H954">
            <v>19965.570072419334</v>
          </cell>
          <cell r="I954">
            <v>19936.62877538785</v>
          </cell>
          <cell r="J954">
            <v>19947.657237475534</v>
          </cell>
          <cell r="K954">
            <v>19979.086469879217</v>
          </cell>
          <cell r="L954">
            <v>19949.329080349809</v>
          </cell>
          <cell r="M954">
            <v>19943.552241736721</v>
          </cell>
          <cell r="N954">
            <v>19930.645096108597</v>
          </cell>
          <cell r="O954">
            <v>19937.324341819545</v>
          </cell>
        </row>
        <row r="955">
          <cell r="A955">
            <v>19965.48719697223</v>
          </cell>
          <cell r="B955">
            <v>19956.324929339822</v>
          </cell>
          <cell r="C955">
            <v>19956.656981453496</v>
          </cell>
          <cell r="D955">
            <v>19940.547690845757</v>
          </cell>
          <cell r="E955">
            <v>19948.19812992866</v>
          </cell>
          <cell r="F955">
            <v>19974.827293478578</v>
          </cell>
          <cell r="G955">
            <v>19945.681350953531</v>
          </cell>
          <cell r="H955">
            <v>19924.811730152123</v>
          </cell>
          <cell r="I955">
            <v>19908.664979935835</v>
          </cell>
          <cell r="J955">
            <v>19946.758544984219</v>
          </cell>
          <cell r="K955">
            <v>19952.343112993494</v>
          </cell>
          <cell r="L955">
            <v>19934.576386811299</v>
          </cell>
          <cell r="M955">
            <v>19932.773341487864</v>
          </cell>
          <cell r="N955">
            <v>19965.805911344985</v>
          </cell>
          <cell r="O955">
            <v>19961.02363285207</v>
          </cell>
        </row>
        <row r="956">
          <cell r="A956">
            <v>19955.214945103147</v>
          </cell>
          <cell r="B956">
            <v>19942.380470064942</v>
          </cell>
          <cell r="C956">
            <v>19972.73436743865</v>
          </cell>
          <cell r="D956">
            <v>19929.337051893992</v>
          </cell>
          <cell r="E956">
            <v>19913.46905623085</v>
          </cell>
          <cell r="F956">
            <v>19970.24728140662</v>
          </cell>
          <cell r="G956">
            <v>19986.458349852914</v>
          </cell>
          <cell r="H956">
            <v>19963.000289367381</v>
          </cell>
          <cell r="I956">
            <v>19945.009218895884</v>
          </cell>
          <cell r="J956">
            <v>19957.381235112742</v>
          </cell>
          <cell r="K956">
            <v>19944.84097260972</v>
          </cell>
          <cell r="L956">
            <v>19920.728121923439</v>
          </cell>
          <cell r="M956">
            <v>19970.731895787463</v>
          </cell>
          <cell r="N956">
            <v>19962.644743977184</v>
          </cell>
          <cell r="O956">
            <v>19992.155203392249</v>
          </cell>
        </row>
        <row r="957">
          <cell r="A957">
            <v>19916.479916950619</v>
          </cell>
          <cell r="B957">
            <v>19946.342181819997</v>
          </cell>
          <cell r="C957">
            <v>19917.709608122597</v>
          </cell>
          <cell r="D957">
            <v>19937.024716177104</v>
          </cell>
          <cell r="E957">
            <v>19936.626679836721</v>
          </cell>
          <cell r="F957">
            <v>19947.557069188784</v>
          </cell>
          <cell r="G957">
            <v>19966.791330495114</v>
          </cell>
          <cell r="H957">
            <v>19916.440896038253</v>
          </cell>
          <cell r="I957">
            <v>19952.07131595222</v>
          </cell>
          <cell r="J957">
            <v>19943.150075041431</v>
          </cell>
          <cell r="K957">
            <v>19957.551868720831</v>
          </cell>
          <cell r="L957">
            <v>19951.289709550132</v>
          </cell>
          <cell r="M957">
            <v>19935.487314802733</v>
          </cell>
          <cell r="N957">
            <v>19909.359289303844</v>
          </cell>
          <cell r="O957">
            <v>19962.008209674339</v>
          </cell>
        </row>
        <row r="958">
          <cell r="A958">
            <v>19947.825648537972</v>
          </cell>
          <cell r="B958">
            <v>19935.154002034258</v>
          </cell>
          <cell r="C958">
            <v>19972.823646075747</v>
          </cell>
          <cell r="D958">
            <v>19957.423219268392</v>
          </cell>
          <cell r="E958">
            <v>19930.938680210158</v>
          </cell>
          <cell r="F958">
            <v>19938.564795190785</v>
          </cell>
          <cell r="G958">
            <v>19927.537895099158</v>
          </cell>
          <cell r="H958">
            <v>19910.126658282024</v>
          </cell>
          <cell r="I958">
            <v>19956.260203114362</v>
          </cell>
          <cell r="J958">
            <v>19960.758689175542</v>
          </cell>
          <cell r="K958">
            <v>19952.802452903492</v>
          </cell>
          <cell r="L958">
            <v>19941.051276662754</v>
          </cell>
          <cell r="M958">
            <v>19941.416522487139</v>
          </cell>
          <cell r="N958">
            <v>19942.599754728948</v>
          </cell>
          <cell r="O958">
            <v>19960.923877819019</v>
          </cell>
        </row>
        <row r="959">
          <cell r="A959">
            <v>19966.963930178375</v>
          </cell>
          <cell r="B959">
            <v>19930.079256800385</v>
          </cell>
          <cell r="C959">
            <v>19909.678006052807</v>
          </cell>
          <cell r="D959">
            <v>19919.353888793386</v>
          </cell>
          <cell r="E959">
            <v>19940.712931149923</v>
          </cell>
          <cell r="F959">
            <v>19944.651949153533</v>
          </cell>
          <cell r="G959">
            <v>19978.295171678201</v>
          </cell>
          <cell r="H959">
            <v>19946.874599064617</v>
          </cell>
          <cell r="I959">
            <v>19945.471663708911</v>
          </cell>
          <cell r="J959">
            <v>19931.865565378888</v>
          </cell>
          <cell r="K959">
            <v>19954.154602182218</v>
          </cell>
          <cell r="L959">
            <v>19984.010723557756</v>
          </cell>
          <cell r="M959">
            <v>19952.894347186615</v>
          </cell>
          <cell r="N959">
            <v>19962.58857889914</v>
          </cell>
          <cell r="O959">
            <v>19954.297356046311</v>
          </cell>
        </row>
        <row r="960">
          <cell r="A960">
            <v>19955.671838199392</v>
          </cell>
          <cell r="B960">
            <v>19919.43417393956</v>
          </cell>
          <cell r="C960">
            <v>19928.309742151487</v>
          </cell>
          <cell r="D960">
            <v>19931.152216870745</v>
          </cell>
          <cell r="E960">
            <v>19904.542088668197</v>
          </cell>
          <cell r="F960">
            <v>19923.773142277067</v>
          </cell>
          <cell r="G960">
            <v>19947.544178690467</v>
          </cell>
          <cell r="H960">
            <v>19961.992913719707</v>
          </cell>
          <cell r="I960">
            <v>19944.509877338576</v>
          </cell>
          <cell r="J960">
            <v>19938.301506517728</v>
          </cell>
          <cell r="K960">
            <v>19953.629570810313</v>
          </cell>
          <cell r="L960">
            <v>19953.814682132444</v>
          </cell>
          <cell r="M960">
            <v>19939.792937546994</v>
          </cell>
          <cell r="N960">
            <v>19969.39291035134</v>
          </cell>
          <cell r="O960">
            <v>19946.150800609303</v>
          </cell>
        </row>
        <row r="961">
          <cell r="A961">
            <v>19952.078739402081</v>
          </cell>
          <cell r="B961">
            <v>19903.591624352488</v>
          </cell>
          <cell r="C961">
            <v>19918.089710679647</v>
          </cell>
          <cell r="D961">
            <v>19963.959850434876</v>
          </cell>
          <cell r="E961">
            <v>19936.798948810731</v>
          </cell>
          <cell r="F961">
            <v>19940.044962142529</v>
          </cell>
          <cell r="G961">
            <v>19961.967162018253</v>
          </cell>
          <cell r="H961">
            <v>19955.697118486012</v>
          </cell>
          <cell r="I961">
            <v>19939.611543599909</v>
          </cell>
          <cell r="J961">
            <v>19929.134015171887</v>
          </cell>
          <cell r="K961">
            <v>19976.937276762997</v>
          </cell>
          <cell r="L961">
            <v>19929.665848765668</v>
          </cell>
          <cell r="M961">
            <v>19943.427070265265</v>
          </cell>
          <cell r="N961">
            <v>19937.183236174074</v>
          </cell>
          <cell r="O961">
            <v>19935.701306052862</v>
          </cell>
        </row>
        <row r="962">
          <cell r="A962">
            <v>19925.50403025468</v>
          </cell>
          <cell r="B962">
            <v>19941.761787722233</v>
          </cell>
          <cell r="C962">
            <v>19932.954295270916</v>
          </cell>
          <cell r="D962">
            <v>19950.868463083476</v>
          </cell>
          <cell r="E962">
            <v>19953.540211995332</v>
          </cell>
          <cell r="F962">
            <v>19949.639015646761</v>
          </cell>
          <cell r="G962">
            <v>19934.546515515962</v>
          </cell>
          <cell r="H962">
            <v>19947.345360723772</v>
          </cell>
          <cell r="I962">
            <v>19917.383388845614</v>
          </cell>
          <cell r="J962">
            <v>19919.348764086561</v>
          </cell>
          <cell r="K962">
            <v>19938.766026443496</v>
          </cell>
          <cell r="L962">
            <v>19936.40711588502</v>
          </cell>
          <cell r="M962">
            <v>19966.974493055128</v>
          </cell>
          <cell r="N962">
            <v>19947.364189853452</v>
          </cell>
          <cell r="O962">
            <v>19952.003248361765</v>
          </cell>
        </row>
        <row r="963">
          <cell r="A963">
            <v>19956.08498535541</v>
          </cell>
          <cell r="B963">
            <v>19941.989705514236</v>
          </cell>
          <cell r="C963">
            <v>19948.993634572587</v>
          </cell>
          <cell r="D963">
            <v>19946.247425011836</v>
          </cell>
          <cell r="E963">
            <v>19960.779213315909</v>
          </cell>
          <cell r="F963">
            <v>19956.01927756342</v>
          </cell>
          <cell r="G963">
            <v>19942.654703964512</v>
          </cell>
          <cell r="H963">
            <v>19971.896098456709</v>
          </cell>
          <cell r="I963">
            <v>19984.2701738912</v>
          </cell>
          <cell r="J963">
            <v>19950.535759788283</v>
          </cell>
          <cell r="K963">
            <v>19934.669039915374</v>
          </cell>
          <cell r="L963">
            <v>19930.766603857799</v>
          </cell>
          <cell r="M963">
            <v>19947.848300695146</v>
          </cell>
          <cell r="N963">
            <v>19936.450105305201</v>
          </cell>
          <cell r="O963">
            <v>19963.737119672511</v>
          </cell>
        </row>
        <row r="964">
          <cell r="A964">
            <v>19932.248597086254</v>
          </cell>
          <cell r="B964">
            <v>19961.77529580086</v>
          </cell>
          <cell r="C964">
            <v>19920.689049906767</v>
          </cell>
          <cell r="D964">
            <v>19935.01901040029</v>
          </cell>
          <cell r="E964">
            <v>19961.57897835441</v>
          </cell>
          <cell r="F964">
            <v>19910.607764633933</v>
          </cell>
          <cell r="G964">
            <v>19954.170224108486</v>
          </cell>
          <cell r="H964">
            <v>19950.359525718017</v>
          </cell>
          <cell r="I964">
            <v>19955.767038051348</v>
          </cell>
          <cell r="J964">
            <v>19978.128756792117</v>
          </cell>
          <cell r="K964">
            <v>19932.114333366102</v>
          </cell>
          <cell r="L964">
            <v>19986.254452310823</v>
          </cell>
          <cell r="M964">
            <v>19972.821679041459</v>
          </cell>
          <cell r="N964">
            <v>19920.54438777579</v>
          </cell>
          <cell r="O964">
            <v>19961.634145212651</v>
          </cell>
        </row>
        <row r="965">
          <cell r="A965">
            <v>19943.597038713739</v>
          </cell>
          <cell r="B965">
            <v>19947.513327933575</v>
          </cell>
          <cell r="C965">
            <v>19965.292254961409</v>
          </cell>
          <cell r="D965">
            <v>19939.561320126762</v>
          </cell>
          <cell r="E965">
            <v>19935.424298649181</v>
          </cell>
          <cell r="F965">
            <v>19929.770505965411</v>
          </cell>
          <cell r="G965">
            <v>19952.733511473485</v>
          </cell>
          <cell r="H965">
            <v>19977.879204784796</v>
          </cell>
          <cell r="I965">
            <v>19959.172246231672</v>
          </cell>
          <cell r="J965">
            <v>19970.544698355778</v>
          </cell>
          <cell r="K965">
            <v>19964.979584624285</v>
          </cell>
          <cell r="L965">
            <v>19968.413943414213</v>
          </cell>
          <cell r="M965">
            <v>19915.128982055558</v>
          </cell>
          <cell r="N965">
            <v>19947.58221501737</v>
          </cell>
          <cell r="O965">
            <v>19957.958783297385</v>
          </cell>
        </row>
        <row r="966">
          <cell r="A966">
            <v>19962.153628728727</v>
          </cell>
          <cell r="B966">
            <v>19969.398559329584</v>
          </cell>
          <cell r="C966">
            <v>19958.754945929508</v>
          </cell>
          <cell r="D966">
            <v>19953.393704714115</v>
          </cell>
          <cell r="E966">
            <v>19931.344121324397</v>
          </cell>
          <cell r="F966">
            <v>19951.267907030291</v>
          </cell>
          <cell r="G966">
            <v>19935.899892820889</v>
          </cell>
          <cell r="H966">
            <v>19957.246135802117</v>
          </cell>
          <cell r="I966">
            <v>19955.851521975215</v>
          </cell>
          <cell r="J966">
            <v>19947.439649416036</v>
          </cell>
          <cell r="K966">
            <v>19936.820902543295</v>
          </cell>
          <cell r="L966">
            <v>19932.01157108571</v>
          </cell>
          <cell r="M966">
            <v>19939.500365153857</v>
          </cell>
          <cell r="N966">
            <v>19960.291675006709</v>
          </cell>
          <cell r="O966">
            <v>19955.597334760227</v>
          </cell>
        </row>
        <row r="967">
          <cell r="A967">
            <v>19959.404395148998</v>
          </cell>
          <cell r="B967">
            <v>19950.312071121603</v>
          </cell>
          <cell r="C967">
            <v>19921.592914729681</v>
          </cell>
          <cell r="D967">
            <v>19926.368340852798</v>
          </cell>
          <cell r="E967">
            <v>19910.775109707301</v>
          </cell>
          <cell r="F967">
            <v>19956.443620698632</v>
          </cell>
          <cell r="G967">
            <v>19942.707621057321</v>
          </cell>
          <cell r="H967">
            <v>19954.723239856576</v>
          </cell>
          <cell r="I967">
            <v>19971.42321701429</v>
          </cell>
          <cell r="J967">
            <v>19933.80401444553</v>
          </cell>
          <cell r="K967">
            <v>19938.83830566394</v>
          </cell>
          <cell r="L967">
            <v>19943.073755928046</v>
          </cell>
          <cell r="M967">
            <v>19974.673284924007</v>
          </cell>
          <cell r="N967">
            <v>19967.820473086493</v>
          </cell>
          <cell r="O967">
            <v>19920.577523979875</v>
          </cell>
        </row>
        <row r="968">
          <cell r="A968">
            <v>19922.813838922724</v>
          </cell>
          <cell r="B968">
            <v>19921.681065267261</v>
          </cell>
          <cell r="C968">
            <v>19937.847057363648</v>
          </cell>
          <cell r="D968">
            <v>19922.672023841256</v>
          </cell>
          <cell r="E968">
            <v>19923.539964485619</v>
          </cell>
          <cell r="F968">
            <v>19925.062184316284</v>
          </cell>
          <cell r="G968">
            <v>19952.748387949698</v>
          </cell>
          <cell r="H968">
            <v>19917.343937718106</v>
          </cell>
          <cell r="I968">
            <v>19934.327802076077</v>
          </cell>
          <cell r="J968">
            <v>19966.984145617131</v>
          </cell>
          <cell r="K968">
            <v>19944.251156566435</v>
          </cell>
          <cell r="L968">
            <v>19960.333050101308</v>
          </cell>
          <cell r="M968">
            <v>19945.37308694535</v>
          </cell>
          <cell r="N968">
            <v>19964.025519489682</v>
          </cell>
          <cell r="O968">
            <v>19950.228197117762</v>
          </cell>
        </row>
        <row r="969">
          <cell r="A969">
            <v>19953.008163931103</v>
          </cell>
          <cell r="B969">
            <v>19945.158197877048</v>
          </cell>
          <cell r="C969">
            <v>19911.536853072084</v>
          </cell>
          <cell r="D969">
            <v>19937.860266659027</v>
          </cell>
          <cell r="E969">
            <v>19948.044032779821</v>
          </cell>
          <cell r="F969">
            <v>19956.315866840021</v>
          </cell>
          <cell r="G969">
            <v>19938.354469598387</v>
          </cell>
          <cell r="H969">
            <v>19960.396365411892</v>
          </cell>
          <cell r="I969">
            <v>19967.126053360931</v>
          </cell>
          <cell r="J969">
            <v>19925.837406811097</v>
          </cell>
          <cell r="K969">
            <v>19949.469714225121</v>
          </cell>
          <cell r="L969">
            <v>19948.903299520727</v>
          </cell>
          <cell r="M969">
            <v>19923.577534834763</v>
          </cell>
          <cell r="N969">
            <v>19931.776728981666</v>
          </cell>
          <cell r="O969">
            <v>19925.96414541181</v>
          </cell>
        </row>
        <row r="970">
          <cell r="A970">
            <v>19978.034953628539</v>
          </cell>
          <cell r="B970">
            <v>19966.826341350432</v>
          </cell>
          <cell r="C970">
            <v>19934.920932209632</v>
          </cell>
          <cell r="D970">
            <v>19958.303819796514</v>
          </cell>
          <cell r="E970">
            <v>19971.434320915545</v>
          </cell>
          <cell r="F970">
            <v>19938.945106416431</v>
          </cell>
          <cell r="G970">
            <v>19932.193612330582</v>
          </cell>
          <cell r="H970">
            <v>19930.472666678321</v>
          </cell>
          <cell r="I970">
            <v>19948.4730122767</v>
          </cell>
          <cell r="J970">
            <v>19957.027769736946</v>
          </cell>
          <cell r="K970">
            <v>19952.555591478849</v>
          </cell>
          <cell r="L970">
            <v>19913.720486937396</v>
          </cell>
          <cell r="M970">
            <v>19928.717127737753</v>
          </cell>
          <cell r="N970">
            <v>19909.564355509327</v>
          </cell>
          <cell r="O970">
            <v>19944.346176420142</v>
          </cell>
        </row>
        <row r="971">
          <cell r="A971">
            <v>19969.008718900459</v>
          </cell>
          <cell r="B971">
            <v>19957.25821131044</v>
          </cell>
          <cell r="C971">
            <v>19962.960946996838</v>
          </cell>
          <cell r="D971">
            <v>19929.866723235507</v>
          </cell>
          <cell r="E971">
            <v>19948.789467677103</v>
          </cell>
          <cell r="F971">
            <v>19934.378273088103</v>
          </cell>
          <cell r="G971">
            <v>19957.637391684901</v>
          </cell>
          <cell r="H971">
            <v>19936.684602145677</v>
          </cell>
          <cell r="I971">
            <v>19927.546833287153</v>
          </cell>
          <cell r="J971">
            <v>19939.480696377053</v>
          </cell>
          <cell r="K971">
            <v>19924.494426134857</v>
          </cell>
          <cell r="L971">
            <v>19943.181817243483</v>
          </cell>
          <cell r="M971">
            <v>19943.40641158813</v>
          </cell>
          <cell r="N971">
            <v>19962.359334918772</v>
          </cell>
          <cell r="O971">
            <v>19939.098075395923</v>
          </cell>
        </row>
        <row r="972">
          <cell r="A972">
            <v>19938.976657745996</v>
          </cell>
          <cell r="B972">
            <v>19954.726893924155</v>
          </cell>
          <cell r="C972">
            <v>19985.345109409904</v>
          </cell>
          <cell r="D972">
            <v>19939.290760246604</v>
          </cell>
          <cell r="E972">
            <v>19978.300727889509</v>
          </cell>
          <cell r="F972">
            <v>19954.531398405426</v>
          </cell>
          <cell r="G972">
            <v>19966.829061541899</v>
          </cell>
          <cell r="H972">
            <v>19907.031189315581</v>
          </cell>
          <cell r="I972">
            <v>19949.111712944523</v>
          </cell>
          <cell r="J972">
            <v>19925.06496088604</v>
          </cell>
          <cell r="K972">
            <v>19942.584265939346</v>
          </cell>
          <cell r="L972">
            <v>19935.728030479848</v>
          </cell>
          <cell r="M972">
            <v>19967.359808877998</v>
          </cell>
          <cell r="N972">
            <v>19956.513520882094</v>
          </cell>
          <cell r="O972">
            <v>19957.225347208125</v>
          </cell>
        </row>
        <row r="973">
          <cell r="A973">
            <v>19940.08760401441</v>
          </cell>
          <cell r="B973">
            <v>19958.121997704191</v>
          </cell>
          <cell r="C973">
            <v>19948.946696102401</v>
          </cell>
          <cell r="D973">
            <v>19936.972572536262</v>
          </cell>
          <cell r="E973">
            <v>19921.96499997289</v>
          </cell>
          <cell r="F973">
            <v>19921.830162513321</v>
          </cell>
          <cell r="G973">
            <v>19925.84152122352</v>
          </cell>
          <cell r="H973">
            <v>19957.88517471838</v>
          </cell>
          <cell r="I973">
            <v>19960.566751819741</v>
          </cell>
          <cell r="J973">
            <v>19960.397409488873</v>
          </cell>
          <cell r="K973">
            <v>19967.251105548454</v>
          </cell>
          <cell r="L973">
            <v>19935.189526420003</v>
          </cell>
          <cell r="M973">
            <v>19935.615606043182</v>
          </cell>
          <cell r="N973">
            <v>19923.677222045782</v>
          </cell>
          <cell r="O973">
            <v>19954.234408711854</v>
          </cell>
        </row>
        <row r="974">
          <cell r="A974">
            <v>19930.294654190478</v>
          </cell>
          <cell r="B974">
            <v>19951.39725004094</v>
          </cell>
          <cell r="C974">
            <v>19915.290886744795</v>
          </cell>
          <cell r="D974">
            <v>19978.235190263527</v>
          </cell>
          <cell r="E974">
            <v>19933.899077900453</v>
          </cell>
          <cell r="F974">
            <v>19924.061300733811</v>
          </cell>
          <cell r="G974">
            <v>19961.171896133779</v>
          </cell>
          <cell r="H974">
            <v>19960.071973343714</v>
          </cell>
          <cell r="I974">
            <v>19944.17580555582</v>
          </cell>
          <cell r="J974">
            <v>19965.660098660912</v>
          </cell>
          <cell r="K974">
            <v>19934.673878585214</v>
          </cell>
          <cell r="L974">
            <v>19975.323396783388</v>
          </cell>
          <cell r="M974">
            <v>19948.657020498253</v>
          </cell>
          <cell r="N974">
            <v>19935.781651672391</v>
          </cell>
          <cell r="O974">
            <v>19949.52576264273</v>
          </cell>
        </row>
        <row r="975">
          <cell r="A975">
            <v>19920.345617776027</v>
          </cell>
          <cell r="B975">
            <v>19976.403735609823</v>
          </cell>
          <cell r="C975">
            <v>19977.113089156679</v>
          </cell>
          <cell r="D975">
            <v>19962.187894945328</v>
          </cell>
          <cell r="E975">
            <v>19946.600431682895</v>
          </cell>
          <cell r="F975">
            <v>19934.42232622216</v>
          </cell>
          <cell r="G975">
            <v>19927.477048185985</v>
          </cell>
          <cell r="H975">
            <v>19955.274435437383</v>
          </cell>
          <cell r="I975">
            <v>19962.396502643292</v>
          </cell>
          <cell r="J975">
            <v>19970.736717698775</v>
          </cell>
          <cell r="K975">
            <v>19919.831913764992</v>
          </cell>
          <cell r="L975">
            <v>19923.34664134698</v>
          </cell>
          <cell r="M975">
            <v>19966.02550666382</v>
          </cell>
          <cell r="N975">
            <v>19965.497507245436</v>
          </cell>
          <cell r="O975">
            <v>19921.210423942128</v>
          </cell>
        </row>
        <row r="976">
          <cell r="A976">
            <v>19963.075810228602</v>
          </cell>
          <cell r="B976">
            <v>19924.03010334451</v>
          </cell>
          <cell r="C976">
            <v>19925.399228350427</v>
          </cell>
          <cell r="D976">
            <v>19951.84657185437</v>
          </cell>
          <cell r="E976">
            <v>19950.349300095018</v>
          </cell>
          <cell r="F976">
            <v>19939.059408778645</v>
          </cell>
          <cell r="G976">
            <v>19985.923302498148</v>
          </cell>
          <cell r="H976">
            <v>19917.468446029925</v>
          </cell>
          <cell r="I976">
            <v>19964.194270582448</v>
          </cell>
          <cell r="J976">
            <v>19952.483488381706</v>
          </cell>
          <cell r="K976">
            <v>19909.850118828155</v>
          </cell>
          <cell r="L976">
            <v>19981.846593973434</v>
          </cell>
          <cell r="M976">
            <v>19956.837026060133</v>
          </cell>
          <cell r="N976">
            <v>19947.920494471065</v>
          </cell>
          <cell r="O976">
            <v>19973.679811957787</v>
          </cell>
        </row>
        <row r="977">
          <cell r="A977">
            <v>19940.254553196737</v>
          </cell>
          <cell r="B977">
            <v>19938.240515484689</v>
          </cell>
          <cell r="C977">
            <v>19950.884885189847</v>
          </cell>
          <cell r="D977">
            <v>19955.27894643421</v>
          </cell>
          <cell r="E977">
            <v>19929.647289060609</v>
          </cell>
          <cell r="F977">
            <v>19951.246436458314</v>
          </cell>
          <cell r="G977">
            <v>19932.136817102371</v>
          </cell>
          <cell r="H977">
            <v>19939.407656428146</v>
          </cell>
          <cell r="I977">
            <v>19944.845589828874</v>
          </cell>
          <cell r="J977">
            <v>19949.55099831702</v>
          </cell>
          <cell r="K977">
            <v>19918.866948897612</v>
          </cell>
          <cell r="L977">
            <v>19954.421902393671</v>
          </cell>
          <cell r="M977">
            <v>19961.870562891752</v>
          </cell>
          <cell r="N977">
            <v>19907.690520350701</v>
          </cell>
          <cell r="O977">
            <v>19919.658166052341</v>
          </cell>
        </row>
        <row r="978">
          <cell r="A978">
            <v>19955.850446110133</v>
          </cell>
          <cell r="B978">
            <v>19982.799474591164</v>
          </cell>
          <cell r="C978">
            <v>19937.396853364051</v>
          </cell>
          <cell r="D978">
            <v>19943.976620944137</v>
          </cell>
          <cell r="E978">
            <v>19966.583292855594</v>
          </cell>
          <cell r="F978">
            <v>19937.039852048678</v>
          </cell>
          <cell r="G978">
            <v>19946.617515910781</v>
          </cell>
          <cell r="H978">
            <v>19930.301408511201</v>
          </cell>
          <cell r="I978">
            <v>19954.808470828899</v>
          </cell>
          <cell r="J978">
            <v>19944.170127261623</v>
          </cell>
          <cell r="K978">
            <v>19970.984278713149</v>
          </cell>
          <cell r="L978">
            <v>19956.929361727915</v>
          </cell>
          <cell r="M978">
            <v>19955.154990654133</v>
          </cell>
          <cell r="N978">
            <v>19947.825573547372</v>
          </cell>
          <cell r="O978">
            <v>19930.014761669689</v>
          </cell>
        </row>
        <row r="979">
          <cell r="A979">
            <v>19960.591405615232</v>
          </cell>
          <cell r="B979">
            <v>19955.864285535925</v>
          </cell>
          <cell r="C979">
            <v>19926.528836700312</v>
          </cell>
          <cell r="D979">
            <v>19937.623158917664</v>
          </cell>
          <cell r="E979">
            <v>19916.604906275927</v>
          </cell>
          <cell r="F979">
            <v>19948.147983600084</v>
          </cell>
          <cell r="G979">
            <v>19942.524725776137</v>
          </cell>
          <cell r="H979">
            <v>19935.741606337975</v>
          </cell>
          <cell r="I979">
            <v>19947.826326311406</v>
          </cell>
          <cell r="J979">
            <v>19939.012087501218</v>
          </cell>
          <cell r="K979">
            <v>19948.800065967323</v>
          </cell>
          <cell r="L979">
            <v>19919.549729436127</v>
          </cell>
          <cell r="M979">
            <v>19942.913248889618</v>
          </cell>
          <cell r="N979">
            <v>19918.375710969613</v>
          </cell>
          <cell r="O979">
            <v>19947.899521576888</v>
          </cell>
        </row>
        <row r="980">
          <cell r="A980">
            <v>19912.072318171526</v>
          </cell>
          <cell r="B980">
            <v>19961.667701278417</v>
          </cell>
          <cell r="C980">
            <v>19954.014354942134</v>
          </cell>
          <cell r="D980">
            <v>19949.374998758522</v>
          </cell>
          <cell r="E980">
            <v>19968.577465260591</v>
          </cell>
          <cell r="F980">
            <v>19932.404475381187</v>
          </cell>
          <cell r="G980">
            <v>19947.931252968745</v>
          </cell>
          <cell r="H980">
            <v>19952.831153174968</v>
          </cell>
          <cell r="I980">
            <v>19949.321824760798</v>
          </cell>
          <cell r="J980">
            <v>19942.889242800738</v>
          </cell>
          <cell r="K980">
            <v>19951.024906625946</v>
          </cell>
          <cell r="L980">
            <v>19969.233096669792</v>
          </cell>
          <cell r="M980">
            <v>19943.400972868018</v>
          </cell>
          <cell r="N980">
            <v>19923.57493836675</v>
          </cell>
          <cell r="O980">
            <v>19948.954549367219</v>
          </cell>
        </row>
        <row r="981">
          <cell r="A981">
            <v>19912.954002912091</v>
          </cell>
          <cell r="B981">
            <v>19960.571658581361</v>
          </cell>
          <cell r="C981">
            <v>19990.596267325389</v>
          </cell>
          <cell r="D981">
            <v>19936.383919860862</v>
          </cell>
          <cell r="E981">
            <v>19962.19017991181</v>
          </cell>
          <cell r="F981">
            <v>19958.263950189947</v>
          </cell>
          <cell r="G981">
            <v>19913.613494448513</v>
          </cell>
          <cell r="H981">
            <v>19936.955598370969</v>
          </cell>
          <cell r="I981">
            <v>19966.788060231716</v>
          </cell>
          <cell r="J981">
            <v>19965.925949995755</v>
          </cell>
          <cell r="K981">
            <v>19928.686305924912</v>
          </cell>
          <cell r="L981">
            <v>19966.415882198762</v>
          </cell>
          <cell r="M981">
            <v>19942.111181509521</v>
          </cell>
          <cell r="N981">
            <v>19938.325373477834</v>
          </cell>
          <cell r="O981">
            <v>19946.156877473386</v>
          </cell>
        </row>
        <row r="982">
          <cell r="A982">
            <v>19949.148782822118</v>
          </cell>
          <cell r="B982">
            <v>19914.745335050491</v>
          </cell>
          <cell r="C982">
            <v>19921.036727493993</v>
          </cell>
          <cell r="D982">
            <v>19945.394138879383</v>
          </cell>
          <cell r="E982">
            <v>19934.718162054774</v>
          </cell>
          <cell r="F982">
            <v>19946.446309468589</v>
          </cell>
          <cell r="G982">
            <v>19951.033338401769</v>
          </cell>
          <cell r="H982">
            <v>19950.385391195763</v>
          </cell>
          <cell r="I982">
            <v>19984.877074750777</v>
          </cell>
          <cell r="J982">
            <v>19940.182274274357</v>
          </cell>
          <cell r="K982">
            <v>19923.332037942491</v>
          </cell>
          <cell r="L982">
            <v>19951.69924899274</v>
          </cell>
          <cell r="M982">
            <v>19916.54583947434</v>
          </cell>
          <cell r="N982">
            <v>19940.381793539957</v>
          </cell>
          <cell r="O982">
            <v>19956.652320887089</v>
          </cell>
        </row>
        <row r="983">
          <cell r="A983">
            <v>19928.021315285056</v>
          </cell>
          <cell r="B983">
            <v>19948.436107113484</v>
          </cell>
          <cell r="C983">
            <v>19923.615171401761</v>
          </cell>
          <cell r="D983">
            <v>19944.394383333383</v>
          </cell>
          <cell r="E983">
            <v>19952.926328689038</v>
          </cell>
          <cell r="F983">
            <v>19975.435458395095</v>
          </cell>
          <cell r="G983">
            <v>19955.429446578091</v>
          </cell>
          <cell r="H983">
            <v>19987.94716850001</v>
          </cell>
          <cell r="I983">
            <v>19938.185732976694</v>
          </cell>
          <cell r="J983">
            <v>19954.520921750765</v>
          </cell>
          <cell r="K983">
            <v>19941.492409751587</v>
          </cell>
          <cell r="L983">
            <v>19933.03386042636</v>
          </cell>
          <cell r="M983">
            <v>19939.460788085737</v>
          </cell>
          <cell r="N983">
            <v>19924.1997087579</v>
          </cell>
          <cell r="O983">
            <v>19943.587724149202</v>
          </cell>
        </row>
        <row r="984">
          <cell r="A984">
            <v>19946.707306341297</v>
          </cell>
          <cell r="B984">
            <v>19938.266318219976</v>
          </cell>
          <cell r="C984">
            <v>19951.214784223132</v>
          </cell>
          <cell r="D984">
            <v>19929.234800203445</v>
          </cell>
          <cell r="E984">
            <v>19932.216983055467</v>
          </cell>
          <cell r="F984">
            <v>19925.893672290753</v>
          </cell>
          <cell r="G984">
            <v>19956.64660374774</v>
          </cell>
          <cell r="H984">
            <v>19926.852324558091</v>
          </cell>
          <cell r="I984">
            <v>19938.635324919404</v>
          </cell>
          <cell r="J984">
            <v>19981.679479096038</v>
          </cell>
          <cell r="K984">
            <v>19951.972205478844</v>
          </cell>
          <cell r="L984">
            <v>19946.419579538255</v>
          </cell>
          <cell r="M984">
            <v>19943.022841774768</v>
          </cell>
          <cell r="N984">
            <v>19949.358271022124</v>
          </cell>
          <cell r="O984">
            <v>19940.25360902465</v>
          </cell>
        </row>
        <row r="985">
          <cell r="A985">
            <v>19960.803030745497</v>
          </cell>
          <cell r="B985">
            <v>19956.881567118973</v>
          </cell>
          <cell r="C985">
            <v>19925.277733210471</v>
          </cell>
          <cell r="D985">
            <v>19955.948436695762</v>
          </cell>
          <cell r="E985">
            <v>19950.563716474804</v>
          </cell>
          <cell r="F985">
            <v>19927.739362522541</v>
          </cell>
          <cell r="G985">
            <v>19945.875305136549</v>
          </cell>
          <cell r="H985">
            <v>19981.374770902366</v>
          </cell>
          <cell r="I985">
            <v>19971.185203606234</v>
          </cell>
          <cell r="J985">
            <v>19952.334431996904</v>
          </cell>
          <cell r="K985">
            <v>19939.45360744189</v>
          </cell>
          <cell r="L985">
            <v>19930.601322496641</v>
          </cell>
          <cell r="M985">
            <v>19947.152293683932</v>
          </cell>
          <cell r="N985">
            <v>19961.153320686069</v>
          </cell>
          <cell r="O985">
            <v>19960.886027437995</v>
          </cell>
        </row>
        <row r="986">
          <cell r="A986">
            <v>19970.734366292818</v>
          </cell>
          <cell r="B986">
            <v>19949.240628673091</v>
          </cell>
          <cell r="C986">
            <v>19976.378690980298</v>
          </cell>
          <cell r="D986">
            <v>19934.013197027445</v>
          </cell>
          <cell r="E986">
            <v>19928.68853212634</v>
          </cell>
          <cell r="F986">
            <v>19984.897985205695</v>
          </cell>
          <cell r="G986">
            <v>19923.868210093835</v>
          </cell>
          <cell r="H986">
            <v>19925.918076898291</v>
          </cell>
          <cell r="I986">
            <v>19969.373050750706</v>
          </cell>
          <cell r="J986">
            <v>19957.6825462216</v>
          </cell>
          <cell r="K986">
            <v>19963.198574760707</v>
          </cell>
          <cell r="L986">
            <v>19952.41560529979</v>
          </cell>
          <cell r="M986">
            <v>19956.571505697309</v>
          </cell>
          <cell r="N986">
            <v>19954.945485883185</v>
          </cell>
          <cell r="O986">
            <v>19950.130562974242</v>
          </cell>
        </row>
        <row r="987">
          <cell r="A987">
            <v>19970.218197078302</v>
          </cell>
          <cell r="B987">
            <v>19944.308868112144</v>
          </cell>
          <cell r="C987">
            <v>19956.586080682748</v>
          </cell>
          <cell r="D987">
            <v>19962.041129826677</v>
          </cell>
          <cell r="E987">
            <v>19963.812932382687</v>
          </cell>
          <cell r="F987">
            <v>19933.66972587023</v>
          </cell>
          <cell r="G987">
            <v>19948.712698460167</v>
          </cell>
          <cell r="H987">
            <v>19940.927568568324</v>
          </cell>
          <cell r="I987">
            <v>19925.452580142573</v>
          </cell>
          <cell r="J987">
            <v>19927.999525668041</v>
          </cell>
          <cell r="K987">
            <v>19956.743820720469</v>
          </cell>
          <cell r="L987">
            <v>19954.309667608846</v>
          </cell>
          <cell r="M987">
            <v>19952.916956605859</v>
          </cell>
          <cell r="N987">
            <v>19949.610521658735</v>
          </cell>
          <cell r="O987">
            <v>19947.927198264999</v>
          </cell>
        </row>
        <row r="988">
          <cell r="A988">
            <v>19912.753100350121</v>
          </cell>
          <cell r="B988">
            <v>19944.625144853966</v>
          </cell>
          <cell r="C988">
            <v>19920.022611049142</v>
          </cell>
          <cell r="D988">
            <v>19963.502721063007</v>
          </cell>
          <cell r="E988">
            <v>19936.786776602348</v>
          </cell>
          <cell r="F988">
            <v>19967.633571008275</v>
          </cell>
          <cell r="G988">
            <v>19913.582859656501</v>
          </cell>
          <cell r="H988">
            <v>19931.743825078025</v>
          </cell>
          <cell r="I988">
            <v>19988.355770301147</v>
          </cell>
          <cell r="J988">
            <v>19925.053867483744</v>
          </cell>
          <cell r="K988">
            <v>19936.563124096665</v>
          </cell>
          <cell r="L988">
            <v>19945.263904263204</v>
          </cell>
          <cell r="M988">
            <v>19964.515576356494</v>
          </cell>
          <cell r="N988">
            <v>19949.763232658381</v>
          </cell>
          <cell r="O988">
            <v>19976.032169771948</v>
          </cell>
        </row>
        <row r="989">
          <cell r="A989">
            <v>19955.047548934901</v>
          </cell>
          <cell r="B989">
            <v>19951.473548322814</v>
          </cell>
          <cell r="C989">
            <v>19950.476750397112</v>
          </cell>
          <cell r="D989">
            <v>19963.523936285554</v>
          </cell>
          <cell r="E989">
            <v>19920.457239088981</v>
          </cell>
          <cell r="F989">
            <v>19972.899790005518</v>
          </cell>
          <cell r="G989">
            <v>19910.175177582449</v>
          </cell>
          <cell r="H989">
            <v>19932.98237077126</v>
          </cell>
          <cell r="I989">
            <v>19962.585124349309</v>
          </cell>
          <cell r="J989">
            <v>19932.793355372291</v>
          </cell>
          <cell r="K989">
            <v>19939.312169434404</v>
          </cell>
          <cell r="L989">
            <v>19936.040791466679</v>
          </cell>
          <cell r="M989">
            <v>19936.329492554923</v>
          </cell>
          <cell r="N989">
            <v>19949.969479477426</v>
          </cell>
          <cell r="O989">
            <v>19942.755027545041</v>
          </cell>
        </row>
        <row r="990">
          <cell r="A990">
            <v>19933.412659983675</v>
          </cell>
          <cell r="B990">
            <v>19968.191132087821</v>
          </cell>
          <cell r="C990">
            <v>19957.619686129932</v>
          </cell>
          <cell r="D990">
            <v>19953.686068059298</v>
          </cell>
          <cell r="E990">
            <v>19960.358541444475</v>
          </cell>
          <cell r="F990">
            <v>19969.182871249988</v>
          </cell>
          <cell r="G990">
            <v>19965.07661995697</v>
          </cell>
          <cell r="H990">
            <v>19943.528893250957</v>
          </cell>
          <cell r="I990">
            <v>19928.168847527719</v>
          </cell>
          <cell r="J990">
            <v>19921.473001768001</v>
          </cell>
          <cell r="K990">
            <v>19934.90455546659</v>
          </cell>
          <cell r="L990">
            <v>19971.477531871242</v>
          </cell>
          <cell r="M990">
            <v>19941.191548402792</v>
          </cell>
          <cell r="N990">
            <v>19946.473419201102</v>
          </cell>
          <cell r="O990">
            <v>19939.951124146664</v>
          </cell>
        </row>
        <row r="991">
          <cell r="A991">
            <v>19934.253481362433</v>
          </cell>
          <cell r="B991">
            <v>19947.466407209537</v>
          </cell>
          <cell r="C991">
            <v>19961.400259085076</v>
          </cell>
          <cell r="D991">
            <v>19964.260291281629</v>
          </cell>
          <cell r="E991">
            <v>19933.707408097463</v>
          </cell>
          <cell r="F991">
            <v>19959.982315522881</v>
          </cell>
          <cell r="G991">
            <v>19962.483337469595</v>
          </cell>
          <cell r="H991">
            <v>19944.550543773839</v>
          </cell>
          <cell r="I991">
            <v>19930.045825134992</v>
          </cell>
          <cell r="J991">
            <v>19909.408479483249</v>
          </cell>
          <cell r="K991">
            <v>19907.5397898468</v>
          </cell>
          <cell r="L991">
            <v>19968.634159029221</v>
          </cell>
          <cell r="M991">
            <v>19977.317412042212</v>
          </cell>
          <cell r="N991">
            <v>19946.54682509839</v>
          </cell>
          <cell r="O991">
            <v>19944.680833852399</v>
          </cell>
        </row>
        <row r="992">
          <cell r="A992">
            <v>19959.724367069437</v>
          </cell>
          <cell r="B992">
            <v>19945.179326309226</v>
          </cell>
          <cell r="C992">
            <v>19932.790045235772</v>
          </cell>
          <cell r="D992">
            <v>19949.535937769899</v>
          </cell>
          <cell r="E992">
            <v>19964.323424610877</v>
          </cell>
          <cell r="F992">
            <v>19927.378637692433</v>
          </cell>
          <cell r="G992">
            <v>19987.395034725581</v>
          </cell>
          <cell r="H992">
            <v>19965.548079175158</v>
          </cell>
          <cell r="I992">
            <v>19928.694217448672</v>
          </cell>
          <cell r="J992">
            <v>19946.091932020878</v>
          </cell>
          <cell r="K992">
            <v>19935.009050134424</v>
          </cell>
          <cell r="L992">
            <v>19957.645042207085</v>
          </cell>
          <cell r="M992">
            <v>19935.311266974175</v>
          </cell>
          <cell r="N992">
            <v>19979.213783898231</v>
          </cell>
          <cell r="O992">
            <v>19939.435697016936</v>
          </cell>
        </row>
        <row r="993">
          <cell r="A993">
            <v>19959.67791202453</v>
          </cell>
          <cell r="B993">
            <v>19953.158222828697</v>
          </cell>
          <cell r="C993">
            <v>19952.866506941253</v>
          </cell>
          <cell r="D993">
            <v>19974.198582177283</v>
          </cell>
          <cell r="E993">
            <v>19927.0578287022</v>
          </cell>
          <cell r="F993">
            <v>19933.640865257879</v>
          </cell>
          <cell r="G993">
            <v>19961.926254060076</v>
          </cell>
          <cell r="H993">
            <v>19953.68161353387</v>
          </cell>
          <cell r="I993">
            <v>19950.02766582993</v>
          </cell>
          <cell r="J993">
            <v>19952.063350920631</v>
          </cell>
          <cell r="K993">
            <v>19936.911838838503</v>
          </cell>
          <cell r="L993">
            <v>19962.601538069935</v>
          </cell>
          <cell r="M993">
            <v>19924.141935764204</v>
          </cell>
          <cell r="N993">
            <v>19955.887795105838</v>
          </cell>
          <cell r="O993">
            <v>19932.616295738466</v>
          </cell>
        </row>
        <row r="994">
          <cell r="A994">
            <v>19949.323989359767</v>
          </cell>
          <cell r="B994">
            <v>19953.409725431247</v>
          </cell>
          <cell r="C994">
            <v>19925.53118813601</v>
          </cell>
          <cell r="D994">
            <v>19936.577995577969</v>
          </cell>
          <cell r="E994">
            <v>19948.452564586671</v>
          </cell>
          <cell r="F994">
            <v>19943.953207420225</v>
          </cell>
          <cell r="G994">
            <v>19972.5589521947</v>
          </cell>
          <cell r="H994">
            <v>19936.001276706716</v>
          </cell>
          <cell r="I994">
            <v>19949.699421416241</v>
          </cell>
          <cell r="J994">
            <v>19947.951919667415</v>
          </cell>
          <cell r="K994">
            <v>19951.751791652594</v>
          </cell>
          <cell r="L994">
            <v>19951.717642463165</v>
          </cell>
          <cell r="M994">
            <v>19962.710288646616</v>
          </cell>
          <cell r="N994">
            <v>19949.534056855759</v>
          </cell>
          <cell r="O994">
            <v>19928.879787426315</v>
          </cell>
        </row>
        <row r="995">
          <cell r="A995">
            <v>19929.831038230914</v>
          </cell>
          <cell r="B995">
            <v>19943.998093520047</v>
          </cell>
          <cell r="C995">
            <v>19930.177005073907</v>
          </cell>
          <cell r="D995">
            <v>19963.66443470621</v>
          </cell>
          <cell r="E995">
            <v>19949.267800778591</v>
          </cell>
          <cell r="F995">
            <v>19907.402216779996</v>
          </cell>
          <cell r="G995">
            <v>19962.898720892706</v>
          </cell>
          <cell r="H995">
            <v>19964.948651366041</v>
          </cell>
          <cell r="I995">
            <v>19939.005266105934</v>
          </cell>
          <cell r="J995">
            <v>19976.245438929167</v>
          </cell>
          <cell r="K995">
            <v>19936.830600070869</v>
          </cell>
          <cell r="L995">
            <v>19962.931222984764</v>
          </cell>
          <cell r="M995">
            <v>19897.136374666225</v>
          </cell>
          <cell r="N995">
            <v>19921.092275808373</v>
          </cell>
          <cell r="O995">
            <v>19948.561186956307</v>
          </cell>
        </row>
        <row r="996">
          <cell r="A996">
            <v>19919.011187218723</v>
          </cell>
          <cell r="B996">
            <v>19957.295613823855</v>
          </cell>
          <cell r="C996">
            <v>19958.99651362939</v>
          </cell>
          <cell r="D996">
            <v>19945.890487813733</v>
          </cell>
          <cell r="E996">
            <v>19980.725974358811</v>
          </cell>
          <cell r="F996">
            <v>19953.343274460756</v>
          </cell>
          <cell r="G996">
            <v>19963.664769462423</v>
          </cell>
          <cell r="H996">
            <v>19972.896292112848</v>
          </cell>
          <cell r="I996">
            <v>19957.736031845991</v>
          </cell>
          <cell r="J996">
            <v>19958.173205905958</v>
          </cell>
          <cell r="K996">
            <v>19943.88629365361</v>
          </cell>
          <cell r="L996">
            <v>19979.236911360389</v>
          </cell>
          <cell r="M996">
            <v>19902.876620775118</v>
          </cell>
          <cell r="N996">
            <v>19928.114469985499</v>
          </cell>
          <cell r="O996">
            <v>19975.585121821867</v>
          </cell>
        </row>
        <row r="997">
          <cell r="A997">
            <v>19934.185816855937</v>
          </cell>
          <cell r="B997">
            <v>19933.814406697249</v>
          </cell>
          <cell r="C997">
            <v>19910.619002015588</v>
          </cell>
          <cell r="D997">
            <v>19939.47358512599</v>
          </cell>
          <cell r="E997">
            <v>19939.405492741611</v>
          </cell>
          <cell r="F997">
            <v>19941.657550400632</v>
          </cell>
          <cell r="G997">
            <v>19944.851893259274</v>
          </cell>
          <cell r="H997">
            <v>19947.270775757574</v>
          </cell>
          <cell r="I997">
            <v>19981.386600800943</v>
          </cell>
          <cell r="J997">
            <v>19959.127946438835</v>
          </cell>
          <cell r="K997">
            <v>19926.826504174634</v>
          </cell>
          <cell r="L997">
            <v>19940.212591472591</v>
          </cell>
          <cell r="M997">
            <v>19981.157151378371</v>
          </cell>
          <cell r="N997">
            <v>19948.936838975053</v>
          </cell>
          <cell r="O997">
            <v>19934.397764745827</v>
          </cell>
        </row>
        <row r="998">
          <cell r="A998">
            <v>19943.759098434308</v>
          </cell>
          <cell r="B998">
            <v>19958.711661397578</v>
          </cell>
          <cell r="C998">
            <v>19970.22560309435</v>
          </cell>
          <cell r="D998">
            <v>19926.140337276865</v>
          </cell>
          <cell r="E998">
            <v>19945.760685336245</v>
          </cell>
          <cell r="F998">
            <v>19922.130476846713</v>
          </cell>
          <cell r="G998">
            <v>19948.691564304678</v>
          </cell>
          <cell r="H998">
            <v>19956.602396888822</v>
          </cell>
          <cell r="I998">
            <v>19960.243570550963</v>
          </cell>
          <cell r="J998">
            <v>19943.149243670883</v>
          </cell>
          <cell r="K998">
            <v>19976.815724860175</v>
          </cell>
          <cell r="L998">
            <v>19953.219552752129</v>
          </cell>
          <cell r="M998">
            <v>19966.400765271104</v>
          </cell>
          <cell r="N998">
            <v>19937.813846490011</v>
          </cell>
          <cell r="O998">
            <v>19946.709107928815</v>
          </cell>
        </row>
        <row r="999">
          <cell r="A999">
            <v>19927.877762744316</v>
          </cell>
          <cell r="B999">
            <v>19926.969153702274</v>
          </cell>
          <cell r="C999">
            <v>19954.946391253608</v>
          </cell>
          <cell r="D999">
            <v>19932.568947967364</v>
          </cell>
          <cell r="E999">
            <v>19944.95357132312</v>
          </cell>
          <cell r="F999">
            <v>19933.497207649281</v>
          </cell>
          <cell r="G999">
            <v>19921.014271988002</v>
          </cell>
          <cell r="H999">
            <v>19919.979866609941</v>
          </cell>
          <cell r="I999">
            <v>19956.980433135581</v>
          </cell>
          <cell r="J999">
            <v>19950.33692362715</v>
          </cell>
          <cell r="K999">
            <v>19935.838859352876</v>
          </cell>
          <cell r="L999">
            <v>19951.699745163074</v>
          </cell>
          <cell r="M999">
            <v>19945.276221656088</v>
          </cell>
          <cell r="N999">
            <v>19946.5291893375</v>
          </cell>
          <cell r="O999">
            <v>19936.980736095891</v>
          </cell>
        </row>
        <row r="1000">
          <cell r="A1000">
            <v>19965.889633687559</v>
          </cell>
          <cell r="B1000">
            <v>19929.761725214386</v>
          </cell>
          <cell r="C1000">
            <v>19977.210145851001</v>
          </cell>
          <cell r="D1000">
            <v>19932.900610759669</v>
          </cell>
          <cell r="E1000">
            <v>19966.635973150827</v>
          </cell>
          <cell r="F1000">
            <v>19922.850063366757</v>
          </cell>
          <cell r="G1000">
            <v>19942.825173183825</v>
          </cell>
          <cell r="H1000">
            <v>19949.454520997195</v>
          </cell>
          <cell r="I1000">
            <v>19949.162994750073</v>
          </cell>
          <cell r="J1000">
            <v>19939.10184850014</v>
          </cell>
          <cell r="K1000">
            <v>19982.216498256446</v>
          </cell>
          <cell r="L1000">
            <v>19957.258664283694</v>
          </cell>
          <cell r="M1000">
            <v>19929.03423213006</v>
          </cell>
          <cell r="N1000">
            <v>19974.282571242111</v>
          </cell>
          <cell r="O1000">
            <v>19970.198714899649</v>
          </cell>
        </row>
        <row r="1001">
          <cell r="A1001">
            <v>19950.864151568803</v>
          </cell>
          <cell r="B1001">
            <v>19935.255794865567</v>
          </cell>
          <cell r="C1001">
            <v>19947.607079626952</v>
          </cell>
          <cell r="D1001">
            <v>19942.121318205227</v>
          </cell>
          <cell r="E1001">
            <v>19955.216108180401</v>
          </cell>
          <cell r="F1001">
            <v>19934.344932191911</v>
          </cell>
          <cell r="G1001">
            <v>19954.658542561472</v>
          </cell>
          <cell r="H1001">
            <v>19951.36328120737</v>
          </cell>
          <cell r="I1001">
            <v>19940.643871023734</v>
          </cell>
          <cell r="J1001">
            <v>19961.297365714512</v>
          </cell>
          <cell r="K1001">
            <v>19968.598021973321</v>
          </cell>
          <cell r="L1001">
            <v>19927.072872034172</v>
          </cell>
          <cell r="M1001">
            <v>19945.384160745809</v>
          </cell>
          <cell r="N1001">
            <v>19956.053647676894</v>
          </cell>
          <cell r="O1001">
            <v>19943.979138544302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cf"/>
    </sheetNames>
    <sheetDataSet>
      <sheetData sheetId="0">
        <row r="2">
          <cell r="A2">
            <v>-85394.950004958067</v>
          </cell>
          <cell r="B2">
            <v>14938.534847935507</v>
          </cell>
          <cell r="C2">
            <v>16177.58089445197</v>
          </cell>
          <cell r="D2">
            <v>15968.325729677776</v>
          </cell>
          <cell r="E2">
            <v>15689.895025476701</v>
          </cell>
          <cell r="F2">
            <v>15115.783854582511</v>
          </cell>
          <cell r="G2">
            <v>14906.786787309009</v>
          </cell>
          <cell r="H2">
            <v>14972.403880860893</v>
          </cell>
          <cell r="I2">
            <v>15008.179862923887</v>
          </cell>
          <cell r="J2">
            <v>15058.567374573468</v>
          </cell>
          <cell r="K2">
            <v>14878.405742055429</v>
          </cell>
          <cell r="L2">
            <v>14847.850631701825</v>
          </cell>
          <cell r="M2">
            <v>15121.305624209024</v>
          </cell>
          <cell r="N2">
            <v>15065.33404120589</v>
          </cell>
          <cell r="O2">
            <v>14989.249648011955</v>
          </cell>
          <cell r="P2">
            <v>14974.163873165882</v>
          </cell>
          <cell r="Q2">
            <v>979.44591857686692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</row>
        <row r="3">
          <cell r="A3">
            <v>-102524.40396331922</v>
          </cell>
          <cell r="B3">
            <v>15252.206456319163</v>
          </cell>
          <cell r="C3">
            <v>16968.078493207595</v>
          </cell>
          <cell r="D3">
            <v>16355.137365264924</v>
          </cell>
          <cell r="E3">
            <v>15938.79508196138</v>
          </cell>
          <cell r="F3">
            <v>15824.457945445061</v>
          </cell>
          <cell r="G3">
            <v>15519.905605233895</v>
          </cell>
          <cell r="H3">
            <v>15311.493301031598</v>
          </cell>
          <cell r="I3">
            <v>15266.010285676733</v>
          </cell>
          <cell r="J3">
            <v>15384.174628293418</v>
          </cell>
          <cell r="K3">
            <v>15215.981016681195</v>
          </cell>
          <cell r="L3">
            <v>15233.409251351412</v>
          </cell>
          <cell r="M3">
            <v>15302.12830071286</v>
          </cell>
          <cell r="N3">
            <v>15439.864753975529</v>
          </cell>
          <cell r="O3">
            <v>15342.813133459887</v>
          </cell>
          <cell r="P3">
            <v>15447.517117264579</v>
          </cell>
          <cell r="Q3">
            <v>1175.913903697686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</row>
        <row r="4">
          <cell r="A4">
            <v>-100773.71320308359</v>
          </cell>
          <cell r="B4">
            <v>15154.272606212959</v>
          </cell>
          <cell r="C4">
            <v>16744.616443424315</v>
          </cell>
          <cell r="D4">
            <v>16554.49016959485</v>
          </cell>
          <cell r="E4">
            <v>16125.166560976963</v>
          </cell>
          <cell r="F4">
            <v>15740.736755993923</v>
          </cell>
          <cell r="G4">
            <v>15501.854726292808</v>
          </cell>
          <cell r="H4">
            <v>15157.750695540359</v>
          </cell>
          <cell r="I4">
            <v>15177.758185425786</v>
          </cell>
          <cell r="J4">
            <v>15346.34771748526</v>
          </cell>
          <cell r="K4">
            <v>15227.3773019948</v>
          </cell>
          <cell r="L4">
            <v>15317.526862084924</v>
          </cell>
          <cell r="M4">
            <v>15467.097025852503</v>
          </cell>
          <cell r="N4">
            <v>15390.967402901979</v>
          </cell>
          <cell r="O4">
            <v>15331.286941768321</v>
          </cell>
          <cell r="P4">
            <v>15332.130109387184</v>
          </cell>
          <cell r="Q4">
            <v>1155.8341809540875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</row>
        <row r="5">
          <cell r="A5">
            <v>-94172.649878059819</v>
          </cell>
          <cell r="B5">
            <v>15164.797622709557</v>
          </cell>
          <cell r="C5">
            <v>16600.443389972952</v>
          </cell>
          <cell r="D5">
            <v>16167.423835671041</v>
          </cell>
          <cell r="E5">
            <v>15795.491848125235</v>
          </cell>
          <cell r="F5">
            <v>15598.08326420563</v>
          </cell>
          <cell r="G5">
            <v>15246.748869993673</v>
          </cell>
          <cell r="H5">
            <v>15128.241014897016</v>
          </cell>
          <cell r="I5">
            <v>15200.500169678908</v>
          </cell>
          <cell r="J5">
            <v>15118.701769772768</v>
          </cell>
          <cell r="K5">
            <v>15241.638372111845</v>
          </cell>
          <cell r="L5">
            <v>15288.662395710831</v>
          </cell>
          <cell r="M5">
            <v>15118.580089134011</v>
          </cell>
          <cell r="N5">
            <v>15176.108503291289</v>
          </cell>
          <cell r="O5">
            <v>15142.449523759744</v>
          </cell>
          <cell r="P5">
            <v>15056.250397019108</v>
          </cell>
          <cell r="Q5">
            <v>1080.1226250413949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</row>
        <row r="6">
          <cell r="A6">
            <v>-99431.085401904347</v>
          </cell>
          <cell r="B6">
            <v>15173.268277427844</v>
          </cell>
          <cell r="C6">
            <v>16731.878151513549</v>
          </cell>
          <cell r="D6">
            <v>16466.452137619446</v>
          </cell>
          <cell r="E6">
            <v>15913.385941160877</v>
          </cell>
          <cell r="F6">
            <v>15630.128715183229</v>
          </cell>
          <cell r="G6">
            <v>15249.941450384875</v>
          </cell>
          <cell r="H6">
            <v>15269.760450856033</v>
          </cell>
          <cell r="I6">
            <v>14977.681767434806</v>
          </cell>
          <cell r="J6">
            <v>15320.572242903127</v>
          </cell>
          <cell r="K6">
            <v>15330.173150812614</v>
          </cell>
          <cell r="L6">
            <v>15220.189276332558</v>
          </cell>
          <cell r="M6">
            <v>15322.006511710666</v>
          </cell>
          <cell r="N6">
            <v>15294.358920138497</v>
          </cell>
          <cell r="O6">
            <v>15256.501570760836</v>
          </cell>
          <cell r="P6">
            <v>15458.229007759128</v>
          </cell>
          <cell r="Q6">
            <v>1140.4347771256821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</row>
        <row r="7">
          <cell r="A7">
            <v>-98953.752710858244</v>
          </cell>
          <cell r="B7">
            <v>15113.054233076838</v>
          </cell>
          <cell r="C7">
            <v>16741.299921819256</v>
          </cell>
          <cell r="D7">
            <v>16259.64171944507</v>
          </cell>
          <cell r="E7">
            <v>15962.719262840919</v>
          </cell>
          <cell r="F7">
            <v>15554.13082965586</v>
          </cell>
          <cell r="G7">
            <v>15267.772837093757</v>
          </cell>
          <cell r="H7">
            <v>15257.274610298755</v>
          </cell>
          <cell r="I7">
            <v>15314.308110625163</v>
          </cell>
          <cell r="J7">
            <v>15406.743247482626</v>
          </cell>
          <cell r="K7">
            <v>15273.597262199663</v>
          </cell>
          <cell r="L7">
            <v>15581.376449842981</v>
          </cell>
          <cell r="M7">
            <v>15355.242969190396</v>
          </cell>
          <cell r="N7">
            <v>15309.697456091661</v>
          </cell>
          <cell r="O7">
            <v>15286.610993200262</v>
          </cell>
          <cell r="P7">
            <v>15397.596448526721</v>
          </cell>
          <cell r="Q7">
            <v>1134.9599620924596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</row>
        <row r="8">
          <cell r="A8">
            <v>-93322.086470030292</v>
          </cell>
          <cell r="B8">
            <v>15224.41516826284</v>
          </cell>
          <cell r="C8">
            <v>16457.918835326942</v>
          </cell>
          <cell r="D8">
            <v>16110.150238572884</v>
          </cell>
          <cell r="E8">
            <v>15882.772848096065</v>
          </cell>
          <cell r="F8">
            <v>15420.762130695894</v>
          </cell>
          <cell r="G8">
            <v>15287.070089072158</v>
          </cell>
          <cell r="H8">
            <v>15395.601664219499</v>
          </cell>
          <cell r="I8">
            <v>15341.582075780985</v>
          </cell>
          <cell r="J8">
            <v>15277.618212496945</v>
          </cell>
          <cell r="K8">
            <v>15204.513837982242</v>
          </cell>
          <cell r="L8">
            <v>15167.276124294647</v>
          </cell>
          <cell r="M8">
            <v>15177.428379658882</v>
          </cell>
          <cell r="N8">
            <v>15259.578238476732</v>
          </cell>
          <cell r="O8">
            <v>15173.350704940021</v>
          </cell>
          <cell r="P8">
            <v>15267.275820971596</v>
          </cell>
          <cell r="Q8">
            <v>1070.3670029766593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</row>
        <row r="9">
          <cell r="A9">
            <v>-96497.069138282488</v>
          </cell>
          <cell r="B9">
            <v>15040.835820005586</v>
          </cell>
          <cell r="C9">
            <v>16648.566174521093</v>
          </cell>
          <cell r="D9">
            <v>16288.347103936085</v>
          </cell>
          <cell r="E9">
            <v>15877.547900106867</v>
          </cell>
          <cell r="F9">
            <v>15526.565096525845</v>
          </cell>
          <cell r="G9">
            <v>15289.995218571257</v>
          </cell>
          <cell r="H9">
            <v>15312.822358518162</v>
          </cell>
          <cell r="I9">
            <v>15125.723881933271</v>
          </cell>
          <cell r="J9">
            <v>15192.035574214373</v>
          </cell>
          <cell r="K9">
            <v>15348.514386852374</v>
          </cell>
          <cell r="L9">
            <v>15279.189549884239</v>
          </cell>
          <cell r="M9">
            <v>15388.33548897137</v>
          </cell>
          <cell r="N9">
            <v>15279.43704398398</v>
          </cell>
          <cell r="O9">
            <v>15262.37675804965</v>
          </cell>
          <cell r="P9">
            <v>15177.457977845806</v>
          </cell>
          <cell r="Q9">
            <v>1106.7827841884448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</row>
        <row r="10">
          <cell r="A10">
            <v>-97815.241900014342</v>
          </cell>
          <cell r="B10">
            <v>15051.89245101692</v>
          </cell>
          <cell r="C10">
            <v>16729.118346554103</v>
          </cell>
          <cell r="D10">
            <v>16277.26694755557</v>
          </cell>
          <cell r="E10">
            <v>16025.89065587016</v>
          </cell>
          <cell r="F10">
            <v>15551.80660781611</v>
          </cell>
          <cell r="G10">
            <v>15301.243232708051</v>
          </cell>
          <cell r="H10">
            <v>15093.788050726063</v>
          </cell>
          <cell r="I10">
            <v>15315.017080255344</v>
          </cell>
          <cell r="J10">
            <v>15461.193704912064</v>
          </cell>
          <cell r="K10">
            <v>15159.979417477038</v>
          </cell>
          <cell r="L10">
            <v>15450.45084603228</v>
          </cell>
          <cell r="M10">
            <v>15485.734783520737</v>
          </cell>
          <cell r="N10">
            <v>15384.931215602144</v>
          </cell>
          <cell r="O10">
            <v>15346.961332325187</v>
          </cell>
          <cell r="P10">
            <v>15383.986883561474</v>
          </cell>
          <cell r="Q10">
            <v>1121.9016984964044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</row>
        <row r="11">
          <cell r="A11">
            <v>-100176.97879420919</v>
          </cell>
          <cell r="B11">
            <v>15095.003021598368</v>
          </cell>
          <cell r="C11">
            <v>16582.184106969376</v>
          </cell>
          <cell r="D11">
            <v>16216.345498604367</v>
          </cell>
          <cell r="E11">
            <v>15930.139261318574</v>
          </cell>
          <cell r="F11">
            <v>15624.280334033732</v>
          </cell>
          <cell r="G11">
            <v>15319.155560789943</v>
          </cell>
          <cell r="H11">
            <v>15319.8302232313</v>
          </cell>
          <cell r="I11">
            <v>15334.236296136687</v>
          </cell>
          <cell r="J11">
            <v>15307.172402069977</v>
          </cell>
          <cell r="K11">
            <v>15557.382350053591</v>
          </cell>
          <cell r="L11">
            <v>15375.739990471933</v>
          </cell>
          <cell r="M11">
            <v>15286.614406215478</v>
          </cell>
          <cell r="N11">
            <v>15360.425493628165</v>
          </cell>
          <cell r="O11">
            <v>15660.516601228548</v>
          </cell>
          <cell r="P11">
            <v>15546.86137688997</v>
          </cell>
          <cell r="Q11">
            <v>1148.9898759780617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</row>
        <row r="12">
          <cell r="A12">
            <v>-89823.161128234657</v>
          </cell>
          <cell r="B12">
            <v>14766.444072608083</v>
          </cell>
          <cell r="C12">
            <v>16618.288201077321</v>
          </cell>
          <cell r="D12">
            <v>16133.74530353201</v>
          </cell>
          <cell r="E12">
            <v>15586.641492762894</v>
          </cell>
          <cell r="F12">
            <v>15347.06608974353</v>
          </cell>
          <cell r="G12">
            <v>15066.934806442719</v>
          </cell>
          <cell r="H12">
            <v>15151.350485458559</v>
          </cell>
          <cell r="I12">
            <v>14999.896976557931</v>
          </cell>
          <cell r="J12">
            <v>15095.579094999601</v>
          </cell>
          <cell r="K12">
            <v>15033.046305485263</v>
          </cell>
          <cell r="L12">
            <v>14990.0870034461</v>
          </cell>
          <cell r="M12">
            <v>15135.875787549588</v>
          </cell>
          <cell r="N12">
            <v>14955.809307798523</v>
          </cell>
          <cell r="O12">
            <v>15086.380848476476</v>
          </cell>
          <cell r="P12">
            <v>15429.02683562701</v>
          </cell>
          <cell r="Q12">
            <v>1030.2357288764001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</row>
        <row r="13">
          <cell r="A13">
            <v>-93248.429523575309</v>
          </cell>
          <cell r="B13">
            <v>15007.035597981323</v>
          </cell>
          <cell r="C13">
            <v>16504.008149748748</v>
          </cell>
          <cell r="D13">
            <v>16106.380932788808</v>
          </cell>
          <cell r="E13">
            <v>15919.399753550948</v>
          </cell>
          <cell r="F13">
            <v>15506.674269259045</v>
          </cell>
          <cell r="G13">
            <v>15313.69236063879</v>
          </cell>
          <cell r="H13">
            <v>15133.086276541013</v>
          </cell>
          <cell r="I13">
            <v>15246.987709293213</v>
          </cell>
          <cell r="J13">
            <v>15258.356564459824</v>
          </cell>
          <cell r="K13">
            <v>15263.213540992863</v>
          </cell>
          <cell r="L13">
            <v>15207.501796030101</v>
          </cell>
          <cell r="M13">
            <v>15081.467784550745</v>
          </cell>
          <cell r="N13">
            <v>15221.59210900982</v>
          </cell>
          <cell r="O13">
            <v>15321.058098659072</v>
          </cell>
          <cell r="P13">
            <v>15335.491700984421</v>
          </cell>
          <cell r="Q13">
            <v>1069.5221872635993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</row>
        <row r="14">
          <cell r="A14">
            <v>-87107.105247395622</v>
          </cell>
          <cell r="B14">
            <v>14750.410007078575</v>
          </cell>
          <cell r="C14">
            <v>16270.995578717328</v>
          </cell>
          <cell r="D14">
            <v>16224.275927221865</v>
          </cell>
          <cell r="E14">
            <v>15501.996553255341</v>
          </cell>
          <cell r="F14">
            <v>15320.367424230997</v>
          </cell>
          <cell r="G14">
            <v>14949.209328729321</v>
          </cell>
          <cell r="H14">
            <v>14970.008688405924</v>
          </cell>
          <cell r="I14">
            <v>15045.846819185343</v>
          </cell>
          <cell r="J14">
            <v>14909.099930777411</v>
          </cell>
          <cell r="K14">
            <v>15286.825852549988</v>
          </cell>
          <cell r="L14">
            <v>15036.774280808964</v>
          </cell>
          <cell r="M14">
            <v>14943.036236399101</v>
          </cell>
          <cell r="N14">
            <v>15194.560343308178</v>
          </cell>
          <cell r="O14">
            <v>15293.933721022675</v>
          </cell>
          <cell r="P14">
            <v>15129.926867125372</v>
          </cell>
          <cell r="Q14">
            <v>999.08365434552866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</row>
        <row r="15">
          <cell r="A15">
            <v>-86988.827856350152</v>
          </cell>
          <cell r="B15">
            <v>14960.325247759023</v>
          </cell>
          <cell r="C15">
            <v>16095.233711873767</v>
          </cell>
          <cell r="D15">
            <v>16025.791903701576</v>
          </cell>
          <cell r="E15">
            <v>15708.849536725142</v>
          </cell>
          <cell r="F15">
            <v>15295.343328379944</v>
          </cell>
          <cell r="G15">
            <v>15149.721985247365</v>
          </cell>
          <cell r="H15">
            <v>14971.140687385016</v>
          </cell>
          <cell r="I15">
            <v>14819.575241547176</v>
          </cell>
          <cell r="J15">
            <v>14947.20963369671</v>
          </cell>
          <cell r="K15">
            <v>15280.204135399654</v>
          </cell>
          <cell r="L15">
            <v>14910.313604463568</v>
          </cell>
          <cell r="M15">
            <v>14893.759088452367</v>
          </cell>
          <cell r="N15">
            <v>15070.273665708059</v>
          </cell>
          <cell r="O15">
            <v>14925.785203811974</v>
          </cell>
          <cell r="P15">
            <v>15317.65204541805</v>
          </cell>
          <cell r="Q15">
            <v>997.72705998119352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</row>
        <row r="16">
          <cell r="A16">
            <v>-98048.373538776461</v>
          </cell>
          <cell r="B16">
            <v>15227.7669471834</v>
          </cell>
          <cell r="C16">
            <v>16832.45991950803</v>
          </cell>
          <cell r="D16">
            <v>16209.35347467579</v>
          </cell>
          <cell r="E16">
            <v>15819.305330538002</v>
          </cell>
          <cell r="F16">
            <v>15622.144660647447</v>
          </cell>
          <cell r="G16">
            <v>15111.780398969957</v>
          </cell>
          <cell r="H16">
            <v>15199.062774492555</v>
          </cell>
          <cell r="I16">
            <v>15108.22541325726</v>
          </cell>
          <cell r="J16">
            <v>15231.746570989817</v>
          </cell>
          <cell r="K16">
            <v>15263.932272899738</v>
          </cell>
          <cell r="L16">
            <v>15447.045075359903</v>
          </cell>
          <cell r="M16">
            <v>15463.671774477794</v>
          </cell>
          <cell r="N16">
            <v>15260.455599635297</v>
          </cell>
          <cell r="O16">
            <v>15302.476258585739</v>
          </cell>
          <cell r="P16">
            <v>15353.214718759877</v>
          </cell>
          <cell r="Q16">
            <v>1124.5756251403504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</row>
        <row r="17">
          <cell r="A17">
            <v>-101150.18341631637</v>
          </cell>
          <cell r="B17">
            <v>15154.416480564792</v>
          </cell>
          <cell r="C17">
            <v>16922.516789922163</v>
          </cell>
          <cell r="D17">
            <v>16404.524050354506</v>
          </cell>
          <cell r="E17">
            <v>15985.536091012067</v>
          </cell>
          <cell r="F17">
            <v>16014.786441867338</v>
          </cell>
          <cell r="G17">
            <v>15606.811919809033</v>
          </cell>
          <cell r="H17">
            <v>15298.830335304647</v>
          </cell>
          <cell r="I17">
            <v>15417.14321751539</v>
          </cell>
          <cell r="J17">
            <v>15474.820543660386</v>
          </cell>
          <cell r="K17">
            <v>15418.898407916435</v>
          </cell>
          <cell r="L17">
            <v>15471.416466251118</v>
          </cell>
          <cell r="M17">
            <v>15337.642846220617</v>
          </cell>
          <cell r="N17">
            <v>15307.967609230755</v>
          </cell>
          <cell r="O17">
            <v>15311.547152890218</v>
          </cell>
          <cell r="P17">
            <v>15393.592850450199</v>
          </cell>
          <cell r="Q17">
            <v>1160.1521437117822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</row>
        <row r="18">
          <cell r="A18">
            <v>-85769.70898540676</v>
          </cell>
          <cell r="B18">
            <v>14928.913049257428</v>
          </cell>
          <cell r="C18">
            <v>16247.953791880025</v>
          </cell>
          <cell r="D18">
            <v>15797.180658544592</v>
          </cell>
          <cell r="E18">
            <v>15606.102867630005</v>
          </cell>
          <cell r="F18">
            <v>15304.895239695714</v>
          </cell>
          <cell r="G18">
            <v>15138.062832093223</v>
          </cell>
          <cell r="H18">
            <v>14957.771088502022</v>
          </cell>
          <cell r="I18">
            <v>14826.904252416844</v>
          </cell>
          <cell r="J18">
            <v>15061.900749553919</v>
          </cell>
          <cell r="K18">
            <v>14825.851551651071</v>
          </cell>
          <cell r="L18">
            <v>15243.141000156756</v>
          </cell>
          <cell r="M18">
            <v>15130.285804768548</v>
          </cell>
          <cell r="N18">
            <v>14976.767009326413</v>
          </cell>
          <cell r="O18">
            <v>15388.044187099513</v>
          </cell>
          <cell r="P18">
            <v>15098.097930874072</v>
          </cell>
          <cell r="Q18">
            <v>983.74425417902125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</row>
        <row r="19">
          <cell r="A19">
            <v>-89925.222025977084</v>
          </cell>
          <cell r="B19">
            <v>14927.651930821861</v>
          </cell>
          <cell r="C19">
            <v>16304.850059712518</v>
          </cell>
          <cell r="D19">
            <v>15868.675248386266</v>
          </cell>
          <cell r="E19">
            <v>15436.323317404785</v>
          </cell>
          <cell r="F19">
            <v>15311.20855823941</v>
          </cell>
          <cell r="G19">
            <v>15035.435084026623</v>
          </cell>
          <cell r="H19">
            <v>15018.180165921814</v>
          </cell>
          <cell r="I19">
            <v>14997.967659941984</v>
          </cell>
          <cell r="J19">
            <v>14865.33096890476</v>
          </cell>
          <cell r="K19">
            <v>14871.26231460991</v>
          </cell>
          <cell r="L19">
            <v>15201.398018428539</v>
          </cell>
          <cell r="M19">
            <v>15066.071372391263</v>
          </cell>
          <cell r="N19">
            <v>15140.583758245837</v>
          </cell>
          <cell r="O19">
            <v>15301.06404471452</v>
          </cell>
          <cell r="P19">
            <v>15254.583789974629</v>
          </cell>
          <cell r="Q19">
            <v>1031.4063265491468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</row>
        <row r="20">
          <cell r="A20">
            <v>-98889.031396107297</v>
          </cell>
          <cell r="B20">
            <v>15208.888564730922</v>
          </cell>
          <cell r="C20">
            <v>16771.199378516758</v>
          </cell>
          <cell r="D20">
            <v>16221.814830734924</v>
          </cell>
          <cell r="E20">
            <v>15853.207470141479</v>
          </cell>
          <cell r="F20">
            <v>15877.636633644954</v>
          </cell>
          <cell r="G20">
            <v>15515.307202014686</v>
          </cell>
          <cell r="H20">
            <v>15103.081965249679</v>
          </cell>
          <cell r="I20">
            <v>15333.619242665078</v>
          </cell>
          <cell r="J20">
            <v>15318.337149540806</v>
          </cell>
          <cell r="K20">
            <v>15367.29288828003</v>
          </cell>
          <cell r="L20">
            <v>15478.617648463642</v>
          </cell>
          <cell r="M20">
            <v>15378.562203498739</v>
          </cell>
          <cell r="N20">
            <v>15268.258254285221</v>
          </cell>
          <cell r="O20">
            <v>15288.241429766673</v>
          </cell>
          <cell r="P20">
            <v>15374.23326084112</v>
          </cell>
          <cell r="Q20">
            <v>1134.2176345007922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</row>
        <row r="21">
          <cell r="A21">
            <v>-92481.95060139148</v>
          </cell>
          <cell r="B21">
            <v>15254.949656673467</v>
          </cell>
          <cell r="C21">
            <v>16489.991903956685</v>
          </cell>
          <cell r="D21">
            <v>16132.178988303951</v>
          </cell>
          <cell r="E21">
            <v>15758.66114581713</v>
          </cell>
          <cell r="F21">
            <v>15628.374597140906</v>
          </cell>
          <cell r="G21">
            <v>15117.272292934726</v>
          </cell>
          <cell r="H21">
            <v>14960.797760735008</v>
          </cell>
          <cell r="I21">
            <v>15175.493033238214</v>
          </cell>
          <cell r="J21">
            <v>14999.68948832125</v>
          </cell>
          <cell r="K21">
            <v>15090.500844188507</v>
          </cell>
          <cell r="L21">
            <v>15130.420746270835</v>
          </cell>
          <cell r="M21">
            <v>14838.940580157992</v>
          </cell>
          <cell r="N21">
            <v>15504.903914444869</v>
          </cell>
          <cell r="O21">
            <v>14999.780569877286</v>
          </cell>
          <cell r="P21">
            <v>15363.333689652667</v>
          </cell>
          <cell r="Q21">
            <v>1060.7309806177195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</row>
        <row r="22">
          <cell r="A22">
            <v>-93181.090714415113</v>
          </cell>
          <cell r="B22">
            <v>14948.342976860346</v>
          </cell>
          <cell r="C22">
            <v>16509.523174403352</v>
          </cell>
          <cell r="D22">
            <v>16204.352580888981</v>
          </cell>
          <cell r="E22">
            <v>15719.201910641024</v>
          </cell>
          <cell r="F22">
            <v>15627.539970336456</v>
          </cell>
          <cell r="G22">
            <v>15195.384215910548</v>
          </cell>
          <cell r="H22">
            <v>15098.520742896661</v>
          </cell>
          <cell r="I22">
            <v>15296.156805710734</v>
          </cell>
          <cell r="J22">
            <v>15149.545352932571</v>
          </cell>
          <cell r="K22">
            <v>15074.095031255349</v>
          </cell>
          <cell r="L22">
            <v>15255.450460231197</v>
          </cell>
          <cell r="M22">
            <v>15248.934862270162</v>
          </cell>
          <cell r="N22">
            <v>15125.268609620773</v>
          </cell>
          <cell r="O22">
            <v>15126.736609482494</v>
          </cell>
          <cell r="P22">
            <v>15251.71374161572</v>
          </cell>
          <cell r="Q22">
            <v>1068.7498380580555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</row>
        <row r="23">
          <cell r="A23">
            <v>-101295.35350871523</v>
          </cell>
          <cell r="B23">
            <v>15126.013523408921</v>
          </cell>
          <cell r="C23">
            <v>16734.284611661787</v>
          </cell>
          <cell r="D23">
            <v>16532.09825024852</v>
          </cell>
          <cell r="E23">
            <v>15940.674662783902</v>
          </cell>
          <cell r="F23">
            <v>15723.665344094166</v>
          </cell>
          <cell r="G23">
            <v>15411.122572631099</v>
          </cell>
          <cell r="H23">
            <v>15166.659817398891</v>
          </cell>
          <cell r="I23">
            <v>15384.581022902579</v>
          </cell>
          <cell r="J23">
            <v>15374.283643899005</v>
          </cell>
          <cell r="K23">
            <v>15382.332836457637</v>
          </cell>
          <cell r="L23">
            <v>15382.972097664828</v>
          </cell>
          <cell r="M23">
            <v>15581.692417889815</v>
          </cell>
          <cell r="N23">
            <v>15547.668053909312</v>
          </cell>
          <cell r="O23">
            <v>15730.067620774404</v>
          </cell>
          <cell r="P23">
            <v>15286.896813173851</v>
          </cell>
          <cell r="Q23">
            <v>1161.81718660356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</row>
        <row r="24">
          <cell r="A24">
            <v>-91750.517511479789</v>
          </cell>
          <cell r="B24">
            <v>15153.924401985782</v>
          </cell>
          <cell r="C24">
            <v>16541.109875065617</v>
          </cell>
          <cell r="D24">
            <v>16147.241807137681</v>
          </cell>
          <cell r="E24">
            <v>15946.831093906258</v>
          </cell>
          <cell r="F24">
            <v>15344.962473471167</v>
          </cell>
          <cell r="G24">
            <v>15180.186120249222</v>
          </cell>
          <cell r="H24">
            <v>15041.027297010145</v>
          </cell>
          <cell r="I24">
            <v>15061.661152545865</v>
          </cell>
          <cell r="J24">
            <v>15113.462488502151</v>
          </cell>
          <cell r="K24">
            <v>15062.5963321782</v>
          </cell>
          <cell r="L24">
            <v>15086.479750397839</v>
          </cell>
          <cell r="M24">
            <v>15070.944706358599</v>
          </cell>
          <cell r="N24">
            <v>15043.990825222787</v>
          </cell>
          <cell r="O24">
            <v>15187.350607005277</v>
          </cell>
          <cell r="P24">
            <v>15077.639031433981</v>
          </cell>
          <cell r="Q24">
            <v>1052.3417356496684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</row>
        <row r="25">
          <cell r="A25">
            <v>-88069.9549113307</v>
          </cell>
          <cell r="B25">
            <v>14963.276922523448</v>
          </cell>
          <cell r="C25">
            <v>16412.467274194561</v>
          </cell>
          <cell r="D25">
            <v>15822.955856665438</v>
          </cell>
          <cell r="E25">
            <v>15600.45941150243</v>
          </cell>
          <cell r="F25">
            <v>15219.035912143041</v>
          </cell>
          <cell r="G25">
            <v>15043.27660827231</v>
          </cell>
          <cell r="H25">
            <v>15241.766789010115</v>
          </cell>
          <cell r="I25">
            <v>14916.360427395459</v>
          </cell>
          <cell r="J25">
            <v>14984.647379688562</v>
          </cell>
          <cell r="K25">
            <v>15037.44790395887</v>
          </cell>
          <cell r="L25">
            <v>15082.660805531137</v>
          </cell>
          <cell r="M25">
            <v>15101.697358879253</v>
          </cell>
          <cell r="N25">
            <v>14978.194074277342</v>
          </cell>
          <cell r="O25">
            <v>14981.313503716932</v>
          </cell>
          <cell r="P25">
            <v>15229.42958990228</v>
          </cell>
          <cell r="Q25">
            <v>1010.1271548509984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</row>
        <row r="26">
          <cell r="A26">
            <v>-99507.224273251952</v>
          </cell>
          <cell r="B26">
            <v>15313.436188974236</v>
          </cell>
          <cell r="C26">
            <v>16657.635714354343</v>
          </cell>
          <cell r="D26">
            <v>16307.770309004827</v>
          </cell>
          <cell r="E26">
            <v>15921.310304130715</v>
          </cell>
          <cell r="F26">
            <v>15619.541685315475</v>
          </cell>
          <cell r="G26">
            <v>15427.493377466853</v>
          </cell>
          <cell r="H26">
            <v>15012.44559902244</v>
          </cell>
          <cell r="I26">
            <v>15330.416340230249</v>
          </cell>
          <cell r="J26">
            <v>15231.774562195973</v>
          </cell>
          <cell r="K26">
            <v>15236.397247710071</v>
          </cell>
          <cell r="L26">
            <v>15367.008735462741</v>
          </cell>
          <cell r="M26">
            <v>15260.89373956103</v>
          </cell>
          <cell r="N26">
            <v>15549.537651532464</v>
          </cell>
          <cell r="O26">
            <v>15326.312408016125</v>
          </cell>
          <cell r="P26">
            <v>15472.181667627759</v>
          </cell>
          <cell r="Q26">
            <v>1141.3080595244905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</row>
        <row r="27">
          <cell r="A27">
            <v>-101615.52771116864</v>
          </cell>
          <cell r="B27">
            <v>15172.913587185529</v>
          </cell>
          <cell r="C27">
            <v>16803.946971535825</v>
          </cell>
          <cell r="D27">
            <v>16239.058864731822</v>
          </cell>
          <cell r="E27">
            <v>16042.321764531651</v>
          </cell>
          <cell r="F27">
            <v>15682.077590856607</v>
          </cell>
          <cell r="G27">
            <v>15729.592125149113</v>
          </cell>
          <cell r="H27">
            <v>15293.600116568876</v>
          </cell>
          <cell r="I27">
            <v>15303.672852093176</v>
          </cell>
          <cell r="J27">
            <v>15218.75973021521</v>
          </cell>
          <cell r="K27">
            <v>15253.448613041586</v>
          </cell>
          <cell r="L27">
            <v>15213.147347913346</v>
          </cell>
          <cell r="M27">
            <v>15161.502563253918</v>
          </cell>
          <cell r="N27">
            <v>15314.419433384308</v>
          </cell>
          <cell r="O27">
            <v>15406.138054114952</v>
          </cell>
          <cell r="P27">
            <v>15336.699435913946</v>
          </cell>
          <cell r="Q27">
            <v>1165.4894566360199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</row>
        <row r="28">
          <cell r="A28">
            <v>-98674.189129585488</v>
          </cell>
          <cell r="B28">
            <v>15212.265605388227</v>
          </cell>
          <cell r="C28">
            <v>16721.564478810222</v>
          </cell>
          <cell r="D28">
            <v>16414.012280438124</v>
          </cell>
          <cell r="E28">
            <v>16055.511268021397</v>
          </cell>
          <cell r="F28">
            <v>15586.649720068141</v>
          </cell>
          <cell r="G28">
            <v>15352.799547995262</v>
          </cell>
          <cell r="H28">
            <v>15264.615921138284</v>
          </cell>
          <cell r="I28">
            <v>15417.520990095476</v>
          </cell>
          <cell r="J28">
            <v>15281.050270905431</v>
          </cell>
          <cell r="K28">
            <v>15185.433877041887</v>
          </cell>
          <cell r="L28">
            <v>15320.265616449709</v>
          </cell>
          <cell r="M28">
            <v>15339.8693339327</v>
          </cell>
          <cell r="N28">
            <v>15466.183400831307</v>
          </cell>
          <cell r="O28">
            <v>15223.882822944124</v>
          </cell>
          <cell r="P28">
            <v>15330.66046517287</v>
          </cell>
          <cell r="Q28">
            <v>1131.7534796406937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</row>
        <row r="29">
          <cell r="A29">
            <v>-86840.965976543244</v>
          </cell>
          <cell r="B29">
            <v>14900.862502507773</v>
          </cell>
          <cell r="C29">
            <v>16143.534326671701</v>
          </cell>
          <cell r="D29">
            <v>15722.118982386397</v>
          </cell>
          <cell r="E29">
            <v>15493.625662287552</v>
          </cell>
          <cell r="F29">
            <v>15110.36019118878</v>
          </cell>
          <cell r="G29">
            <v>15040.624521428901</v>
          </cell>
          <cell r="H29">
            <v>14949.64373106566</v>
          </cell>
          <cell r="I29">
            <v>14864.194950076571</v>
          </cell>
          <cell r="J29">
            <v>15223.890211797232</v>
          </cell>
          <cell r="K29">
            <v>15050.670267691197</v>
          </cell>
          <cell r="L29">
            <v>15044.340935752265</v>
          </cell>
          <cell r="M29">
            <v>15176.268974251805</v>
          </cell>
          <cell r="N29">
            <v>14894.998339224874</v>
          </cell>
          <cell r="O29">
            <v>14938.909359824425</v>
          </cell>
          <cell r="P29">
            <v>15074.936685179893</v>
          </cell>
          <cell r="Q29">
            <v>996.03114336456031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</row>
        <row r="30">
          <cell r="A30">
            <v>-95344.590835270734</v>
          </cell>
          <cell r="B30">
            <v>15099.049420509493</v>
          </cell>
          <cell r="C30">
            <v>16710.759719716829</v>
          </cell>
          <cell r="D30">
            <v>15951.375109317805</v>
          </cell>
          <cell r="E30">
            <v>15695.901187892716</v>
          </cell>
          <cell r="F30">
            <v>15588.006631538066</v>
          </cell>
          <cell r="G30">
            <v>15259.287664977335</v>
          </cell>
          <cell r="H30">
            <v>15155.266826140836</v>
          </cell>
          <cell r="I30">
            <v>15266.511136168927</v>
          </cell>
          <cell r="J30">
            <v>15081.771547047967</v>
          </cell>
          <cell r="K30">
            <v>15124.794846951831</v>
          </cell>
          <cell r="L30">
            <v>15137.716212431767</v>
          </cell>
          <cell r="M30">
            <v>15252.138944976368</v>
          </cell>
          <cell r="N30">
            <v>15260.099644134225</v>
          </cell>
          <cell r="O30">
            <v>15228.213754862914</v>
          </cell>
          <cell r="P30">
            <v>15322.532090310113</v>
          </cell>
          <cell r="Q30">
            <v>1093.5643190442211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</row>
        <row r="31">
          <cell r="A31">
            <v>-93586.010905837655</v>
          </cell>
          <cell r="B31">
            <v>15033.70711190466</v>
          </cell>
          <cell r="C31">
            <v>16369.517830264478</v>
          </cell>
          <cell r="D31">
            <v>16004.305427975927</v>
          </cell>
          <cell r="E31">
            <v>15844.544474405915</v>
          </cell>
          <cell r="F31">
            <v>15597.923489541889</v>
          </cell>
          <cell r="G31">
            <v>15145.001640166345</v>
          </cell>
          <cell r="H31">
            <v>15190.1237815036</v>
          </cell>
          <cell r="I31">
            <v>15134.93112751608</v>
          </cell>
          <cell r="J31">
            <v>15220.755481456043</v>
          </cell>
          <cell r="K31">
            <v>15091.158585687062</v>
          </cell>
          <cell r="L31">
            <v>15079.689085106409</v>
          </cell>
          <cell r="M31">
            <v>15273.049828402409</v>
          </cell>
          <cell r="N31">
            <v>15355.048912676139</v>
          </cell>
          <cell r="O31">
            <v>15461.615314754283</v>
          </cell>
          <cell r="P31">
            <v>15236.429375114185</v>
          </cell>
          <cell r="Q31">
            <v>1073.3941106855955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</row>
        <row r="32">
          <cell r="A32">
            <v>-96215.554318737966</v>
          </cell>
          <cell r="B32">
            <v>15106.144029056535</v>
          </cell>
          <cell r="C32">
            <v>16537.653666017599</v>
          </cell>
          <cell r="D32">
            <v>16210.663173228544</v>
          </cell>
          <cell r="E32">
            <v>15788.782491187483</v>
          </cell>
          <cell r="F32">
            <v>15709.437274914935</v>
          </cell>
          <cell r="G32">
            <v>15360.960177961884</v>
          </cell>
          <cell r="H32">
            <v>15191.28801534221</v>
          </cell>
          <cell r="I32">
            <v>15197.090930250262</v>
          </cell>
          <cell r="J32">
            <v>15112.208598559359</v>
          </cell>
          <cell r="K32">
            <v>15347.220112802381</v>
          </cell>
          <cell r="L32">
            <v>15168.008176771018</v>
          </cell>
          <cell r="M32">
            <v>15142.669902323605</v>
          </cell>
          <cell r="N32">
            <v>15235.939250885276</v>
          </cell>
          <cell r="O32">
            <v>15224.591348635862</v>
          </cell>
          <cell r="P32">
            <v>15379.746915781598</v>
          </cell>
          <cell r="Q32">
            <v>1103.5539218141969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</row>
        <row r="33">
          <cell r="A33">
            <v>-97377.936478046671</v>
          </cell>
          <cell r="B33">
            <v>15059.236176665958</v>
          </cell>
          <cell r="C33">
            <v>16534.891569923384</v>
          </cell>
          <cell r="D33">
            <v>16129.153622414495</v>
          </cell>
          <cell r="E33">
            <v>15965.576634738332</v>
          </cell>
          <cell r="F33">
            <v>15352.487945622801</v>
          </cell>
          <cell r="G33">
            <v>15230.854889121481</v>
          </cell>
          <cell r="H33">
            <v>15260.882528382446</v>
          </cell>
          <cell r="I33">
            <v>15319.557403940278</v>
          </cell>
          <cell r="J33">
            <v>15260.568074192768</v>
          </cell>
          <cell r="K33">
            <v>15354.76979395852</v>
          </cell>
          <cell r="L33">
            <v>15302.073109211426</v>
          </cell>
          <cell r="M33">
            <v>15166.153556659614</v>
          </cell>
          <cell r="N33">
            <v>15379.774973127242</v>
          </cell>
          <cell r="O33">
            <v>15595.050338263609</v>
          </cell>
          <cell r="P33">
            <v>15498.810660992012</v>
          </cell>
          <cell r="Q33">
            <v>1116.885980228604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</row>
        <row r="34">
          <cell r="A34">
            <v>-95949.001926676836</v>
          </cell>
          <cell r="B34">
            <v>15068.074244483203</v>
          </cell>
          <cell r="C34">
            <v>16479.029573436252</v>
          </cell>
          <cell r="D34">
            <v>16073.047809044401</v>
          </cell>
          <cell r="E34">
            <v>15830.746961221792</v>
          </cell>
          <cell r="F34">
            <v>15400.93145776599</v>
          </cell>
          <cell r="G34">
            <v>15533.744139620409</v>
          </cell>
          <cell r="H34">
            <v>15083.934433598368</v>
          </cell>
          <cell r="I34">
            <v>15066.353645842044</v>
          </cell>
          <cell r="J34">
            <v>15322.245687703555</v>
          </cell>
          <cell r="K34">
            <v>15346.115339631047</v>
          </cell>
          <cell r="L34">
            <v>15327.048866273166</v>
          </cell>
          <cell r="M34">
            <v>15236.129815256398</v>
          </cell>
          <cell r="N34">
            <v>15194.276643793115</v>
          </cell>
          <cell r="O34">
            <v>15257.323323438381</v>
          </cell>
          <cell r="P34">
            <v>15132.01188337151</v>
          </cell>
          <cell r="Q34">
            <v>1100.4966724982125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</row>
        <row r="35">
          <cell r="A35">
            <v>-99923.695505370255</v>
          </cell>
          <cell r="B35">
            <v>15520.357854970945</v>
          </cell>
          <cell r="C35">
            <v>16757.732416736249</v>
          </cell>
          <cell r="D35">
            <v>16132.237792322834</v>
          </cell>
          <cell r="E35">
            <v>15875.580297964425</v>
          </cell>
          <cell r="F35">
            <v>15705.802565303322</v>
          </cell>
          <cell r="G35">
            <v>15411.060965410168</v>
          </cell>
          <cell r="H35">
            <v>15048.105168333879</v>
          </cell>
          <cell r="I35">
            <v>15218.146333378369</v>
          </cell>
          <cell r="J35">
            <v>15320.129707767923</v>
          </cell>
          <cell r="K35">
            <v>15419.245313777777</v>
          </cell>
          <cell r="L35">
            <v>15380.634632232852</v>
          </cell>
          <cell r="M35">
            <v>15486.455681279414</v>
          </cell>
          <cell r="N35">
            <v>15391.119290225895</v>
          </cell>
          <cell r="O35">
            <v>15414.36327646413</v>
          </cell>
          <cell r="P35">
            <v>15253.74368052659</v>
          </cell>
          <cell r="Q35">
            <v>1146.0848179683946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</row>
        <row r="36">
          <cell r="A36">
            <v>-101147.47575366752</v>
          </cell>
          <cell r="B36">
            <v>15367.681826074728</v>
          </cell>
          <cell r="C36">
            <v>16605.154469940779</v>
          </cell>
          <cell r="D36">
            <v>16416.654373183264</v>
          </cell>
          <cell r="E36">
            <v>15890.917171673509</v>
          </cell>
          <cell r="F36">
            <v>15593.209249531505</v>
          </cell>
          <cell r="G36">
            <v>15427.53909920892</v>
          </cell>
          <cell r="H36">
            <v>15241.700048988499</v>
          </cell>
          <cell r="I36">
            <v>15244.328127665394</v>
          </cell>
          <cell r="J36">
            <v>15226.710170732291</v>
          </cell>
          <cell r="K36">
            <v>15205.614094303022</v>
          </cell>
          <cell r="L36">
            <v>15390.868796422406</v>
          </cell>
          <cell r="M36">
            <v>15402.030168613237</v>
          </cell>
          <cell r="N36">
            <v>15330.807171638684</v>
          </cell>
          <cell r="O36">
            <v>15267.156523637299</v>
          </cell>
          <cell r="P36">
            <v>15194.820214698713</v>
          </cell>
          <cell r="Q36">
            <v>1160.1210879042649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</row>
        <row r="37">
          <cell r="A37">
            <v>-92533.948210423798</v>
          </cell>
          <cell r="B37">
            <v>14879.104381759136</v>
          </cell>
          <cell r="C37">
            <v>16469.751717192616</v>
          </cell>
          <cell r="D37">
            <v>16178.459782131355</v>
          </cell>
          <cell r="E37">
            <v>15704.767799267818</v>
          </cell>
          <cell r="F37">
            <v>15570.740341496396</v>
          </cell>
          <cell r="G37">
            <v>15172.168842280313</v>
          </cell>
          <cell r="H37">
            <v>15019.422889332953</v>
          </cell>
          <cell r="I37">
            <v>15087.527824748704</v>
          </cell>
          <cell r="J37">
            <v>15225.111628149447</v>
          </cell>
          <cell r="K37">
            <v>15143.527379655796</v>
          </cell>
          <cell r="L37">
            <v>14954.292364206431</v>
          </cell>
          <cell r="M37">
            <v>15133.601201801332</v>
          </cell>
          <cell r="N37">
            <v>15188.30644572345</v>
          </cell>
          <cell r="O37">
            <v>15287.566953309797</v>
          </cell>
          <cell r="P37">
            <v>15191.156370376022</v>
          </cell>
          <cell r="Q37">
            <v>1061.3273723942768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</row>
        <row r="38">
          <cell r="A38">
            <v>-84636.5375037708</v>
          </cell>
          <cell r="B38">
            <v>15140.425772710558</v>
          </cell>
          <cell r="C38">
            <v>16110.631552241957</v>
          </cell>
          <cell r="D38">
            <v>15683.346844774889</v>
          </cell>
          <cell r="E38">
            <v>15578.15873658718</v>
          </cell>
          <cell r="F38">
            <v>15206.307306666233</v>
          </cell>
          <cell r="G38">
            <v>14852.460431774391</v>
          </cell>
          <cell r="H38">
            <v>15020.398910194474</v>
          </cell>
          <cell r="I38">
            <v>14713.794100572832</v>
          </cell>
          <cell r="J38">
            <v>14835.319739555736</v>
          </cell>
          <cell r="K38">
            <v>15030.440556654037</v>
          </cell>
          <cell r="L38">
            <v>14789.268485647106</v>
          </cell>
          <cell r="M38">
            <v>15000.889164129941</v>
          </cell>
          <cell r="N38">
            <v>14866.281574541736</v>
          </cell>
          <cell r="O38">
            <v>15031.638614057263</v>
          </cell>
          <cell r="P38">
            <v>14932.164545193546</v>
          </cell>
          <cell r="Q38">
            <v>970.74723055324944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</row>
        <row r="39">
          <cell r="A39">
            <v>-95767.365111474588</v>
          </cell>
          <cell r="B39">
            <v>15067.975672214076</v>
          </cell>
          <cell r="C39">
            <v>16745.355234672908</v>
          </cell>
          <cell r="D39">
            <v>16225.895315291293</v>
          </cell>
          <cell r="E39">
            <v>15953.112121112175</v>
          </cell>
          <cell r="F39">
            <v>15522.71985284615</v>
          </cell>
          <cell r="G39">
            <v>15247.911009420877</v>
          </cell>
          <cell r="H39">
            <v>15067.752501933364</v>
          </cell>
          <cell r="I39">
            <v>15115.359004667003</v>
          </cell>
          <cell r="J39">
            <v>15388.719481108672</v>
          </cell>
          <cell r="K39">
            <v>15315.840804582698</v>
          </cell>
          <cell r="L39">
            <v>15103.904412008782</v>
          </cell>
          <cell r="M39">
            <v>15233.81974098283</v>
          </cell>
          <cell r="N39">
            <v>15334.119443244937</v>
          </cell>
          <cell r="O39">
            <v>15317.840048839651</v>
          </cell>
          <cell r="P39">
            <v>15468.553615105524</v>
          </cell>
          <cell r="Q39">
            <v>1098.4133708825689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</row>
        <row r="40">
          <cell r="A40">
            <v>-94078.36139220203</v>
          </cell>
          <cell r="B40">
            <v>15091.743354722346</v>
          </cell>
          <cell r="C40">
            <v>16636.031648599976</v>
          </cell>
          <cell r="D40">
            <v>15918.894884389736</v>
          </cell>
          <cell r="E40">
            <v>15878.259260026789</v>
          </cell>
          <cell r="F40">
            <v>15343.604380697045</v>
          </cell>
          <cell r="G40">
            <v>15218.107041079042</v>
          </cell>
          <cell r="H40">
            <v>15244.937792353066</v>
          </cell>
          <cell r="I40">
            <v>15477.072014349542</v>
          </cell>
          <cell r="J40">
            <v>15210.0211545162</v>
          </cell>
          <cell r="K40">
            <v>15087.984411102669</v>
          </cell>
          <cell r="L40">
            <v>15142.311899524124</v>
          </cell>
          <cell r="M40">
            <v>15162.176521916033</v>
          </cell>
          <cell r="N40">
            <v>15330.367472304319</v>
          </cell>
          <cell r="O40">
            <v>15257.142409453118</v>
          </cell>
          <cell r="P40">
            <v>15206.686411592535</v>
          </cell>
          <cell r="Q40">
            <v>1079.0411738240005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</row>
        <row r="41">
          <cell r="A41">
            <v>-85133.278271902018</v>
          </cell>
          <cell r="B41">
            <v>15069.967771691345</v>
          </cell>
          <cell r="C41">
            <v>16285.11349361099</v>
          </cell>
          <cell r="D41">
            <v>15750.442918926394</v>
          </cell>
          <cell r="E41">
            <v>15713.737437500466</v>
          </cell>
          <cell r="F41">
            <v>15250.902602850299</v>
          </cell>
          <cell r="G41">
            <v>15214.955027601747</v>
          </cell>
          <cell r="H41">
            <v>14877.02290402566</v>
          </cell>
          <cell r="I41">
            <v>14972.312055680304</v>
          </cell>
          <cell r="J41">
            <v>14993.662370814447</v>
          </cell>
          <cell r="K41">
            <v>15013.707339167175</v>
          </cell>
          <cell r="L41">
            <v>14793.481495765596</v>
          </cell>
          <cell r="M41">
            <v>14780.605728785922</v>
          </cell>
          <cell r="N41">
            <v>14820.58412497672</v>
          </cell>
          <cell r="O41">
            <v>15083.596305914101</v>
          </cell>
          <cell r="P41">
            <v>14995.433198245664</v>
          </cell>
          <cell r="Q41">
            <v>976.44464846740721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</row>
        <row r="42">
          <cell r="A42">
            <v>-96780.289898864125</v>
          </cell>
          <cell r="B42">
            <v>15194.554831399199</v>
          </cell>
          <cell r="C42">
            <v>16721.751231717917</v>
          </cell>
          <cell r="D42">
            <v>16172.448099818936</v>
          </cell>
          <cell r="E42">
            <v>15893.868632978967</v>
          </cell>
          <cell r="F42">
            <v>15594.798742639967</v>
          </cell>
          <cell r="G42">
            <v>15141.505022955624</v>
          </cell>
          <cell r="H42">
            <v>15218.193556474767</v>
          </cell>
          <cell r="I42">
            <v>15256.691205801533</v>
          </cell>
          <cell r="J42">
            <v>15269.458250685382</v>
          </cell>
          <cell r="K42">
            <v>15341.693212798398</v>
          </cell>
          <cell r="L42">
            <v>15063.302786601125</v>
          </cell>
          <cell r="M42">
            <v>15322.322475691279</v>
          </cell>
          <cell r="N42">
            <v>15325.900203877001</v>
          </cell>
          <cell r="O42">
            <v>15261.228810243112</v>
          </cell>
          <cell r="P42">
            <v>15230.608456773678</v>
          </cell>
          <cell r="Q42">
            <v>1110.0312130240118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</row>
        <row r="43">
          <cell r="A43">
            <v>-90871.68836320829</v>
          </cell>
          <cell r="B43">
            <v>15073.904833595167</v>
          </cell>
          <cell r="C43">
            <v>16379.225042568291</v>
          </cell>
          <cell r="D43">
            <v>16083.966787767306</v>
          </cell>
          <cell r="E43">
            <v>15697.837838581721</v>
          </cell>
          <cell r="F43">
            <v>15490.4157521244</v>
          </cell>
          <cell r="G43">
            <v>15076.759513611272</v>
          </cell>
          <cell r="H43">
            <v>15161.914196669937</v>
          </cell>
          <cell r="I43">
            <v>15159.82369485384</v>
          </cell>
          <cell r="J43">
            <v>15146.787369175527</v>
          </cell>
          <cell r="K43">
            <v>15134.777856291956</v>
          </cell>
          <cell r="L43">
            <v>15093.885683408251</v>
          </cell>
          <cell r="M43">
            <v>15152.109769982633</v>
          </cell>
          <cell r="N43">
            <v>15221.754200173853</v>
          </cell>
          <cell r="O43">
            <v>15139.848327974676</v>
          </cell>
          <cell r="P43">
            <v>15260.788886189282</v>
          </cell>
          <cell r="Q43">
            <v>1042.2619168506537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</row>
        <row r="44">
          <cell r="A44">
            <v>-87838.970340233747</v>
          </cell>
          <cell r="B44">
            <v>15093.16614342836</v>
          </cell>
          <cell r="C44">
            <v>16384.599889330926</v>
          </cell>
          <cell r="D44">
            <v>15857.496643957502</v>
          </cell>
          <cell r="E44">
            <v>15502.626853407744</v>
          </cell>
          <cell r="F44">
            <v>15288.764991577991</v>
          </cell>
          <cell r="G44">
            <v>15129.257207049126</v>
          </cell>
          <cell r="H44">
            <v>14951.610864363938</v>
          </cell>
          <cell r="I44">
            <v>14899.965441023034</v>
          </cell>
          <cell r="J44">
            <v>14966.976214436296</v>
          </cell>
          <cell r="K44">
            <v>15156.19837906483</v>
          </cell>
          <cell r="L44">
            <v>14995.973666436133</v>
          </cell>
          <cell r="M44">
            <v>15120.75405968929</v>
          </cell>
          <cell r="N44">
            <v>14821.904390406438</v>
          </cell>
          <cell r="O44">
            <v>15199.227597773433</v>
          </cell>
          <cell r="P44">
            <v>15248.439312245418</v>
          </cell>
          <cell r="Q44">
            <v>1007.4778542143449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</row>
        <row r="45">
          <cell r="A45">
            <v>-89598.796497792369</v>
          </cell>
          <cell r="B45">
            <v>14939.964027285063</v>
          </cell>
          <cell r="C45">
            <v>16349.658446820731</v>
          </cell>
          <cell r="D45">
            <v>16011.705421868812</v>
          </cell>
          <cell r="E45">
            <v>15661.909467801474</v>
          </cell>
          <cell r="F45">
            <v>15378.714138150026</v>
          </cell>
          <cell r="G45">
            <v>15255.519452388737</v>
          </cell>
          <cell r="H45">
            <v>14964.076016285571</v>
          </cell>
          <cell r="I45">
            <v>15064.703406197877</v>
          </cell>
          <cell r="J45">
            <v>15159.866230387048</v>
          </cell>
          <cell r="K45">
            <v>15100.172453210092</v>
          </cell>
          <cell r="L45">
            <v>15166.750662995102</v>
          </cell>
          <cell r="M45">
            <v>15037.949414393523</v>
          </cell>
          <cell r="N45">
            <v>15053.762093367041</v>
          </cell>
          <cell r="O45">
            <v>15034.09474473917</v>
          </cell>
          <cell r="P45">
            <v>14995.572435383525</v>
          </cell>
          <cell r="Q45">
            <v>1027.6623563110793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</row>
        <row r="46">
          <cell r="A46">
            <v>-91316.692573133245</v>
          </cell>
          <cell r="B46">
            <v>14967.980785120382</v>
          </cell>
          <cell r="C46">
            <v>16414.884187185387</v>
          </cell>
          <cell r="D46">
            <v>15998.254874846354</v>
          </cell>
          <cell r="E46">
            <v>15658.228163411481</v>
          </cell>
          <cell r="F46">
            <v>15308.464700635423</v>
          </cell>
          <cell r="G46">
            <v>15177.432777575847</v>
          </cell>
          <cell r="H46">
            <v>14833.647898682942</v>
          </cell>
          <cell r="I46">
            <v>15104.031611571856</v>
          </cell>
          <cell r="J46">
            <v>15157.215500357381</v>
          </cell>
          <cell r="K46">
            <v>15120.779008898056</v>
          </cell>
          <cell r="L46">
            <v>15250.119418529415</v>
          </cell>
          <cell r="M46">
            <v>15254.939895041007</v>
          </cell>
          <cell r="N46">
            <v>14975.19630688731</v>
          </cell>
          <cell r="O46">
            <v>15142.812981046682</v>
          </cell>
          <cell r="P46">
            <v>15140.221549229998</v>
          </cell>
          <cell r="Q46">
            <v>1047.365937136809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</row>
        <row r="47">
          <cell r="A47">
            <v>-97899.340001898527</v>
          </cell>
          <cell r="B47">
            <v>15144.921528623359</v>
          </cell>
          <cell r="C47">
            <v>16580.597021535832</v>
          </cell>
          <cell r="D47">
            <v>16089.097824842149</v>
          </cell>
          <cell r="E47">
            <v>15955.861712753958</v>
          </cell>
          <cell r="F47">
            <v>15736.841438338677</v>
          </cell>
          <cell r="G47">
            <v>15459.614042990543</v>
          </cell>
          <cell r="H47">
            <v>15339.026528989572</v>
          </cell>
          <cell r="I47">
            <v>15471.163984692486</v>
          </cell>
          <cell r="J47">
            <v>15373.165469368692</v>
          </cell>
          <cell r="K47">
            <v>15109.50971160577</v>
          </cell>
          <cell r="L47">
            <v>15086.710382714249</v>
          </cell>
          <cell r="M47">
            <v>15246.266566420791</v>
          </cell>
          <cell r="N47">
            <v>15205.896979048481</v>
          </cell>
          <cell r="O47">
            <v>15448.675455703287</v>
          </cell>
          <cell r="P47">
            <v>15222.516881415804</v>
          </cell>
          <cell r="Q47">
            <v>1122.8662700857751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</row>
        <row r="48">
          <cell r="A48">
            <v>-87796.617387480394</v>
          </cell>
          <cell r="B48">
            <v>15012.634207314208</v>
          </cell>
          <cell r="C48">
            <v>16256.685482124758</v>
          </cell>
          <cell r="D48">
            <v>16010.017880788753</v>
          </cell>
          <cell r="E48">
            <v>15686.95723199818</v>
          </cell>
          <cell r="F48">
            <v>15509.336388527638</v>
          </cell>
          <cell r="G48">
            <v>14948.295065290247</v>
          </cell>
          <cell r="H48">
            <v>14834.93038463188</v>
          </cell>
          <cell r="I48">
            <v>15044.886753041839</v>
          </cell>
          <cell r="J48">
            <v>15106.194258411217</v>
          </cell>
          <cell r="K48">
            <v>15028.758377645792</v>
          </cell>
          <cell r="L48">
            <v>14940.197260587522</v>
          </cell>
          <cell r="M48">
            <v>15121.144961332197</v>
          </cell>
          <cell r="N48">
            <v>15141.451808922808</v>
          </cell>
          <cell r="O48">
            <v>15106.941856763124</v>
          </cell>
          <cell r="P48">
            <v>15053.002176287948</v>
          </cell>
          <cell r="Q48">
            <v>1006.9920827874449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</row>
        <row r="49">
          <cell r="A49">
            <v>-95494.927653821622</v>
          </cell>
          <cell r="B49">
            <v>15070.756693468902</v>
          </cell>
          <cell r="C49">
            <v>16534.586998359693</v>
          </cell>
          <cell r="D49">
            <v>16020.412061985706</v>
          </cell>
          <cell r="E49">
            <v>15833.429736921604</v>
          </cell>
          <cell r="F49">
            <v>15740.091561656805</v>
          </cell>
          <cell r="G49">
            <v>15145.926172674124</v>
          </cell>
          <cell r="H49">
            <v>15219.824099639078</v>
          </cell>
          <cell r="I49">
            <v>15101.102463186802</v>
          </cell>
          <cell r="J49">
            <v>15229.274628174597</v>
          </cell>
          <cell r="K49">
            <v>15203.061549024778</v>
          </cell>
          <cell r="L49">
            <v>15284.556163104022</v>
          </cell>
          <cell r="M49">
            <v>15054.660659500332</v>
          </cell>
          <cell r="N49">
            <v>15012.488145283245</v>
          </cell>
          <cell r="O49">
            <v>15216.877852999671</v>
          </cell>
          <cell r="P49">
            <v>15289.466814258858</v>
          </cell>
          <cell r="Q49">
            <v>1095.2886222182724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</row>
        <row r="50">
          <cell r="A50">
            <v>-86450.033844718724</v>
          </cell>
          <cell r="B50">
            <v>14929.948945204225</v>
          </cell>
          <cell r="C50">
            <v>16258.785565711456</v>
          </cell>
          <cell r="D50">
            <v>16076.3038833586</v>
          </cell>
          <cell r="E50">
            <v>15626.314622518685</v>
          </cell>
          <cell r="F50">
            <v>15231.859682779417</v>
          </cell>
          <cell r="G50">
            <v>15009.787016320854</v>
          </cell>
          <cell r="H50">
            <v>14924.206067122155</v>
          </cell>
          <cell r="I50">
            <v>15096.845023825706</v>
          </cell>
          <cell r="J50">
            <v>15054.502197669832</v>
          </cell>
          <cell r="K50">
            <v>14912.421155225687</v>
          </cell>
          <cell r="L50">
            <v>15174.706933956404</v>
          </cell>
          <cell r="M50">
            <v>14938.269517415045</v>
          </cell>
          <cell r="N50">
            <v>15208.279553020624</v>
          </cell>
          <cell r="O50">
            <v>14951.223560118891</v>
          </cell>
          <cell r="P50">
            <v>15023.617436805043</v>
          </cell>
          <cell r="Q50">
            <v>991.54730818538576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</row>
        <row r="51">
          <cell r="A51">
            <v>-99578.697761506162</v>
          </cell>
          <cell r="B51">
            <v>15176.877909352232</v>
          </cell>
          <cell r="C51">
            <v>16601.842448968357</v>
          </cell>
          <cell r="D51">
            <v>16411.559076448346</v>
          </cell>
          <cell r="E51">
            <v>16008.088343118496</v>
          </cell>
          <cell r="F51">
            <v>15585.439787816707</v>
          </cell>
          <cell r="G51">
            <v>15335.062877893819</v>
          </cell>
          <cell r="H51">
            <v>15564.647372021092</v>
          </cell>
          <cell r="I51">
            <v>15219.553025173525</v>
          </cell>
          <cell r="J51">
            <v>15207.156550442338</v>
          </cell>
          <cell r="K51">
            <v>15312.17262337524</v>
          </cell>
          <cell r="L51">
            <v>15378.849827508457</v>
          </cell>
          <cell r="M51">
            <v>15403.8594809978</v>
          </cell>
          <cell r="N51">
            <v>15182.957034225437</v>
          </cell>
          <cell r="O51">
            <v>15533.086747767815</v>
          </cell>
          <cell r="P51">
            <v>15324.069533765105</v>
          </cell>
          <cell r="Q51">
            <v>1142.127831845371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</row>
        <row r="52">
          <cell r="A52">
            <v>-84293.559217398782</v>
          </cell>
          <cell r="B52">
            <v>14868.043862236169</v>
          </cell>
          <cell r="C52">
            <v>16017.057880501656</v>
          </cell>
          <cell r="D52">
            <v>15838.042807163692</v>
          </cell>
          <cell r="E52">
            <v>15635.24838806912</v>
          </cell>
          <cell r="F52">
            <v>15276.719004132454</v>
          </cell>
          <cell r="G52">
            <v>15067.596553680658</v>
          </cell>
          <cell r="H52">
            <v>14882.630544496431</v>
          </cell>
          <cell r="I52">
            <v>14994.688498845502</v>
          </cell>
          <cell r="J52">
            <v>14937.016934207415</v>
          </cell>
          <cell r="K52">
            <v>15001.906509544267</v>
          </cell>
          <cell r="L52">
            <v>14951.302432714039</v>
          </cell>
          <cell r="M52">
            <v>14992.379715146186</v>
          </cell>
          <cell r="N52">
            <v>15017.276488943931</v>
          </cell>
          <cell r="O52">
            <v>15080.401728933815</v>
          </cell>
          <cell r="P52">
            <v>15062.395080414657</v>
          </cell>
          <cell r="Q52">
            <v>966.81340679987693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</row>
        <row r="53">
          <cell r="A53">
            <v>-93828.667749901622</v>
          </cell>
          <cell r="B53">
            <v>15023.489157268643</v>
          </cell>
          <cell r="C53">
            <v>16571.030845904515</v>
          </cell>
          <cell r="D53">
            <v>16182.659098505435</v>
          </cell>
          <cell r="E53">
            <v>15741.209034140214</v>
          </cell>
          <cell r="F53">
            <v>15593.844797036079</v>
          </cell>
          <cell r="G53">
            <v>15085.755993326435</v>
          </cell>
          <cell r="H53">
            <v>15059.858309943091</v>
          </cell>
          <cell r="I53">
            <v>15168.906641755573</v>
          </cell>
          <cell r="J53">
            <v>15072.325532958293</v>
          </cell>
          <cell r="K53">
            <v>15216.313906483956</v>
          </cell>
          <cell r="L53">
            <v>15173.185914836575</v>
          </cell>
          <cell r="M53">
            <v>15081.689762858106</v>
          </cell>
          <cell r="N53">
            <v>15095.621957532911</v>
          </cell>
          <cell r="O53">
            <v>15144.56406486111</v>
          </cell>
          <cell r="P53">
            <v>15207.023309016982</v>
          </cell>
          <cell r="Q53">
            <v>1076.1772876242715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</row>
        <row r="54">
          <cell r="A54">
            <v>-97224.366228335712</v>
          </cell>
          <cell r="B54">
            <v>15182.784139738982</v>
          </cell>
          <cell r="C54">
            <v>16876.035061979419</v>
          </cell>
          <cell r="D54">
            <v>16397.021192238324</v>
          </cell>
          <cell r="E54">
            <v>15755.582080413562</v>
          </cell>
          <cell r="F54">
            <v>15427.974277486519</v>
          </cell>
          <cell r="G54">
            <v>15336.221989901151</v>
          </cell>
          <cell r="H54">
            <v>15206.204966813704</v>
          </cell>
          <cell r="I54">
            <v>15282.009116588499</v>
          </cell>
          <cell r="J54">
            <v>15086.047376232453</v>
          </cell>
          <cell r="K54">
            <v>15264.296334943556</v>
          </cell>
          <cell r="L54">
            <v>15286.778070952412</v>
          </cell>
          <cell r="M54">
            <v>15401.832654792668</v>
          </cell>
          <cell r="N54">
            <v>15204.411586655824</v>
          </cell>
          <cell r="O54">
            <v>15269.835007394358</v>
          </cell>
          <cell r="P54">
            <v>15276.045955483385</v>
          </cell>
          <cell r="Q54">
            <v>1115.1245908925191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</row>
        <row r="55">
          <cell r="A55">
            <v>-101918.46837957784</v>
          </cell>
          <cell r="B55">
            <v>15174.719733103442</v>
          </cell>
          <cell r="C55">
            <v>16630.87193495356</v>
          </cell>
          <cell r="D55">
            <v>16401.574733843154</v>
          </cell>
          <cell r="E55">
            <v>16035.808666701236</v>
          </cell>
          <cell r="F55">
            <v>15518.39645774489</v>
          </cell>
          <cell r="G55">
            <v>15227.910939393088</v>
          </cell>
          <cell r="H55">
            <v>15352.67033763403</v>
          </cell>
          <cell r="I55">
            <v>15422.489208066447</v>
          </cell>
          <cell r="J55">
            <v>15494.480816089426</v>
          </cell>
          <cell r="K55">
            <v>15322.183616718037</v>
          </cell>
          <cell r="L55">
            <v>15483.708614703384</v>
          </cell>
          <cell r="M55">
            <v>15377.452436587571</v>
          </cell>
          <cell r="N55">
            <v>15548.528265083998</v>
          </cell>
          <cell r="O55">
            <v>15308.076635059288</v>
          </cell>
          <cell r="P55">
            <v>15535.785332218951</v>
          </cell>
          <cell r="Q55">
            <v>1168.9640649264059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</row>
        <row r="56">
          <cell r="A56">
            <v>-98219.483870216412</v>
          </cell>
          <cell r="B56">
            <v>15147.647824770373</v>
          </cell>
          <cell r="C56">
            <v>16780.496720763593</v>
          </cell>
          <cell r="D56">
            <v>16386.272539211808</v>
          </cell>
          <cell r="E56">
            <v>16028.818549647433</v>
          </cell>
          <cell r="F56">
            <v>15550.981399168915</v>
          </cell>
          <cell r="G56">
            <v>15373.701314294205</v>
          </cell>
          <cell r="H56">
            <v>15068.099911608111</v>
          </cell>
          <cell r="I56">
            <v>15280.511829120253</v>
          </cell>
          <cell r="J56">
            <v>15257.455719036778</v>
          </cell>
          <cell r="K56">
            <v>15230.126329737192</v>
          </cell>
          <cell r="L56">
            <v>15390.313937248849</v>
          </cell>
          <cell r="M56">
            <v>15336.247978465624</v>
          </cell>
          <cell r="N56">
            <v>15520.391099065588</v>
          </cell>
          <cell r="O56">
            <v>15413.450608089766</v>
          </cell>
          <cell r="P56">
            <v>15281.84718274511</v>
          </cell>
          <cell r="Q56">
            <v>1126.5381921978342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</row>
        <row r="57">
          <cell r="A57">
            <v>-100408.17457465371</v>
          </cell>
          <cell r="B57">
            <v>15330.690146906916</v>
          </cell>
          <cell r="C57">
            <v>16648.434315822822</v>
          </cell>
          <cell r="D57">
            <v>16381.119038246852</v>
          </cell>
          <cell r="E57">
            <v>16085.332803379988</v>
          </cell>
          <cell r="F57">
            <v>15626.987597271695</v>
          </cell>
          <cell r="G57">
            <v>15232.059491234326</v>
          </cell>
          <cell r="H57">
            <v>15331.61096950022</v>
          </cell>
          <cell r="I57">
            <v>15143.610878861869</v>
          </cell>
          <cell r="J57">
            <v>15190.184330701923</v>
          </cell>
          <cell r="K57">
            <v>15247.698355881033</v>
          </cell>
          <cell r="L57">
            <v>15127.387030888483</v>
          </cell>
          <cell r="M57">
            <v>15217.650513372231</v>
          </cell>
          <cell r="N57">
            <v>15315.583975024703</v>
          </cell>
          <cell r="O57">
            <v>15492.705435433521</v>
          </cell>
          <cell r="P57">
            <v>15572.045188235716</v>
          </cell>
          <cell r="Q57">
            <v>1151.641599101448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</row>
        <row r="58">
          <cell r="A58">
            <v>-85739.471665383069</v>
          </cell>
          <cell r="B58">
            <v>14919.761731663584</v>
          </cell>
          <cell r="C58">
            <v>16340.942993502862</v>
          </cell>
          <cell r="D58">
            <v>15659.882225342202</v>
          </cell>
          <cell r="E58">
            <v>15494.691431480031</v>
          </cell>
          <cell r="F58">
            <v>15246.419863633771</v>
          </cell>
          <cell r="G58">
            <v>15086.398269798203</v>
          </cell>
          <cell r="H58">
            <v>15121.798707278913</v>
          </cell>
          <cell r="I58">
            <v>15002.403486484498</v>
          </cell>
          <cell r="J58">
            <v>15202.124105764207</v>
          </cell>
          <cell r="K58">
            <v>15121.808198225719</v>
          </cell>
          <cell r="L58">
            <v>15167.762851441172</v>
          </cell>
          <cell r="M58">
            <v>15047.977587456164</v>
          </cell>
          <cell r="N58">
            <v>15141.616354329297</v>
          </cell>
          <cell r="O58">
            <v>15043.750415429</v>
          </cell>
          <cell r="P58">
            <v>15228.606024118038</v>
          </cell>
          <cell r="Q58">
            <v>983.39744421327748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</row>
        <row r="59">
          <cell r="A59">
            <v>-87863.086290794003</v>
          </cell>
          <cell r="B59">
            <v>15080.457065066963</v>
          </cell>
          <cell r="C59">
            <v>16244.850587016474</v>
          </cell>
          <cell r="D59">
            <v>15954.582384590976</v>
          </cell>
          <cell r="E59">
            <v>15642.365489934546</v>
          </cell>
          <cell r="F59">
            <v>15311.151547938895</v>
          </cell>
          <cell r="G59">
            <v>15100.788428726391</v>
          </cell>
          <cell r="H59">
            <v>14993.867215111526</v>
          </cell>
          <cell r="I59">
            <v>15119.001965935435</v>
          </cell>
          <cell r="J59">
            <v>14893.82616290097</v>
          </cell>
          <cell r="K59">
            <v>14872.702592310839</v>
          </cell>
          <cell r="L59">
            <v>14878.335791108679</v>
          </cell>
          <cell r="M59">
            <v>14908.008685407949</v>
          </cell>
          <cell r="N59">
            <v>15077.706923025993</v>
          </cell>
          <cell r="O59">
            <v>14945.769062829806</v>
          </cell>
          <cell r="P59">
            <v>14985.779191640329</v>
          </cell>
          <cell r="Q59">
            <v>1007.7544545208907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</row>
        <row r="60">
          <cell r="A60">
            <v>-94291.350843469321</v>
          </cell>
          <cell r="B60">
            <v>14899.979564065819</v>
          </cell>
          <cell r="C60">
            <v>16340.062268505902</v>
          </cell>
          <cell r="D60">
            <v>16239.786265165507</v>
          </cell>
          <cell r="E60">
            <v>15930.060915483788</v>
          </cell>
          <cell r="F60">
            <v>15597.818385106568</v>
          </cell>
          <cell r="G60">
            <v>15032.121560560368</v>
          </cell>
          <cell r="H60">
            <v>15185.794932322753</v>
          </cell>
          <cell r="I60">
            <v>15045.050446345978</v>
          </cell>
          <cell r="J60">
            <v>15330.084649337219</v>
          </cell>
          <cell r="K60">
            <v>15246.916306320134</v>
          </cell>
          <cell r="L60">
            <v>15271.320273661202</v>
          </cell>
          <cell r="M60">
            <v>15234.346397622747</v>
          </cell>
          <cell r="N60">
            <v>14835.909646896827</v>
          </cell>
          <cell r="O60">
            <v>15206.52081736398</v>
          </cell>
          <cell r="P60">
            <v>15344.03339978568</v>
          </cell>
          <cell r="Q60">
            <v>1081.4840776342558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</row>
        <row r="61">
          <cell r="A61">
            <v>-91473.684975599725</v>
          </cell>
          <cell r="B61">
            <v>14884.510821559354</v>
          </cell>
          <cell r="C61">
            <v>16251.418746677691</v>
          </cell>
          <cell r="D61">
            <v>16175.00673203752</v>
          </cell>
          <cell r="E61">
            <v>15645.966012323544</v>
          </cell>
          <cell r="F61">
            <v>15384.622933262321</v>
          </cell>
          <cell r="G61">
            <v>15173.117240450556</v>
          </cell>
          <cell r="H61">
            <v>15017.368754038544</v>
          </cell>
          <cell r="I61">
            <v>15057.643602765922</v>
          </cell>
          <cell r="J61">
            <v>15183.169892733189</v>
          </cell>
          <cell r="K61">
            <v>15037.173520299564</v>
          </cell>
          <cell r="L61">
            <v>15270.121953088812</v>
          </cell>
          <cell r="M61">
            <v>15302.465601890037</v>
          </cell>
          <cell r="N61">
            <v>15061.45340103345</v>
          </cell>
          <cell r="O61">
            <v>15302.43625948025</v>
          </cell>
          <cell r="P61">
            <v>15173.654771379282</v>
          </cell>
          <cell r="Q61">
            <v>1049.1665771961384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</row>
        <row r="62">
          <cell r="A62">
            <v>-88875.403265871762</v>
          </cell>
          <cell r="B62">
            <v>15070.882374273426</v>
          </cell>
          <cell r="C62">
            <v>16373.187656085587</v>
          </cell>
          <cell r="D62">
            <v>15958.71155227688</v>
          </cell>
          <cell r="E62">
            <v>15657.256398446498</v>
          </cell>
          <cell r="F62">
            <v>15236.55258803333</v>
          </cell>
          <cell r="G62">
            <v>15073.367428020993</v>
          </cell>
          <cell r="H62">
            <v>15382.302555297967</v>
          </cell>
          <cell r="I62">
            <v>14955.636587589741</v>
          </cell>
          <cell r="J62">
            <v>15046.518801283168</v>
          </cell>
          <cell r="K62">
            <v>14939.363587630272</v>
          </cell>
          <cell r="L62">
            <v>15241.746979832718</v>
          </cell>
          <cell r="M62">
            <v>15261.819450708459</v>
          </cell>
          <cell r="N62">
            <v>15094.931056327419</v>
          </cell>
          <cell r="O62">
            <v>14998.034941118363</v>
          </cell>
          <cell r="P62">
            <v>14928.104185078419</v>
          </cell>
          <cell r="Q62">
            <v>1019.3653252982426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</row>
        <row r="63">
          <cell r="A63">
            <v>-87426.941994538967</v>
          </cell>
          <cell r="B63">
            <v>15031.952787933726</v>
          </cell>
          <cell r="C63">
            <v>16171.465558441387</v>
          </cell>
          <cell r="D63">
            <v>15806.106834683495</v>
          </cell>
          <cell r="E63">
            <v>15687.79966098247</v>
          </cell>
          <cell r="F63">
            <v>15470.746506933214</v>
          </cell>
          <cell r="G63">
            <v>15210.279053423274</v>
          </cell>
          <cell r="H63">
            <v>15033.07427659494</v>
          </cell>
          <cell r="I63">
            <v>14908.322941741913</v>
          </cell>
          <cell r="J63">
            <v>15121.400608248943</v>
          </cell>
          <cell r="K63">
            <v>15177.318205452124</v>
          </cell>
          <cell r="L63">
            <v>15083.580250521336</v>
          </cell>
          <cell r="M63">
            <v>15060.029729767175</v>
          </cell>
          <cell r="N63">
            <v>14911.358086216183</v>
          </cell>
          <cell r="O63">
            <v>14859.526539716084</v>
          </cell>
          <cell r="P63">
            <v>15265.565648077678</v>
          </cell>
          <cell r="Q63">
            <v>1002.7520539005641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</row>
        <row r="64">
          <cell r="A64">
            <v>-93685.317158212565</v>
          </cell>
          <cell r="B64">
            <v>15040.636510432407</v>
          </cell>
          <cell r="C64">
            <v>16555.633022803864</v>
          </cell>
          <cell r="D64">
            <v>16349.488106050336</v>
          </cell>
          <cell r="E64">
            <v>15937.471717942917</v>
          </cell>
          <cell r="F64">
            <v>15589.280529574982</v>
          </cell>
          <cell r="G64">
            <v>15403.324807694087</v>
          </cell>
          <cell r="H64">
            <v>15172.773947722053</v>
          </cell>
          <cell r="I64">
            <v>15375.25918961943</v>
          </cell>
          <cell r="J64">
            <v>14938.482606284433</v>
          </cell>
          <cell r="K64">
            <v>15212.77657355456</v>
          </cell>
          <cell r="L64">
            <v>15206.886638524948</v>
          </cell>
          <cell r="M64">
            <v>15333.638209061746</v>
          </cell>
          <cell r="N64">
            <v>15288.30519933402</v>
          </cell>
          <cell r="O64">
            <v>15238.622519207747</v>
          </cell>
          <cell r="P64">
            <v>15083.896794758261</v>
          </cell>
          <cell r="Q64">
            <v>1074.5331136778348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5">
          <cell r="A65">
            <v>-88319.545820751024</v>
          </cell>
          <cell r="B65">
            <v>14991.539391082202</v>
          </cell>
          <cell r="C65">
            <v>16250.926127906623</v>
          </cell>
          <cell r="D65">
            <v>15897.648904657817</v>
          </cell>
          <cell r="E65">
            <v>15718.69048300778</v>
          </cell>
          <cell r="F65">
            <v>15247.108065483431</v>
          </cell>
          <cell r="G65">
            <v>15003.002255578815</v>
          </cell>
          <cell r="H65">
            <v>14957.830368301939</v>
          </cell>
          <cell r="I65">
            <v>15033.248701605786</v>
          </cell>
          <cell r="J65">
            <v>14958.999886314083</v>
          </cell>
          <cell r="K65">
            <v>14916.177565195692</v>
          </cell>
          <cell r="L65">
            <v>15134.284091753096</v>
          </cell>
          <cell r="M65">
            <v>15115.397312739566</v>
          </cell>
          <cell r="N65">
            <v>15041.70076042919</v>
          </cell>
          <cell r="O65">
            <v>15001.237303052347</v>
          </cell>
          <cell r="P65">
            <v>14956.922005897653</v>
          </cell>
          <cell r="Q65">
            <v>1012.9898627456857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</row>
        <row r="66">
          <cell r="A66">
            <v>-102415.86694052715</v>
          </cell>
          <cell r="B66">
            <v>15419.992855122637</v>
          </cell>
          <cell r="C66">
            <v>16884.34634825106</v>
          </cell>
          <cell r="D66">
            <v>16479.494667569415</v>
          </cell>
          <cell r="E66">
            <v>16213.66546788807</v>
          </cell>
          <cell r="F66">
            <v>15881.767194931699</v>
          </cell>
          <cell r="G66">
            <v>15668.284408460517</v>
          </cell>
          <cell r="H66">
            <v>15369.258543939246</v>
          </cell>
          <cell r="I66">
            <v>15244.806046769034</v>
          </cell>
          <cell r="J66">
            <v>15459.871179009333</v>
          </cell>
          <cell r="K66">
            <v>15384.493574286629</v>
          </cell>
          <cell r="L66">
            <v>15507.670136007286</v>
          </cell>
          <cell r="M66">
            <v>15401.255120885213</v>
          </cell>
          <cell r="N66">
            <v>15372.680672114235</v>
          </cell>
          <cell r="O66">
            <v>15384.873515053667</v>
          </cell>
          <cell r="P66">
            <v>15246.980636177435</v>
          </cell>
          <cell r="Q66">
            <v>1174.6690274610701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</row>
        <row r="67">
          <cell r="A67">
            <v>-91793.933618769021</v>
          </cell>
          <cell r="B67">
            <v>14969.214331078665</v>
          </cell>
          <cell r="C67">
            <v>16360.924674072245</v>
          </cell>
          <cell r="D67">
            <v>16137.01456765838</v>
          </cell>
          <cell r="E67">
            <v>15854.10021396242</v>
          </cell>
          <cell r="F67">
            <v>15512.029720222172</v>
          </cell>
          <cell r="G67">
            <v>15087.151411378083</v>
          </cell>
          <cell r="H67">
            <v>15264.916344324804</v>
          </cell>
          <cell r="I67">
            <v>14952.138688318741</v>
          </cell>
          <cell r="J67">
            <v>15092.869586876775</v>
          </cell>
          <cell r="K67">
            <v>15112.953648771052</v>
          </cell>
          <cell r="L67">
            <v>15059.102552614608</v>
          </cell>
          <cell r="M67">
            <v>15144.273598128946</v>
          </cell>
          <cell r="N67">
            <v>15195.877572860378</v>
          </cell>
          <cell r="O67">
            <v>15369.956177316773</v>
          </cell>
          <cell r="P67">
            <v>15164.991983918766</v>
          </cell>
          <cell r="Q67">
            <v>1052.8397010338331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</row>
        <row r="68">
          <cell r="A68">
            <v>-96809.916243692816</v>
          </cell>
          <cell r="B68">
            <v>15119.55398244637</v>
          </cell>
          <cell r="C68">
            <v>16637.233333207863</v>
          </cell>
          <cell r="D68">
            <v>16271.05593067723</v>
          </cell>
          <cell r="E68">
            <v>15813.326375602075</v>
          </cell>
          <cell r="F68">
            <v>15562.945276930055</v>
          </cell>
          <cell r="G68">
            <v>15279.272549071708</v>
          </cell>
          <cell r="H68">
            <v>15198.019803681053</v>
          </cell>
          <cell r="I68">
            <v>15285.511366470189</v>
          </cell>
          <cell r="J68">
            <v>15137.940746369353</v>
          </cell>
          <cell r="K68">
            <v>15336.210422617745</v>
          </cell>
          <cell r="L68">
            <v>15394.815398356619</v>
          </cell>
          <cell r="M68">
            <v>15429.392269191547</v>
          </cell>
          <cell r="N68">
            <v>15186.883569431942</v>
          </cell>
          <cell r="O68">
            <v>15210.715944300769</v>
          </cell>
          <cell r="P68">
            <v>15313.090682304537</v>
          </cell>
          <cell r="Q68">
            <v>1110.3710153486588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</row>
        <row r="69">
          <cell r="A69">
            <v>-89653.913821905808</v>
          </cell>
          <cell r="B69">
            <v>14984.316551593995</v>
          </cell>
          <cell r="C69">
            <v>16418.929731388449</v>
          </cell>
          <cell r="D69">
            <v>15961.199744115334</v>
          </cell>
          <cell r="E69">
            <v>15503.61871663177</v>
          </cell>
          <cell r="F69">
            <v>15458.119800766361</v>
          </cell>
          <cell r="G69">
            <v>15348.675541592263</v>
          </cell>
          <cell r="H69">
            <v>15190.822140608208</v>
          </cell>
          <cell r="I69">
            <v>15026.89487758595</v>
          </cell>
          <cell r="J69">
            <v>14854.409816130359</v>
          </cell>
          <cell r="K69">
            <v>14860.195337867357</v>
          </cell>
          <cell r="L69">
            <v>15164.468780031821</v>
          </cell>
          <cell r="M69">
            <v>15193.627013974783</v>
          </cell>
          <cell r="N69">
            <v>15004.767777402601</v>
          </cell>
          <cell r="O69">
            <v>15170.227604920494</v>
          </cell>
          <cell r="P69">
            <v>15115.853361150515</v>
          </cell>
          <cell r="Q69">
            <v>1028.2945299717308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</row>
        <row r="70">
          <cell r="A70">
            <v>-90659.838097323591</v>
          </cell>
          <cell r="B70">
            <v>14987.318006030358</v>
          </cell>
          <cell r="C70">
            <v>16470.62364999732</v>
          </cell>
          <cell r="D70">
            <v>16082.897195669193</v>
          </cell>
          <cell r="E70">
            <v>15707.641427251274</v>
          </cell>
          <cell r="F70">
            <v>15164.345408199006</v>
          </cell>
          <cell r="G70">
            <v>15090.532205647072</v>
          </cell>
          <cell r="H70">
            <v>14996.989192851684</v>
          </cell>
          <cell r="I70">
            <v>14898.404552983235</v>
          </cell>
          <cell r="J70">
            <v>15062.609271521094</v>
          </cell>
          <cell r="K70">
            <v>15035.365042723573</v>
          </cell>
          <cell r="L70">
            <v>15129.800495033203</v>
          </cell>
          <cell r="M70">
            <v>15158.268202118612</v>
          </cell>
          <cell r="N70">
            <v>15042.938894871528</v>
          </cell>
          <cell r="O70">
            <v>15276.871791459622</v>
          </cell>
          <cell r="P70">
            <v>15071.753981833108</v>
          </cell>
          <cell r="Q70">
            <v>1039.8320790410626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</row>
        <row r="71">
          <cell r="A71">
            <v>-93281.629213929002</v>
          </cell>
          <cell r="B71">
            <v>15061.758899068987</v>
          </cell>
          <cell r="C71">
            <v>16656.553998459629</v>
          </cell>
          <cell r="D71">
            <v>15985.498291406704</v>
          </cell>
          <cell r="E71">
            <v>15673.185280115515</v>
          </cell>
          <cell r="F71">
            <v>15467.212060186332</v>
          </cell>
          <cell r="G71">
            <v>15380.22000423749</v>
          </cell>
          <cell r="H71">
            <v>15041.027752353735</v>
          </cell>
          <cell r="I71">
            <v>15031.217513524078</v>
          </cell>
          <cell r="J71">
            <v>15132.093494181259</v>
          </cell>
          <cell r="K71">
            <v>15110.002753011426</v>
          </cell>
          <cell r="L71">
            <v>15061.729437872786</v>
          </cell>
          <cell r="M71">
            <v>15240.792402696094</v>
          </cell>
          <cell r="N71">
            <v>15211.484033525787</v>
          </cell>
          <cell r="O71">
            <v>15110.793582069724</v>
          </cell>
          <cell r="P71">
            <v>15388.156724164583</v>
          </cell>
          <cell r="Q71">
            <v>1069.9029744320799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</row>
        <row r="72">
          <cell r="A72">
            <v>-99521.835264438691</v>
          </cell>
          <cell r="B72">
            <v>15061.63502841332</v>
          </cell>
          <cell r="C72">
            <v>16732.568272630106</v>
          </cell>
          <cell r="D72">
            <v>16233.379429581604</v>
          </cell>
          <cell r="E72">
            <v>15908.364736202877</v>
          </cell>
          <cell r="F72">
            <v>15730.639597194635</v>
          </cell>
          <cell r="G72">
            <v>15376.936938681734</v>
          </cell>
          <cell r="H72">
            <v>15381.547759729387</v>
          </cell>
          <cell r="I72">
            <v>15335.933627681152</v>
          </cell>
          <cell r="J72">
            <v>15387.828968533104</v>
          </cell>
          <cell r="K72">
            <v>15491.711925808744</v>
          </cell>
          <cell r="L72">
            <v>15175.808234043348</v>
          </cell>
          <cell r="M72">
            <v>15250.585583538104</v>
          </cell>
          <cell r="N72">
            <v>15527.960544593767</v>
          </cell>
          <cell r="O72">
            <v>15307.602151288724</v>
          </cell>
          <cell r="P72">
            <v>15286.716408294791</v>
          </cell>
          <cell r="Q72">
            <v>1141.4756417490059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</row>
        <row r="73">
          <cell r="A73">
            <v>-96093.65953641184</v>
          </cell>
          <cell r="B73">
            <v>15047.70842325511</v>
          </cell>
          <cell r="C73">
            <v>16752.207454353287</v>
          </cell>
          <cell r="D73">
            <v>16187.13107547308</v>
          </cell>
          <cell r="E73">
            <v>15721.966820668644</v>
          </cell>
          <cell r="F73">
            <v>15698.774202757493</v>
          </cell>
          <cell r="G73">
            <v>15272.38080328553</v>
          </cell>
          <cell r="H73">
            <v>15151.107825581774</v>
          </cell>
          <cell r="I73">
            <v>15038.42153320312</v>
          </cell>
          <cell r="J73">
            <v>15230.648380820468</v>
          </cell>
          <cell r="K73">
            <v>15207.50164202011</v>
          </cell>
          <cell r="L73">
            <v>15196.362588700029</v>
          </cell>
          <cell r="M73">
            <v>15117.22064485342</v>
          </cell>
          <cell r="N73">
            <v>15213.880838295532</v>
          </cell>
          <cell r="O73">
            <v>15310.068362529957</v>
          </cell>
          <cell r="P73">
            <v>15169.150616478884</v>
          </cell>
          <cell r="Q73">
            <v>1102.1558374188292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</row>
        <row r="74">
          <cell r="A74">
            <v>-100970.38336734306</v>
          </cell>
          <cell r="B74">
            <v>15168.936712716339</v>
          </cell>
          <cell r="C74">
            <v>16811.375455376805</v>
          </cell>
          <cell r="D74">
            <v>16313.824304247406</v>
          </cell>
          <cell r="E74">
            <v>15941.685288752627</v>
          </cell>
          <cell r="F74">
            <v>15727.946604595483</v>
          </cell>
          <cell r="G74">
            <v>15283.93213251747</v>
          </cell>
          <cell r="H74">
            <v>15269.542017027974</v>
          </cell>
          <cell r="I74">
            <v>15293.913720241886</v>
          </cell>
          <cell r="J74">
            <v>15224.588527892538</v>
          </cell>
          <cell r="K74">
            <v>15387.144728606574</v>
          </cell>
          <cell r="L74">
            <v>15480.320645925329</v>
          </cell>
          <cell r="M74">
            <v>15337.85546523919</v>
          </cell>
          <cell r="N74">
            <v>15383.31147972769</v>
          </cell>
          <cell r="O74">
            <v>15377.111467819457</v>
          </cell>
          <cell r="P74">
            <v>15368.269468589624</v>
          </cell>
          <cell r="Q74">
            <v>1158.0899090700777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</row>
        <row r="75">
          <cell r="A75">
            <v>-94808.349244333047</v>
          </cell>
          <cell r="B75">
            <v>15096.63585527917</v>
          </cell>
          <cell r="C75">
            <v>16354.364339857326</v>
          </cell>
          <cell r="D75">
            <v>16205.180741477241</v>
          </cell>
          <cell r="E75">
            <v>15775.76464774401</v>
          </cell>
          <cell r="F75">
            <v>15396.106642283079</v>
          </cell>
          <cell r="G75">
            <v>14989.779750387463</v>
          </cell>
          <cell r="H75">
            <v>14984.314187135744</v>
          </cell>
          <cell r="I75">
            <v>15136.602462755309</v>
          </cell>
          <cell r="J75">
            <v>15278.428063470536</v>
          </cell>
          <cell r="K75">
            <v>15077.418203433133</v>
          </cell>
          <cell r="L75">
            <v>15148.390317685629</v>
          </cell>
          <cell r="M75">
            <v>15165.041516641559</v>
          </cell>
          <cell r="N75">
            <v>15388.768180123643</v>
          </cell>
          <cell r="O75">
            <v>15261.386924265129</v>
          </cell>
          <cell r="P75">
            <v>15258.002379553254</v>
          </cell>
          <cell r="Q75">
            <v>1087.4138424928021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</row>
        <row r="76">
          <cell r="A76">
            <v>-98862.227394512025</v>
          </cell>
          <cell r="B76">
            <v>15235.986088773998</v>
          </cell>
          <cell r="C76">
            <v>16850.86187197009</v>
          </cell>
          <cell r="D76">
            <v>16245.880869115808</v>
          </cell>
          <cell r="E76">
            <v>15936.690269242605</v>
          </cell>
          <cell r="F76">
            <v>15697.774042326178</v>
          </cell>
          <cell r="G76">
            <v>15411.373361592501</v>
          </cell>
          <cell r="H76">
            <v>15252.965032636112</v>
          </cell>
          <cell r="I76">
            <v>15242.020385625678</v>
          </cell>
          <cell r="J76">
            <v>15124.442167126293</v>
          </cell>
          <cell r="K76">
            <v>15252.891603816017</v>
          </cell>
          <cell r="L76">
            <v>15387.873892344065</v>
          </cell>
          <cell r="M76">
            <v>15294.445413279627</v>
          </cell>
          <cell r="N76">
            <v>15313.162459938787</v>
          </cell>
          <cell r="O76">
            <v>15212.90693572531</v>
          </cell>
          <cell r="P76">
            <v>15291.953397043144</v>
          </cell>
          <cell r="Q76">
            <v>1133.9102033240949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</row>
        <row r="77">
          <cell r="A77">
            <v>-87660.318417870585</v>
          </cell>
          <cell r="B77">
            <v>14788.821425744538</v>
          </cell>
          <cell r="C77">
            <v>16215.476386496957</v>
          </cell>
          <cell r="D77">
            <v>15847.541774582696</v>
          </cell>
          <cell r="E77">
            <v>15750.857420474798</v>
          </cell>
          <cell r="F77">
            <v>15480.923432683501</v>
          </cell>
          <cell r="G77">
            <v>14985.10156470877</v>
          </cell>
          <cell r="H77">
            <v>15206.02602364367</v>
          </cell>
          <cell r="I77">
            <v>15010.936400682629</v>
          </cell>
          <cell r="J77">
            <v>15065.587817100701</v>
          </cell>
          <cell r="K77">
            <v>14927.35987981021</v>
          </cell>
          <cell r="L77">
            <v>15035.511132393443</v>
          </cell>
          <cell r="M77">
            <v>15055.211223200717</v>
          </cell>
          <cell r="N77">
            <v>14952.014026772389</v>
          </cell>
          <cell r="O77">
            <v>14927.631487402181</v>
          </cell>
          <cell r="P77">
            <v>15150.91871675225</v>
          </cell>
          <cell r="Q77">
            <v>1005.4287881256083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</row>
        <row r="78">
          <cell r="A78">
            <v>-94645.820153959008</v>
          </cell>
          <cell r="B78">
            <v>15033.654308366667</v>
          </cell>
          <cell r="C78">
            <v>16473.864714640975</v>
          </cell>
          <cell r="D78">
            <v>16261.442891237704</v>
          </cell>
          <cell r="E78">
            <v>15822.028261760848</v>
          </cell>
          <cell r="F78">
            <v>15571.842034322199</v>
          </cell>
          <cell r="G78">
            <v>15292.814847507605</v>
          </cell>
          <cell r="H78">
            <v>15059.965983557297</v>
          </cell>
          <cell r="I78">
            <v>15053.673122145145</v>
          </cell>
          <cell r="J78">
            <v>15089.055901467269</v>
          </cell>
          <cell r="K78">
            <v>15216.797800362012</v>
          </cell>
          <cell r="L78">
            <v>15330.252127599961</v>
          </cell>
          <cell r="M78">
            <v>15179.502581574572</v>
          </cell>
          <cell r="N78">
            <v>15318.973660153239</v>
          </cell>
          <cell r="O78">
            <v>15127.356861201759</v>
          </cell>
          <cell r="P78">
            <v>15120.15533682565</v>
          </cell>
          <cell r="Q78">
            <v>1085.5496988378482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</row>
        <row r="79">
          <cell r="A79">
            <v>-86207.158622684496</v>
          </cell>
          <cell r="B79">
            <v>14920.023285104277</v>
          </cell>
          <cell r="C79">
            <v>16167.589407214753</v>
          </cell>
          <cell r="D79">
            <v>15863.607108386623</v>
          </cell>
          <cell r="E79">
            <v>15556.449694255925</v>
          </cell>
          <cell r="F79">
            <v>15286.924244549475</v>
          </cell>
          <cell r="G79">
            <v>15418.279953749608</v>
          </cell>
          <cell r="H79">
            <v>15026.273100736435</v>
          </cell>
          <cell r="I79">
            <v>15081.148055892498</v>
          </cell>
          <cell r="J79">
            <v>14838.855584432402</v>
          </cell>
          <cell r="K79">
            <v>15027.834587064146</v>
          </cell>
          <cell r="L79">
            <v>15024.71380532048</v>
          </cell>
          <cell r="M79">
            <v>15070.520452989946</v>
          </cell>
          <cell r="N79">
            <v>15188.536504509588</v>
          </cell>
          <cell r="O79">
            <v>15064.479749762068</v>
          </cell>
          <cell r="P79">
            <v>15018.778280872433</v>
          </cell>
          <cell r="Q79">
            <v>988.76162653874201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</row>
        <row r="80">
          <cell r="A80">
            <v>-89349.503394681728</v>
          </cell>
          <cell r="B80">
            <v>14957.119965297999</v>
          </cell>
          <cell r="C80">
            <v>16244.034464331562</v>
          </cell>
          <cell r="D80">
            <v>15841.083353944525</v>
          </cell>
          <cell r="E80">
            <v>15812.823267894531</v>
          </cell>
          <cell r="F80">
            <v>15502.20052069351</v>
          </cell>
          <cell r="G80">
            <v>15038.505690395643</v>
          </cell>
          <cell r="H80">
            <v>14912.135960492182</v>
          </cell>
          <cell r="I80">
            <v>14981.890986598266</v>
          </cell>
          <cell r="J80">
            <v>15007.006104777636</v>
          </cell>
          <cell r="K80">
            <v>14990.846442972736</v>
          </cell>
          <cell r="L80">
            <v>14878.894401820533</v>
          </cell>
          <cell r="M80">
            <v>15119.111141853173</v>
          </cell>
          <cell r="N80">
            <v>15309.272632170876</v>
          </cell>
          <cell r="O80">
            <v>15239.127692463175</v>
          </cell>
          <cell r="P80">
            <v>15163.914609253598</v>
          </cell>
          <cell r="Q80">
            <v>1024.8030641356415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</row>
        <row r="81">
          <cell r="A81">
            <v>-85182.34890187734</v>
          </cell>
          <cell r="B81">
            <v>14768.796525007863</v>
          </cell>
          <cell r="C81">
            <v>16238.553112129695</v>
          </cell>
          <cell r="D81">
            <v>15624.413110360239</v>
          </cell>
          <cell r="E81">
            <v>15472.90046878772</v>
          </cell>
          <cell r="F81">
            <v>15249.133540036966</v>
          </cell>
          <cell r="G81">
            <v>15089.404222921876</v>
          </cell>
          <cell r="H81">
            <v>14783.745926216203</v>
          </cell>
          <cell r="I81">
            <v>14912.735575086434</v>
          </cell>
          <cell r="J81">
            <v>15219.233544199897</v>
          </cell>
          <cell r="K81">
            <v>14978.325664759599</v>
          </cell>
          <cell r="L81">
            <v>14948.265241186728</v>
          </cell>
          <cell r="M81">
            <v>14965.698552131209</v>
          </cell>
          <cell r="N81">
            <v>14932.751720513395</v>
          </cell>
          <cell r="O81">
            <v>15155.163843298113</v>
          </cell>
          <cell r="P81">
            <v>15278.754607278133</v>
          </cell>
          <cell r="Q81">
            <v>977.0074689649723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</row>
        <row r="82">
          <cell r="A82">
            <v>-97726.384188922297</v>
          </cell>
          <cell r="B82">
            <v>15147.887675674951</v>
          </cell>
          <cell r="C82">
            <v>16658.110958601836</v>
          </cell>
          <cell r="D82">
            <v>16383.169249750965</v>
          </cell>
          <cell r="E82">
            <v>16184.133273556716</v>
          </cell>
          <cell r="F82">
            <v>15762.309768183068</v>
          </cell>
          <cell r="G82">
            <v>15441.661944324198</v>
          </cell>
          <cell r="H82">
            <v>15345.201503451681</v>
          </cell>
          <cell r="I82">
            <v>15437.778270284634</v>
          </cell>
          <cell r="J82">
            <v>15424.087010000829</v>
          </cell>
          <cell r="K82">
            <v>15225.344294203136</v>
          </cell>
          <cell r="L82">
            <v>15101.564462544018</v>
          </cell>
          <cell r="M82">
            <v>15250.968538617533</v>
          </cell>
          <cell r="N82">
            <v>15277.082349816303</v>
          </cell>
          <cell r="O82">
            <v>15354.504386390632</v>
          </cell>
          <cell r="P82">
            <v>15291.76297339608</v>
          </cell>
          <cell r="Q82">
            <v>1120.8825360932631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</row>
        <row r="83">
          <cell r="A83">
            <v>-90543.353817767158</v>
          </cell>
          <cell r="B83">
            <v>14765.980405580502</v>
          </cell>
          <cell r="C83">
            <v>16359.00191802773</v>
          </cell>
          <cell r="D83">
            <v>15945.918375284851</v>
          </cell>
          <cell r="E83">
            <v>15495.133603585311</v>
          </cell>
          <cell r="F83">
            <v>15566.336139490195</v>
          </cell>
          <cell r="G83">
            <v>15046.985323908193</v>
          </cell>
          <cell r="H83">
            <v>15126.12481095047</v>
          </cell>
          <cell r="I83">
            <v>15139.148775199663</v>
          </cell>
          <cell r="J83">
            <v>15016.333044832467</v>
          </cell>
          <cell r="K83">
            <v>15141.33602379189</v>
          </cell>
          <cell r="L83">
            <v>15058.822292793866</v>
          </cell>
          <cell r="M83">
            <v>15008.107631116003</v>
          </cell>
          <cell r="N83">
            <v>14969.261605345328</v>
          </cell>
          <cell r="O83">
            <v>15146.12474709074</v>
          </cell>
          <cell r="P83">
            <v>15287.407575163732</v>
          </cell>
          <cell r="Q83">
            <v>1038.4960509482621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</row>
        <row r="84">
          <cell r="A84">
            <v>-97631.870703893655</v>
          </cell>
          <cell r="B84">
            <v>14970.870511060377</v>
          </cell>
          <cell r="C84">
            <v>16609.123191187216</v>
          </cell>
          <cell r="D84">
            <v>16509.480823918195</v>
          </cell>
          <cell r="E84">
            <v>15819.553246179352</v>
          </cell>
          <cell r="F84">
            <v>15616.430055368186</v>
          </cell>
          <cell r="G84">
            <v>15388.877968154025</v>
          </cell>
          <cell r="H84">
            <v>15304.971853574571</v>
          </cell>
          <cell r="I84">
            <v>15238.433737402416</v>
          </cell>
          <cell r="J84">
            <v>15172.490050218434</v>
          </cell>
          <cell r="K84">
            <v>15361.919025811971</v>
          </cell>
          <cell r="L84">
            <v>15553.06969040084</v>
          </cell>
          <cell r="M84">
            <v>15262.975644120255</v>
          </cell>
          <cell r="N84">
            <v>15459.69462415843</v>
          </cell>
          <cell r="O84">
            <v>15413.180002498953</v>
          </cell>
          <cell r="P84">
            <v>15327.350136287005</v>
          </cell>
          <cell r="Q84">
            <v>1119.7985042253786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</row>
        <row r="85">
          <cell r="A85">
            <v>-94269.155353894064</v>
          </cell>
          <cell r="B85">
            <v>15198.623856311431</v>
          </cell>
          <cell r="C85">
            <v>16656.719245077493</v>
          </cell>
          <cell r="D85">
            <v>16153.389218684784</v>
          </cell>
          <cell r="E85">
            <v>15798.219088666547</v>
          </cell>
          <cell r="F85">
            <v>15604.343839999332</v>
          </cell>
          <cell r="G85">
            <v>15347.032401026754</v>
          </cell>
          <cell r="H85">
            <v>15187.467903060609</v>
          </cell>
          <cell r="I85">
            <v>15122.594117502935</v>
          </cell>
          <cell r="J85">
            <v>15091.433823386084</v>
          </cell>
          <cell r="K85">
            <v>15167.835194641437</v>
          </cell>
          <cell r="L85">
            <v>15074.095718494029</v>
          </cell>
          <cell r="M85">
            <v>15179.219453847247</v>
          </cell>
          <cell r="N85">
            <v>15265.378753737146</v>
          </cell>
          <cell r="O85">
            <v>15202.16793102374</v>
          </cell>
          <cell r="P85">
            <v>15223.195176955467</v>
          </cell>
          <cell r="Q85">
            <v>1081.2295042470232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</row>
        <row r="86">
          <cell r="A86">
            <v>-95681.900183508129</v>
          </cell>
          <cell r="B86">
            <v>15152.949027353268</v>
          </cell>
          <cell r="C86">
            <v>16517.064354369788</v>
          </cell>
          <cell r="D86">
            <v>16221.109104346629</v>
          </cell>
          <cell r="E86">
            <v>15823.700730900842</v>
          </cell>
          <cell r="F86">
            <v>15474.523805342691</v>
          </cell>
          <cell r="G86">
            <v>15417.681022312019</v>
          </cell>
          <cell r="H86">
            <v>15490.084661426561</v>
          </cell>
          <cell r="I86">
            <v>15260.119722660185</v>
          </cell>
          <cell r="J86">
            <v>15283.213727736311</v>
          </cell>
          <cell r="K86">
            <v>15314.269555774965</v>
          </cell>
          <cell r="L86">
            <v>15149.734643635064</v>
          </cell>
          <cell r="M86">
            <v>15082.984277144253</v>
          </cell>
          <cell r="N86">
            <v>15405.126558863987</v>
          </cell>
          <cell r="O86">
            <v>15444.252703506134</v>
          </cell>
          <cell r="P86">
            <v>15427.188682099642</v>
          </cell>
          <cell r="Q86">
            <v>1097.4331223447646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</row>
        <row r="87">
          <cell r="A87">
            <v>-100235.54997811353</v>
          </cell>
          <cell r="B87">
            <v>15372.364981593524</v>
          </cell>
          <cell r="C87">
            <v>16743.726109661373</v>
          </cell>
          <cell r="D87">
            <v>16224.194831489454</v>
          </cell>
          <cell r="E87">
            <v>15890.662287616427</v>
          </cell>
          <cell r="F87">
            <v>15618.552894587425</v>
          </cell>
          <cell r="G87">
            <v>15507.621286650092</v>
          </cell>
          <cell r="H87">
            <v>15423.062989535478</v>
          </cell>
          <cell r="I87">
            <v>15389.891796006072</v>
          </cell>
          <cell r="J87">
            <v>15338.399054895188</v>
          </cell>
          <cell r="K87">
            <v>15216.462822341748</v>
          </cell>
          <cell r="L87">
            <v>15372.195399263972</v>
          </cell>
          <cell r="M87">
            <v>15333.135987954956</v>
          </cell>
          <cell r="N87">
            <v>15412.672571181518</v>
          </cell>
          <cell r="O87">
            <v>15383.26607410601</v>
          </cell>
          <cell r="P87">
            <v>15480.380565258602</v>
          </cell>
          <cell r="Q87">
            <v>1149.6616640289708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</row>
        <row r="88">
          <cell r="A88">
            <v>-85501.5931645276</v>
          </cell>
          <cell r="B88">
            <v>14748.60464496661</v>
          </cell>
          <cell r="C88">
            <v>16075.052166657008</v>
          </cell>
          <cell r="D88">
            <v>15621.372649201403</v>
          </cell>
          <cell r="E88">
            <v>15498.272399344634</v>
          </cell>
          <cell r="F88">
            <v>15346.419570060974</v>
          </cell>
          <cell r="G88">
            <v>15199.324974929103</v>
          </cell>
          <cell r="H88">
            <v>14937.398544485213</v>
          </cell>
          <cell r="I88">
            <v>14598.108587142895</v>
          </cell>
          <cell r="J88">
            <v>14811.304796442728</v>
          </cell>
          <cell r="K88">
            <v>15038.186491691074</v>
          </cell>
          <cell r="L88">
            <v>14843.568920909645</v>
          </cell>
          <cell r="M88">
            <v>15259.781490494097</v>
          </cell>
          <cell r="N88">
            <v>14925.214201993662</v>
          </cell>
          <cell r="O88">
            <v>15219.274858671273</v>
          </cell>
          <cell r="P88">
            <v>15031.280464970241</v>
          </cell>
          <cell r="Q88">
            <v>980.66907295986562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</row>
        <row r="89">
          <cell r="A89">
            <v>-92475.995839408599</v>
          </cell>
          <cell r="B89">
            <v>15180.705750682508</v>
          </cell>
          <cell r="C89">
            <v>16565.393686173793</v>
          </cell>
          <cell r="D89">
            <v>16071.506458065258</v>
          </cell>
          <cell r="E89">
            <v>15673.029244307389</v>
          </cell>
          <cell r="F89">
            <v>15320.917022571684</v>
          </cell>
          <cell r="G89">
            <v>15157.272573020222</v>
          </cell>
          <cell r="H89">
            <v>15029.979819743998</v>
          </cell>
          <cell r="I89">
            <v>15091.566828224331</v>
          </cell>
          <cell r="J89">
            <v>15094.163492721869</v>
          </cell>
          <cell r="K89">
            <v>15057.657664683979</v>
          </cell>
          <cell r="L89">
            <v>15274.696338948499</v>
          </cell>
          <cell r="M89">
            <v>15052.411001075627</v>
          </cell>
          <cell r="N89">
            <v>14975.476070634268</v>
          </cell>
          <cell r="O89">
            <v>15224.294491252502</v>
          </cell>
          <cell r="P89">
            <v>15271.226186880431</v>
          </cell>
          <cell r="Q89">
            <v>1060.6626818796808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</row>
        <row r="90">
          <cell r="A90">
            <v>-87182.676294312201</v>
          </cell>
          <cell r="B90">
            <v>14892.501363731168</v>
          </cell>
          <cell r="C90">
            <v>16359.234963485475</v>
          </cell>
          <cell r="D90">
            <v>15664.853739449911</v>
          </cell>
          <cell r="E90">
            <v>15664.367988393426</v>
          </cell>
          <cell r="F90">
            <v>15335.064909042803</v>
          </cell>
          <cell r="G90">
            <v>14991.65969635188</v>
          </cell>
          <cell r="H90">
            <v>14937.551164683551</v>
          </cell>
          <cell r="I90">
            <v>15020.034798017725</v>
          </cell>
          <cell r="J90">
            <v>15006.610148060336</v>
          </cell>
          <cell r="K90">
            <v>15171.880539521826</v>
          </cell>
          <cell r="L90">
            <v>15134.13405064337</v>
          </cell>
          <cell r="M90">
            <v>15084.805710570839</v>
          </cell>
          <cell r="N90">
            <v>14939.969539324451</v>
          </cell>
          <cell r="O90">
            <v>14999.137897492927</v>
          </cell>
          <cell r="P90">
            <v>15154.686459701912</v>
          </cell>
          <cell r="Q90">
            <v>999.95042402524314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</row>
        <row r="91">
          <cell r="A91">
            <v>-92438.572883162909</v>
          </cell>
          <cell r="B91">
            <v>15034.740752132384</v>
          </cell>
          <cell r="C91">
            <v>16471.42497008646</v>
          </cell>
          <cell r="D91">
            <v>16034.752831078857</v>
          </cell>
          <cell r="E91">
            <v>15916.621146504316</v>
          </cell>
          <cell r="F91">
            <v>15607.392159689814</v>
          </cell>
          <cell r="G91">
            <v>15208.796663387189</v>
          </cell>
          <cell r="H91">
            <v>15218.929933182881</v>
          </cell>
          <cell r="I91">
            <v>15292.983411560694</v>
          </cell>
          <cell r="J91">
            <v>15075.921133400045</v>
          </cell>
          <cell r="K91">
            <v>14987.100053600523</v>
          </cell>
          <cell r="L91">
            <v>15005.730446882488</v>
          </cell>
          <cell r="M91">
            <v>15164.714495286527</v>
          </cell>
          <cell r="N91">
            <v>15336.386213003028</v>
          </cell>
          <cell r="O91">
            <v>15385.341774812081</v>
          </cell>
          <cell r="P91">
            <v>15154.018535530056</v>
          </cell>
          <cell r="Q91">
            <v>1060.2334555407253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</row>
        <row r="92">
          <cell r="A92">
            <v>-91144.788879358588</v>
          </cell>
          <cell r="B92">
            <v>15036.968681271635</v>
          </cell>
          <cell r="C92">
            <v>16438.392708880616</v>
          </cell>
          <cell r="D92">
            <v>16036.176436147007</v>
          </cell>
          <cell r="E92">
            <v>15899.591287461673</v>
          </cell>
          <cell r="F92">
            <v>15508.194760546894</v>
          </cell>
          <cell r="G92">
            <v>15437.42408100815</v>
          </cell>
          <cell r="H92">
            <v>15080.230598413764</v>
          </cell>
          <cell r="I92">
            <v>14893.913540866462</v>
          </cell>
          <cell r="J92">
            <v>15113.385483609598</v>
          </cell>
          <cell r="K92">
            <v>15035.005209809737</v>
          </cell>
          <cell r="L92">
            <v>15178.123132629464</v>
          </cell>
          <cell r="M92">
            <v>14934.991254542876</v>
          </cell>
          <cell r="N92">
            <v>15046.953444277748</v>
          </cell>
          <cell r="O92">
            <v>15194.153914081637</v>
          </cell>
          <cell r="P92">
            <v>15143.562648859774</v>
          </cell>
          <cell r="Q92">
            <v>1045.3942705306913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</row>
        <row r="93">
          <cell r="A93">
            <v>-86790.457859589005</v>
          </cell>
          <cell r="B93">
            <v>14995.346684352717</v>
          </cell>
          <cell r="C93">
            <v>16188.818555176524</v>
          </cell>
          <cell r="D93">
            <v>15846.150941309055</v>
          </cell>
          <cell r="E93">
            <v>15636.843550498348</v>
          </cell>
          <cell r="F93">
            <v>15298.998922840507</v>
          </cell>
          <cell r="G93">
            <v>15202.578722238226</v>
          </cell>
          <cell r="H93">
            <v>15036.232465242834</v>
          </cell>
          <cell r="I93">
            <v>14838.765557975226</v>
          </cell>
          <cell r="J93">
            <v>15002.010016048338</v>
          </cell>
          <cell r="K93">
            <v>14962.469641309683</v>
          </cell>
          <cell r="L93">
            <v>15036.613181215258</v>
          </cell>
          <cell r="M93">
            <v>15005.210911600425</v>
          </cell>
          <cell r="N93">
            <v>14839.196139252044</v>
          </cell>
          <cell r="O93">
            <v>14873.035303410839</v>
          </cell>
          <cell r="P93">
            <v>15024.921337207064</v>
          </cell>
          <cell r="Q93">
            <v>995.45183546634189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</row>
        <row r="94">
          <cell r="A94">
            <v>-101830.77404471149</v>
          </cell>
          <cell r="B94">
            <v>15367.263941640118</v>
          </cell>
          <cell r="C94">
            <v>16888.054051871284</v>
          </cell>
          <cell r="D94">
            <v>16350.662920452476</v>
          </cell>
          <cell r="E94">
            <v>16023.160863112113</v>
          </cell>
          <cell r="F94">
            <v>15710.686883504975</v>
          </cell>
          <cell r="G94">
            <v>15642.011261682052</v>
          </cell>
          <cell r="H94">
            <v>15280.427897336924</v>
          </cell>
          <cell r="I94">
            <v>15232.060628369007</v>
          </cell>
          <cell r="J94">
            <v>15304.590175974838</v>
          </cell>
          <cell r="K94">
            <v>15323.153770577232</v>
          </cell>
          <cell r="L94">
            <v>15327.162059857375</v>
          </cell>
          <cell r="M94">
            <v>15347.545717857869</v>
          </cell>
          <cell r="N94">
            <v>15355.766606319863</v>
          </cell>
          <cell r="O94">
            <v>15455.133246517449</v>
          </cell>
          <cell r="P94">
            <v>15371.098742007342</v>
          </cell>
          <cell r="Q94">
            <v>1167.9582459832229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</row>
        <row r="95">
          <cell r="A95">
            <v>-86795.809162569145</v>
          </cell>
          <cell r="B95">
            <v>14868.973164687181</v>
          </cell>
          <cell r="C95">
            <v>16233.268591444146</v>
          </cell>
          <cell r="D95">
            <v>15832.346720813184</v>
          </cell>
          <cell r="E95">
            <v>15620.930118845392</v>
          </cell>
          <cell r="F95">
            <v>15397.912257895852</v>
          </cell>
          <cell r="G95">
            <v>14953.549340720479</v>
          </cell>
          <cell r="H95">
            <v>15058.625332551786</v>
          </cell>
          <cell r="I95">
            <v>14909.437051745252</v>
          </cell>
          <cell r="J95">
            <v>14958.626234475076</v>
          </cell>
          <cell r="K95">
            <v>14745.916696417935</v>
          </cell>
          <cell r="L95">
            <v>14994.294372213641</v>
          </cell>
          <cell r="M95">
            <v>15003.692464123051</v>
          </cell>
          <cell r="N95">
            <v>15101.905048053522</v>
          </cell>
          <cell r="O95">
            <v>15180.953080465963</v>
          </cell>
          <cell r="P95">
            <v>14834.192965205208</v>
          </cell>
          <cell r="Q95">
            <v>995.51321277100305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</row>
        <row r="96">
          <cell r="A96">
            <v>-98040.342708905388</v>
          </cell>
          <cell r="B96">
            <v>15060.186765360271</v>
          </cell>
          <cell r="C96">
            <v>16617.109085585838</v>
          </cell>
          <cell r="D96">
            <v>16225.367290270373</v>
          </cell>
          <cell r="E96">
            <v>15907.326755590631</v>
          </cell>
          <cell r="F96">
            <v>15425.761328334545</v>
          </cell>
          <cell r="G96">
            <v>15126.593494293636</v>
          </cell>
          <cell r="H96">
            <v>15060.418736900618</v>
          </cell>
          <cell r="I96">
            <v>15178.682425377845</v>
          </cell>
          <cell r="J96">
            <v>15418.769303801775</v>
          </cell>
          <cell r="K96">
            <v>15268.311642440425</v>
          </cell>
          <cell r="L96">
            <v>15238.676681683501</v>
          </cell>
          <cell r="M96">
            <v>15554.27753000673</v>
          </cell>
          <cell r="N96">
            <v>15178.881173354705</v>
          </cell>
          <cell r="O96">
            <v>15460.230340730912</v>
          </cell>
          <cell r="P96">
            <v>15407.417417474349</v>
          </cell>
          <cell r="Q96">
            <v>1124.4835147340611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</row>
        <row r="97">
          <cell r="A97">
            <v>-99802.068594923272</v>
          </cell>
          <cell r="B97">
            <v>15349.847023951608</v>
          </cell>
          <cell r="C97">
            <v>16602.690960685584</v>
          </cell>
          <cell r="D97">
            <v>16345.072543353868</v>
          </cell>
          <cell r="E97">
            <v>16167.549557776791</v>
          </cell>
          <cell r="F97">
            <v>15672.811375005183</v>
          </cell>
          <cell r="G97">
            <v>15506.70962371737</v>
          </cell>
          <cell r="H97">
            <v>15391.778613724025</v>
          </cell>
          <cell r="I97">
            <v>15275.701052911954</v>
          </cell>
          <cell r="J97">
            <v>15255.417892145926</v>
          </cell>
          <cell r="K97">
            <v>15231.475711599393</v>
          </cell>
          <cell r="L97">
            <v>15262.724744927949</v>
          </cell>
          <cell r="M97">
            <v>15517.341978875491</v>
          </cell>
          <cell r="N97">
            <v>15396.889787129512</v>
          </cell>
          <cell r="O97">
            <v>15421.233679589961</v>
          </cell>
          <cell r="P97">
            <v>15322.630998130273</v>
          </cell>
          <cell r="Q97">
            <v>1144.6898059563318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</row>
        <row r="98">
          <cell r="A98">
            <v>-101665.97315263745</v>
          </cell>
          <cell r="B98">
            <v>15020.57071824326</v>
          </cell>
          <cell r="C98">
            <v>16998.638806750932</v>
          </cell>
          <cell r="D98">
            <v>16344.0008319505</v>
          </cell>
          <cell r="E98">
            <v>16091.827101680561</v>
          </cell>
          <cell r="F98">
            <v>15883.643466082365</v>
          </cell>
          <cell r="G98">
            <v>15469.795624200458</v>
          </cell>
          <cell r="H98">
            <v>15493.103841534477</v>
          </cell>
          <cell r="I98">
            <v>15291.567490368854</v>
          </cell>
          <cell r="J98">
            <v>15572.420819655688</v>
          </cell>
          <cell r="K98">
            <v>15523.016173872502</v>
          </cell>
          <cell r="L98">
            <v>15263.048739493075</v>
          </cell>
          <cell r="M98">
            <v>15398.057664882655</v>
          </cell>
          <cell r="N98">
            <v>15626.233047669126</v>
          </cell>
          <cell r="O98">
            <v>15234.489867467906</v>
          </cell>
          <cell r="P98">
            <v>15359.738733151898</v>
          </cell>
          <cell r="Q98">
            <v>1166.0680456714904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</row>
        <row r="99">
          <cell r="A99">
            <v>-95888.649883111313</v>
          </cell>
          <cell r="B99">
            <v>15091.695409040814</v>
          </cell>
          <cell r="C99">
            <v>16669.133088275517</v>
          </cell>
          <cell r="D99">
            <v>16267.863830123355</v>
          </cell>
          <cell r="E99">
            <v>15934.761178622153</v>
          </cell>
          <cell r="F99">
            <v>15450.16029291734</v>
          </cell>
          <cell r="G99">
            <v>15073.64142494672</v>
          </cell>
          <cell r="H99">
            <v>15277.777653365483</v>
          </cell>
          <cell r="I99">
            <v>15024.182411903776</v>
          </cell>
          <cell r="J99">
            <v>15146.914097855986</v>
          </cell>
          <cell r="K99">
            <v>15153.201125477812</v>
          </cell>
          <cell r="L99">
            <v>15203.161234170933</v>
          </cell>
          <cell r="M99">
            <v>15191.240808379074</v>
          </cell>
          <cell r="N99">
            <v>15144.596787621984</v>
          </cell>
          <cell r="O99">
            <v>15301.734436201805</v>
          </cell>
          <cell r="P99">
            <v>15232.623336955407</v>
          </cell>
          <cell r="Q99">
            <v>1099.8044586993333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</row>
        <row r="100">
          <cell r="A100">
            <v>-98471.525188657237</v>
          </cell>
          <cell r="B100">
            <v>15175.118994353481</v>
          </cell>
          <cell r="C100">
            <v>16641.663723173042</v>
          </cell>
          <cell r="D100">
            <v>16309.001783667507</v>
          </cell>
          <cell r="E100">
            <v>15880.403081057524</v>
          </cell>
          <cell r="F100">
            <v>15606.966362999563</v>
          </cell>
          <cell r="G100">
            <v>15188.078046966741</v>
          </cell>
          <cell r="H100">
            <v>15252.996419025352</v>
          </cell>
          <cell r="I100">
            <v>15178.740262024196</v>
          </cell>
          <cell r="J100">
            <v>15339.059409372048</v>
          </cell>
          <cell r="K100">
            <v>15250.969270072361</v>
          </cell>
          <cell r="L100">
            <v>15292.58189468307</v>
          </cell>
          <cell r="M100">
            <v>15375.239638614548</v>
          </cell>
          <cell r="N100">
            <v>15130.906724919658</v>
          </cell>
          <cell r="O100">
            <v>15414.923634607738</v>
          </cell>
          <cell r="P100">
            <v>15285.718680640295</v>
          </cell>
          <cell r="Q100">
            <v>1129.429005303823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</row>
        <row r="101">
          <cell r="A101">
            <v>-102163.84789260749</v>
          </cell>
          <cell r="B101">
            <v>15213.205966447282</v>
          </cell>
          <cell r="C101">
            <v>16868.795271204785</v>
          </cell>
          <cell r="D101">
            <v>16588.864393434087</v>
          </cell>
          <cell r="E101">
            <v>15967.552842329455</v>
          </cell>
          <cell r="F101">
            <v>15661.398225507111</v>
          </cell>
          <cell r="G101">
            <v>15313.419054284672</v>
          </cell>
          <cell r="H101">
            <v>15272.290580362926</v>
          </cell>
          <cell r="I101">
            <v>15384.857461644602</v>
          </cell>
          <cell r="J101">
            <v>15219.718720896301</v>
          </cell>
          <cell r="K101">
            <v>15317.22192562256</v>
          </cell>
          <cell r="L101">
            <v>15299.803007460076</v>
          </cell>
          <cell r="M101">
            <v>15471.009489600356</v>
          </cell>
          <cell r="N101">
            <v>15513.908182935666</v>
          </cell>
          <cell r="O101">
            <v>15494.945929694237</v>
          </cell>
          <cell r="P101">
            <v>15489.267076263188</v>
          </cell>
          <cell r="Q101">
            <v>1171.7784697890509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</row>
        <row r="102">
          <cell r="A102">
            <v>-89598.823382299772</v>
          </cell>
          <cell r="B102">
            <v>14807.6439053002</v>
          </cell>
          <cell r="C102">
            <v>16341.571857143526</v>
          </cell>
          <cell r="D102">
            <v>15870.34775276771</v>
          </cell>
          <cell r="E102">
            <v>15664.795377139239</v>
          </cell>
          <cell r="F102">
            <v>15366.501650908056</v>
          </cell>
          <cell r="G102">
            <v>15134.414980382149</v>
          </cell>
          <cell r="H102">
            <v>14956.541190500328</v>
          </cell>
          <cell r="I102">
            <v>14996.705323502207</v>
          </cell>
          <cell r="J102">
            <v>15077.735593373192</v>
          </cell>
          <cell r="K102">
            <v>15015.052200996379</v>
          </cell>
          <cell r="L102">
            <v>15206.091290108478</v>
          </cell>
          <cell r="M102">
            <v>14878.402671778349</v>
          </cell>
          <cell r="N102">
            <v>15066.161987417785</v>
          </cell>
          <cell r="O102">
            <v>15339.539824527341</v>
          </cell>
          <cell r="P102">
            <v>15288.963758339585</v>
          </cell>
          <cell r="Q102">
            <v>1027.6626646656252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</row>
        <row r="103">
          <cell r="A103">
            <v>-87442.728179317302</v>
          </cell>
          <cell r="B103">
            <v>15009.443984041607</v>
          </cell>
          <cell r="C103">
            <v>16209.412061521714</v>
          </cell>
          <cell r="D103">
            <v>16014.077827163544</v>
          </cell>
          <cell r="E103">
            <v>15459.015352019898</v>
          </cell>
          <cell r="F103">
            <v>15281.046644755936</v>
          </cell>
          <cell r="G103">
            <v>14949.25322671679</v>
          </cell>
          <cell r="H103">
            <v>14713.263431696218</v>
          </cell>
          <cell r="I103">
            <v>14826.355162220007</v>
          </cell>
          <cell r="J103">
            <v>15133.312703610973</v>
          </cell>
          <cell r="K103">
            <v>15124.853687373208</v>
          </cell>
          <cell r="L103">
            <v>15099.902795489834</v>
          </cell>
          <cell r="M103">
            <v>14936.497722491611</v>
          </cell>
          <cell r="N103">
            <v>14998.864088970073</v>
          </cell>
          <cell r="O103">
            <v>15088.138262209975</v>
          </cell>
          <cell r="P103">
            <v>15107.255285532663</v>
          </cell>
          <cell r="Q103">
            <v>1002.9331151254977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</row>
        <row r="104">
          <cell r="A104">
            <v>-94117.110213454391</v>
          </cell>
          <cell r="B104">
            <v>15009.056051188065</v>
          </cell>
          <cell r="C104">
            <v>16619.238512863616</v>
          </cell>
          <cell r="D104">
            <v>15966.764447467252</v>
          </cell>
          <cell r="E104">
            <v>15752.825436987019</v>
          </cell>
          <cell r="F104">
            <v>15520.224292051593</v>
          </cell>
          <cell r="G104">
            <v>15193.73645030905</v>
          </cell>
          <cell r="H104">
            <v>15081.722221022392</v>
          </cell>
          <cell r="I104">
            <v>15033.543674186902</v>
          </cell>
          <cell r="J104">
            <v>15225.706418193255</v>
          </cell>
          <cell r="K104">
            <v>15142.931622979933</v>
          </cell>
          <cell r="L104">
            <v>15212.663758761755</v>
          </cell>
          <cell r="M104">
            <v>15388.288394404743</v>
          </cell>
          <cell r="N104">
            <v>15264.246173986166</v>
          </cell>
          <cell r="O104">
            <v>15344.825552770362</v>
          </cell>
          <cell r="P104">
            <v>15378.384221457882</v>
          </cell>
          <cell r="Q104">
            <v>1079.4856073042363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</row>
        <row r="105">
          <cell r="A105">
            <v>-89173.201598824555</v>
          </cell>
          <cell r="B105">
            <v>14718.609071307892</v>
          </cell>
          <cell r="C105">
            <v>16091.366878183908</v>
          </cell>
          <cell r="D105">
            <v>15927.81393278834</v>
          </cell>
          <cell r="E105">
            <v>15500.675774985106</v>
          </cell>
          <cell r="F105">
            <v>15351.253066743677</v>
          </cell>
          <cell r="G105">
            <v>15090.984735057915</v>
          </cell>
          <cell r="H105">
            <v>14860.033237379324</v>
          </cell>
          <cell r="I105">
            <v>14852.211530112374</v>
          </cell>
          <cell r="J105">
            <v>14860.231920376313</v>
          </cell>
          <cell r="K105">
            <v>15031.982792421843</v>
          </cell>
          <cell r="L105">
            <v>15032.078970954271</v>
          </cell>
          <cell r="M105">
            <v>14999.616376202202</v>
          </cell>
          <cell r="N105">
            <v>15076.107259725159</v>
          </cell>
          <cell r="O105">
            <v>15144.801954394716</v>
          </cell>
          <cell r="P105">
            <v>15112.08850107396</v>
          </cell>
          <cell r="Q105">
            <v>1022.7809530578779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</row>
        <row r="106">
          <cell r="A106">
            <v>-86965.14174509568</v>
          </cell>
          <cell r="B106">
            <v>14820.750893914574</v>
          </cell>
          <cell r="C106">
            <v>16199.784233650815</v>
          </cell>
          <cell r="D106">
            <v>15883.946697255684</v>
          </cell>
          <cell r="E106">
            <v>15637.624808603394</v>
          </cell>
          <cell r="F106">
            <v>15131.105651783124</v>
          </cell>
          <cell r="G106">
            <v>14874.580103558052</v>
          </cell>
          <cell r="H106">
            <v>14875.278451715087</v>
          </cell>
          <cell r="I106">
            <v>14984.508536548768</v>
          </cell>
          <cell r="J106">
            <v>15012.296800402677</v>
          </cell>
          <cell r="K106">
            <v>15072.478970880853</v>
          </cell>
          <cell r="L106">
            <v>15103.084134852534</v>
          </cell>
          <cell r="M106">
            <v>14984.208448996633</v>
          </cell>
          <cell r="N106">
            <v>15003.565505220935</v>
          </cell>
          <cell r="O106">
            <v>15235.281093587062</v>
          </cell>
          <cell r="P106">
            <v>15016.034822473506</v>
          </cell>
          <cell r="Q106">
            <v>997.45538975954923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</row>
        <row r="107">
          <cell r="A107">
            <v>-99889.330370751835</v>
          </cell>
          <cell r="B107">
            <v>15204.888022779098</v>
          </cell>
          <cell r="C107">
            <v>16549.011044100542</v>
          </cell>
          <cell r="D107">
            <v>16179.947785982331</v>
          </cell>
          <cell r="E107">
            <v>15954.921262532789</v>
          </cell>
          <cell r="F107">
            <v>15945.62629892684</v>
          </cell>
          <cell r="G107">
            <v>15326.134378561344</v>
          </cell>
          <cell r="H107">
            <v>15384.998355984448</v>
          </cell>
          <cell r="I107">
            <v>15303.539783907876</v>
          </cell>
          <cell r="J107">
            <v>15166.19293343688</v>
          </cell>
          <cell r="K107">
            <v>15158.471111597879</v>
          </cell>
          <cell r="L107">
            <v>15241.92136263007</v>
          </cell>
          <cell r="M107">
            <v>15159.115828653848</v>
          </cell>
          <cell r="N107">
            <v>15362.984219283191</v>
          </cell>
          <cell r="O107">
            <v>15246.679760586238</v>
          </cell>
          <cell r="P107">
            <v>15496.597398560571</v>
          </cell>
          <cell r="Q107">
            <v>1145.6906636203753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</row>
        <row r="108">
          <cell r="A108">
            <v>-99125.102761040951</v>
          </cell>
          <cell r="B108">
            <v>15162.087822705593</v>
          </cell>
          <cell r="C108">
            <v>16545.740624063881</v>
          </cell>
          <cell r="D108">
            <v>16224.512627102646</v>
          </cell>
          <cell r="E108">
            <v>15994.797012732481</v>
          </cell>
          <cell r="F108">
            <v>15547.769289084777</v>
          </cell>
          <cell r="G108">
            <v>15425.187863589417</v>
          </cell>
          <cell r="H108">
            <v>15273.57897269159</v>
          </cell>
          <cell r="I108">
            <v>15169.139486446915</v>
          </cell>
          <cell r="J108">
            <v>15235.100928667029</v>
          </cell>
          <cell r="K108">
            <v>15258.313570698483</v>
          </cell>
          <cell r="L108">
            <v>15244.731122497908</v>
          </cell>
          <cell r="M108">
            <v>15243.325997964952</v>
          </cell>
          <cell r="N108">
            <v>15298.483573250196</v>
          </cell>
          <cell r="O108">
            <v>15307.213970540952</v>
          </cell>
          <cell r="P108">
            <v>15385.696485644798</v>
          </cell>
          <cell r="Q108">
            <v>1136.9252786280351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</row>
        <row r="109">
          <cell r="A109">
            <v>-86070.715437764637</v>
          </cell>
          <cell r="B109">
            <v>14973.342174309604</v>
          </cell>
          <cell r="C109">
            <v>16299.101366112405</v>
          </cell>
          <cell r="D109">
            <v>15843.188583615552</v>
          </cell>
          <cell r="E109">
            <v>15697.88490926381</v>
          </cell>
          <cell r="F109">
            <v>15131.935861938768</v>
          </cell>
          <cell r="G109">
            <v>15099.195473580272</v>
          </cell>
          <cell r="H109">
            <v>15064.146524150619</v>
          </cell>
          <cell r="I109">
            <v>15192.538850285386</v>
          </cell>
          <cell r="J109">
            <v>14824.545748774068</v>
          </cell>
          <cell r="K109">
            <v>14848.165499115483</v>
          </cell>
          <cell r="L109">
            <v>14972.704273846222</v>
          </cell>
          <cell r="M109">
            <v>15116.140195077358</v>
          </cell>
          <cell r="N109">
            <v>15155.459948993139</v>
          </cell>
          <cell r="O109">
            <v>15084.040307198804</v>
          </cell>
          <cell r="P109">
            <v>15050.29978728712</v>
          </cell>
          <cell r="Q109">
            <v>987.19667778498513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</row>
        <row r="110">
          <cell r="A110">
            <v>-95728.241618898814</v>
          </cell>
          <cell r="B110">
            <v>15160.876886489279</v>
          </cell>
          <cell r="C110">
            <v>16846.648285951836</v>
          </cell>
          <cell r="D110">
            <v>16299.005342045475</v>
          </cell>
          <cell r="E110">
            <v>15921.713155064965</v>
          </cell>
          <cell r="F110">
            <v>15462.436307544263</v>
          </cell>
          <cell r="G110">
            <v>15331.522654889855</v>
          </cell>
          <cell r="H110">
            <v>15222.430916927935</v>
          </cell>
          <cell r="I110">
            <v>15252.479688987059</v>
          </cell>
          <cell r="J110">
            <v>15243.714989770571</v>
          </cell>
          <cell r="K110">
            <v>15157.692419696868</v>
          </cell>
          <cell r="L110">
            <v>15257.677134491909</v>
          </cell>
          <cell r="M110">
            <v>15308.237456709849</v>
          </cell>
          <cell r="N110">
            <v>15300.812623963822</v>
          </cell>
          <cell r="O110">
            <v>15233.321489697064</v>
          </cell>
          <cell r="P110">
            <v>15212.936006310467</v>
          </cell>
          <cell r="Q110">
            <v>1097.9646400721217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</row>
        <row r="111">
          <cell r="A111">
            <v>-84336.136482873073</v>
          </cell>
          <cell r="B111">
            <v>14829.452486343067</v>
          </cell>
          <cell r="C111">
            <v>16335.799450867236</v>
          </cell>
          <cell r="D111">
            <v>15725.091710255794</v>
          </cell>
          <cell r="E111">
            <v>15433.729418977411</v>
          </cell>
          <cell r="F111">
            <v>15228.886648154121</v>
          </cell>
          <cell r="G111">
            <v>15188.904429428272</v>
          </cell>
          <cell r="H111">
            <v>14969.554353169273</v>
          </cell>
          <cell r="I111">
            <v>14932.41202487615</v>
          </cell>
          <cell r="J111">
            <v>15150.941248285239</v>
          </cell>
          <cell r="K111">
            <v>14979.275529869763</v>
          </cell>
          <cell r="L111">
            <v>14972.799357117927</v>
          </cell>
          <cell r="M111">
            <v>14943.424427373353</v>
          </cell>
          <cell r="N111">
            <v>14854.201516632926</v>
          </cell>
          <cell r="O111">
            <v>14828.665153261751</v>
          </cell>
          <cell r="P111">
            <v>14959.958757668743</v>
          </cell>
          <cell r="Q111">
            <v>967.30175100396082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</row>
        <row r="112">
          <cell r="A112">
            <v>-95097.221894761184</v>
          </cell>
          <cell r="B112">
            <v>15279.152522249566</v>
          </cell>
          <cell r="C112">
            <v>16552.244951252058</v>
          </cell>
          <cell r="D112">
            <v>16127.22554603732</v>
          </cell>
          <cell r="E112">
            <v>15743.397405763528</v>
          </cell>
          <cell r="F112">
            <v>15614.90478337738</v>
          </cell>
          <cell r="G112">
            <v>15171.015383534412</v>
          </cell>
          <cell r="H112">
            <v>15170.616118582</v>
          </cell>
          <cell r="I112">
            <v>15179.945069783995</v>
          </cell>
          <cell r="J112">
            <v>15078.675336747277</v>
          </cell>
          <cell r="K112">
            <v>15204.456238996278</v>
          </cell>
          <cell r="L112">
            <v>15103.760008179208</v>
          </cell>
          <cell r="M112">
            <v>15101.407815181999</v>
          </cell>
          <cell r="N112">
            <v>15302.484476173442</v>
          </cell>
          <cell r="O112">
            <v>15446.28280037771</v>
          </cell>
          <cell r="P112">
            <v>15420.949444711498</v>
          </cell>
          <cell r="Q112">
            <v>1090.7270962441526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</row>
        <row r="113">
          <cell r="A113">
            <v>-84511.771231871928</v>
          </cell>
          <cell r="B113">
            <v>14825.133385771882</v>
          </cell>
          <cell r="C113">
            <v>16118.858893872486</v>
          </cell>
          <cell r="D113">
            <v>15686.060265871722</v>
          </cell>
          <cell r="E113">
            <v>15642.784987058729</v>
          </cell>
          <cell r="F113">
            <v>15313.958414971483</v>
          </cell>
          <cell r="G113">
            <v>15077.738751086246</v>
          </cell>
          <cell r="H113">
            <v>14829.659274052376</v>
          </cell>
          <cell r="I113">
            <v>15000.968397646509</v>
          </cell>
          <cell r="J113">
            <v>14707.54510079262</v>
          </cell>
          <cell r="K113">
            <v>15006.632041719799</v>
          </cell>
          <cell r="L113">
            <v>15086.692725967305</v>
          </cell>
          <cell r="M113">
            <v>14942.909826292038</v>
          </cell>
          <cell r="N113">
            <v>15233.500773155138</v>
          </cell>
          <cell r="O113">
            <v>14947.637963549852</v>
          </cell>
          <cell r="P113">
            <v>15088.981646334498</v>
          </cell>
          <cell r="Q113">
            <v>969.31621132107807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</row>
        <row r="114">
          <cell r="A114">
            <v>-94819.484235546319</v>
          </cell>
          <cell r="B114">
            <v>15154.361214390654</v>
          </cell>
          <cell r="C114">
            <v>16789.25770453857</v>
          </cell>
          <cell r="D114">
            <v>16135.413201243064</v>
          </cell>
          <cell r="E114">
            <v>15586.977448836524</v>
          </cell>
          <cell r="F114">
            <v>15626.882674129472</v>
          </cell>
          <cell r="G114">
            <v>15323.858964897845</v>
          </cell>
          <cell r="H114">
            <v>15189.529072970014</v>
          </cell>
          <cell r="I114">
            <v>15180.602716884094</v>
          </cell>
          <cell r="J114">
            <v>15469.960866703781</v>
          </cell>
          <cell r="K114">
            <v>15490.43480449207</v>
          </cell>
          <cell r="L114">
            <v>15457.442156100296</v>
          </cell>
          <cell r="M114">
            <v>15265.00913833853</v>
          </cell>
          <cell r="N114">
            <v>15125.876297589588</v>
          </cell>
          <cell r="O114">
            <v>15021.709417524971</v>
          </cell>
          <cell r="P114">
            <v>15076.461377080803</v>
          </cell>
          <cell r="Q114">
            <v>1087.5415563880219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</row>
        <row r="115">
          <cell r="A115">
            <v>-102160.8501918292</v>
          </cell>
          <cell r="B115">
            <v>15252.669308522427</v>
          </cell>
          <cell r="C115">
            <v>16894.75935646904</v>
          </cell>
          <cell r="D115">
            <v>16553.284844581365</v>
          </cell>
          <cell r="E115">
            <v>16075.069367212262</v>
          </cell>
          <cell r="F115">
            <v>15684.718359021299</v>
          </cell>
          <cell r="G115">
            <v>15668.60366156378</v>
          </cell>
          <cell r="H115">
            <v>15445.359688825833</v>
          </cell>
          <cell r="I115">
            <v>15339.70122083529</v>
          </cell>
          <cell r="J115">
            <v>15280.207851539368</v>
          </cell>
          <cell r="K115">
            <v>15422.812287928849</v>
          </cell>
          <cell r="L115">
            <v>15099.024825804941</v>
          </cell>
          <cell r="M115">
            <v>15230.069243729544</v>
          </cell>
          <cell r="N115">
            <v>15497.021698259072</v>
          </cell>
          <cell r="O115">
            <v>15506.931076789961</v>
          </cell>
          <cell r="P115">
            <v>15434.197954460113</v>
          </cell>
          <cell r="Q115">
            <v>1171.744087360204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</row>
        <row r="116">
          <cell r="A116">
            <v>-98815.239783816622</v>
          </cell>
          <cell r="B116">
            <v>15137.201464250304</v>
          </cell>
          <cell r="C116">
            <v>16834.890073375427</v>
          </cell>
          <cell r="D116">
            <v>16253.53587079257</v>
          </cell>
          <cell r="E116">
            <v>16039.022105531576</v>
          </cell>
          <cell r="F116">
            <v>15562.076251125054</v>
          </cell>
          <cell r="G116">
            <v>15231.337736410529</v>
          </cell>
          <cell r="H116">
            <v>15064.092023533993</v>
          </cell>
          <cell r="I116">
            <v>15180.819775756358</v>
          </cell>
          <cell r="J116">
            <v>15142.931533024246</v>
          </cell>
          <cell r="K116">
            <v>15209.614232562097</v>
          </cell>
          <cell r="L116">
            <v>15200.46069732845</v>
          </cell>
          <cell r="M116">
            <v>15467.015904551154</v>
          </cell>
          <cell r="N116">
            <v>15325.816625857729</v>
          </cell>
          <cell r="O116">
            <v>15357.294109896455</v>
          </cell>
          <cell r="P116">
            <v>15282.216525021457</v>
          </cell>
          <cell r="Q116">
            <v>1133.3712742244631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</row>
        <row r="117">
          <cell r="A117">
            <v>-94662.914364735087</v>
          </cell>
          <cell r="B117">
            <v>15123.24807179546</v>
          </cell>
          <cell r="C117">
            <v>16537.205852379218</v>
          </cell>
          <cell r="D117">
            <v>16248.579728178203</v>
          </cell>
          <cell r="E117">
            <v>15836.205959299676</v>
          </cell>
          <cell r="F117">
            <v>15502.745568331347</v>
          </cell>
          <cell r="G117">
            <v>15454.199867038253</v>
          </cell>
          <cell r="H117">
            <v>15117.240940765143</v>
          </cell>
          <cell r="I117">
            <v>15295.063837514459</v>
          </cell>
          <cell r="J117">
            <v>15143.643701545183</v>
          </cell>
          <cell r="K117">
            <v>15102.659966958596</v>
          </cell>
          <cell r="L117">
            <v>15098.323884428613</v>
          </cell>
          <cell r="M117">
            <v>15160.976232596822</v>
          </cell>
          <cell r="N117">
            <v>15317.45796705642</v>
          </cell>
          <cell r="O117">
            <v>15152.785758560858</v>
          </cell>
          <cell r="P117">
            <v>15272.412837536118</v>
          </cell>
          <cell r="Q117">
            <v>1085.7457625977654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</row>
        <row r="118">
          <cell r="A118">
            <v>-95238.65141721844</v>
          </cell>
          <cell r="B118">
            <v>15195.466459980536</v>
          </cell>
          <cell r="C118">
            <v>16572.666581279154</v>
          </cell>
          <cell r="D118">
            <v>16119.52123044498</v>
          </cell>
          <cell r="E118">
            <v>15894.676057092478</v>
          </cell>
          <cell r="F118">
            <v>15534.446528100283</v>
          </cell>
          <cell r="G118">
            <v>15267.071441716613</v>
          </cell>
          <cell r="H118">
            <v>14999.647860585272</v>
          </cell>
          <cell r="I118">
            <v>15110.974352573847</v>
          </cell>
          <cell r="J118">
            <v>15213.306012071826</v>
          </cell>
          <cell r="K118">
            <v>15372.996148478684</v>
          </cell>
          <cell r="L118">
            <v>15253.223040568586</v>
          </cell>
          <cell r="M118">
            <v>15380.893416315637</v>
          </cell>
          <cell r="N118">
            <v>15351.752130746099</v>
          </cell>
          <cell r="O118">
            <v>15181.087417090661</v>
          </cell>
          <cell r="P118">
            <v>15267.681405642186</v>
          </cell>
          <cell r="Q118">
            <v>1092.3492362949287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</row>
        <row r="119">
          <cell r="A119">
            <v>-87641.222067257026</v>
          </cell>
          <cell r="B119">
            <v>15025.110854909835</v>
          </cell>
          <cell r="C119">
            <v>16186.510452714407</v>
          </cell>
          <cell r="D119">
            <v>15940.758023671986</v>
          </cell>
          <cell r="E119">
            <v>15605.497637737339</v>
          </cell>
          <cell r="F119">
            <v>15392.155478404371</v>
          </cell>
          <cell r="G119">
            <v>15208.059922556853</v>
          </cell>
          <cell r="H119">
            <v>14722.626024047097</v>
          </cell>
          <cell r="I119">
            <v>14938.362978677069</v>
          </cell>
          <cell r="J119">
            <v>14969.356858992964</v>
          </cell>
          <cell r="K119">
            <v>14897.041560231286</v>
          </cell>
          <cell r="L119">
            <v>15016.926600178129</v>
          </cell>
          <cell r="M119">
            <v>15060.354837633282</v>
          </cell>
          <cell r="N119">
            <v>15043.411330393414</v>
          </cell>
          <cell r="O119">
            <v>15101.691960863747</v>
          </cell>
          <cell r="P119">
            <v>14956.123408271746</v>
          </cell>
          <cell r="Q119">
            <v>1005.209760622611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</row>
        <row r="120">
          <cell r="A120">
            <v>-94556.740302455946</v>
          </cell>
          <cell r="B120">
            <v>15032.163237670982</v>
          </cell>
          <cell r="C120">
            <v>16491.144268668926</v>
          </cell>
          <cell r="D120">
            <v>16181.532992459437</v>
          </cell>
          <cell r="E120">
            <v>16036.958594407226</v>
          </cell>
          <cell r="F120">
            <v>15443.154667836772</v>
          </cell>
          <cell r="G120">
            <v>15384.325443066136</v>
          </cell>
          <cell r="H120">
            <v>15235.840276955805</v>
          </cell>
          <cell r="I120">
            <v>15062.572109183673</v>
          </cell>
          <cell r="J120">
            <v>15323.49672631445</v>
          </cell>
          <cell r="K120">
            <v>15247.125985828661</v>
          </cell>
          <cell r="L120">
            <v>15309.823871845521</v>
          </cell>
          <cell r="M120">
            <v>15182.180304836391</v>
          </cell>
          <cell r="N120">
            <v>15169.20269142956</v>
          </cell>
          <cell r="O120">
            <v>15356.025734384541</v>
          </cell>
          <cell r="P120">
            <v>15420.269648687106</v>
          </cell>
          <cell r="Q120">
            <v>1084.5279885730486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</row>
        <row r="121">
          <cell r="A121">
            <v>-95434.34011448377</v>
          </cell>
          <cell r="B121">
            <v>15097.156263128461</v>
          </cell>
          <cell r="C121">
            <v>16492.304851650541</v>
          </cell>
          <cell r="D121">
            <v>15945.353624641297</v>
          </cell>
          <cell r="E121">
            <v>15721.59614226062</v>
          </cell>
          <cell r="F121">
            <v>15742.043215927897</v>
          </cell>
          <cell r="G121">
            <v>15278.538478657829</v>
          </cell>
          <cell r="H121">
            <v>15314.497406132821</v>
          </cell>
          <cell r="I121">
            <v>15298.434653411776</v>
          </cell>
          <cell r="J121">
            <v>15320.039570099085</v>
          </cell>
          <cell r="K121">
            <v>15241.617169121233</v>
          </cell>
          <cell r="L121">
            <v>15342.872690139713</v>
          </cell>
          <cell r="M121">
            <v>15409.406753102574</v>
          </cell>
          <cell r="N121">
            <v>15043.143799988413</v>
          </cell>
          <cell r="O121">
            <v>15261.446171356336</v>
          </cell>
          <cell r="P121">
            <v>15461.91342538318</v>
          </cell>
          <cell r="Q121">
            <v>1094.5937073770829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</row>
        <row r="122">
          <cell r="A122">
            <v>-101743.64812514449</v>
          </cell>
          <cell r="B122">
            <v>15124.133617691661</v>
          </cell>
          <cell r="C122">
            <v>16770.919589918558</v>
          </cell>
          <cell r="D122">
            <v>16286.606335329214</v>
          </cell>
          <cell r="E122">
            <v>16202.720757736481</v>
          </cell>
          <cell r="F122">
            <v>15744.632968759597</v>
          </cell>
          <cell r="G122">
            <v>15485.649429076711</v>
          </cell>
          <cell r="H122">
            <v>15278.281493016693</v>
          </cell>
          <cell r="I122">
            <v>15379.403138512505</v>
          </cell>
          <cell r="J122">
            <v>15423.47880098207</v>
          </cell>
          <cell r="K122">
            <v>15632.147678847221</v>
          </cell>
          <cell r="L122">
            <v>15326.176061654443</v>
          </cell>
          <cell r="M122">
            <v>15394.475293249472</v>
          </cell>
          <cell r="N122">
            <v>15352.653070916273</v>
          </cell>
          <cell r="O122">
            <v>15287.454065767866</v>
          </cell>
          <cell r="P122">
            <v>15251.273833300147</v>
          </cell>
          <cell r="Q122">
            <v>1166.9589465361571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</row>
        <row r="123">
          <cell r="A123">
            <v>-84893.594355594178</v>
          </cell>
          <cell r="B123">
            <v>14908.624947369939</v>
          </cell>
          <cell r="C123">
            <v>16246.977780142914</v>
          </cell>
          <cell r="D123">
            <v>15962.806892951357</v>
          </cell>
          <cell r="E123">
            <v>15603.270600241627</v>
          </cell>
          <cell r="F123">
            <v>15388.813299410096</v>
          </cell>
          <cell r="G123">
            <v>14977.189285758375</v>
          </cell>
          <cell r="H123">
            <v>14770.531920270838</v>
          </cell>
          <cell r="I123">
            <v>15060.281005705867</v>
          </cell>
          <cell r="J123">
            <v>15303.303682592436</v>
          </cell>
          <cell r="K123">
            <v>14917.793970065115</v>
          </cell>
          <cell r="L123">
            <v>15064.20515979288</v>
          </cell>
          <cell r="M123">
            <v>15009.699877068688</v>
          </cell>
          <cell r="N123">
            <v>14982.879436160476</v>
          </cell>
          <cell r="O123">
            <v>15003.315105612593</v>
          </cell>
          <cell r="P123">
            <v>15201.622925941796</v>
          </cell>
          <cell r="Q123">
            <v>973.69556982092286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</row>
        <row r="124">
          <cell r="A124">
            <v>-95730.538567258292</v>
          </cell>
          <cell r="B124">
            <v>15008.568730690131</v>
          </cell>
          <cell r="C124">
            <v>16598.588197376783</v>
          </cell>
          <cell r="D124">
            <v>16138.450778880975</v>
          </cell>
          <cell r="E124">
            <v>15832.183250779397</v>
          </cell>
          <cell r="F124">
            <v>15498.921291334911</v>
          </cell>
          <cell r="G124">
            <v>15321.987081417512</v>
          </cell>
          <cell r="H124">
            <v>15096.659073632771</v>
          </cell>
          <cell r="I124">
            <v>15203.859915837744</v>
          </cell>
          <cell r="J124">
            <v>14895.640689180891</v>
          </cell>
          <cell r="K124">
            <v>14932.205306674288</v>
          </cell>
          <cell r="L124">
            <v>15380.593538136747</v>
          </cell>
          <cell r="M124">
            <v>15456.265961317349</v>
          </cell>
          <cell r="N124">
            <v>15299.002393863382</v>
          </cell>
          <cell r="O124">
            <v>15160.162755867372</v>
          </cell>
          <cell r="P124">
            <v>15271.800628004043</v>
          </cell>
          <cell r="Q124">
            <v>1097.9909851510256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</row>
        <row r="125">
          <cell r="A125">
            <v>-98363.832977187732</v>
          </cell>
          <cell r="B125">
            <v>15284.468922368756</v>
          </cell>
          <cell r="C125">
            <v>16759.837215908115</v>
          </cell>
          <cell r="D125">
            <v>16031.995012462299</v>
          </cell>
          <cell r="E125">
            <v>15792.677840866043</v>
          </cell>
          <cell r="F125">
            <v>15396.023696583563</v>
          </cell>
          <cell r="G125">
            <v>15406.193255276983</v>
          </cell>
          <cell r="H125">
            <v>15425.949999673308</v>
          </cell>
          <cell r="I125">
            <v>15408.995319364451</v>
          </cell>
          <cell r="J125">
            <v>15257.559724943183</v>
          </cell>
          <cell r="K125">
            <v>15129.010213119003</v>
          </cell>
          <cell r="L125">
            <v>15239.057340451123</v>
          </cell>
          <cell r="M125">
            <v>15168.767922343046</v>
          </cell>
          <cell r="N125">
            <v>15288.45405588287</v>
          </cell>
          <cell r="O125">
            <v>15594.105588485496</v>
          </cell>
          <cell r="P125">
            <v>15216.895889872501</v>
          </cell>
          <cell r="Q125">
            <v>1128.1938187151522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</row>
        <row r="126">
          <cell r="A126">
            <v>-100109.94410843587</v>
          </cell>
          <cell r="B126">
            <v>15293.865840994278</v>
          </cell>
          <cell r="C126">
            <v>16694.233200073086</v>
          </cell>
          <cell r="D126">
            <v>16305.67518167122</v>
          </cell>
          <cell r="E126">
            <v>16010.370815933838</v>
          </cell>
          <cell r="F126">
            <v>15602.206222579351</v>
          </cell>
          <cell r="G126">
            <v>15192.920703690746</v>
          </cell>
          <cell r="H126">
            <v>15251.145433644921</v>
          </cell>
          <cell r="I126">
            <v>15400.484191611045</v>
          </cell>
          <cell r="J126">
            <v>15334.100551989148</v>
          </cell>
          <cell r="K126">
            <v>15238.093153688227</v>
          </cell>
          <cell r="L126">
            <v>15097.683896367289</v>
          </cell>
          <cell r="M126">
            <v>15430.972505073922</v>
          </cell>
          <cell r="N126">
            <v>15427.436118045867</v>
          </cell>
          <cell r="O126">
            <v>15594.867265001618</v>
          </cell>
          <cell r="P126">
            <v>15364.444041165632</v>
          </cell>
          <cell r="Q126">
            <v>1148.2210149461159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</row>
        <row r="127">
          <cell r="A127">
            <v>-88270.202522436244</v>
          </cell>
          <cell r="B127">
            <v>14996.383462122434</v>
          </cell>
          <cell r="C127">
            <v>16333.835615211554</v>
          </cell>
          <cell r="D127">
            <v>15879.085227898127</v>
          </cell>
          <cell r="E127">
            <v>15674.333990450858</v>
          </cell>
          <cell r="F127">
            <v>15313.481394111144</v>
          </cell>
          <cell r="G127">
            <v>15079.956154766081</v>
          </cell>
          <cell r="H127">
            <v>14784.522059177114</v>
          </cell>
          <cell r="I127">
            <v>14990.925942496722</v>
          </cell>
          <cell r="J127">
            <v>14999.689955645827</v>
          </cell>
          <cell r="K127">
            <v>15044.26931153276</v>
          </cell>
          <cell r="L127">
            <v>15039.566383787353</v>
          </cell>
          <cell r="M127">
            <v>15080.06699957035</v>
          </cell>
          <cell r="N127">
            <v>14988.84705866376</v>
          </cell>
          <cell r="O127">
            <v>15093.373290470328</v>
          </cell>
          <cell r="P127">
            <v>15313.524981398648</v>
          </cell>
          <cell r="Q127">
            <v>1012.4239148513346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</row>
        <row r="128">
          <cell r="A128">
            <v>-90363.721306023057</v>
          </cell>
          <cell r="B128">
            <v>14788.409779109625</v>
          </cell>
          <cell r="C128">
            <v>16366.964727854338</v>
          </cell>
          <cell r="D128">
            <v>15832.157847288325</v>
          </cell>
          <cell r="E128">
            <v>15730.664003395987</v>
          </cell>
          <cell r="F128">
            <v>15430.41720705543</v>
          </cell>
          <cell r="G128">
            <v>15158.644323032913</v>
          </cell>
          <cell r="H128">
            <v>15239.044823549923</v>
          </cell>
          <cell r="I128">
            <v>15180.973544588564</v>
          </cell>
          <cell r="J128">
            <v>14880.605259915621</v>
          </cell>
          <cell r="K128">
            <v>14992.941527272218</v>
          </cell>
          <cell r="L128">
            <v>15194.261215079539</v>
          </cell>
          <cell r="M128">
            <v>15137.61384724438</v>
          </cell>
          <cell r="N128">
            <v>15171.883428749072</v>
          </cell>
          <cell r="O128">
            <v>15124.171105331572</v>
          </cell>
          <cell r="P128">
            <v>15250.078004196957</v>
          </cell>
          <cell r="Q128">
            <v>1036.435737891562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</row>
        <row r="129">
          <cell r="A129">
            <v>-88730.877315495571</v>
          </cell>
          <cell r="B129">
            <v>15036.331424021193</v>
          </cell>
          <cell r="C129">
            <v>16222.264322154007</v>
          </cell>
          <cell r="D129">
            <v>15883.625144504625</v>
          </cell>
          <cell r="E129">
            <v>15530.020681801299</v>
          </cell>
          <cell r="F129">
            <v>15464.460684965648</v>
          </cell>
          <cell r="G129">
            <v>15175.955411209305</v>
          </cell>
          <cell r="H129">
            <v>15291.545254587239</v>
          </cell>
          <cell r="I129">
            <v>14971.241078190273</v>
          </cell>
          <cell r="J129">
            <v>15080.781815100469</v>
          </cell>
          <cell r="K129">
            <v>15005.182049589264</v>
          </cell>
          <cell r="L129">
            <v>14906.733374043039</v>
          </cell>
          <cell r="M129">
            <v>14920.025853224226</v>
          </cell>
          <cell r="N129">
            <v>15016.954887868504</v>
          </cell>
          <cell r="O129">
            <v>15314.662434372938</v>
          </cell>
          <cell r="P129">
            <v>15065.45987669502</v>
          </cell>
          <cell r="Q129">
            <v>1017.7076704578079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</row>
        <row r="130">
          <cell r="A130">
            <v>-96090.838609524464</v>
          </cell>
          <cell r="B130">
            <v>15305.975772263051</v>
          </cell>
          <cell r="C130">
            <v>16715.301483455798</v>
          </cell>
          <cell r="D130">
            <v>16361.41716982998</v>
          </cell>
          <cell r="E130">
            <v>15902.928756697087</v>
          </cell>
          <cell r="F130">
            <v>15370.449951701925</v>
          </cell>
          <cell r="G130">
            <v>15375.615449024532</v>
          </cell>
          <cell r="H130">
            <v>15371.31075807468</v>
          </cell>
          <cell r="I130">
            <v>15314.544704869139</v>
          </cell>
          <cell r="J130">
            <v>15289.32247922949</v>
          </cell>
          <cell r="K130">
            <v>15179.353873219447</v>
          </cell>
          <cell r="L130">
            <v>15093.272512169448</v>
          </cell>
          <cell r="M130">
            <v>15079.673450778762</v>
          </cell>
          <cell r="N130">
            <v>15318.58971718817</v>
          </cell>
          <cell r="O130">
            <v>15246.166692242017</v>
          </cell>
          <cell r="P130">
            <v>15295.993667944391</v>
          </cell>
          <cell r="Q130">
            <v>1102.1234825158017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</row>
        <row r="131">
          <cell r="A131">
            <v>-94182.987414306495</v>
          </cell>
          <cell r="B131">
            <v>15071.184917149305</v>
          </cell>
          <cell r="C131">
            <v>16571.519283702452</v>
          </cell>
          <cell r="D131">
            <v>16535.780030711481</v>
          </cell>
          <cell r="E131">
            <v>15907.58672035844</v>
          </cell>
          <cell r="F131">
            <v>15716.63420992268</v>
          </cell>
          <cell r="G131">
            <v>15298.22946444423</v>
          </cell>
          <cell r="H131">
            <v>15029.416778913461</v>
          </cell>
          <cell r="I131">
            <v>15034.262101812379</v>
          </cell>
          <cell r="J131">
            <v>15124.612127542296</v>
          </cell>
          <cell r="K131">
            <v>15227.652862311359</v>
          </cell>
          <cell r="L131">
            <v>15025.771400070606</v>
          </cell>
          <cell r="M131">
            <v>15230.808861045443</v>
          </cell>
          <cell r="N131">
            <v>15062.169349855913</v>
          </cell>
          <cell r="O131">
            <v>15085.842363992622</v>
          </cell>
          <cell r="P131">
            <v>15203.602803738399</v>
          </cell>
          <cell r="Q131">
            <v>1080.2411924471296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</row>
        <row r="132">
          <cell r="A132">
            <v>-100896.05570717064</v>
          </cell>
          <cell r="B132">
            <v>15043.096230949866</v>
          </cell>
          <cell r="C132">
            <v>16671.819969214059</v>
          </cell>
          <cell r="D132">
            <v>16517.888882540792</v>
          </cell>
          <cell r="E132">
            <v>16150.841004209382</v>
          </cell>
          <cell r="F132">
            <v>15919.215992214955</v>
          </cell>
          <cell r="G132">
            <v>15395.51810771471</v>
          </cell>
          <cell r="H132">
            <v>15084.533834303127</v>
          </cell>
          <cell r="I132">
            <v>15489.239806033744</v>
          </cell>
          <cell r="J132">
            <v>15446.970757650091</v>
          </cell>
          <cell r="K132">
            <v>15311.785529037305</v>
          </cell>
          <cell r="L132">
            <v>15317.886146857945</v>
          </cell>
          <cell r="M132">
            <v>15277.749230907488</v>
          </cell>
          <cell r="N132">
            <v>15266.267161838678</v>
          </cell>
          <cell r="O132">
            <v>15287.149779474297</v>
          </cell>
          <cell r="P132">
            <v>15431.000814474202</v>
          </cell>
          <cell r="Q132">
            <v>1157.2374005389643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</row>
        <row r="133">
          <cell r="A133">
            <v>-93217.578534692337</v>
          </cell>
          <cell r="B133">
            <v>15145.182143423706</v>
          </cell>
          <cell r="C133">
            <v>16485.573371658233</v>
          </cell>
          <cell r="D133">
            <v>15906.59419253554</v>
          </cell>
          <cell r="E133">
            <v>15808.261787491567</v>
          </cell>
          <cell r="F133">
            <v>15608.487345786489</v>
          </cell>
          <cell r="G133">
            <v>15112.773337539948</v>
          </cell>
          <cell r="H133">
            <v>15209.729749319384</v>
          </cell>
          <cell r="I133">
            <v>15046.497433226898</v>
          </cell>
          <cell r="J133">
            <v>15353.179244400839</v>
          </cell>
          <cell r="K133">
            <v>15394.627902305823</v>
          </cell>
          <cell r="L133">
            <v>15175.742153266634</v>
          </cell>
          <cell r="M133">
            <v>15168.859765626195</v>
          </cell>
          <cell r="N133">
            <v>15298.440470986334</v>
          </cell>
          <cell r="O133">
            <v>15211.355925644712</v>
          </cell>
          <cell r="P133">
            <v>15132.593798636402</v>
          </cell>
          <cell r="Q133">
            <v>1069.1683387615071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</row>
        <row r="134">
          <cell r="A134">
            <v>-84728.247709757765</v>
          </cell>
          <cell r="B134">
            <v>14897.276212782359</v>
          </cell>
          <cell r="C134">
            <v>16243.423810812517</v>
          </cell>
          <cell r="D134">
            <v>15878.661739682178</v>
          </cell>
          <cell r="E134">
            <v>15491.254717683762</v>
          </cell>
          <cell r="F134">
            <v>15185.44315139384</v>
          </cell>
          <cell r="G134">
            <v>15129.8684096822</v>
          </cell>
          <cell r="H134">
            <v>14942.472128296067</v>
          </cell>
          <cell r="I134">
            <v>15016.830668749206</v>
          </cell>
          <cell r="J134">
            <v>14944.471315467539</v>
          </cell>
          <cell r="K134">
            <v>14898.018326775758</v>
          </cell>
          <cell r="L134">
            <v>14790.673169473965</v>
          </cell>
          <cell r="M134">
            <v>14965.404252915629</v>
          </cell>
          <cell r="N134">
            <v>15021.736574357445</v>
          </cell>
          <cell r="O134">
            <v>15072.275014788011</v>
          </cell>
          <cell r="P134">
            <v>14896.730877825785</v>
          </cell>
          <cell r="Q134">
            <v>971.79910993183751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</row>
        <row r="135">
          <cell r="A135">
            <v>-98656.534897315563</v>
          </cell>
          <cell r="B135">
            <v>15088.157682290255</v>
          </cell>
          <cell r="C135">
            <v>16629.029344754592</v>
          </cell>
          <cell r="D135">
            <v>16365.135858297541</v>
          </cell>
          <cell r="E135">
            <v>15912.951538423167</v>
          </cell>
          <cell r="F135">
            <v>15761.191229227872</v>
          </cell>
          <cell r="G135">
            <v>15370.469273319954</v>
          </cell>
          <cell r="H135">
            <v>15383.863312585127</v>
          </cell>
          <cell r="I135">
            <v>15306.454603873644</v>
          </cell>
          <cell r="J135">
            <v>15133.257213884855</v>
          </cell>
          <cell r="K135">
            <v>15250.273968386731</v>
          </cell>
          <cell r="L135">
            <v>15335.807172504507</v>
          </cell>
          <cell r="M135">
            <v>15347.870395282676</v>
          </cell>
          <cell r="N135">
            <v>15295.363625662512</v>
          </cell>
          <cell r="O135">
            <v>15155.200958374793</v>
          </cell>
          <cell r="P135">
            <v>15267.376409567274</v>
          </cell>
          <cell r="Q135">
            <v>1131.5509926582506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</row>
        <row r="136">
          <cell r="A136">
            <v>-92775.179880161391</v>
          </cell>
          <cell r="B136">
            <v>15077.782520819144</v>
          </cell>
          <cell r="C136">
            <v>16631.159482100287</v>
          </cell>
          <cell r="D136">
            <v>16098.445432393413</v>
          </cell>
          <cell r="E136">
            <v>15615.063042110367</v>
          </cell>
          <cell r="F136">
            <v>15405.687020380303</v>
          </cell>
          <cell r="G136">
            <v>15169.538351677762</v>
          </cell>
          <cell r="H136">
            <v>15007.804655478527</v>
          </cell>
          <cell r="I136">
            <v>15076.749875788282</v>
          </cell>
          <cell r="J136">
            <v>15348.632251518735</v>
          </cell>
          <cell r="K136">
            <v>15121.396658287884</v>
          </cell>
          <cell r="L136">
            <v>15116.891099947794</v>
          </cell>
          <cell r="M136">
            <v>15374.827495924741</v>
          </cell>
          <cell r="N136">
            <v>15110.270780510218</v>
          </cell>
          <cell r="O136">
            <v>15165.813111466367</v>
          </cell>
          <cell r="P136">
            <v>15352.228308071491</v>
          </cell>
          <cell r="Q136">
            <v>1064.0942031534992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</row>
        <row r="137">
          <cell r="A137">
            <v>-101598.10174522367</v>
          </cell>
          <cell r="B137">
            <v>15344.031596109602</v>
          </cell>
          <cell r="C137">
            <v>16665.816131278982</v>
          </cell>
          <cell r="D137">
            <v>16478.758274765005</v>
          </cell>
          <cell r="E137">
            <v>16001.162319445459</v>
          </cell>
          <cell r="F137">
            <v>15860.346443373739</v>
          </cell>
          <cell r="G137">
            <v>15218.84829801289</v>
          </cell>
          <cell r="H137">
            <v>15165.576082324902</v>
          </cell>
          <cell r="I137">
            <v>15199.308520135699</v>
          </cell>
          <cell r="J137">
            <v>15510.348906599325</v>
          </cell>
          <cell r="K137">
            <v>15224.439778876396</v>
          </cell>
          <cell r="L137">
            <v>15359.79551196281</v>
          </cell>
          <cell r="M137">
            <v>15500.209635194364</v>
          </cell>
          <cell r="N137">
            <v>15678.130838083231</v>
          </cell>
          <cell r="O137">
            <v>15334.757892219288</v>
          </cell>
          <cell r="P137">
            <v>15499.912366339722</v>
          </cell>
          <cell r="Q137">
            <v>1165.2895877770172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</row>
        <row r="138">
          <cell r="A138">
            <v>-98610.646762177654</v>
          </cell>
          <cell r="B138">
            <v>15077.766013254564</v>
          </cell>
          <cell r="C138">
            <v>16679.184886992145</v>
          </cell>
          <cell r="D138">
            <v>16327.012262390172</v>
          </cell>
          <cell r="E138">
            <v>15900.019989588591</v>
          </cell>
          <cell r="F138">
            <v>15877.524183008616</v>
          </cell>
          <cell r="G138">
            <v>15355.149003853403</v>
          </cell>
          <cell r="H138">
            <v>15270.276355475926</v>
          </cell>
          <cell r="I138">
            <v>15482.014153930355</v>
          </cell>
          <cell r="J138">
            <v>15130.326045396981</v>
          </cell>
          <cell r="K138">
            <v>15355.299897083189</v>
          </cell>
          <cell r="L138">
            <v>15235.458889542761</v>
          </cell>
          <cell r="M138">
            <v>15273.090411794468</v>
          </cell>
          <cell r="N138">
            <v>15149.576928376515</v>
          </cell>
          <cell r="O138">
            <v>15289.00174099172</v>
          </cell>
          <cell r="P138">
            <v>15347.243894600626</v>
          </cell>
          <cell r="Q138">
            <v>1131.0246741034725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</row>
        <row r="139">
          <cell r="A139">
            <v>-98519.143646838682</v>
          </cell>
          <cell r="B139">
            <v>15423.883079385643</v>
          </cell>
          <cell r="C139">
            <v>16854.614322456233</v>
          </cell>
          <cell r="D139">
            <v>16177.769010094587</v>
          </cell>
          <cell r="E139">
            <v>15762.671567704325</v>
          </cell>
          <cell r="F139">
            <v>15529.651148541143</v>
          </cell>
          <cell r="G139">
            <v>15384.455028705723</v>
          </cell>
          <cell r="H139">
            <v>15199.001328549146</v>
          </cell>
          <cell r="I139">
            <v>15241.596611850384</v>
          </cell>
          <cell r="J139">
            <v>15364.979604774122</v>
          </cell>
          <cell r="K139">
            <v>15406.804665340664</v>
          </cell>
          <cell r="L139">
            <v>15396.673254629524</v>
          </cell>
          <cell r="M139">
            <v>15398.134640472814</v>
          </cell>
          <cell r="N139">
            <v>15195.681158147065</v>
          </cell>
          <cell r="O139">
            <v>15365.526916196832</v>
          </cell>
          <cell r="P139">
            <v>15461.405790471594</v>
          </cell>
          <cell r="Q139">
            <v>1129.9751699717808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</row>
        <row r="140">
          <cell r="A140">
            <v>-91172.066922421596</v>
          </cell>
          <cell r="B140">
            <v>14893.824362765299</v>
          </cell>
          <cell r="C140">
            <v>16230.164739296455</v>
          </cell>
          <cell r="D140">
            <v>16066.447875679445</v>
          </cell>
          <cell r="E140">
            <v>15768.899051926888</v>
          </cell>
          <cell r="F140">
            <v>15309.938215816186</v>
          </cell>
          <cell r="G140">
            <v>15217.613832489607</v>
          </cell>
          <cell r="H140">
            <v>15130.302609923623</v>
          </cell>
          <cell r="I140">
            <v>15166.888322879116</v>
          </cell>
          <cell r="J140">
            <v>15052.312450157388</v>
          </cell>
          <cell r="K140">
            <v>15111.550453603311</v>
          </cell>
          <cell r="L140">
            <v>15069.068480806729</v>
          </cell>
          <cell r="M140">
            <v>15201.998213851695</v>
          </cell>
          <cell r="N140">
            <v>15109.467244721367</v>
          </cell>
          <cell r="O140">
            <v>15188.995906731885</v>
          </cell>
          <cell r="P140">
            <v>15067.850320802376</v>
          </cell>
          <cell r="Q140">
            <v>1045.7071387734065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</row>
        <row r="141">
          <cell r="A141">
            <v>-100617.93315808658</v>
          </cell>
          <cell r="B141">
            <v>15094.55583071621</v>
          </cell>
          <cell r="C141">
            <v>16733.074016897503</v>
          </cell>
          <cell r="D141">
            <v>16410.392380889243</v>
          </cell>
          <cell r="E141">
            <v>16091.810948913</v>
          </cell>
          <cell r="F141">
            <v>15850.40567938369</v>
          </cell>
          <cell r="G141">
            <v>15733.81191916137</v>
          </cell>
          <cell r="H141">
            <v>15194.899542155355</v>
          </cell>
          <cell r="I141">
            <v>15389.055054566144</v>
          </cell>
          <cell r="J141">
            <v>15438.503278678541</v>
          </cell>
          <cell r="K141">
            <v>15237.995660003442</v>
          </cell>
          <cell r="L141">
            <v>15367.430453991346</v>
          </cell>
          <cell r="M141">
            <v>15338.451264726391</v>
          </cell>
          <cell r="N141">
            <v>15245.909582460095</v>
          </cell>
          <cell r="O141">
            <v>15396.417756887662</v>
          </cell>
          <cell r="P141">
            <v>15446.060871989119</v>
          </cell>
          <cell r="Q141">
            <v>1154.0474461499898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</row>
        <row r="142">
          <cell r="A142">
            <v>-90874.698272368259</v>
          </cell>
          <cell r="B142">
            <v>14997.231386724587</v>
          </cell>
          <cell r="C142">
            <v>16357.046055028703</v>
          </cell>
          <cell r="D142">
            <v>16039.79124362521</v>
          </cell>
          <cell r="E142">
            <v>15569.373532812733</v>
          </cell>
          <cell r="F142">
            <v>15415.610925090736</v>
          </cell>
          <cell r="G142">
            <v>15057.283897308891</v>
          </cell>
          <cell r="H142">
            <v>15084.517516404467</v>
          </cell>
          <cell r="I142">
            <v>15203.723587669305</v>
          </cell>
          <cell r="J142">
            <v>15200.487193886065</v>
          </cell>
          <cell r="K142">
            <v>14976.135676527983</v>
          </cell>
          <cell r="L142">
            <v>14994.347859279322</v>
          </cell>
          <cell r="M142">
            <v>15155.281085997583</v>
          </cell>
          <cell r="N142">
            <v>15133.426092039084</v>
          </cell>
          <cell r="O142">
            <v>15039.365136434611</v>
          </cell>
          <cell r="P142">
            <v>15243.194683825535</v>
          </cell>
          <cell r="Q142">
            <v>1042.2964393047548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</row>
        <row r="143">
          <cell r="A143">
            <v>-97775.917955369645</v>
          </cell>
          <cell r="B143">
            <v>15117.794346591065</v>
          </cell>
          <cell r="C143">
            <v>16587.36892824688</v>
          </cell>
          <cell r="D143">
            <v>16057.455987074591</v>
          </cell>
          <cell r="E143">
            <v>15922.150758983418</v>
          </cell>
          <cell r="F143">
            <v>15621.908934374893</v>
          </cell>
          <cell r="G143">
            <v>15548.495883763622</v>
          </cell>
          <cell r="H143">
            <v>15176.870665466027</v>
          </cell>
          <cell r="I143">
            <v>15397.989075554349</v>
          </cell>
          <cell r="J143">
            <v>15251.332550027484</v>
          </cell>
          <cell r="K143">
            <v>15113.510055196846</v>
          </cell>
          <cell r="L143">
            <v>15231.653349940274</v>
          </cell>
          <cell r="M143">
            <v>15340.249132876426</v>
          </cell>
          <cell r="N143">
            <v>15024.001041213016</v>
          </cell>
          <cell r="O143">
            <v>15248.28465687756</v>
          </cell>
          <cell r="P143">
            <v>15341.768646836736</v>
          </cell>
          <cell r="Q143">
            <v>1121.4506685809076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</row>
        <row r="144">
          <cell r="A144">
            <v>-91526.835455567038</v>
          </cell>
          <cell r="B144">
            <v>14972.428249482027</v>
          </cell>
          <cell r="C144">
            <v>16464.131356734273</v>
          </cell>
          <cell r="D144">
            <v>16038.123338005213</v>
          </cell>
          <cell r="E144">
            <v>15536.83118797623</v>
          </cell>
          <cell r="F144">
            <v>15386.524485106198</v>
          </cell>
          <cell r="G144">
            <v>15078.683959854949</v>
          </cell>
          <cell r="H144">
            <v>14856.987353686091</v>
          </cell>
          <cell r="I144">
            <v>15273.183350273393</v>
          </cell>
          <cell r="J144">
            <v>15071.262655410374</v>
          </cell>
          <cell r="K144">
            <v>14994.610920886069</v>
          </cell>
          <cell r="L144">
            <v>15035.141140386542</v>
          </cell>
          <cell r="M144">
            <v>15140.026397191028</v>
          </cell>
          <cell r="N144">
            <v>15059.25949339637</v>
          </cell>
          <cell r="O144">
            <v>15174.261266070345</v>
          </cell>
          <cell r="P144">
            <v>15231.028271536594</v>
          </cell>
          <cell r="Q144">
            <v>1049.7761919411716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</row>
        <row r="145">
          <cell r="A145">
            <v>-98396.59645033376</v>
          </cell>
          <cell r="B145">
            <v>15383.781602838631</v>
          </cell>
          <cell r="C145">
            <v>16589.567743668027</v>
          </cell>
          <cell r="D145">
            <v>16132.455466612329</v>
          </cell>
          <cell r="E145">
            <v>15946.922807013449</v>
          </cell>
          <cell r="F145">
            <v>15605.532064472711</v>
          </cell>
          <cell r="G145">
            <v>15234.882596240144</v>
          </cell>
          <cell r="H145">
            <v>15274.044760950314</v>
          </cell>
          <cell r="I145">
            <v>15177.156401326214</v>
          </cell>
          <cell r="J145">
            <v>15185.04625651336</v>
          </cell>
          <cell r="K145">
            <v>15288.855906924238</v>
          </cell>
          <cell r="L145">
            <v>15237.459222153935</v>
          </cell>
          <cell r="M145">
            <v>15184.43627244874</v>
          </cell>
          <cell r="N145">
            <v>15352.971723379304</v>
          </cell>
          <cell r="O145">
            <v>15430.499406538376</v>
          </cell>
          <cell r="P145">
            <v>15296.31654370758</v>
          </cell>
          <cell r="Q145">
            <v>1128.5696026467479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</row>
        <row r="146">
          <cell r="A146">
            <v>-86725.82295932612</v>
          </cell>
          <cell r="B146">
            <v>15003.642857168721</v>
          </cell>
          <cell r="C146">
            <v>16257.684577752359</v>
          </cell>
          <cell r="D146">
            <v>15751.983021611944</v>
          </cell>
          <cell r="E146">
            <v>15695.033447800626</v>
          </cell>
          <cell r="F146">
            <v>15533.291759644218</v>
          </cell>
          <cell r="G146">
            <v>15087.724829296534</v>
          </cell>
          <cell r="H146">
            <v>15006.512554926565</v>
          </cell>
          <cell r="I146">
            <v>14996.349847564015</v>
          </cell>
          <cell r="J146">
            <v>14913.006290193065</v>
          </cell>
          <cell r="K146">
            <v>15350.704694474862</v>
          </cell>
          <cell r="L146">
            <v>15008.671480520352</v>
          </cell>
          <cell r="M146">
            <v>14890.146751003111</v>
          </cell>
          <cell r="N146">
            <v>15105.087666885858</v>
          </cell>
          <cell r="O146">
            <v>15015.391583433491</v>
          </cell>
          <cell r="P146">
            <v>15341.473952621158</v>
          </cell>
          <cell r="Q146">
            <v>994.71049901428671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</row>
        <row r="147">
          <cell r="A147">
            <v>-88345.599541261603</v>
          </cell>
          <cell r="B147">
            <v>14984.895898974053</v>
          </cell>
          <cell r="C147">
            <v>16406.548165222674</v>
          </cell>
          <cell r="D147">
            <v>16021.477840922264</v>
          </cell>
          <cell r="E147">
            <v>15615.761814473251</v>
          </cell>
          <cell r="F147">
            <v>15374.989876265419</v>
          </cell>
          <cell r="G147">
            <v>14992.283595865109</v>
          </cell>
          <cell r="H147">
            <v>14843.400973804917</v>
          </cell>
          <cell r="I147">
            <v>15000.31266730135</v>
          </cell>
          <cell r="J147">
            <v>15028.81372287209</v>
          </cell>
          <cell r="K147">
            <v>15167.041950063163</v>
          </cell>
          <cell r="L147">
            <v>15045.16580926504</v>
          </cell>
          <cell r="M147">
            <v>15130.981654016399</v>
          </cell>
          <cell r="N147">
            <v>15197.189488335693</v>
          </cell>
          <cell r="O147">
            <v>15022.48173150034</v>
          </cell>
          <cell r="P147">
            <v>15115.521802315056</v>
          </cell>
          <cell r="Q147">
            <v>1013.288688498454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</row>
        <row r="148">
          <cell r="A148">
            <v>-90622.227827139301</v>
          </cell>
          <cell r="B148">
            <v>14989.280579413762</v>
          </cell>
          <cell r="C148">
            <v>16373.813697527246</v>
          </cell>
          <cell r="D148">
            <v>16211.231106489657</v>
          </cell>
          <cell r="E148">
            <v>15474.579005142285</v>
          </cell>
          <cell r="F148">
            <v>15334.350597598572</v>
          </cell>
          <cell r="G148">
            <v>15268.891345738621</v>
          </cell>
          <cell r="H148">
            <v>15046.225416837253</v>
          </cell>
          <cell r="I148">
            <v>15071.185741065714</v>
          </cell>
          <cell r="J148">
            <v>15044.164694777153</v>
          </cell>
          <cell r="K148">
            <v>15142.804319089948</v>
          </cell>
          <cell r="L148">
            <v>15169.25097412351</v>
          </cell>
          <cell r="M148">
            <v>15417.029622594429</v>
          </cell>
          <cell r="N148">
            <v>15411.372592578577</v>
          </cell>
          <cell r="O148">
            <v>15083.691202267371</v>
          </cell>
          <cell r="P148">
            <v>15188.454053555692</v>
          </cell>
          <cell r="Q148">
            <v>1039.400704286157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</row>
        <row r="149">
          <cell r="A149">
            <v>-102110.12124653911</v>
          </cell>
          <cell r="B149">
            <v>15312.581408745918</v>
          </cell>
          <cell r="C149">
            <v>16799.252206604717</v>
          </cell>
          <cell r="D149">
            <v>16405.756845552194</v>
          </cell>
          <cell r="E149">
            <v>16080.17051610232</v>
          </cell>
          <cell r="F149">
            <v>16048.130129433561</v>
          </cell>
          <cell r="G149">
            <v>15313.419318233044</v>
          </cell>
          <cell r="H149">
            <v>15225.608818493569</v>
          </cell>
          <cell r="I149">
            <v>15245.630128860063</v>
          </cell>
          <cell r="J149">
            <v>15138.994556716651</v>
          </cell>
          <cell r="K149">
            <v>15407.056750394488</v>
          </cell>
          <cell r="L149">
            <v>15508.054031613301</v>
          </cell>
          <cell r="M149">
            <v>15403.154283171732</v>
          </cell>
          <cell r="N149">
            <v>15235.241202665648</v>
          </cell>
          <cell r="O149">
            <v>15178.815532934608</v>
          </cell>
          <cell r="P149">
            <v>15497.787795563538</v>
          </cell>
          <cell r="Q149">
            <v>1171.1622466493047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</row>
        <row r="150">
          <cell r="A150">
            <v>-99492.98102806462</v>
          </cell>
          <cell r="B150">
            <v>15282.026968811104</v>
          </cell>
          <cell r="C150">
            <v>16701.533184611504</v>
          </cell>
          <cell r="D150">
            <v>16394.519860684191</v>
          </cell>
          <cell r="E150">
            <v>15827.898206882497</v>
          </cell>
          <cell r="F150">
            <v>15412.812698606522</v>
          </cell>
          <cell r="G150">
            <v>15330.705685446337</v>
          </cell>
          <cell r="H150">
            <v>15192.604002839031</v>
          </cell>
          <cell r="I150">
            <v>15169.70370141539</v>
          </cell>
          <cell r="J150">
            <v>15148.523290295465</v>
          </cell>
          <cell r="K150">
            <v>15215.888477433653</v>
          </cell>
          <cell r="L150">
            <v>15195.572949808542</v>
          </cell>
          <cell r="M150">
            <v>15166.137440791064</v>
          </cell>
          <cell r="N150">
            <v>15425.962253851176</v>
          </cell>
          <cell r="O150">
            <v>15202.390449188188</v>
          </cell>
          <cell r="P150">
            <v>15411.010532287086</v>
          </cell>
          <cell r="Q150">
            <v>1141.1446951994899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</row>
        <row r="151">
          <cell r="A151">
            <v>-86633.329696442612</v>
          </cell>
          <cell r="B151">
            <v>14916.961849755618</v>
          </cell>
          <cell r="C151">
            <v>16303.363129098841</v>
          </cell>
          <cell r="D151">
            <v>15714.944385360675</v>
          </cell>
          <cell r="E151">
            <v>15518.254007566982</v>
          </cell>
          <cell r="F151">
            <v>15269.714546784759</v>
          </cell>
          <cell r="G151">
            <v>15096.347013267659</v>
          </cell>
          <cell r="H151">
            <v>15080.509794666581</v>
          </cell>
          <cell r="I151">
            <v>14732.33211294546</v>
          </cell>
          <cell r="J151">
            <v>14944.568875294071</v>
          </cell>
          <cell r="K151">
            <v>14972.236190484105</v>
          </cell>
          <cell r="L151">
            <v>14959.066930802939</v>
          </cell>
          <cell r="M151">
            <v>14888.465015037851</v>
          </cell>
          <cell r="N151">
            <v>15029.499681623709</v>
          </cell>
          <cell r="O151">
            <v>15134.448574997694</v>
          </cell>
          <cell r="P151">
            <v>15056.383593534081</v>
          </cell>
          <cell r="Q151">
            <v>993.64963828631812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</row>
        <row r="152">
          <cell r="A152">
            <v>-100701.68451586351</v>
          </cell>
          <cell r="B152">
            <v>15083.117747359935</v>
          </cell>
          <cell r="C152">
            <v>16744.104952649272</v>
          </cell>
          <cell r="D152">
            <v>16392.406744331132</v>
          </cell>
          <cell r="E152">
            <v>15774.464729081281</v>
          </cell>
          <cell r="F152">
            <v>15545.824453670588</v>
          </cell>
          <cell r="G152">
            <v>15164.200733794423</v>
          </cell>
          <cell r="H152">
            <v>15394.464303080533</v>
          </cell>
          <cell r="I152">
            <v>15333.984666844271</v>
          </cell>
          <cell r="J152">
            <v>15315.27398967206</v>
          </cell>
          <cell r="K152">
            <v>15283.609182287408</v>
          </cell>
          <cell r="L152">
            <v>15183.725534205339</v>
          </cell>
          <cell r="M152">
            <v>15233.841620784371</v>
          </cell>
          <cell r="N152">
            <v>15441.752928521892</v>
          </cell>
          <cell r="O152">
            <v>15472.792680397088</v>
          </cell>
          <cell r="P152">
            <v>15343.238906691649</v>
          </cell>
          <cell r="Q152">
            <v>1155.008040723148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</row>
        <row r="153">
          <cell r="A153">
            <v>-87578.212185142664</v>
          </cell>
          <cell r="B153">
            <v>15057.214654768854</v>
          </cell>
          <cell r="C153">
            <v>16096.319246127621</v>
          </cell>
          <cell r="D153">
            <v>15989.88007037076</v>
          </cell>
          <cell r="E153">
            <v>15571.591927937247</v>
          </cell>
          <cell r="F153">
            <v>15358.877828373003</v>
          </cell>
          <cell r="G153">
            <v>15234.590594916715</v>
          </cell>
          <cell r="H153">
            <v>14991.52618154938</v>
          </cell>
          <cell r="I153">
            <v>15140.101806602906</v>
          </cell>
          <cell r="J153">
            <v>14998.781503191609</v>
          </cell>
          <cell r="K153">
            <v>15131.801066248139</v>
          </cell>
          <cell r="L153">
            <v>15163.075032343588</v>
          </cell>
          <cell r="M153">
            <v>15106.917370719293</v>
          </cell>
          <cell r="N153">
            <v>15152.640578478886</v>
          </cell>
          <cell r="O153">
            <v>14856.829494710555</v>
          </cell>
          <cell r="P153">
            <v>15066.230312781739</v>
          </cell>
          <cell r="Q153">
            <v>1004.4870624787121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</row>
        <row r="154">
          <cell r="A154">
            <v>-86405.715846491847</v>
          </cell>
          <cell r="B154">
            <v>15008.03600122132</v>
          </cell>
          <cell r="C154">
            <v>16341.573441949477</v>
          </cell>
          <cell r="D154">
            <v>15927.523574660059</v>
          </cell>
          <cell r="E154">
            <v>15627.633628622054</v>
          </cell>
          <cell r="F154">
            <v>15031.143747567497</v>
          </cell>
          <cell r="G154">
            <v>15222.91528545773</v>
          </cell>
          <cell r="H154">
            <v>14988.587585497547</v>
          </cell>
          <cell r="I154">
            <v>14773.622895005647</v>
          </cell>
          <cell r="J154">
            <v>15263.514598333677</v>
          </cell>
          <cell r="K154">
            <v>15152.193443081134</v>
          </cell>
          <cell r="L154">
            <v>15054.748887612797</v>
          </cell>
          <cell r="M154">
            <v>15000.255141309979</v>
          </cell>
          <cell r="N154">
            <v>15056.830008173647</v>
          </cell>
          <cell r="O154">
            <v>15127.903336909087</v>
          </cell>
          <cell r="P154">
            <v>15148.652810497133</v>
          </cell>
          <cell r="Q154">
            <v>991.0389984729228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</row>
        <row r="155">
          <cell r="A155">
            <v>-87785.527858368834</v>
          </cell>
          <cell r="B155">
            <v>14904.8649181293</v>
          </cell>
          <cell r="C155">
            <v>16304.521065722649</v>
          </cell>
          <cell r="D155">
            <v>15988.845020945178</v>
          </cell>
          <cell r="E155">
            <v>15723.946989468379</v>
          </cell>
          <cell r="F155">
            <v>15493.184975673797</v>
          </cell>
          <cell r="G155">
            <v>15228.466918669514</v>
          </cell>
          <cell r="H155">
            <v>14865.977841263575</v>
          </cell>
          <cell r="I155">
            <v>14992.643095844433</v>
          </cell>
          <cell r="J155">
            <v>15159.931706896801</v>
          </cell>
          <cell r="K155">
            <v>15032.110534207783</v>
          </cell>
          <cell r="L155">
            <v>15262.353029383459</v>
          </cell>
          <cell r="M155">
            <v>15138.477121095491</v>
          </cell>
          <cell r="N155">
            <v>15114.981249381515</v>
          </cell>
          <cell r="O155">
            <v>15237.495735864301</v>
          </cell>
          <cell r="P155">
            <v>15235.350730197957</v>
          </cell>
          <cell r="Q155">
            <v>1006.8648903243471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</row>
        <row r="156">
          <cell r="A156">
            <v>-98857.480150092146</v>
          </cell>
          <cell r="B156">
            <v>15218.393361432392</v>
          </cell>
          <cell r="C156">
            <v>16720.780997841895</v>
          </cell>
          <cell r="D156">
            <v>16293.429608083046</v>
          </cell>
          <cell r="E156">
            <v>16021.201849536214</v>
          </cell>
          <cell r="F156">
            <v>15800.397769565003</v>
          </cell>
          <cell r="G156">
            <v>15226.056764272827</v>
          </cell>
          <cell r="H156">
            <v>15224.173208696579</v>
          </cell>
          <cell r="I156">
            <v>15358.891408771509</v>
          </cell>
          <cell r="J156">
            <v>15307.912577897188</v>
          </cell>
          <cell r="K156">
            <v>15173.565201985177</v>
          </cell>
          <cell r="L156">
            <v>15437.801995370182</v>
          </cell>
          <cell r="M156">
            <v>15473.313289588539</v>
          </cell>
          <cell r="N156">
            <v>15410.848334639948</v>
          </cell>
          <cell r="O156">
            <v>15351.960605696058</v>
          </cell>
          <cell r="P156">
            <v>15407.070911182502</v>
          </cell>
          <cell r="Q156">
            <v>1133.8557543294969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</row>
        <row r="157">
          <cell r="A157">
            <v>-101355.71047907961</v>
          </cell>
          <cell r="B157">
            <v>15249.526718764366</v>
          </cell>
          <cell r="C157">
            <v>16919.336532827496</v>
          </cell>
          <cell r="D157">
            <v>16359.962357383911</v>
          </cell>
          <cell r="E157">
            <v>16075.689796623366</v>
          </cell>
          <cell r="F157">
            <v>15818.833913312665</v>
          </cell>
          <cell r="G157">
            <v>15553.228422526663</v>
          </cell>
          <cell r="H157">
            <v>15142.034336607107</v>
          </cell>
          <cell r="I157">
            <v>15274.57069586045</v>
          </cell>
          <cell r="J157">
            <v>15374.667083588036</v>
          </cell>
          <cell r="K157">
            <v>15168.098343882915</v>
          </cell>
          <cell r="L157">
            <v>15309.733385269043</v>
          </cell>
          <cell r="M157">
            <v>15314.474658843108</v>
          </cell>
          <cell r="N157">
            <v>15498.147631362994</v>
          </cell>
          <cell r="O157">
            <v>15516.033654476443</v>
          </cell>
          <cell r="P157">
            <v>15398.789314812597</v>
          </cell>
          <cell r="Q157">
            <v>1162.5094569108514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</row>
        <row r="158">
          <cell r="A158">
            <v>-84806.872242371028</v>
          </cell>
          <cell r="B158">
            <v>15030.352700381833</v>
          </cell>
          <cell r="C158">
            <v>16051.267878346596</v>
          </cell>
          <cell r="D158">
            <v>15810.456464774135</v>
          </cell>
          <cell r="E158">
            <v>15471.04428946356</v>
          </cell>
          <cell r="F158">
            <v>15356.913418052263</v>
          </cell>
          <cell r="G158">
            <v>14848.972996419578</v>
          </cell>
          <cell r="H158">
            <v>14735.164627604699</v>
          </cell>
          <cell r="I158">
            <v>14815.212237343447</v>
          </cell>
          <cell r="J158">
            <v>14835.90834368321</v>
          </cell>
          <cell r="K158">
            <v>15017.860679912044</v>
          </cell>
          <cell r="L158">
            <v>14923.116745692401</v>
          </cell>
          <cell r="M158">
            <v>14861.379215037407</v>
          </cell>
          <cell r="N158">
            <v>15128.650110088643</v>
          </cell>
          <cell r="O158">
            <v>15044.423682652337</v>
          </cell>
          <cell r="P158">
            <v>14929.358381303944</v>
          </cell>
          <cell r="Q158">
            <v>972.70090187109861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</row>
        <row r="159">
          <cell r="A159">
            <v>-84128.181698693981</v>
          </cell>
          <cell r="B159">
            <v>15134.488411063638</v>
          </cell>
          <cell r="C159">
            <v>16002.604245965755</v>
          </cell>
          <cell r="D159">
            <v>15810.796911169462</v>
          </cell>
          <cell r="E159">
            <v>15596.49664332519</v>
          </cell>
          <cell r="F159">
            <v>15386.29938305884</v>
          </cell>
          <cell r="G159">
            <v>14953.023764774149</v>
          </cell>
          <cell r="H159">
            <v>14766.585641685197</v>
          </cell>
          <cell r="I159">
            <v>14879.714936829012</v>
          </cell>
          <cell r="J159">
            <v>14963.156223184051</v>
          </cell>
          <cell r="K159">
            <v>15121.591675007727</v>
          </cell>
          <cell r="L159">
            <v>14946.780844695681</v>
          </cell>
          <cell r="M159">
            <v>15200.943736383997</v>
          </cell>
          <cell r="N159">
            <v>15153.658172375795</v>
          </cell>
          <cell r="O159">
            <v>15219.658536548404</v>
          </cell>
          <cell r="P159">
            <v>15022.133750577113</v>
          </cell>
          <cell r="Q159">
            <v>964.91659281134037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</row>
        <row r="160">
          <cell r="A160">
            <v>-91736.023286295138</v>
          </cell>
          <cell r="B160">
            <v>14888.309299234708</v>
          </cell>
          <cell r="C160">
            <v>16371.715753240514</v>
          </cell>
          <cell r="D160">
            <v>16102.090073084188</v>
          </cell>
          <cell r="E160">
            <v>15810.828423264851</v>
          </cell>
          <cell r="F160">
            <v>15366.815691436423</v>
          </cell>
          <cell r="G160">
            <v>15143.172899051633</v>
          </cell>
          <cell r="H160">
            <v>14968.642081515674</v>
          </cell>
          <cell r="I160">
            <v>15214.405798790422</v>
          </cell>
          <cell r="J160">
            <v>15108.578492642606</v>
          </cell>
          <cell r="K160">
            <v>15242.90391402249</v>
          </cell>
          <cell r="L160">
            <v>15051.331657444283</v>
          </cell>
          <cell r="M160">
            <v>15192.804535433286</v>
          </cell>
          <cell r="N160">
            <v>15087.355101066536</v>
          </cell>
          <cell r="O160">
            <v>15153.652547304808</v>
          </cell>
          <cell r="P160">
            <v>15222.66431337179</v>
          </cell>
          <cell r="Q160">
            <v>1052.1754926844906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</row>
        <row r="161">
          <cell r="A161">
            <v>-99150.977787338648</v>
          </cell>
          <cell r="B161">
            <v>15063.693804155504</v>
          </cell>
          <cell r="C161">
            <v>16746.803044436219</v>
          </cell>
          <cell r="D161">
            <v>16166.808010491493</v>
          </cell>
          <cell r="E161">
            <v>16045.275492412147</v>
          </cell>
          <cell r="F161">
            <v>15627.481811888996</v>
          </cell>
          <cell r="G161">
            <v>15361.872442435528</v>
          </cell>
          <cell r="H161">
            <v>15194.565466972716</v>
          </cell>
          <cell r="I161">
            <v>15452.129507641665</v>
          </cell>
          <cell r="J161">
            <v>15278.601748461013</v>
          </cell>
          <cell r="K161">
            <v>15146.635849194203</v>
          </cell>
          <cell r="L161">
            <v>15395.11108889</v>
          </cell>
          <cell r="M161">
            <v>15222.728577736565</v>
          </cell>
          <cell r="N161">
            <v>15520.419807338056</v>
          </cell>
          <cell r="O161">
            <v>15261.301303886441</v>
          </cell>
          <cell r="P161">
            <v>15562.360584946715</v>
          </cell>
          <cell r="Q161">
            <v>1137.2220548296593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</row>
        <row r="162">
          <cell r="A162">
            <v>-97631.840734706188</v>
          </cell>
          <cell r="B162">
            <v>15085.239289990128</v>
          </cell>
          <cell r="C162">
            <v>16743.034992562531</v>
          </cell>
          <cell r="D162">
            <v>16356.195556106097</v>
          </cell>
          <cell r="E162">
            <v>15885.772995838071</v>
          </cell>
          <cell r="F162">
            <v>15753.890964009577</v>
          </cell>
          <cell r="G162">
            <v>15354.713847850235</v>
          </cell>
          <cell r="H162">
            <v>15232.297197442733</v>
          </cell>
          <cell r="I162">
            <v>15116.566695924761</v>
          </cell>
          <cell r="J162">
            <v>15356.859502118437</v>
          </cell>
          <cell r="K162">
            <v>15028.559314204253</v>
          </cell>
          <cell r="L162">
            <v>15376.310951516285</v>
          </cell>
          <cell r="M162">
            <v>15157.232597067188</v>
          </cell>
          <cell r="N162">
            <v>15471.016994368496</v>
          </cell>
          <cell r="O162">
            <v>15422.43502048164</v>
          </cell>
          <cell r="P162">
            <v>15141.205135704064</v>
          </cell>
          <cell r="Q162">
            <v>1119.7981604907861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</row>
        <row r="163">
          <cell r="A163">
            <v>-85400.830743308557</v>
          </cell>
          <cell r="B163">
            <v>14990.639072392652</v>
          </cell>
          <cell r="C163">
            <v>16092.462360485948</v>
          </cell>
          <cell r="D163">
            <v>15790.996151253097</v>
          </cell>
          <cell r="E163">
            <v>15431.86894809785</v>
          </cell>
          <cell r="F163">
            <v>15278.810123230014</v>
          </cell>
          <cell r="G163">
            <v>15031.807000653629</v>
          </cell>
          <cell r="H163">
            <v>14880.08427889339</v>
          </cell>
          <cell r="I163">
            <v>14984.493340058136</v>
          </cell>
          <cell r="J163">
            <v>14900.215920362682</v>
          </cell>
          <cell r="K163">
            <v>14930.351815882877</v>
          </cell>
          <cell r="L163">
            <v>15040.393390572714</v>
          </cell>
          <cell r="M163">
            <v>14921.732222948376</v>
          </cell>
          <cell r="N163">
            <v>15035.74299116556</v>
          </cell>
          <cell r="O163">
            <v>15049.858971825681</v>
          </cell>
          <cell r="P163">
            <v>14968.495493338552</v>
          </cell>
          <cell r="Q163">
            <v>979.51336829345166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</row>
        <row r="164">
          <cell r="A164">
            <v>-98802.988598948796</v>
          </cell>
          <cell r="B164">
            <v>15218.80052548552</v>
          </cell>
          <cell r="C164">
            <v>16605.829251880346</v>
          </cell>
          <cell r="D164">
            <v>16233.496754458507</v>
          </cell>
          <cell r="E164">
            <v>16019.377928381136</v>
          </cell>
          <cell r="F164">
            <v>15644.069100223955</v>
          </cell>
          <cell r="G164">
            <v>15277.161699140499</v>
          </cell>
          <cell r="H164">
            <v>15053.186515605319</v>
          </cell>
          <cell r="I164">
            <v>15211.149231056308</v>
          </cell>
          <cell r="J164">
            <v>14972.51532439264</v>
          </cell>
          <cell r="K164">
            <v>15203.174240306231</v>
          </cell>
          <cell r="L164">
            <v>15292.856755002216</v>
          </cell>
          <cell r="M164">
            <v>15182.297419418528</v>
          </cell>
          <cell r="N164">
            <v>15268.521923691187</v>
          </cell>
          <cell r="O164">
            <v>15153.178244279272</v>
          </cell>
          <cell r="P164">
            <v>15393.916667034191</v>
          </cell>
          <cell r="Q164">
            <v>1133.230758034503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</row>
        <row r="165">
          <cell r="A165">
            <v>-86533.240196007886</v>
          </cell>
          <cell r="B165">
            <v>14881.158483224557</v>
          </cell>
          <cell r="C165">
            <v>16200.221964601868</v>
          </cell>
          <cell r="D165">
            <v>15748.493004910739</v>
          </cell>
          <cell r="E165">
            <v>15583.362926695223</v>
          </cell>
          <cell r="F165">
            <v>15151.090196007692</v>
          </cell>
          <cell r="G165">
            <v>15007.858161019471</v>
          </cell>
          <cell r="H165">
            <v>14780.723893995299</v>
          </cell>
          <cell r="I165">
            <v>15064.431457667126</v>
          </cell>
          <cell r="J165">
            <v>14991.35394180285</v>
          </cell>
          <cell r="K165">
            <v>14818.079691883655</v>
          </cell>
          <cell r="L165">
            <v>14899.623155462559</v>
          </cell>
          <cell r="M165">
            <v>15005.363643815948</v>
          </cell>
          <cell r="N165">
            <v>15091.33080839166</v>
          </cell>
          <cell r="O165">
            <v>15242.562802583579</v>
          </cell>
          <cell r="P165">
            <v>15181.957503657741</v>
          </cell>
          <cell r="Q165">
            <v>992.50165175213192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</row>
        <row r="166">
          <cell r="A166">
            <v>-100994.22410361665</v>
          </cell>
          <cell r="B166">
            <v>15451.807686520126</v>
          </cell>
          <cell r="C166">
            <v>16771.157780080805</v>
          </cell>
          <cell r="D166">
            <v>16384.441566108471</v>
          </cell>
          <cell r="E166">
            <v>15953.894081179023</v>
          </cell>
          <cell r="F166">
            <v>15750.103122911019</v>
          </cell>
          <cell r="G166">
            <v>15242.023186522227</v>
          </cell>
          <cell r="H166">
            <v>15181.706219594227</v>
          </cell>
          <cell r="I166">
            <v>15510.633374162546</v>
          </cell>
          <cell r="J166">
            <v>15251.444043683197</v>
          </cell>
          <cell r="K166">
            <v>15393.670839591436</v>
          </cell>
          <cell r="L166">
            <v>15472.647009132466</v>
          </cell>
          <cell r="M166">
            <v>15359.678703815898</v>
          </cell>
          <cell r="N166">
            <v>15346.514219111068</v>
          </cell>
          <cell r="O166">
            <v>15498.299770167096</v>
          </cell>
          <cell r="P166">
            <v>15256.624743429242</v>
          </cell>
          <cell r="Q166">
            <v>1158.3633527788415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</row>
        <row r="167">
          <cell r="A167">
            <v>-95935.814667402679</v>
          </cell>
          <cell r="B167">
            <v>15014.080329577642</v>
          </cell>
          <cell r="C167">
            <v>16486.139379657317</v>
          </cell>
          <cell r="D167">
            <v>16161.066351868107</v>
          </cell>
          <cell r="E167">
            <v>15746.340290237044</v>
          </cell>
          <cell r="F167">
            <v>15384.52573066227</v>
          </cell>
          <cell r="G167">
            <v>15294.541620995727</v>
          </cell>
          <cell r="H167">
            <v>15112.101791319925</v>
          </cell>
          <cell r="I167">
            <v>15211.223552051444</v>
          </cell>
          <cell r="J167">
            <v>15404.34448373029</v>
          </cell>
          <cell r="K167">
            <v>15204.130095240049</v>
          </cell>
          <cell r="L167">
            <v>15115.311682359596</v>
          </cell>
          <cell r="M167">
            <v>15249.36058881228</v>
          </cell>
          <cell r="N167">
            <v>15150.092965715581</v>
          </cell>
          <cell r="O167">
            <v>15323.408045001737</v>
          </cell>
          <cell r="P167">
            <v>15342.171350873798</v>
          </cell>
          <cell r="Q167">
            <v>1100.3454199092416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</row>
        <row r="168">
          <cell r="A168">
            <v>-91731.743583791773</v>
          </cell>
          <cell r="B168">
            <v>15053.746068341708</v>
          </cell>
          <cell r="C168">
            <v>16381.362012858328</v>
          </cell>
          <cell r="D168">
            <v>16107.364653070323</v>
          </cell>
          <cell r="E168">
            <v>15644.942827962721</v>
          </cell>
          <cell r="F168">
            <v>15430.744504017639</v>
          </cell>
          <cell r="G168">
            <v>15188.872594047109</v>
          </cell>
          <cell r="H168">
            <v>15172.754511853367</v>
          </cell>
          <cell r="I168">
            <v>15101.691221666388</v>
          </cell>
          <cell r="J168">
            <v>15118.73735345513</v>
          </cell>
          <cell r="K168">
            <v>15073.018092541348</v>
          </cell>
          <cell r="L168">
            <v>15059.080028786873</v>
          </cell>
          <cell r="M168">
            <v>15198.435951431216</v>
          </cell>
          <cell r="N168">
            <v>15217.048839537665</v>
          </cell>
          <cell r="O168">
            <v>15271.383329127497</v>
          </cell>
          <cell r="P168">
            <v>15145.639340039557</v>
          </cell>
          <cell r="Q168">
            <v>1052.126406208658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</row>
        <row r="169">
          <cell r="A169">
            <v>-86703.287433736623</v>
          </cell>
          <cell r="B169">
            <v>14939.586226602325</v>
          </cell>
          <cell r="C169">
            <v>16123.922257341474</v>
          </cell>
          <cell r="D169">
            <v>15877.276880150996</v>
          </cell>
          <cell r="E169">
            <v>15529.070446485766</v>
          </cell>
          <cell r="F169">
            <v>15112.672407020804</v>
          </cell>
          <cell r="G169">
            <v>14994.18239562817</v>
          </cell>
          <cell r="H169">
            <v>15041.346868315177</v>
          </cell>
          <cell r="I169">
            <v>14915.596186866904</v>
          </cell>
          <cell r="J169">
            <v>15032.496353322869</v>
          </cell>
          <cell r="K169">
            <v>14823.477277281427</v>
          </cell>
          <cell r="L169">
            <v>15160.881101902452</v>
          </cell>
          <cell r="M169">
            <v>15012.992682998847</v>
          </cell>
          <cell r="N169">
            <v>15182.362288036769</v>
          </cell>
          <cell r="O169">
            <v>15104.646746861865</v>
          </cell>
          <cell r="P169">
            <v>15098.894317400885</v>
          </cell>
          <cell r="Q169">
            <v>994.45202554998548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</row>
        <row r="170">
          <cell r="A170">
            <v>-97483.335251609489</v>
          </cell>
          <cell r="B170">
            <v>14982.554482811121</v>
          </cell>
          <cell r="C170">
            <v>16631.259368419167</v>
          </cell>
          <cell r="D170">
            <v>16181.723654737458</v>
          </cell>
          <cell r="E170">
            <v>15878.433894876996</v>
          </cell>
          <cell r="F170">
            <v>15561.600560075649</v>
          </cell>
          <cell r="G170">
            <v>15197.199680172529</v>
          </cell>
          <cell r="H170">
            <v>15224.63152926202</v>
          </cell>
          <cell r="I170">
            <v>15317.402870472812</v>
          </cell>
          <cell r="J170">
            <v>15403.720126989534</v>
          </cell>
          <cell r="K170">
            <v>15207.149360758771</v>
          </cell>
          <cell r="L170">
            <v>15369.114911182023</v>
          </cell>
          <cell r="M170">
            <v>15320.105310784842</v>
          </cell>
          <cell r="N170">
            <v>15366.365140418207</v>
          </cell>
          <cell r="O170">
            <v>15440.499211109154</v>
          </cell>
          <cell r="P170">
            <v>15354.243977359005</v>
          </cell>
          <cell r="Q170">
            <v>1118.0948620018601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</row>
        <row r="171">
          <cell r="A171">
            <v>-94988.040651743329</v>
          </cell>
          <cell r="B171">
            <v>14963.123467605408</v>
          </cell>
          <cell r="C171">
            <v>16541.974309835277</v>
          </cell>
          <cell r="D171">
            <v>16079.90925011292</v>
          </cell>
          <cell r="E171">
            <v>15678.895477147566</v>
          </cell>
          <cell r="F171">
            <v>15567.279290055114</v>
          </cell>
          <cell r="G171">
            <v>15192.281244406005</v>
          </cell>
          <cell r="H171">
            <v>15055.383565173121</v>
          </cell>
          <cell r="I171">
            <v>14976.09629466285</v>
          </cell>
          <cell r="J171">
            <v>15206.966174489242</v>
          </cell>
          <cell r="K171">
            <v>15118.869475579186</v>
          </cell>
          <cell r="L171">
            <v>15217.857087899451</v>
          </cell>
          <cell r="M171">
            <v>15023.281635166335</v>
          </cell>
          <cell r="N171">
            <v>15270.516956288393</v>
          </cell>
          <cell r="O171">
            <v>15289.917653384051</v>
          </cell>
          <cell r="P171">
            <v>15327.486642417065</v>
          </cell>
          <cell r="Q171">
            <v>1089.4748310592352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</row>
        <row r="172">
          <cell r="A172">
            <v>-85743.429527139961</v>
          </cell>
          <cell r="B172">
            <v>14791.340195711986</v>
          </cell>
          <cell r="C172">
            <v>16058.555328520953</v>
          </cell>
          <cell r="D172">
            <v>15879.535970488141</v>
          </cell>
          <cell r="E172">
            <v>15552.834342248145</v>
          </cell>
          <cell r="F172">
            <v>15352.187759180593</v>
          </cell>
          <cell r="G172">
            <v>14955.956240713058</v>
          </cell>
          <cell r="H172">
            <v>14939.029990559073</v>
          </cell>
          <cell r="I172">
            <v>14879.081857311659</v>
          </cell>
          <cell r="J172">
            <v>14994.322833122724</v>
          </cell>
          <cell r="K172">
            <v>14983.340428764499</v>
          </cell>
          <cell r="L172">
            <v>14916.121281470492</v>
          </cell>
          <cell r="M172">
            <v>14937.424189154102</v>
          </cell>
          <cell r="N172">
            <v>14989.325582511156</v>
          </cell>
          <cell r="O172">
            <v>15067.924912866909</v>
          </cell>
          <cell r="P172">
            <v>14956.512384442325</v>
          </cell>
          <cell r="Q172">
            <v>983.44283930448432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</row>
        <row r="173">
          <cell r="A173">
            <v>-84919.708587969508</v>
          </cell>
          <cell r="B173">
            <v>14683.038665099275</v>
          </cell>
          <cell r="C173">
            <v>16064.822554503931</v>
          </cell>
          <cell r="D173">
            <v>15741.841680084472</v>
          </cell>
          <cell r="E173">
            <v>15543.706110100855</v>
          </cell>
          <cell r="F173">
            <v>15293.282118594703</v>
          </cell>
          <cell r="G173">
            <v>14950.30023989381</v>
          </cell>
          <cell r="H173">
            <v>14879.580938496218</v>
          </cell>
          <cell r="I173">
            <v>14930.744901935836</v>
          </cell>
          <cell r="J173">
            <v>14782.392415440718</v>
          </cell>
          <cell r="K173">
            <v>14947.7119426811</v>
          </cell>
          <cell r="L173">
            <v>15022.820611524683</v>
          </cell>
          <cell r="M173">
            <v>14994.872736141981</v>
          </cell>
          <cell r="N173">
            <v>15167.623615343293</v>
          </cell>
          <cell r="O173">
            <v>14912.657978403924</v>
          </cell>
          <cell r="P173">
            <v>15158.92471748008</v>
          </cell>
          <cell r="Q173">
            <v>973.99508962057496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</row>
        <row r="174">
          <cell r="A174">
            <v>-92260.062664919562</v>
          </cell>
          <cell r="B174">
            <v>15178.993140467661</v>
          </cell>
          <cell r="C174">
            <v>16309.023186182576</v>
          </cell>
          <cell r="D174">
            <v>15911.357552442081</v>
          </cell>
          <cell r="E174">
            <v>15916.364048120942</v>
          </cell>
          <cell r="F174">
            <v>15749.47314892718</v>
          </cell>
          <cell r="G174">
            <v>15455.558564074254</v>
          </cell>
          <cell r="H174">
            <v>14970.508166342926</v>
          </cell>
          <cell r="I174">
            <v>15215.368653427879</v>
          </cell>
          <cell r="J174">
            <v>14961.591776514626</v>
          </cell>
          <cell r="K174">
            <v>14991.067463793668</v>
          </cell>
          <cell r="L174">
            <v>15351.990084088942</v>
          </cell>
          <cell r="M174">
            <v>15023.193840287227</v>
          </cell>
          <cell r="N174">
            <v>15259.698112533533</v>
          </cell>
          <cell r="O174">
            <v>15348.757698827769</v>
          </cell>
          <cell r="P174">
            <v>15154.939084573005</v>
          </cell>
          <cell r="Q174">
            <v>1058.1860147415614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</row>
        <row r="175">
          <cell r="A175">
            <v>-85825.062283200707</v>
          </cell>
          <cell r="B175">
            <v>14788.579222289973</v>
          </cell>
          <cell r="C175">
            <v>16152.94431604835</v>
          </cell>
          <cell r="D175">
            <v>15901.950883115591</v>
          </cell>
          <cell r="E175">
            <v>15569.005466871924</v>
          </cell>
          <cell r="F175">
            <v>15443.910530092387</v>
          </cell>
          <cell r="G175">
            <v>14920.944254277685</v>
          </cell>
          <cell r="H175">
            <v>15132.922118434755</v>
          </cell>
          <cell r="I175">
            <v>15066.158784363008</v>
          </cell>
          <cell r="J175">
            <v>15074.764629635833</v>
          </cell>
          <cell r="K175">
            <v>14963.730354757115</v>
          </cell>
          <cell r="L175">
            <v>14882.114414898173</v>
          </cell>
          <cell r="M175">
            <v>14994.141577797887</v>
          </cell>
          <cell r="N175">
            <v>14837.988514911356</v>
          </cell>
          <cell r="O175">
            <v>15044.060886053059</v>
          </cell>
          <cell r="P175">
            <v>15124.695901109475</v>
          </cell>
          <cell r="Q175">
            <v>984.37913436339875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</row>
        <row r="176">
          <cell r="A176">
            <v>-88864.672376436502</v>
          </cell>
          <cell r="B176">
            <v>14865.661368045421</v>
          </cell>
          <cell r="C176">
            <v>16232.334393079251</v>
          </cell>
          <cell r="D176">
            <v>15939.682470551208</v>
          </cell>
          <cell r="E176">
            <v>15642.684654189652</v>
          </cell>
          <cell r="F176">
            <v>15363.733018939287</v>
          </cell>
          <cell r="G176">
            <v>15212.611473669229</v>
          </cell>
          <cell r="H176">
            <v>14935.652122222955</v>
          </cell>
          <cell r="I176">
            <v>15143.128627124501</v>
          </cell>
          <cell r="J176">
            <v>15067.33150577406</v>
          </cell>
          <cell r="K176">
            <v>14943.020469925446</v>
          </cell>
          <cell r="L176">
            <v>14872.846878825851</v>
          </cell>
          <cell r="M176">
            <v>15120.020747851395</v>
          </cell>
          <cell r="N176">
            <v>15172.636600484484</v>
          </cell>
          <cell r="O176">
            <v>15050.44354845741</v>
          </cell>
          <cell r="P176">
            <v>15023.764862868637</v>
          </cell>
          <cell r="Q176">
            <v>1019.242246288776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</row>
        <row r="177">
          <cell r="A177">
            <v>-89580.451358012127</v>
          </cell>
          <cell r="B177">
            <v>15098.492001127142</v>
          </cell>
          <cell r="C177">
            <v>16309.319985055836</v>
          </cell>
          <cell r="D177">
            <v>15897.628840465966</v>
          </cell>
          <cell r="E177">
            <v>15729.404209980632</v>
          </cell>
          <cell r="F177">
            <v>15446.772521644474</v>
          </cell>
          <cell r="G177">
            <v>15217.226018710076</v>
          </cell>
          <cell r="H177">
            <v>15157.097116586254</v>
          </cell>
          <cell r="I177">
            <v>15083.315664615484</v>
          </cell>
          <cell r="J177">
            <v>15037.825776040943</v>
          </cell>
          <cell r="K177">
            <v>15072.575869058906</v>
          </cell>
          <cell r="L177">
            <v>14957.060017750944</v>
          </cell>
          <cell r="M177">
            <v>14938.688022073267</v>
          </cell>
          <cell r="N177">
            <v>14999.27161917931</v>
          </cell>
          <cell r="O177">
            <v>15150.773911645361</v>
          </cell>
          <cell r="P177">
            <v>15262.950712020092</v>
          </cell>
          <cell r="Q177">
            <v>1027.4519448958558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</row>
        <row r="178">
          <cell r="A178">
            <v>-96623.469856154858</v>
          </cell>
          <cell r="B178">
            <v>15117.887553800821</v>
          </cell>
          <cell r="C178">
            <v>16830.026269311878</v>
          </cell>
          <cell r="D178">
            <v>16096.933363467875</v>
          </cell>
          <cell r="E178">
            <v>15949.012953437952</v>
          </cell>
          <cell r="F178">
            <v>15576.795286576016</v>
          </cell>
          <cell r="G178">
            <v>15304.034836577935</v>
          </cell>
          <cell r="H178">
            <v>15227.536432345521</v>
          </cell>
          <cell r="I178">
            <v>15254.972067168041</v>
          </cell>
          <cell r="J178">
            <v>15097.882163351267</v>
          </cell>
          <cell r="K178">
            <v>15301.336743316502</v>
          </cell>
          <cell r="L178">
            <v>15243.714673191127</v>
          </cell>
          <cell r="M178">
            <v>15350.285859702362</v>
          </cell>
          <cell r="N178">
            <v>15316.544850340708</v>
          </cell>
          <cell r="O178">
            <v>15171.385203282163</v>
          </cell>
          <cell r="P178">
            <v>15395.998524275958</v>
          </cell>
          <cell r="Q178">
            <v>1108.2325498621535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</row>
        <row r="179">
          <cell r="A179">
            <v>-100828.96151748438</v>
          </cell>
          <cell r="B179">
            <v>15285.211961859912</v>
          </cell>
          <cell r="C179">
            <v>16907.556578106538</v>
          </cell>
          <cell r="D179">
            <v>16373.459945829971</v>
          </cell>
          <cell r="E179">
            <v>16239.764130386528</v>
          </cell>
          <cell r="F179">
            <v>15826.08003022322</v>
          </cell>
          <cell r="G179">
            <v>15378.237349370036</v>
          </cell>
          <cell r="H179">
            <v>15191.474857520803</v>
          </cell>
          <cell r="I179">
            <v>15145.113770276334</v>
          </cell>
          <cell r="J179">
            <v>15351.053411438592</v>
          </cell>
          <cell r="K179">
            <v>15577.532870110119</v>
          </cell>
          <cell r="L179">
            <v>15323.023822402514</v>
          </cell>
          <cell r="M179">
            <v>15452.109522597319</v>
          </cell>
          <cell r="N179">
            <v>15350.723248124461</v>
          </cell>
          <cell r="O179">
            <v>15447.701741214374</v>
          </cell>
          <cell r="P179">
            <v>15603.742839275677</v>
          </cell>
          <cell r="Q179">
            <v>1156.4678570209387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</row>
        <row r="180">
          <cell r="A180">
            <v>-98478.173925452022</v>
          </cell>
          <cell r="B180">
            <v>15195.090155319558</v>
          </cell>
          <cell r="C180">
            <v>16720.78619692165</v>
          </cell>
          <cell r="D180">
            <v>16196.758228061084</v>
          </cell>
          <cell r="E180">
            <v>15692.156156521207</v>
          </cell>
          <cell r="F180">
            <v>15713.678681950274</v>
          </cell>
          <cell r="G180">
            <v>15342.406189884334</v>
          </cell>
          <cell r="H180">
            <v>15307.029075825525</v>
          </cell>
          <cell r="I180">
            <v>15358.618426063749</v>
          </cell>
          <cell r="J180">
            <v>15182.804244826673</v>
          </cell>
          <cell r="K180">
            <v>15363.303594115026</v>
          </cell>
          <cell r="L180">
            <v>15249.729478711643</v>
          </cell>
          <cell r="M180">
            <v>15226.932060400537</v>
          </cell>
          <cell r="N180">
            <v>15327.377031546277</v>
          </cell>
          <cell r="O180">
            <v>15465.126741652866</v>
          </cell>
          <cell r="P180">
            <v>15295.061452154325</v>
          </cell>
          <cell r="Q180">
            <v>1129.5052636553644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</row>
        <row r="181">
          <cell r="A181">
            <v>-97670.934301540707</v>
          </cell>
          <cell r="B181">
            <v>15249.602638450284</v>
          </cell>
          <cell r="C181">
            <v>16502.875010779098</v>
          </cell>
          <cell r="D181">
            <v>16254.323598999541</v>
          </cell>
          <cell r="E181">
            <v>16013.691692465545</v>
          </cell>
          <cell r="F181">
            <v>15727.4606927079</v>
          </cell>
          <cell r="G181">
            <v>15524.232714791884</v>
          </cell>
          <cell r="H181">
            <v>15436.516885020417</v>
          </cell>
          <cell r="I181">
            <v>15212.242131169005</v>
          </cell>
          <cell r="J181">
            <v>15132.564678576891</v>
          </cell>
          <cell r="K181">
            <v>15234.363749279979</v>
          </cell>
          <cell r="L181">
            <v>15153.64297986143</v>
          </cell>
          <cell r="M181">
            <v>15180.306657202145</v>
          </cell>
          <cell r="N181">
            <v>15341.93230340807</v>
          </cell>
          <cell r="O181">
            <v>15257.051803472841</v>
          </cell>
          <cell r="P181">
            <v>15478.746887968162</v>
          </cell>
          <cell r="Q181">
            <v>1120.2465480649512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</row>
        <row r="182">
          <cell r="A182">
            <v>-101619.29800699897</v>
          </cell>
          <cell r="B182">
            <v>15203.722504369589</v>
          </cell>
          <cell r="C182">
            <v>16910.296263823799</v>
          </cell>
          <cell r="D182">
            <v>16423.513376321735</v>
          </cell>
          <cell r="E182">
            <v>16067.748500566024</v>
          </cell>
          <cell r="F182">
            <v>15628.128417752338</v>
          </cell>
          <cell r="G182">
            <v>15372.786885615857</v>
          </cell>
          <cell r="H182">
            <v>15482.973541590134</v>
          </cell>
          <cell r="I182">
            <v>15424.065430172312</v>
          </cell>
          <cell r="J182">
            <v>15273.139539645352</v>
          </cell>
          <cell r="K182">
            <v>15451.540945249835</v>
          </cell>
          <cell r="L182">
            <v>15290.150091297797</v>
          </cell>
          <cell r="M182">
            <v>15301.79533495587</v>
          </cell>
          <cell r="N182">
            <v>15482.424960654265</v>
          </cell>
          <cell r="O182">
            <v>15438.974040763507</v>
          </cell>
          <cell r="P182">
            <v>15466.58536164533</v>
          </cell>
          <cell r="Q182">
            <v>1165.5327004210753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</row>
        <row r="183">
          <cell r="A183">
            <v>-88125.422585585824</v>
          </cell>
          <cell r="B183">
            <v>15030.016091898648</v>
          </cell>
          <cell r="C183">
            <v>16267.787809916324</v>
          </cell>
          <cell r="D183">
            <v>15974.457226633947</v>
          </cell>
          <cell r="E183">
            <v>15631.102383149604</v>
          </cell>
          <cell r="F183">
            <v>15403.688042814587</v>
          </cell>
          <cell r="G183">
            <v>15005.03557105803</v>
          </cell>
          <cell r="H183">
            <v>15013.22197787691</v>
          </cell>
          <cell r="I183">
            <v>14894.601540580819</v>
          </cell>
          <cell r="J183">
            <v>14959.267394417409</v>
          </cell>
          <cell r="K183">
            <v>15169.574360724222</v>
          </cell>
          <cell r="L183">
            <v>14929.775288068824</v>
          </cell>
          <cell r="M183">
            <v>15035.564355635168</v>
          </cell>
          <cell r="N183">
            <v>15156.253012842186</v>
          </cell>
          <cell r="O183">
            <v>15086.104220709905</v>
          </cell>
          <cell r="P183">
            <v>15056.039388288038</v>
          </cell>
          <cell r="Q183">
            <v>1010.7633468876351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</row>
        <row r="184">
          <cell r="A184">
            <v>-88894.58873332692</v>
          </cell>
          <cell r="B184">
            <v>14912.754704725052</v>
          </cell>
          <cell r="C184">
            <v>16415.779837518225</v>
          </cell>
          <cell r="D184">
            <v>16004.687171769301</v>
          </cell>
          <cell r="E184">
            <v>15697.755367601036</v>
          </cell>
          <cell r="F184">
            <v>15363.379339530213</v>
          </cell>
          <cell r="G184">
            <v>15045.560787161463</v>
          </cell>
          <cell r="H184">
            <v>15179.815259459725</v>
          </cell>
          <cell r="I184">
            <v>15167.245589763006</v>
          </cell>
          <cell r="J184">
            <v>15191.886489995068</v>
          </cell>
          <cell r="K184">
            <v>15229.447960426751</v>
          </cell>
          <cell r="L184">
            <v>15062.473905314653</v>
          </cell>
          <cell r="M184">
            <v>15233.179593640858</v>
          </cell>
          <cell r="N184">
            <v>15107.682260564419</v>
          </cell>
          <cell r="O184">
            <v>15081.976783169966</v>
          </cell>
          <cell r="P184">
            <v>15002.286001725864</v>
          </cell>
          <cell r="Q184">
            <v>1019.5853749357663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</row>
        <row r="185">
          <cell r="A185">
            <v>-96699.226531297551</v>
          </cell>
          <cell r="B185">
            <v>15244.259711114999</v>
          </cell>
          <cell r="C185">
            <v>16541.430837296284</v>
          </cell>
          <cell r="D185">
            <v>16122.669726757267</v>
          </cell>
          <cell r="E185">
            <v>15867.448982761944</v>
          </cell>
          <cell r="F185">
            <v>15412.016049272301</v>
          </cell>
          <cell r="G185">
            <v>15289.217933481495</v>
          </cell>
          <cell r="H185">
            <v>15281.129787621445</v>
          </cell>
          <cell r="I185">
            <v>15196.424501442591</v>
          </cell>
          <cell r="J185">
            <v>15162.370319434442</v>
          </cell>
          <cell r="K185">
            <v>15106.611198758827</v>
          </cell>
          <cell r="L185">
            <v>15333.34675563012</v>
          </cell>
          <cell r="M185">
            <v>15156.29646183646</v>
          </cell>
          <cell r="N185">
            <v>15281.790494184912</v>
          </cell>
          <cell r="O185">
            <v>15331.455852536361</v>
          </cell>
          <cell r="P185">
            <v>15200.829773915642</v>
          </cell>
          <cell r="Q185">
            <v>1109.1014486233703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</row>
        <row r="186">
          <cell r="A186">
            <v>-85409.354192241721</v>
          </cell>
          <cell r="B186">
            <v>14922.041238604328</v>
          </cell>
          <cell r="C186">
            <v>16174.998132520446</v>
          </cell>
          <cell r="D186">
            <v>15909.681905224472</v>
          </cell>
          <cell r="E186">
            <v>15680.184121217908</v>
          </cell>
          <cell r="F186">
            <v>15471.611775025951</v>
          </cell>
          <cell r="G186">
            <v>15170.072336025605</v>
          </cell>
          <cell r="H186">
            <v>14902.858825067988</v>
          </cell>
          <cell r="I186">
            <v>15008.40109520837</v>
          </cell>
          <cell r="J186">
            <v>15001.304704453129</v>
          </cell>
          <cell r="K186">
            <v>14924.177349092997</v>
          </cell>
          <cell r="L186">
            <v>14983.940679585743</v>
          </cell>
          <cell r="M186">
            <v>15107.121050780406</v>
          </cell>
          <cell r="N186">
            <v>14893.838022795197</v>
          </cell>
          <cell r="O186">
            <v>15172.568637437738</v>
          </cell>
          <cell r="P186">
            <v>15275.470159557306</v>
          </cell>
          <cell r="Q186">
            <v>979.61112884333556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</row>
        <row r="187">
          <cell r="A187">
            <v>-93850.060857711404</v>
          </cell>
          <cell r="B187">
            <v>15270.779945645998</v>
          </cell>
          <cell r="C187">
            <v>16516.850896382817</v>
          </cell>
          <cell r="D187">
            <v>16089.331023202853</v>
          </cell>
          <cell r="E187">
            <v>16059.69573052679</v>
          </cell>
          <cell r="F187">
            <v>15629.939486972969</v>
          </cell>
          <cell r="G187">
            <v>15211.988603665392</v>
          </cell>
          <cell r="H187">
            <v>15074.626996423158</v>
          </cell>
          <cell r="I187">
            <v>15286.230933361148</v>
          </cell>
          <cell r="J187">
            <v>15274.147480507962</v>
          </cell>
          <cell r="K187">
            <v>15004.34789046615</v>
          </cell>
          <cell r="L187">
            <v>15299.189686776292</v>
          </cell>
          <cell r="M187">
            <v>15048.098576022498</v>
          </cell>
          <cell r="N187">
            <v>15277.226787667942</v>
          </cell>
          <cell r="O187">
            <v>15352.995782844937</v>
          </cell>
          <cell r="P187">
            <v>15205.914182747372</v>
          </cell>
          <cell r="Q187">
            <v>1076.4226580136065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</row>
        <row r="188">
          <cell r="A188">
            <v>-88254.047210069388</v>
          </cell>
          <cell r="B188">
            <v>15041.748653109174</v>
          </cell>
          <cell r="C188">
            <v>16487.786205393651</v>
          </cell>
          <cell r="D188">
            <v>15964.470904012815</v>
          </cell>
          <cell r="E188">
            <v>15570.625890020447</v>
          </cell>
          <cell r="F188">
            <v>15310.898496270631</v>
          </cell>
          <cell r="G188">
            <v>15098.890622514773</v>
          </cell>
          <cell r="H188">
            <v>15284.478036609678</v>
          </cell>
          <cell r="I188">
            <v>15019.748750958403</v>
          </cell>
          <cell r="J188">
            <v>14888.824680058169</v>
          </cell>
          <cell r="K188">
            <v>14868.094378864094</v>
          </cell>
          <cell r="L188">
            <v>15067.136405396715</v>
          </cell>
          <cell r="M188">
            <v>15053.554715878527</v>
          </cell>
          <cell r="N188">
            <v>15080.064930301303</v>
          </cell>
          <cell r="O188">
            <v>15195.145320365875</v>
          </cell>
          <cell r="P188">
            <v>15079.505706418742</v>
          </cell>
          <cell r="Q188">
            <v>1012.2386198806117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</row>
        <row r="189">
          <cell r="A189">
            <v>-90068.341127633277</v>
          </cell>
          <cell r="B189">
            <v>14957.222925628928</v>
          </cell>
          <cell r="C189">
            <v>16312.281207272163</v>
          </cell>
          <cell r="D189">
            <v>16089.50677787414</v>
          </cell>
          <cell r="E189">
            <v>15531.465180085192</v>
          </cell>
          <cell r="F189">
            <v>15219.237756248931</v>
          </cell>
          <cell r="G189">
            <v>15277.690167247945</v>
          </cell>
          <cell r="H189">
            <v>15148.103690646854</v>
          </cell>
          <cell r="I189">
            <v>15008.402314720865</v>
          </cell>
          <cell r="J189">
            <v>15081.737528484542</v>
          </cell>
          <cell r="K189">
            <v>15209.238953831522</v>
          </cell>
          <cell r="L189">
            <v>15335.554557770893</v>
          </cell>
          <cell r="M189">
            <v>15403.095986261071</v>
          </cell>
          <cell r="N189">
            <v>15353.734118432685</v>
          </cell>
          <cell r="O189">
            <v>15104.758089994953</v>
          </cell>
          <cell r="P189">
            <v>15239.174590707129</v>
          </cell>
          <cell r="Q189">
            <v>1033.0478453975024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</row>
        <row r="190">
          <cell r="A190">
            <v>-91978.501896675909</v>
          </cell>
          <cell r="B190">
            <v>15014.655824515448</v>
          </cell>
          <cell r="C190">
            <v>16402.451762251843</v>
          </cell>
          <cell r="D190">
            <v>16084.304064103957</v>
          </cell>
          <cell r="E190">
            <v>15752.343704279221</v>
          </cell>
          <cell r="F190">
            <v>15470.444310975839</v>
          </cell>
          <cell r="G190">
            <v>15194.589019543131</v>
          </cell>
          <cell r="H190">
            <v>15180.930960737483</v>
          </cell>
          <cell r="I190">
            <v>15147.426179844628</v>
          </cell>
          <cell r="J190">
            <v>14917.018689767237</v>
          </cell>
          <cell r="K190">
            <v>14981.70551134201</v>
          </cell>
          <cell r="L190">
            <v>15239.895332731783</v>
          </cell>
          <cell r="M190">
            <v>15159.75099890978</v>
          </cell>
          <cell r="N190">
            <v>15186.048437211226</v>
          </cell>
          <cell r="O190">
            <v>15109.02831111952</v>
          </cell>
          <cell r="P190">
            <v>15379.992438219911</v>
          </cell>
          <cell r="Q190">
            <v>1054.9566253541141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</row>
        <row r="191">
          <cell r="A191">
            <v>-99719.529863982243</v>
          </cell>
          <cell r="B191">
            <v>15196.979766552176</v>
          </cell>
          <cell r="C191">
            <v>16733.007716274671</v>
          </cell>
          <cell r="D191">
            <v>16193.464079443271</v>
          </cell>
          <cell r="E191">
            <v>15985.5630762859</v>
          </cell>
          <cell r="F191">
            <v>15617.630155756418</v>
          </cell>
          <cell r="G191">
            <v>15326.703954828396</v>
          </cell>
          <cell r="H191">
            <v>15421.548729342827</v>
          </cell>
          <cell r="I191">
            <v>15078.821364678957</v>
          </cell>
          <cell r="J191">
            <v>15265.591180662857</v>
          </cell>
          <cell r="K191">
            <v>15497.320963473572</v>
          </cell>
          <cell r="L191">
            <v>15418.214627351321</v>
          </cell>
          <cell r="M191">
            <v>15276.667006923182</v>
          </cell>
          <cell r="N191">
            <v>15360.065358586358</v>
          </cell>
          <cell r="O191">
            <v>15382.412938422616</v>
          </cell>
          <cell r="P191">
            <v>15344.088230744506</v>
          </cell>
          <cell r="Q191">
            <v>1143.7431197279307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</row>
        <row r="192">
          <cell r="A192">
            <v>-87023.627939547237</v>
          </cell>
          <cell r="B192">
            <v>14714.121749359874</v>
          </cell>
          <cell r="C192">
            <v>16344.862847974775</v>
          </cell>
          <cell r="D192">
            <v>15962.610577128313</v>
          </cell>
          <cell r="E192">
            <v>15518.732240949768</v>
          </cell>
          <cell r="F192">
            <v>15083.616288123412</v>
          </cell>
          <cell r="G192">
            <v>14983.563241847227</v>
          </cell>
          <cell r="H192">
            <v>14969.201049288227</v>
          </cell>
          <cell r="I192">
            <v>15091.262637070762</v>
          </cell>
          <cell r="J192">
            <v>15129.684343894021</v>
          </cell>
          <cell r="K192">
            <v>15019.899680949853</v>
          </cell>
          <cell r="L192">
            <v>15014.446767546475</v>
          </cell>
          <cell r="M192">
            <v>15190.689468872206</v>
          </cell>
          <cell r="N192">
            <v>15097.314726526922</v>
          </cell>
          <cell r="O192">
            <v>15032.901666872915</v>
          </cell>
          <cell r="P192">
            <v>15004.348092982667</v>
          </cell>
          <cell r="Q192">
            <v>998.12620301543097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</row>
        <row r="193">
          <cell r="A193">
            <v>-89341.47829970879</v>
          </cell>
          <cell r="B193">
            <v>14997.678809576753</v>
          </cell>
          <cell r="C193">
            <v>16260.953399356094</v>
          </cell>
          <cell r="D193">
            <v>15831.43246213187</v>
          </cell>
          <cell r="E193">
            <v>15957.423215388717</v>
          </cell>
          <cell r="F193">
            <v>15375.59858840774</v>
          </cell>
          <cell r="G193">
            <v>15109.469235704622</v>
          </cell>
          <cell r="H193">
            <v>14791.499640692797</v>
          </cell>
          <cell r="I193">
            <v>15121.098698377715</v>
          </cell>
          <cell r="J193">
            <v>15084.035355481636</v>
          </cell>
          <cell r="K193">
            <v>15008.330335076651</v>
          </cell>
          <cell r="L193">
            <v>15099.462354450214</v>
          </cell>
          <cell r="M193">
            <v>15147.096316528983</v>
          </cell>
          <cell r="N193">
            <v>15070.769473675306</v>
          </cell>
          <cell r="O193">
            <v>14890.820526225893</v>
          </cell>
          <cell r="P193">
            <v>15177.615360518717</v>
          </cell>
          <cell r="Q193">
            <v>1024.7110195063399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</row>
        <row r="194">
          <cell r="A194">
            <v>-98034.393299494128</v>
          </cell>
          <cell r="B194">
            <v>15147.014084572753</v>
          </cell>
          <cell r="C194">
            <v>16854.990653524328</v>
          </cell>
          <cell r="D194">
            <v>16254.92754321724</v>
          </cell>
          <cell r="E194">
            <v>16134.971356585738</v>
          </cell>
          <cell r="F194">
            <v>15429.719791062449</v>
          </cell>
          <cell r="G194">
            <v>15041.006219359046</v>
          </cell>
          <cell r="H194">
            <v>15229.957391101398</v>
          </cell>
          <cell r="I194">
            <v>15282.783865250716</v>
          </cell>
          <cell r="J194">
            <v>15121.607821425365</v>
          </cell>
          <cell r="K194">
            <v>15401.375694800496</v>
          </cell>
          <cell r="L194">
            <v>15199.867551999647</v>
          </cell>
          <cell r="M194">
            <v>15358.526449142235</v>
          </cell>
          <cell r="N194">
            <v>15577.985954213975</v>
          </cell>
          <cell r="O194">
            <v>15644.780451742285</v>
          </cell>
          <cell r="P194">
            <v>15228.999817870908</v>
          </cell>
          <cell r="Q194">
            <v>1124.4152773878777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</row>
        <row r="195">
          <cell r="A195">
            <v>-84085.924631699891</v>
          </cell>
          <cell r="B195">
            <v>14875.010440107162</v>
          </cell>
          <cell r="C195">
            <v>15969.746523050195</v>
          </cell>
          <cell r="D195">
            <v>15636.147045759235</v>
          </cell>
          <cell r="E195">
            <v>15588.680992353587</v>
          </cell>
          <cell r="F195">
            <v>15240.464978194133</v>
          </cell>
          <cell r="G195">
            <v>15029.794662963623</v>
          </cell>
          <cell r="H195">
            <v>14981.425608674817</v>
          </cell>
          <cell r="I195">
            <v>14800.543363025932</v>
          </cell>
          <cell r="J195">
            <v>14926.018801483329</v>
          </cell>
          <cell r="K195">
            <v>14998.395779625589</v>
          </cell>
          <cell r="L195">
            <v>14920.137181191814</v>
          </cell>
          <cell r="M195">
            <v>15012.603866681264</v>
          </cell>
          <cell r="N195">
            <v>14979.501793981442</v>
          </cell>
          <cell r="O195">
            <v>15058.702538092861</v>
          </cell>
          <cell r="P195">
            <v>15011.561250557013</v>
          </cell>
          <cell r="Q195">
            <v>964.43192115574493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</row>
        <row r="196">
          <cell r="A196">
            <v>-89051.743181423168</v>
          </cell>
          <cell r="B196">
            <v>14881.932559745912</v>
          </cell>
          <cell r="C196">
            <v>16471.568127845734</v>
          </cell>
          <cell r="D196">
            <v>16015.610403138842</v>
          </cell>
          <cell r="E196">
            <v>15687.555875453287</v>
          </cell>
          <cell r="F196">
            <v>15195.329350198819</v>
          </cell>
          <cell r="G196">
            <v>15097.410242396374</v>
          </cell>
          <cell r="H196">
            <v>15035.42162748876</v>
          </cell>
          <cell r="I196">
            <v>15085.494310418871</v>
          </cell>
          <cell r="J196">
            <v>15129.588349644293</v>
          </cell>
          <cell r="K196">
            <v>15105.537493367199</v>
          </cell>
          <cell r="L196">
            <v>15066.854850068523</v>
          </cell>
          <cell r="M196">
            <v>14924.01169380242</v>
          </cell>
          <cell r="N196">
            <v>15048.018672241436</v>
          </cell>
          <cell r="O196">
            <v>14885.818903812476</v>
          </cell>
          <cell r="P196">
            <v>15275.401329233333</v>
          </cell>
          <cell r="Q196">
            <v>1021.3878735936511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</row>
        <row r="197">
          <cell r="A197">
            <v>-92174.174110453663</v>
          </cell>
          <cell r="B197">
            <v>14965.107980147401</v>
          </cell>
          <cell r="C197">
            <v>16452.210383696285</v>
          </cell>
          <cell r="D197">
            <v>15916.420771610752</v>
          </cell>
          <cell r="E197">
            <v>15666.438551848716</v>
          </cell>
          <cell r="F197">
            <v>15558.627059357659</v>
          </cell>
          <cell r="G197">
            <v>15353.121478706453</v>
          </cell>
          <cell r="H197">
            <v>15196.839632809144</v>
          </cell>
          <cell r="I197">
            <v>14975.540038065459</v>
          </cell>
          <cell r="J197">
            <v>15454.187443617469</v>
          </cell>
          <cell r="K197">
            <v>15162.556161957553</v>
          </cell>
          <cell r="L197">
            <v>15183.8631724308</v>
          </cell>
          <cell r="M197">
            <v>15286.472824171411</v>
          </cell>
          <cell r="N197">
            <v>15088.155231582199</v>
          </cell>
          <cell r="O197">
            <v>15107.426039650829</v>
          </cell>
          <cell r="P197">
            <v>15158.220648770122</v>
          </cell>
          <cell r="Q197">
            <v>1057.2009073772592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</row>
        <row r="198">
          <cell r="A198">
            <v>-99947.785944322954</v>
          </cell>
          <cell r="B198">
            <v>15276.909440158517</v>
          </cell>
          <cell r="C198">
            <v>16584.18676056702</v>
          </cell>
          <cell r="D198">
            <v>16242.775311561703</v>
          </cell>
          <cell r="E198">
            <v>15958.19876581501</v>
          </cell>
          <cell r="F198">
            <v>15913.524625027414</v>
          </cell>
          <cell r="G198">
            <v>15357.743869303104</v>
          </cell>
          <cell r="H198">
            <v>15281.465123455051</v>
          </cell>
          <cell r="I198">
            <v>15133.271616943439</v>
          </cell>
          <cell r="J198">
            <v>15323.963526148966</v>
          </cell>
          <cell r="K198">
            <v>15642.454381355023</v>
          </cell>
          <cell r="L198">
            <v>15239.589272265133</v>
          </cell>
          <cell r="M198">
            <v>15260.807641828073</v>
          </cell>
          <cell r="N198">
            <v>15124.671069036327</v>
          </cell>
          <cell r="O198">
            <v>15413.996897203957</v>
          </cell>
          <cell r="P198">
            <v>15319.590501258897</v>
          </cell>
          <cell r="Q198">
            <v>1146.3611256670065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</row>
        <row r="199">
          <cell r="A199">
            <v>-101166.99016097793</v>
          </cell>
          <cell r="B199">
            <v>15129.57018387455</v>
          </cell>
          <cell r="C199">
            <v>16610.749584119389</v>
          </cell>
          <cell r="D199">
            <v>16231.344671265751</v>
          </cell>
          <cell r="E199">
            <v>16090.05922641512</v>
          </cell>
          <cell r="F199">
            <v>15713.607286182172</v>
          </cell>
          <cell r="G199">
            <v>15367.674420182993</v>
          </cell>
          <cell r="H199">
            <v>15231.424311969849</v>
          </cell>
          <cell r="I199">
            <v>15220.950747418347</v>
          </cell>
          <cell r="J199">
            <v>15264.320229276191</v>
          </cell>
          <cell r="K199">
            <v>15450.507960940758</v>
          </cell>
          <cell r="L199">
            <v>15340.256270622674</v>
          </cell>
          <cell r="M199">
            <v>15535.217793898948</v>
          </cell>
          <cell r="N199">
            <v>15438.402972849297</v>
          </cell>
          <cell r="O199">
            <v>15448.43142283722</v>
          </cell>
          <cell r="P199">
            <v>15413.43972491278</v>
          </cell>
          <cell r="Q199">
            <v>1160.3449103503524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</row>
        <row r="200">
          <cell r="A200">
            <v>-86437.837810454817</v>
          </cell>
          <cell r="B200">
            <v>14947.015101911282</v>
          </cell>
          <cell r="C200">
            <v>16304.473390179257</v>
          </cell>
          <cell r="D200">
            <v>15927.084881558603</v>
          </cell>
          <cell r="E200">
            <v>15529.560197851384</v>
          </cell>
          <cell r="F200">
            <v>15360.167454207249</v>
          </cell>
          <cell r="G200">
            <v>15050.403978410275</v>
          </cell>
          <cell r="H200">
            <v>14911.369885389597</v>
          </cell>
          <cell r="I200">
            <v>15027.100942714618</v>
          </cell>
          <cell r="J200">
            <v>14917.038866507606</v>
          </cell>
          <cell r="K200">
            <v>15023.870087284031</v>
          </cell>
          <cell r="L200">
            <v>15003.823743140569</v>
          </cell>
          <cell r="M200">
            <v>15162.985804481763</v>
          </cell>
          <cell r="N200">
            <v>15047.181414058983</v>
          </cell>
          <cell r="O200">
            <v>15078.400106258559</v>
          </cell>
          <cell r="P200">
            <v>15260.389315464647</v>
          </cell>
          <cell r="Q200">
            <v>991.40742455079248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</row>
        <row r="201">
          <cell r="A201">
            <v>-99964.965075037893</v>
          </cell>
          <cell r="B201">
            <v>15075.297546500857</v>
          </cell>
          <cell r="C201">
            <v>16867.610545976851</v>
          </cell>
          <cell r="D201">
            <v>16154.533505126263</v>
          </cell>
          <cell r="E201">
            <v>15942.406731609051</v>
          </cell>
          <cell r="F201">
            <v>15696.816797493189</v>
          </cell>
          <cell r="G201">
            <v>15299.027347161844</v>
          </cell>
          <cell r="H201">
            <v>15272.391758338874</v>
          </cell>
          <cell r="I201">
            <v>15339.016822367896</v>
          </cell>
          <cell r="J201">
            <v>15063.729878331606</v>
          </cell>
          <cell r="K201">
            <v>15232.959917273922</v>
          </cell>
          <cell r="L201">
            <v>15322.989149032681</v>
          </cell>
          <cell r="M201">
            <v>15500.689473254466</v>
          </cell>
          <cell r="N201">
            <v>15353.846512058957</v>
          </cell>
          <cell r="O201">
            <v>15420.572208650334</v>
          </cell>
          <cell r="P201">
            <v>15236.163145237191</v>
          </cell>
          <cell r="Q201">
            <v>1146.5581634246546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</row>
        <row r="202">
          <cell r="A202">
            <v>-90394.069717975362</v>
          </cell>
          <cell r="B202">
            <v>14961.703506678361</v>
          </cell>
          <cell r="C202">
            <v>16301.140518573689</v>
          </cell>
          <cell r="D202">
            <v>15974.350447494977</v>
          </cell>
          <cell r="E202">
            <v>15604.584767185992</v>
          </cell>
          <cell r="F202">
            <v>15259.112772954059</v>
          </cell>
          <cell r="G202">
            <v>14992.367262115717</v>
          </cell>
          <cell r="H202">
            <v>15033.811557954261</v>
          </cell>
          <cell r="I202">
            <v>15007.284728196413</v>
          </cell>
          <cell r="J202">
            <v>15141.868480551482</v>
          </cell>
          <cell r="K202">
            <v>15095.699254464535</v>
          </cell>
          <cell r="L202">
            <v>15232.847086202255</v>
          </cell>
          <cell r="M202">
            <v>15083.554771480603</v>
          </cell>
          <cell r="N202">
            <v>15211.085756472738</v>
          </cell>
          <cell r="O202">
            <v>15278.683607004637</v>
          </cell>
          <cell r="P202">
            <v>15160.112440636791</v>
          </cell>
          <cell r="Q202">
            <v>1036.7838220372903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</row>
        <row r="203">
          <cell r="A203">
            <v>-87166.669828620128</v>
          </cell>
          <cell r="B203">
            <v>14939.834931443682</v>
          </cell>
          <cell r="C203">
            <v>16226.202633725459</v>
          </cell>
          <cell r="D203">
            <v>15839.14424575709</v>
          </cell>
          <cell r="E203">
            <v>15641.369804204856</v>
          </cell>
          <cell r="F203">
            <v>15192.561195029426</v>
          </cell>
          <cell r="G203">
            <v>15138.610714670525</v>
          </cell>
          <cell r="H203">
            <v>14900.995628099827</v>
          </cell>
          <cell r="I203">
            <v>15053.227577090543</v>
          </cell>
          <cell r="J203">
            <v>15030.186926087576</v>
          </cell>
          <cell r="K203">
            <v>15062.295611447787</v>
          </cell>
          <cell r="L203">
            <v>15062.689630520539</v>
          </cell>
          <cell r="M203">
            <v>14894.671434435808</v>
          </cell>
          <cell r="N203">
            <v>14922.838455953181</v>
          </cell>
          <cell r="O203">
            <v>14947.416009140563</v>
          </cell>
          <cell r="P203">
            <v>15027.929437623836</v>
          </cell>
          <cell r="Q203">
            <v>999.76683626634122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</row>
        <row r="204">
          <cell r="A204">
            <v>-96438.825503955042</v>
          </cell>
          <cell r="B204">
            <v>15299.392412451174</v>
          </cell>
          <cell r="C204">
            <v>16651.848800819986</v>
          </cell>
          <cell r="D204">
            <v>16211.15399130074</v>
          </cell>
          <cell r="E204">
            <v>15910.51279498769</v>
          </cell>
          <cell r="F204">
            <v>15705.588396328922</v>
          </cell>
          <cell r="G204">
            <v>15396.833685038218</v>
          </cell>
          <cell r="H204">
            <v>15291.408659237777</v>
          </cell>
          <cell r="I204">
            <v>15358.228493046485</v>
          </cell>
          <cell r="J204">
            <v>15310.181050476578</v>
          </cell>
          <cell r="K204">
            <v>15042.187139574942</v>
          </cell>
          <cell r="L204">
            <v>15321.826966800039</v>
          </cell>
          <cell r="M204">
            <v>15086.189405794821</v>
          </cell>
          <cell r="N204">
            <v>15220.217963016621</v>
          </cell>
          <cell r="O204">
            <v>15199.332443060372</v>
          </cell>
          <cell r="P204">
            <v>15306.843421594484</v>
          </cell>
          <cell r="Q204">
            <v>1106.1147530001626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</row>
        <row r="205">
          <cell r="A205">
            <v>-96632.772738571628</v>
          </cell>
          <cell r="B205">
            <v>14975.439582023748</v>
          </cell>
          <cell r="C205">
            <v>16552.630136180574</v>
          </cell>
          <cell r="D205">
            <v>16132.998313911798</v>
          </cell>
          <cell r="E205">
            <v>15907.450050960804</v>
          </cell>
          <cell r="F205">
            <v>15361.88144047085</v>
          </cell>
          <cell r="G205">
            <v>15315.782245677376</v>
          </cell>
          <cell r="H205">
            <v>15170.393259269207</v>
          </cell>
          <cell r="I205">
            <v>15215.024854049108</v>
          </cell>
          <cell r="J205">
            <v>15213.972481752302</v>
          </cell>
          <cell r="K205">
            <v>15372.829073698529</v>
          </cell>
          <cell r="L205">
            <v>15484.301277957205</v>
          </cell>
          <cell r="M205">
            <v>15318.929244073292</v>
          </cell>
          <cell r="N205">
            <v>15329.464779393251</v>
          </cell>
          <cell r="O205">
            <v>15320.523768413288</v>
          </cell>
          <cell r="P205">
            <v>15148.9756815693</v>
          </cell>
          <cell r="Q205">
            <v>1108.3392502023212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</row>
        <row r="206">
          <cell r="A206">
            <v>-94359.956187508054</v>
          </cell>
          <cell r="B206">
            <v>14983.173598865251</v>
          </cell>
          <cell r="C206">
            <v>16526.479330320188</v>
          </cell>
          <cell r="D206">
            <v>16366.373528287417</v>
          </cell>
          <cell r="E206">
            <v>15739.097639178375</v>
          </cell>
          <cell r="F206">
            <v>15672.300174676817</v>
          </cell>
          <cell r="G206">
            <v>15352.568778981629</v>
          </cell>
          <cell r="H206">
            <v>15254.497498234181</v>
          </cell>
          <cell r="I206">
            <v>15091.249999749674</v>
          </cell>
          <cell r="J206">
            <v>15155.233997216683</v>
          </cell>
          <cell r="K206">
            <v>15218.008193960963</v>
          </cell>
          <cell r="L206">
            <v>15253.467062687872</v>
          </cell>
          <cell r="M206">
            <v>15295.47290861743</v>
          </cell>
          <cell r="N206">
            <v>15259.274992712089</v>
          </cell>
          <cell r="O206">
            <v>15304.438989595888</v>
          </cell>
          <cell r="P206">
            <v>15194.66264729503</v>
          </cell>
          <cell r="Q206">
            <v>1082.2709534882422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</row>
        <row r="207">
          <cell r="A207">
            <v>-92740.39621962719</v>
          </cell>
          <cell r="B207">
            <v>14988.603421285021</v>
          </cell>
          <cell r="C207">
            <v>16625.449638050181</v>
          </cell>
          <cell r="D207">
            <v>16174.952384292053</v>
          </cell>
          <cell r="E207">
            <v>15940.595950654664</v>
          </cell>
          <cell r="F207">
            <v>15645.857983891528</v>
          </cell>
          <cell r="G207">
            <v>15163.990977684389</v>
          </cell>
          <cell r="H207">
            <v>14975.720161671954</v>
          </cell>
          <cell r="I207">
            <v>15136.445733066088</v>
          </cell>
          <cell r="J207">
            <v>15391.828365745399</v>
          </cell>
          <cell r="K207">
            <v>15284.562942170698</v>
          </cell>
          <cell r="L207">
            <v>15278.723254969704</v>
          </cell>
          <cell r="M207">
            <v>15086.975815288839</v>
          </cell>
          <cell r="N207">
            <v>15194.739090887339</v>
          </cell>
          <cell r="O207">
            <v>15223.137056656393</v>
          </cell>
          <cell r="P207">
            <v>15181.416256034547</v>
          </cell>
          <cell r="Q207">
            <v>1063.6952484806359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</row>
        <row r="208">
          <cell r="A208">
            <v>-88943.634598969307</v>
          </cell>
          <cell r="B208">
            <v>15054.562744659714</v>
          </cell>
          <cell r="C208">
            <v>16423.125902895808</v>
          </cell>
          <cell r="D208">
            <v>16121.536968295688</v>
          </cell>
          <cell r="E208">
            <v>15714.337358656143</v>
          </cell>
          <cell r="F208">
            <v>15298.042412104867</v>
          </cell>
          <cell r="G208">
            <v>15083.277343570615</v>
          </cell>
          <cell r="H208">
            <v>15029.993118645727</v>
          </cell>
          <cell r="I208">
            <v>14902.579351071905</v>
          </cell>
          <cell r="J208">
            <v>15053.720730551264</v>
          </cell>
          <cell r="K208">
            <v>15169.060451080419</v>
          </cell>
          <cell r="L208">
            <v>15255.364781120365</v>
          </cell>
          <cell r="M208">
            <v>15097.981882848373</v>
          </cell>
          <cell r="N208">
            <v>15244.500424919595</v>
          </cell>
          <cell r="O208">
            <v>15213.931866499532</v>
          </cell>
          <cell r="P208">
            <v>15138.430384935829</v>
          </cell>
          <cell r="Q208">
            <v>1020.1479113963383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</row>
        <row r="209">
          <cell r="A209">
            <v>-95171.224751156391</v>
          </cell>
          <cell r="B209">
            <v>15279.532832559216</v>
          </cell>
          <cell r="C209">
            <v>16416.202476516537</v>
          </cell>
          <cell r="D209">
            <v>15991.344700533986</v>
          </cell>
          <cell r="E209">
            <v>15793.293091119976</v>
          </cell>
          <cell r="F209">
            <v>15474.31753756219</v>
          </cell>
          <cell r="G209">
            <v>15257.829383697144</v>
          </cell>
          <cell r="H209">
            <v>15174.564370135566</v>
          </cell>
          <cell r="I209">
            <v>15332.906482020353</v>
          </cell>
          <cell r="J209">
            <v>15239.929944761763</v>
          </cell>
          <cell r="K209">
            <v>15313.322728055427</v>
          </cell>
          <cell r="L209">
            <v>15319.974001815312</v>
          </cell>
          <cell r="M209">
            <v>15346.829367350099</v>
          </cell>
          <cell r="N209">
            <v>15065.088046757028</v>
          </cell>
          <cell r="O209">
            <v>15183.657847634902</v>
          </cell>
          <cell r="P209">
            <v>15153.155785728075</v>
          </cell>
          <cell r="Q209">
            <v>1091.5758794058631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</row>
        <row r="210">
          <cell r="A210">
            <v>-97709.196803429732</v>
          </cell>
          <cell r="B210">
            <v>15248.57774528045</v>
          </cell>
          <cell r="C210">
            <v>16683.293278609272</v>
          </cell>
          <cell r="D210">
            <v>16372.065642290276</v>
          </cell>
          <cell r="E210">
            <v>15953.298104479019</v>
          </cell>
          <cell r="F210">
            <v>15697.334640045947</v>
          </cell>
          <cell r="G210">
            <v>15376.77761426695</v>
          </cell>
          <cell r="H210">
            <v>15443.843609579017</v>
          </cell>
          <cell r="I210">
            <v>15360.438639919274</v>
          </cell>
          <cell r="J210">
            <v>15210.093599418069</v>
          </cell>
          <cell r="K210">
            <v>15410.828044695079</v>
          </cell>
          <cell r="L210">
            <v>15237.959315209942</v>
          </cell>
          <cell r="M210">
            <v>15349.150305734793</v>
          </cell>
          <cell r="N210">
            <v>15284.576260964033</v>
          </cell>
          <cell r="O210">
            <v>15394.851895012536</v>
          </cell>
          <cell r="P210">
            <v>15255.920602325845</v>
          </cell>
          <cell r="Q210">
            <v>1120.6854036566176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</row>
        <row r="211">
          <cell r="A211">
            <v>-91673.424370458073</v>
          </cell>
          <cell r="B211">
            <v>15211.822232896175</v>
          </cell>
          <cell r="C211">
            <v>16328.186175199964</v>
          </cell>
          <cell r="D211">
            <v>15965.816110904761</v>
          </cell>
          <cell r="E211">
            <v>15816.311176165811</v>
          </cell>
          <cell r="F211">
            <v>15410.669794057219</v>
          </cell>
          <cell r="G211">
            <v>15242.140079519369</v>
          </cell>
          <cell r="H211">
            <v>15328.275764336588</v>
          </cell>
          <cell r="I211">
            <v>15032.492935682316</v>
          </cell>
          <cell r="J211">
            <v>15274.663808185291</v>
          </cell>
          <cell r="K211">
            <v>15089.734621775113</v>
          </cell>
          <cell r="L211">
            <v>15238.639249649379</v>
          </cell>
          <cell r="M211">
            <v>14979.034530704957</v>
          </cell>
          <cell r="N211">
            <v>15171.57841405382</v>
          </cell>
          <cell r="O211">
            <v>15098.220684600225</v>
          </cell>
          <cell r="P211">
            <v>15258.136102527833</v>
          </cell>
          <cell r="Q211">
            <v>1051.4575081594057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</row>
        <row r="212">
          <cell r="A212">
            <v>-99227.458901767372</v>
          </cell>
          <cell r="B212">
            <v>15103.46337784044</v>
          </cell>
          <cell r="C212">
            <v>16643.76138043977</v>
          </cell>
          <cell r="D212">
            <v>16232.710485264102</v>
          </cell>
          <cell r="E212">
            <v>16075.927886693171</v>
          </cell>
          <cell r="F212">
            <v>15755.935282423095</v>
          </cell>
          <cell r="G212">
            <v>15364.56896874966</v>
          </cell>
          <cell r="H212">
            <v>15293.916750429529</v>
          </cell>
          <cell r="I212">
            <v>15333.341439094402</v>
          </cell>
          <cell r="J212">
            <v>15289.798594361586</v>
          </cell>
          <cell r="K212">
            <v>15276.408549267722</v>
          </cell>
          <cell r="L212">
            <v>15175.271681032187</v>
          </cell>
          <cell r="M212">
            <v>15404.537531004509</v>
          </cell>
          <cell r="N212">
            <v>15413.043569268</v>
          </cell>
          <cell r="O212">
            <v>15265.960421917207</v>
          </cell>
          <cell r="P212">
            <v>15357.330490491615</v>
          </cell>
          <cell r="Q212">
            <v>1138.0992626197108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</row>
        <row r="213">
          <cell r="A213">
            <v>-96338.741860067807</v>
          </cell>
          <cell r="B213">
            <v>15209.652442490353</v>
          </cell>
          <cell r="C213">
            <v>16677.028505203889</v>
          </cell>
          <cell r="D213">
            <v>16013.245728529511</v>
          </cell>
          <cell r="E213">
            <v>15806.755562083294</v>
          </cell>
          <cell r="F213">
            <v>15598.721512529188</v>
          </cell>
          <cell r="G213">
            <v>15117.748803544135</v>
          </cell>
          <cell r="H213">
            <v>15008.750774785014</v>
          </cell>
          <cell r="I213">
            <v>15201.748879199102</v>
          </cell>
          <cell r="J213">
            <v>15052.060817905705</v>
          </cell>
          <cell r="K213">
            <v>15239.797568546259</v>
          </cell>
          <cell r="L213">
            <v>15394.726595722981</v>
          </cell>
          <cell r="M213">
            <v>15482.871710790594</v>
          </cell>
          <cell r="N213">
            <v>15238.475863827593</v>
          </cell>
          <cell r="O213">
            <v>15126.91581257349</v>
          </cell>
          <cell r="P213">
            <v>15192.601938053918</v>
          </cell>
          <cell r="Q213">
            <v>1104.9668336382335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</row>
        <row r="214">
          <cell r="A214">
            <v>-89553.498275132617</v>
          </cell>
          <cell r="B214">
            <v>14905.054037527165</v>
          </cell>
          <cell r="C214">
            <v>16449.720343576228</v>
          </cell>
          <cell r="D214">
            <v>15919.439294893753</v>
          </cell>
          <cell r="E214">
            <v>15562.262681365839</v>
          </cell>
          <cell r="F214">
            <v>15357.640368585995</v>
          </cell>
          <cell r="G214">
            <v>15128.595075852187</v>
          </cell>
          <cell r="H214">
            <v>14825.878591845911</v>
          </cell>
          <cell r="I214">
            <v>15033.212271561291</v>
          </cell>
          <cell r="J214">
            <v>15291.842604631493</v>
          </cell>
          <cell r="K214">
            <v>14887.10145191196</v>
          </cell>
          <cell r="L214">
            <v>15012.765881927218</v>
          </cell>
          <cell r="M214">
            <v>14968.265197002569</v>
          </cell>
          <cell r="N214">
            <v>15373.17019670556</v>
          </cell>
          <cell r="O214">
            <v>15036.560494312298</v>
          </cell>
          <cell r="P214">
            <v>15019.110476734269</v>
          </cell>
          <cell r="Q214">
            <v>1027.1428038164611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</row>
        <row r="215">
          <cell r="A215">
            <v>-84828.460901518571</v>
          </cell>
          <cell r="B215">
            <v>14707.401202669236</v>
          </cell>
          <cell r="C215">
            <v>16024.092764477278</v>
          </cell>
          <cell r="D215">
            <v>15988.063718485244</v>
          </cell>
          <cell r="E215">
            <v>15438.190829311265</v>
          </cell>
          <cell r="F215">
            <v>15220.555546628024</v>
          </cell>
          <cell r="G215">
            <v>14980.375690754336</v>
          </cell>
          <cell r="H215">
            <v>15033.03075534739</v>
          </cell>
          <cell r="I215">
            <v>14876.65424565729</v>
          </cell>
          <cell r="J215">
            <v>14904.720372836135</v>
          </cell>
          <cell r="K215">
            <v>15137.120166125602</v>
          </cell>
          <cell r="L215">
            <v>15058.880818450802</v>
          </cell>
          <cell r="M215">
            <v>15082.523549992042</v>
          </cell>
          <cell r="N215">
            <v>14962.115074650028</v>
          </cell>
          <cell r="O215">
            <v>14923.005076651421</v>
          </cell>
          <cell r="P215">
            <v>14985.68516269469</v>
          </cell>
          <cell r="Q215">
            <v>972.9485151560574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</row>
        <row r="216">
          <cell r="A216">
            <v>-102035.63985633926</v>
          </cell>
          <cell r="B216">
            <v>15164.683266314803</v>
          </cell>
          <cell r="C216">
            <v>16889.878017090567</v>
          </cell>
          <cell r="D216">
            <v>16249.615251991761</v>
          </cell>
          <cell r="E216">
            <v>16082.187410446739</v>
          </cell>
          <cell r="F216">
            <v>15581.380792265958</v>
          </cell>
          <cell r="G216">
            <v>15375.002082701263</v>
          </cell>
          <cell r="H216">
            <v>15479.457989770739</v>
          </cell>
          <cell r="I216">
            <v>15270.263018159862</v>
          </cell>
          <cell r="J216">
            <v>15500.15056725125</v>
          </cell>
          <cell r="K216">
            <v>15238.499201263141</v>
          </cell>
          <cell r="L216">
            <v>15403.793328586718</v>
          </cell>
          <cell r="M216">
            <v>15554.498452594082</v>
          </cell>
          <cell r="N216">
            <v>15413.854418064013</v>
          </cell>
          <cell r="O216">
            <v>15372.425454607235</v>
          </cell>
          <cell r="P216">
            <v>15489.485199933588</v>
          </cell>
          <cell r="Q216">
            <v>1170.3079748962687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</row>
        <row r="217">
          <cell r="A217">
            <v>-99844.097204429156</v>
          </cell>
          <cell r="B217">
            <v>15311.976481809619</v>
          </cell>
          <cell r="C217">
            <v>16726.730605238114</v>
          </cell>
          <cell r="D217">
            <v>16164.678724998335</v>
          </cell>
          <cell r="E217">
            <v>15981.704807246622</v>
          </cell>
          <cell r="F217">
            <v>15440.017835412327</v>
          </cell>
          <cell r="G217">
            <v>15341.996191058333</v>
          </cell>
          <cell r="H217">
            <v>15148.715053804543</v>
          </cell>
          <cell r="I217">
            <v>15276.6348703318</v>
          </cell>
          <cell r="J217">
            <v>15213.835175370968</v>
          </cell>
          <cell r="K217">
            <v>15203.571445538913</v>
          </cell>
          <cell r="L217">
            <v>15275.754759483651</v>
          </cell>
          <cell r="M217">
            <v>15370.34173361043</v>
          </cell>
          <cell r="N217">
            <v>15285.33228230406</v>
          </cell>
          <cell r="O217">
            <v>15287.613764482016</v>
          </cell>
          <cell r="P217">
            <v>15422.557430298315</v>
          </cell>
          <cell r="Q217">
            <v>1145.1718572959205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</row>
        <row r="218">
          <cell r="A218">
            <v>-84212.877159734664</v>
          </cell>
          <cell r="B218">
            <v>14980.610946217974</v>
          </cell>
          <cell r="C218">
            <v>16054.489488930414</v>
          </cell>
          <cell r="D218">
            <v>15772.422788924187</v>
          </cell>
          <cell r="E218">
            <v>15629.448266020891</v>
          </cell>
          <cell r="F218">
            <v>15285.937972413718</v>
          </cell>
          <cell r="G218">
            <v>14994.838914507334</v>
          </cell>
          <cell r="H218">
            <v>14819.805227245593</v>
          </cell>
          <cell r="I218">
            <v>14953.409804539846</v>
          </cell>
          <cell r="J218">
            <v>14946.160053323933</v>
          </cell>
          <cell r="K218">
            <v>14992.220250166924</v>
          </cell>
          <cell r="L218">
            <v>14818.90776913126</v>
          </cell>
          <cell r="M218">
            <v>14840.787326706377</v>
          </cell>
          <cell r="N218">
            <v>15145.887803073289</v>
          </cell>
          <cell r="O218">
            <v>15015.769091171755</v>
          </cell>
          <cell r="P218">
            <v>15237.633905945158</v>
          </cell>
          <cell r="Q218">
            <v>965.88801587129262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</row>
        <row r="219">
          <cell r="A219">
            <v>-85075.276493870319</v>
          </cell>
          <cell r="B219">
            <v>14974.600127250464</v>
          </cell>
          <cell r="C219">
            <v>16195.34810080126</v>
          </cell>
          <cell r="D219">
            <v>15847.641505244053</v>
          </cell>
          <cell r="E219">
            <v>15473.347671070176</v>
          </cell>
          <cell r="F219">
            <v>15196.460042531779</v>
          </cell>
          <cell r="G219">
            <v>15037.895415548877</v>
          </cell>
          <cell r="H219">
            <v>15014.716272085356</v>
          </cell>
          <cell r="I219">
            <v>14807.264322289149</v>
          </cell>
          <cell r="J219">
            <v>14947.494995887393</v>
          </cell>
          <cell r="K219">
            <v>14804.814421598712</v>
          </cell>
          <cell r="L219">
            <v>15007.272966702209</v>
          </cell>
          <cell r="M219">
            <v>15106.081451084485</v>
          </cell>
          <cell r="N219">
            <v>15013.287034143985</v>
          </cell>
          <cell r="O219">
            <v>14646.08397368353</v>
          </cell>
          <cell r="P219">
            <v>14876.888044654137</v>
          </cell>
          <cell r="Q219">
            <v>975.77939127409502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</row>
        <row r="220">
          <cell r="A220">
            <v>-86314.265274984878</v>
          </cell>
          <cell r="B220">
            <v>14945.630645578789</v>
          </cell>
          <cell r="C220">
            <v>16075.283684006281</v>
          </cell>
          <cell r="D220">
            <v>15817.724133523523</v>
          </cell>
          <cell r="E220">
            <v>15570.670964151159</v>
          </cell>
          <cell r="F220">
            <v>15363.180220353377</v>
          </cell>
          <cell r="G220">
            <v>15232.401410864091</v>
          </cell>
          <cell r="H220">
            <v>15054.047759654712</v>
          </cell>
          <cell r="I220">
            <v>14898.018139762189</v>
          </cell>
          <cell r="J220">
            <v>14920.695299507017</v>
          </cell>
          <cell r="K220">
            <v>15022.421159004723</v>
          </cell>
          <cell r="L220">
            <v>15043.531239587468</v>
          </cell>
          <cell r="M220">
            <v>15003.154116490317</v>
          </cell>
          <cell r="N220">
            <v>15122.169490406688</v>
          </cell>
          <cell r="O220">
            <v>15206.923457993991</v>
          </cell>
          <cell r="P220">
            <v>14978.556142063493</v>
          </cell>
          <cell r="Q220">
            <v>989.99009699796636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</row>
        <row r="221">
          <cell r="A221">
            <v>-101192.65277012375</v>
          </cell>
          <cell r="B221">
            <v>14985.584975752623</v>
          </cell>
          <cell r="C221">
            <v>16675.807859027562</v>
          </cell>
          <cell r="D221">
            <v>16291.871809604505</v>
          </cell>
          <cell r="E221">
            <v>16217.089795808912</v>
          </cell>
          <cell r="F221">
            <v>15785.305500408609</v>
          </cell>
          <cell r="G221">
            <v>15615.916625827589</v>
          </cell>
          <cell r="H221">
            <v>15519.625947958175</v>
          </cell>
          <cell r="I221">
            <v>15362.274943374632</v>
          </cell>
          <cell r="J221">
            <v>15364.186007842774</v>
          </cell>
          <cell r="K221">
            <v>15190.742738609326</v>
          </cell>
          <cell r="L221">
            <v>15479.396132206355</v>
          </cell>
          <cell r="M221">
            <v>15447.193170904528</v>
          </cell>
          <cell r="N221">
            <v>15232.141528782911</v>
          </cell>
          <cell r="O221">
            <v>15185.82050275001</v>
          </cell>
          <cell r="P221">
            <v>15175.389307818714</v>
          </cell>
          <cell r="Q221">
            <v>1160.6392502122112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</row>
        <row r="222">
          <cell r="A222">
            <v>-99153.954686077297</v>
          </cell>
          <cell r="B222">
            <v>15012.702588213691</v>
          </cell>
          <cell r="C222">
            <v>16568.406430683586</v>
          </cell>
          <cell r="D222">
            <v>16259.852622790302</v>
          </cell>
          <cell r="E222">
            <v>15880.057069862274</v>
          </cell>
          <cell r="F222">
            <v>15613.384125683162</v>
          </cell>
          <cell r="G222">
            <v>15352.059532980256</v>
          </cell>
          <cell r="H222">
            <v>15343.768114823672</v>
          </cell>
          <cell r="I222">
            <v>15457.007764765387</v>
          </cell>
          <cell r="J222">
            <v>15173.116438937144</v>
          </cell>
          <cell r="K222">
            <v>15103.843240701905</v>
          </cell>
          <cell r="L222">
            <v>15272.401349030617</v>
          </cell>
          <cell r="M222">
            <v>15300.189469411294</v>
          </cell>
          <cell r="N222">
            <v>15360.415452692367</v>
          </cell>
          <cell r="O222">
            <v>15500.800086752697</v>
          </cell>
          <cell r="P222">
            <v>15434.072207092591</v>
          </cell>
          <cell r="Q222">
            <v>1137.256198667432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</row>
        <row r="223">
          <cell r="A223">
            <v>-96234.410863716359</v>
          </cell>
          <cell r="B223">
            <v>15042.743760227198</v>
          </cell>
          <cell r="C223">
            <v>16504.075762256201</v>
          </cell>
          <cell r="D223">
            <v>16410.393534510149</v>
          </cell>
          <cell r="E223">
            <v>15809.02054803021</v>
          </cell>
          <cell r="F223">
            <v>15816.307718527039</v>
          </cell>
          <cell r="G223">
            <v>15347.255039107695</v>
          </cell>
          <cell r="H223">
            <v>15150.674591721963</v>
          </cell>
          <cell r="I223">
            <v>15106.490944907535</v>
          </cell>
          <cell r="J223">
            <v>15178.390218959596</v>
          </cell>
          <cell r="K223">
            <v>15345.168935699838</v>
          </cell>
          <cell r="L223">
            <v>15231.200134835284</v>
          </cell>
          <cell r="M223">
            <v>15379.464618468643</v>
          </cell>
          <cell r="N223">
            <v>15272.626115075975</v>
          </cell>
          <cell r="O223">
            <v>15534.154667553019</v>
          </cell>
          <cell r="P223">
            <v>15427.14534851299</v>
          </cell>
          <cell r="Q223">
            <v>1103.770198842481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</row>
        <row r="224">
          <cell r="A224">
            <v>-94851.646057051432</v>
          </cell>
          <cell r="B224">
            <v>15372.689205560844</v>
          </cell>
          <cell r="C224">
            <v>16609.729728772862</v>
          </cell>
          <cell r="D224">
            <v>16091.020622213693</v>
          </cell>
          <cell r="E224">
            <v>15814.493315416563</v>
          </cell>
          <cell r="F224">
            <v>15614.532038658253</v>
          </cell>
          <cell r="G224">
            <v>15030.919549995378</v>
          </cell>
          <cell r="H224">
            <v>15153.163275807156</v>
          </cell>
          <cell r="I224">
            <v>15247.051341518596</v>
          </cell>
          <cell r="J224">
            <v>15205.223384624393</v>
          </cell>
          <cell r="K224">
            <v>15017.773063343308</v>
          </cell>
          <cell r="L224">
            <v>15167.617126863684</v>
          </cell>
          <cell r="M224">
            <v>15283.73218687647</v>
          </cell>
          <cell r="N224">
            <v>15403.101748738667</v>
          </cell>
          <cell r="O224">
            <v>15424.235103773648</v>
          </cell>
          <cell r="P224">
            <v>15306.461875090845</v>
          </cell>
          <cell r="Q224">
            <v>1087.9104396159571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</row>
        <row r="225">
          <cell r="A225">
            <v>-87317.249945880496</v>
          </cell>
          <cell r="B225">
            <v>15072.422262193222</v>
          </cell>
          <cell r="C225">
            <v>16259.931871168406</v>
          </cell>
          <cell r="D225">
            <v>15858.921444508765</v>
          </cell>
          <cell r="E225">
            <v>15541.920985278321</v>
          </cell>
          <cell r="F225">
            <v>15208.36923945849</v>
          </cell>
          <cell r="G225">
            <v>15261.233153128895</v>
          </cell>
          <cell r="H225">
            <v>15132.422793889637</v>
          </cell>
          <cell r="I225">
            <v>15004.828635261872</v>
          </cell>
          <cell r="J225">
            <v>14820.907108328665</v>
          </cell>
          <cell r="K225">
            <v>14938.523763811134</v>
          </cell>
          <cell r="L225">
            <v>15116.157776309659</v>
          </cell>
          <cell r="M225">
            <v>15199.371606609006</v>
          </cell>
          <cell r="N225">
            <v>14920.10205755206</v>
          </cell>
          <cell r="O225">
            <v>14996.516922912155</v>
          </cell>
          <cell r="P225">
            <v>15091.727604414802</v>
          </cell>
          <cell r="Q225">
            <v>1001.4939299792709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</row>
        <row r="226">
          <cell r="A226">
            <v>-100232.50208828715</v>
          </cell>
          <cell r="B226">
            <v>15229.088029060556</v>
          </cell>
          <cell r="C226">
            <v>16717.959289855899</v>
          </cell>
          <cell r="D226">
            <v>16079.218053709028</v>
          </cell>
          <cell r="E226">
            <v>16006.841343828095</v>
          </cell>
          <cell r="F226">
            <v>15624.68516360865</v>
          </cell>
          <cell r="G226">
            <v>15344.411465140565</v>
          </cell>
          <cell r="H226">
            <v>15231.09211465252</v>
          </cell>
          <cell r="I226">
            <v>15167.883778186109</v>
          </cell>
          <cell r="J226">
            <v>15148.445819469389</v>
          </cell>
          <cell r="K226">
            <v>15286.615512567414</v>
          </cell>
          <cell r="L226">
            <v>15492.508580212299</v>
          </cell>
          <cell r="M226">
            <v>15418.945886004392</v>
          </cell>
          <cell r="N226">
            <v>15331.249783752633</v>
          </cell>
          <cell r="O226">
            <v>15411.324245776857</v>
          </cell>
          <cell r="P226">
            <v>15380.498651103597</v>
          </cell>
          <cell r="Q226">
            <v>1149.6267059518182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</row>
        <row r="227">
          <cell r="A227">
            <v>-84412.688458050921</v>
          </cell>
          <cell r="B227">
            <v>15057.872359297819</v>
          </cell>
          <cell r="C227">
            <v>16164.396755661564</v>
          </cell>
          <cell r="D227">
            <v>16013.877368059477</v>
          </cell>
          <cell r="E227">
            <v>15602.692096688423</v>
          </cell>
          <cell r="F227">
            <v>15223.616707973102</v>
          </cell>
          <cell r="G227">
            <v>14920.8822615361</v>
          </cell>
          <cell r="H227">
            <v>14801.380220163021</v>
          </cell>
          <cell r="I227">
            <v>14915.158926867014</v>
          </cell>
          <cell r="J227">
            <v>14975.625371831113</v>
          </cell>
          <cell r="K227">
            <v>14914.054643808318</v>
          </cell>
          <cell r="L227">
            <v>14980.51298529706</v>
          </cell>
          <cell r="M227">
            <v>15057.013238699643</v>
          </cell>
          <cell r="N227">
            <v>14826.97729312276</v>
          </cell>
          <cell r="O227">
            <v>14757.455326071315</v>
          </cell>
          <cell r="P227">
            <v>14993.245524409711</v>
          </cell>
          <cell r="Q227">
            <v>968.17977153846073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</row>
        <row r="228">
          <cell r="A228">
            <v>-99758.538250200698</v>
          </cell>
          <cell r="B228">
            <v>15384.02658178704</v>
          </cell>
          <cell r="C228">
            <v>16781.749336441309</v>
          </cell>
          <cell r="D228">
            <v>16349.989250720197</v>
          </cell>
          <cell r="E228">
            <v>16005.169818565158</v>
          </cell>
          <cell r="F228">
            <v>15790.629833906085</v>
          </cell>
          <cell r="G228">
            <v>15251.48778356523</v>
          </cell>
          <cell r="H228">
            <v>15265.731254850729</v>
          </cell>
          <cell r="I228">
            <v>15224.055069603915</v>
          </cell>
          <cell r="J228">
            <v>15365.530691460863</v>
          </cell>
          <cell r="K228">
            <v>15153.814672771523</v>
          </cell>
          <cell r="L228">
            <v>15320.465535953277</v>
          </cell>
          <cell r="M228">
            <v>15223.813607674918</v>
          </cell>
          <cell r="N228">
            <v>15341.211367298838</v>
          </cell>
          <cell r="O228">
            <v>15493.995369920791</v>
          </cell>
          <cell r="P228">
            <v>15147.866482601348</v>
          </cell>
          <cell r="Q228">
            <v>1144.1905303145018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</row>
        <row r="229">
          <cell r="A229">
            <v>-98687.632252209645</v>
          </cell>
          <cell r="B229">
            <v>15210.619130588882</v>
          </cell>
          <cell r="C229">
            <v>16849.299029252201</v>
          </cell>
          <cell r="D229">
            <v>16385.531665951708</v>
          </cell>
          <cell r="E229">
            <v>16022.844249006437</v>
          </cell>
          <cell r="F229">
            <v>15649.082635209044</v>
          </cell>
          <cell r="G229">
            <v>15431.959196569556</v>
          </cell>
          <cell r="H229">
            <v>15461.8751947452</v>
          </cell>
          <cell r="I229">
            <v>15280.571184154182</v>
          </cell>
          <cell r="J229">
            <v>15323.747033727079</v>
          </cell>
          <cell r="K229">
            <v>15198.634828845567</v>
          </cell>
          <cell r="L229">
            <v>15246.136929803739</v>
          </cell>
          <cell r="M229">
            <v>15183.467698356468</v>
          </cell>
          <cell r="N229">
            <v>15299.583592455701</v>
          </cell>
          <cell r="O229">
            <v>15357.184206437865</v>
          </cell>
          <cell r="P229">
            <v>15406.223602987246</v>
          </cell>
          <cell r="Q229">
            <v>1131.9076668799437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</row>
        <row r="230">
          <cell r="A230">
            <v>-87229.85684957348</v>
          </cell>
          <cell r="B230">
            <v>14912.744479361718</v>
          </cell>
          <cell r="C230">
            <v>16258.075252986338</v>
          </cell>
          <cell r="D230">
            <v>15906.596711339829</v>
          </cell>
          <cell r="E230">
            <v>15473.244320006414</v>
          </cell>
          <cell r="F230">
            <v>15245.088108737367</v>
          </cell>
          <cell r="G230">
            <v>15096.140527496704</v>
          </cell>
          <cell r="H230">
            <v>14897.51565367649</v>
          </cell>
          <cell r="I230">
            <v>15048.107110445952</v>
          </cell>
          <cell r="J230">
            <v>15173.770943904905</v>
          </cell>
          <cell r="K230">
            <v>15047.560623656043</v>
          </cell>
          <cell r="L230">
            <v>14883.644203879638</v>
          </cell>
          <cell r="M230">
            <v>15060.064515196456</v>
          </cell>
          <cell r="N230">
            <v>15090.546036774183</v>
          </cell>
          <cell r="O230">
            <v>15015.829823656379</v>
          </cell>
          <cell r="P230">
            <v>15166.357776034212</v>
          </cell>
          <cell r="Q230">
            <v>1000.4915661218679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</row>
        <row r="231">
          <cell r="A231">
            <v>-86140.769782024799</v>
          </cell>
          <cell r="B231">
            <v>14832.030975702985</v>
          </cell>
          <cell r="C231">
            <v>16281.861995716274</v>
          </cell>
          <cell r="D231">
            <v>16014.223739942317</v>
          </cell>
          <cell r="E231">
            <v>15470.246124369418</v>
          </cell>
          <cell r="F231">
            <v>15148.107659326502</v>
          </cell>
          <cell r="G231">
            <v>15041.708783953167</v>
          </cell>
          <cell r="H231">
            <v>14956.914928045604</v>
          </cell>
          <cell r="I231">
            <v>14976.489267653185</v>
          </cell>
          <cell r="J231">
            <v>14870.794618689266</v>
          </cell>
          <cell r="K231">
            <v>15018.079476164112</v>
          </cell>
          <cell r="L231">
            <v>14883.039449919746</v>
          </cell>
          <cell r="M231">
            <v>15000.081708296701</v>
          </cell>
          <cell r="N231">
            <v>15065.144102058857</v>
          </cell>
          <cell r="O231">
            <v>15075.930316789361</v>
          </cell>
          <cell r="P231">
            <v>14914.708266007994</v>
          </cell>
          <cell r="Q231">
            <v>988.00017309191162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</row>
        <row r="232">
          <cell r="A232">
            <v>-93943.707486816551</v>
          </cell>
          <cell r="B232">
            <v>15139.168416280969</v>
          </cell>
          <cell r="C232">
            <v>16528.957921990408</v>
          </cell>
          <cell r="D232">
            <v>16146.147829704209</v>
          </cell>
          <cell r="E232">
            <v>15986.14209330737</v>
          </cell>
          <cell r="F232">
            <v>15376.244346745507</v>
          </cell>
          <cell r="G232">
            <v>15270.246260398822</v>
          </cell>
          <cell r="H232">
            <v>15154.782560961945</v>
          </cell>
          <cell r="I232">
            <v>15057.583479446141</v>
          </cell>
          <cell r="J232">
            <v>15089.463186993107</v>
          </cell>
          <cell r="K232">
            <v>14982.863822612995</v>
          </cell>
          <cell r="L232">
            <v>15104.361605131009</v>
          </cell>
          <cell r="M232">
            <v>15268.654143853413</v>
          </cell>
          <cell r="N232">
            <v>15138.192267595809</v>
          </cell>
          <cell r="O232">
            <v>15376.056794154742</v>
          </cell>
          <cell r="P232">
            <v>15220.606348841566</v>
          </cell>
          <cell r="Q232">
            <v>1077.4967473907909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</row>
        <row r="233">
          <cell r="A233">
            <v>-87590.168995950444</v>
          </cell>
          <cell r="B233">
            <v>14953.60643974451</v>
          </cell>
          <cell r="C233">
            <v>16238.968806479512</v>
          </cell>
          <cell r="D233">
            <v>15786.282296973384</v>
          </cell>
          <cell r="E233">
            <v>15724.616294557676</v>
          </cell>
          <cell r="F233">
            <v>15489.911689466171</v>
          </cell>
          <cell r="G233">
            <v>15028.266982918252</v>
          </cell>
          <cell r="H233">
            <v>14811.065019527214</v>
          </cell>
          <cell r="I233">
            <v>14948.152725200023</v>
          </cell>
          <cell r="J233">
            <v>14922.556119139623</v>
          </cell>
          <cell r="K233">
            <v>14921.203810207429</v>
          </cell>
          <cell r="L233">
            <v>14900.495843506817</v>
          </cell>
          <cell r="M233">
            <v>15185.067138294191</v>
          </cell>
          <cell r="N233">
            <v>15032.923251106355</v>
          </cell>
          <cell r="O233">
            <v>14902.35089256319</v>
          </cell>
          <cell r="P233">
            <v>15069.37196518071</v>
          </cell>
          <cell r="Q233">
            <v>1004.6242023159531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</row>
        <row r="234">
          <cell r="A234">
            <v>-85882.248046049965</v>
          </cell>
          <cell r="B234">
            <v>14747.410862316705</v>
          </cell>
          <cell r="C234">
            <v>16285.029258755134</v>
          </cell>
          <cell r="D234">
            <v>15933.826521785544</v>
          </cell>
          <cell r="E234">
            <v>15652.261747731218</v>
          </cell>
          <cell r="F234">
            <v>15253.638067991928</v>
          </cell>
          <cell r="G234">
            <v>15051.842842221529</v>
          </cell>
          <cell r="H234">
            <v>14946.62074017811</v>
          </cell>
          <cell r="I234">
            <v>14811.802609280157</v>
          </cell>
          <cell r="J234">
            <v>15084.984314610489</v>
          </cell>
          <cell r="K234">
            <v>14873.220451680681</v>
          </cell>
          <cell r="L234">
            <v>15141.926536378522</v>
          </cell>
          <cell r="M234">
            <v>15029.146317737821</v>
          </cell>
          <cell r="N234">
            <v>15045.581346239527</v>
          </cell>
          <cell r="O234">
            <v>14990.411129960059</v>
          </cell>
          <cell r="P234">
            <v>15120.485484628618</v>
          </cell>
          <cell r="Q234">
            <v>985.03503218897458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</row>
        <row r="235">
          <cell r="A235">
            <v>-101097.22940874622</v>
          </cell>
          <cell r="B235">
            <v>15120.615589686658</v>
          </cell>
          <cell r="C235">
            <v>16725.80209369064</v>
          </cell>
          <cell r="D235">
            <v>16408.105491522947</v>
          </cell>
          <cell r="E235">
            <v>16038.787138575706</v>
          </cell>
          <cell r="F235">
            <v>15915.219221943771</v>
          </cell>
          <cell r="G235">
            <v>15458.955403711967</v>
          </cell>
          <cell r="H235">
            <v>15227.38364640532</v>
          </cell>
          <cell r="I235">
            <v>15319.2657787109</v>
          </cell>
          <cell r="J235">
            <v>15287.022165685608</v>
          </cell>
          <cell r="K235">
            <v>15395.535001670616</v>
          </cell>
          <cell r="L235">
            <v>15181.205061174343</v>
          </cell>
          <cell r="M235">
            <v>15474.664592864414</v>
          </cell>
          <cell r="N235">
            <v>15280.744177272965</v>
          </cell>
          <cell r="O235">
            <v>15372.805361791092</v>
          </cell>
          <cell r="P235">
            <v>15383.14549312125</v>
          </cell>
          <cell r="Q235">
            <v>1159.5447824265557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</row>
        <row r="236">
          <cell r="A236">
            <v>-100159.25858454278</v>
          </cell>
          <cell r="B236">
            <v>15298.867801139537</v>
          </cell>
          <cell r="C236">
            <v>16499.05665555242</v>
          </cell>
          <cell r="D236">
            <v>16155.543890211238</v>
          </cell>
          <cell r="E236">
            <v>16009.873409152495</v>
          </cell>
          <cell r="F236">
            <v>15796.528322590906</v>
          </cell>
          <cell r="G236">
            <v>15527.810440982385</v>
          </cell>
          <cell r="H236">
            <v>15212.779397140988</v>
          </cell>
          <cell r="I236">
            <v>15127.660481227547</v>
          </cell>
          <cell r="J236">
            <v>15210.084444307855</v>
          </cell>
          <cell r="K236">
            <v>15371.181685660158</v>
          </cell>
          <cell r="L236">
            <v>15533.396236981705</v>
          </cell>
          <cell r="M236">
            <v>15304.00463403872</v>
          </cell>
          <cell r="N236">
            <v>15305.074773460641</v>
          </cell>
          <cell r="O236">
            <v>15594.405891795108</v>
          </cell>
          <cell r="P236">
            <v>15442.563994149514</v>
          </cell>
          <cell r="Q236">
            <v>1148.7866322612717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</row>
        <row r="237">
          <cell r="A237">
            <v>-99933.02053665882</v>
          </cell>
          <cell r="B237">
            <v>15172.843648440925</v>
          </cell>
          <cell r="C237">
            <v>16728.796677414448</v>
          </cell>
          <cell r="D237">
            <v>16386.838170813837</v>
          </cell>
          <cell r="E237">
            <v>15950.970404658203</v>
          </cell>
          <cell r="F237">
            <v>15580.114470742294</v>
          </cell>
          <cell r="G237">
            <v>15467.313301720598</v>
          </cell>
          <cell r="H237">
            <v>15346.579052893017</v>
          </cell>
          <cell r="I237">
            <v>15574.526232469823</v>
          </cell>
          <cell r="J237">
            <v>15308.450027858225</v>
          </cell>
          <cell r="K237">
            <v>15389.702744393318</v>
          </cell>
          <cell r="L237">
            <v>15322.682551640908</v>
          </cell>
          <cell r="M237">
            <v>15480.945307552147</v>
          </cell>
          <cell r="N237">
            <v>15572.82164262122</v>
          </cell>
          <cell r="O237">
            <v>15414.405826722459</v>
          </cell>
          <cell r="P237">
            <v>15375.755479877576</v>
          </cell>
          <cell r="Q237">
            <v>1146.1917723472618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</row>
        <row r="238">
          <cell r="A238">
            <v>-95295.497465555323</v>
          </cell>
          <cell r="B238">
            <v>15302.519724907803</v>
          </cell>
          <cell r="C238">
            <v>16467.033829672866</v>
          </cell>
          <cell r="D238">
            <v>16180.086201955273</v>
          </cell>
          <cell r="E238">
            <v>15941.848755856912</v>
          </cell>
          <cell r="F238">
            <v>15441.612844980889</v>
          </cell>
          <cell r="G238">
            <v>15329.227610549293</v>
          </cell>
          <cell r="H238">
            <v>15315.357625215569</v>
          </cell>
          <cell r="I238">
            <v>15200.634656114089</v>
          </cell>
          <cell r="J238">
            <v>15056.559337906514</v>
          </cell>
          <cell r="K238">
            <v>15118.175460212842</v>
          </cell>
          <cell r="L238">
            <v>15103.591124782837</v>
          </cell>
          <cell r="M238">
            <v>15234.497168057367</v>
          </cell>
          <cell r="N238">
            <v>15374.590656421169</v>
          </cell>
          <cell r="O238">
            <v>15365.635485866744</v>
          </cell>
          <cell r="P238">
            <v>15204.308408967241</v>
          </cell>
          <cell r="Q238">
            <v>1093.0012377309331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</row>
        <row r="239">
          <cell r="A239">
            <v>-98151.994485222735</v>
          </cell>
          <cell r="B239">
            <v>15213.437070423772</v>
          </cell>
          <cell r="C239">
            <v>16796.961849513322</v>
          </cell>
          <cell r="D239">
            <v>16018.085628224815</v>
          </cell>
          <cell r="E239">
            <v>15806.689631560768</v>
          </cell>
          <cell r="F239">
            <v>15728.920251328138</v>
          </cell>
          <cell r="G239">
            <v>15391.516209823531</v>
          </cell>
          <cell r="H239">
            <v>15356.665503545286</v>
          </cell>
          <cell r="I239">
            <v>15213.585393911246</v>
          </cell>
          <cell r="J239">
            <v>15145.545644177779</v>
          </cell>
          <cell r="K239">
            <v>15033.92970564497</v>
          </cell>
          <cell r="L239">
            <v>14997.582998477739</v>
          </cell>
          <cell r="M239">
            <v>15294.868461733176</v>
          </cell>
          <cell r="N239">
            <v>15360.871494246585</v>
          </cell>
          <cell r="O239">
            <v>15614.97738355058</v>
          </cell>
          <cell r="P239">
            <v>15366.962458554586</v>
          </cell>
          <cell r="Q239">
            <v>1125.7641159477105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</row>
        <row r="240">
          <cell r="A240">
            <v>-93271.79315107959</v>
          </cell>
          <cell r="B240">
            <v>15014.453791871258</v>
          </cell>
          <cell r="C240">
            <v>16453.5101677456</v>
          </cell>
          <cell r="D240">
            <v>15931.926050550959</v>
          </cell>
          <cell r="E240">
            <v>15847.425393299813</v>
          </cell>
          <cell r="F240">
            <v>15626.216127824278</v>
          </cell>
          <cell r="G240">
            <v>15096.712307704409</v>
          </cell>
          <cell r="H240">
            <v>15080.374871185661</v>
          </cell>
          <cell r="I240">
            <v>14954.539395231213</v>
          </cell>
          <cell r="J240">
            <v>15171.541219485391</v>
          </cell>
          <cell r="K240">
            <v>15448.217695807372</v>
          </cell>
          <cell r="L240">
            <v>15248.561616595653</v>
          </cell>
          <cell r="M240">
            <v>15081.068900407419</v>
          </cell>
          <cell r="N240">
            <v>15137.475160267681</v>
          </cell>
          <cell r="O240">
            <v>15196.310834751173</v>
          </cell>
          <cell r="P240">
            <v>15111.294629513332</v>
          </cell>
          <cell r="Q240">
            <v>1069.7901587256224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</row>
        <row r="241">
          <cell r="A241">
            <v>-94892.60124134022</v>
          </cell>
          <cell r="B241">
            <v>15116.055487955442</v>
          </cell>
          <cell r="C241">
            <v>16427.825138627657</v>
          </cell>
          <cell r="D241">
            <v>16021.22712897278</v>
          </cell>
          <cell r="E241">
            <v>15805.988101916364</v>
          </cell>
          <cell r="F241">
            <v>15550.839911477276</v>
          </cell>
          <cell r="G241">
            <v>15107.581184857529</v>
          </cell>
          <cell r="H241">
            <v>15014.583877243036</v>
          </cell>
          <cell r="I241">
            <v>15085.811841107388</v>
          </cell>
          <cell r="J241">
            <v>15122.110246010263</v>
          </cell>
          <cell r="K241">
            <v>15212.842047892671</v>
          </cell>
          <cell r="L241">
            <v>15216.989517734903</v>
          </cell>
          <cell r="M241">
            <v>15075.723866926917</v>
          </cell>
          <cell r="N241">
            <v>15057.907102191588</v>
          </cell>
          <cell r="O241">
            <v>15262.83773124353</v>
          </cell>
          <cell r="P241">
            <v>15381.041366524554</v>
          </cell>
          <cell r="Q241">
            <v>1088.3801791976757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</row>
        <row r="242">
          <cell r="A242">
            <v>-87188.595221870855</v>
          </cell>
          <cell r="B242">
            <v>15161.020352567572</v>
          </cell>
          <cell r="C242">
            <v>16247.032565524156</v>
          </cell>
          <cell r="D242">
            <v>15828.756679430349</v>
          </cell>
          <cell r="E242">
            <v>15688.639081919107</v>
          </cell>
          <cell r="F242">
            <v>15201.849457529779</v>
          </cell>
          <cell r="G242">
            <v>15057.071625263634</v>
          </cell>
          <cell r="H242">
            <v>15035.012015707565</v>
          </cell>
          <cell r="I242">
            <v>14759.187815334852</v>
          </cell>
          <cell r="J242">
            <v>14923.471660951662</v>
          </cell>
          <cell r="K242">
            <v>14720.25943948191</v>
          </cell>
          <cell r="L242">
            <v>14920.158505218624</v>
          </cell>
          <cell r="M242">
            <v>15099.583644176491</v>
          </cell>
          <cell r="N242">
            <v>15300.453041276982</v>
          </cell>
          <cell r="O242">
            <v>15149.957598715606</v>
          </cell>
          <cell r="P242">
            <v>15070.605164650045</v>
          </cell>
          <cell r="Q242">
            <v>1000.0183117567699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</row>
        <row r="243">
          <cell r="A243">
            <v>-93909.784521534937</v>
          </cell>
          <cell r="B243">
            <v>15094.141894031187</v>
          </cell>
          <cell r="C243">
            <v>16389.062931708424</v>
          </cell>
          <cell r="D243">
            <v>16156.976607075314</v>
          </cell>
          <cell r="E243">
            <v>15700.097618817414</v>
          </cell>
          <cell r="F243">
            <v>15484.497078583816</v>
          </cell>
          <cell r="G243">
            <v>15213.716783868957</v>
          </cell>
          <cell r="H243">
            <v>14986.327229662813</v>
          </cell>
          <cell r="I243">
            <v>15108.957748367029</v>
          </cell>
          <cell r="J243">
            <v>15317.860289330343</v>
          </cell>
          <cell r="K243">
            <v>15044.658959898759</v>
          </cell>
          <cell r="L243">
            <v>15044.025824982897</v>
          </cell>
          <cell r="M243">
            <v>15356.552682494937</v>
          </cell>
          <cell r="N243">
            <v>15244.613610526319</v>
          </cell>
          <cell r="O243">
            <v>15122.804914852266</v>
          </cell>
          <cell r="P243">
            <v>15191.527922350673</v>
          </cell>
          <cell r="Q243">
            <v>1077.1076645481971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</row>
        <row r="244">
          <cell r="A244">
            <v>-87190.817295052489</v>
          </cell>
          <cell r="B244">
            <v>15041.467183433557</v>
          </cell>
          <cell r="C244">
            <v>16287.700425122584</v>
          </cell>
          <cell r="D244">
            <v>15894.232850127391</v>
          </cell>
          <cell r="E244">
            <v>15553.592267362184</v>
          </cell>
          <cell r="F244">
            <v>15409.270330102627</v>
          </cell>
          <cell r="G244">
            <v>15021.362100925453</v>
          </cell>
          <cell r="H244">
            <v>15038.683002636713</v>
          </cell>
          <cell r="I244">
            <v>14991.755079886785</v>
          </cell>
          <cell r="J244">
            <v>15044.787502956484</v>
          </cell>
          <cell r="K244">
            <v>15207.432851874943</v>
          </cell>
          <cell r="L244">
            <v>15091.068119184958</v>
          </cell>
          <cell r="M244">
            <v>15127.139894774911</v>
          </cell>
          <cell r="N244">
            <v>15243.006408534053</v>
          </cell>
          <cell r="O244">
            <v>15067.604684540658</v>
          </cell>
          <cell r="P244">
            <v>14925.549968523361</v>
          </cell>
          <cell r="Q244">
            <v>1000.0437980473339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</row>
        <row r="245">
          <cell r="A245">
            <v>-95189.295363099911</v>
          </cell>
          <cell r="B245">
            <v>15100.493015326861</v>
          </cell>
          <cell r="C245">
            <v>16495.730694635549</v>
          </cell>
          <cell r="D245">
            <v>16018.691425634799</v>
          </cell>
          <cell r="E245">
            <v>15941.143715967786</v>
          </cell>
          <cell r="F245">
            <v>15283.08604550812</v>
          </cell>
          <cell r="G245">
            <v>15052.343930387651</v>
          </cell>
          <cell r="H245">
            <v>15137.513194840025</v>
          </cell>
          <cell r="I245">
            <v>15157.138552891083</v>
          </cell>
          <cell r="J245">
            <v>15075.966638511851</v>
          </cell>
          <cell r="K245">
            <v>15308.88085926382</v>
          </cell>
          <cell r="L245">
            <v>15163.292809327006</v>
          </cell>
          <cell r="M245">
            <v>15078.323151811404</v>
          </cell>
          <cell r="N245">
            <v>15143.161723442761</v>
          </cell>
          <cell r="O245">
            <v>15117.739701162907</v>
          </cell>
          <cell r="P245">
            <v>15191.127835438856</v>
          </cell>
          <cell r="Q245">
            <v>1091.7831420966106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</row>
        <row r="246">
          <cell r="A246">
            <v>-90258.063045697316</v>
          </cell>
          <cell r="B246">
            <v>15007.689841354131</v>
          </cell>
          <cell r="C246">
            <v>16521.220176176561</v>
          </cell>
          <cell r="D246">
            <v>15882.047863682337</v>
          </cell>
          <cell r="E246">
            <v>15650.393365003081</v>
          </cell>
          <cell r="F246">
            <v>15407.300329174483</v>
          </cell>
          <cell r="G246">
            <v>15329.549338474706</v>
          </cell>
          <cell r="H246">
            <v>15020.475292525822</v>
          </cell>
          <cell r="I246">
            <v>15253.503661390509</v>
          </cell>
          <cell r="J246">
            <v>15324.391567512088</v>
          </cell>
          <cell r="K246">
            <v>15001.904188960278</v>
          </cell>
          <cell r="L246">
            <v>15053.564563250558</v>
          </cell>
          <cell r="M246">
            <v>15136.757912784218</v>
          </cell>
          <cell r="N246">
            <v>15063.171523317415</v>
          </cell>
          <cell r="O246">
            <v>15219.376372464907</v>
          </cell>
          <cell r="P246">
            <v>14993.958789846427</v>
          </cell>
          <cell r="Q246">
            <v>1035.2238799089298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</row>
        <row r="247">
          <cell r="A247">
            <v>-93207.809144378552</v>
          </cell>
          <cell r="B247">
            <v>15015.396377643207</v>
          </cell>
          <cell r="C247">
            <v>16540.468351573239</v>
          </cell>
          <cell r="D247">
            <v>16062.844052810302</v>
          </cell>
          <cell r="E247">
            <v>15901.476684587094</v>
          </cell>
          <cell r="F247">
            <v>15512.660474568544</v>
          </cell>
          <cell r="G247">
            <v>15339.806306305261</v>
          </cell>
          <cell r="H247">
            <v>15008.793275183238</v>
          </cell>
          <cell r="I247">
            <v>15304.440928591288</v>
          </cell>
          <cell r="J247">
            <v>15152.530746733059</v>
          </cell>
          <cell r="K247">
            <v>15229.238611991914</v>
          </cell>
          <cell r="L247">
            <v>15017.385074433932</v>
          </cell>
          <cell r="M247">
            <v>15145.617863508218</v>
          </cell>
          <cell r="N247">
            <v>15222.98110234757</v>
          </cell>
          <cell r="O247">
            <v>15243.530055408935</v>
          </cell>
          <cell r="P247">
            <v>15135.4378351573</v>
          </cell>
          <cell r="Q247">
            <v>1069.056287762364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</row>
        <row r="248">
          <cell r="A248">
            <v>-91463.936013688304</v>
          </cell>
          <cell r="B248">
            <v>15006.817429907471</v>
          </cell>
          <cell r="C248">
            <v>16260.782246026876</v>
          </cell>
          <cell r="D248">
            <v>15945.321987254791</v>
          </cell>
          <cell r="E248">
            <v>15887.253217517773</v>
          </cell>
          <cell r="F248">
            <v>15428.024025818635</v>
          </cell>
          <cell r="G248">
            <v>15182.471772102544</v>
          </cell>
          <cell r="H248">
            <v>15128.123296744576</v>
          </cell>
          <cell r="I248">
            <v>15215.825072193051</v>
          </cell>
          <cell r="J248">
            <v>15095.097395237561</v>
          </cell>
          <cell r="K248">
            <v>15004.757993239942</v>
          </cell>
          <cell r="L248">
            <v>15019.215716994051</v>
          </cell>
          <cell r="M248">
            <v>15167.47264631647</v>
          </cell>
          <cell r="N248">
            <v>15255.990866690096</v>
          </cell>
          <cell r="O248">
            <v>15188.154248078008</v>
          </cell>
          <cell r="P248">
            <v>14999.780795697188</v>
          </cell>
          <cell r="Q248">
            <v>1049.0547605025993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</row>
        <row r="249">
          <cell r="A249">
            <v>-87824.071014008514</v>
          </cell>
          <cell r="B249">
            <v>14860.431680940095</v>
          </cell>
          <cell r="C249">
            <v>16353.13029599392</v>
          </cell>
          <cell r="D249">
            <v>15867.733089840756</v>
          </cell>
          <cell r="E249">
            <v>15559.824798521566</v>
          </cell>
          <cell r="F249">
            <v>15484.385408348258</v>
          </cell>
          <cell r="G249">
            <v>15150.402075625754</v>
          </cell>
          <cell r="H249">
            <v>15025.468486189702</v>
          </cell>
          <cell r="I249">
            <v>15070.758463060745</v>
          </cell>
          <cell r="J249">
            <v>15019.643102677501</v>
          </cell>
          <cell r="K249">
            <v>14887.602280770367</v>
          </cell>
          <cell r="L249">
            <v>14930.213440785945</v>
          </cell>
          <cell r="M249">
            <v>15049.28699836228</v>
          </cell>
          <cell r="N249">
            <v>15363.876977080112</v>
          </cell>
          <cell r="O249">
            <v>15256.89303409636</v>
          </cell>
          <cell r="P249">
            <v>14976.487760034399</v>
          </cell>
          <cell r="Q249">
            <v>1007.3069649022718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</row>
        <row r="250">
          <cell r="A250">
            <v>-84217.520758904284</v>
          </cell>
          <cell r="B250">
            <v>14810.02905207263</v>
          </cell>
          <cell r="C250">
            <v>16093.219299116476</v>
          </cell>
          <cell r="D250">
            <v>16025.680091578535</v>
          </cell>
          <cell r="E250">
            <v>15666.73311649336</v>
          </cell>
          <cell r="F250">
            <v>15261.166085485271</v>
          </cell>
          <cell r="G250">
            <v>14974.11148400946</v>
          </cell>
          <cell r="H250">
            <v>14891.722186173502</v>
          </cell>
          <cell r="I250">
            <v>14812.497094353728</v>
          </cell>
          <cell r="J250">
            <v>14752.201669557124</v>
          </cell>
          <cell r="K250">
            <v>14939.921383248287</v>
          </cell>
          <cell r="L250">
            <v>14884.217318342915</v>
          </cell>
          <cell r="M250">
            <v>15156.948280903776</v>
          </cell>
          <cell r="N250">
            <v>15124.140944546372</v>
          </cell>
          <cell r="O250">
            <v>15239.021683976644</v>
          </cell>
          <cell r="P250">
            <v>15063.789150166835</v>
          </cell>
          <cell r="Q250">
            <v>965.94127609632847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</row>
        <row r="251">
          <cell r="A251">
            <v>-84551.11684748024</v>
          </cell>
          <cell r="B251">
            <v>14756.821907166512</v>
          </cell>
          <cell r="C251">
            <v>16282.651653772908</v>
          </cell>
          <cell r="D251">
            <v>15995.856063922503</v>
          </cell>
          <cell r="E251">
            <v>15495.549833387744</v>
          </cell>
          <cell r="F251">
            <v>15348.206083604444</v>
          </cell>
          <cell r="G251">
            <v>14958.070041226212</v>
          </cell>
          <cell r="H251">
            <v>14961.381357567818</v>
          </cell>
          <cell r="I251">
            <v>14807.831142693511</v>
          </cell>
          <cell r="J251">
            <v>14794.772159837319</v>
          </cell>
          <cell r="K251">
            <v>14965.814851991392</v>
          </cell>
          <cell r="L251">
            <v>15014.288146695268</v>
          </cell>
          <cell r="M251">
            <v>15111.770676491233</v>
          </cell>
          <cell r="N251">
            <v>14974.952370603616</v>
          </cell>
          <cell r="O251">
            <v>14779.126961323214</v>
          </cell>
          <cell r="P251">
            <v>15110.444050648675</v>
          </cell>
          <cell r="Q251">
            <v>969.76748979385911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</row>
        <row r="252">
          <cell r="A252">
            <v>-93546.240195248392</v>
          </cell>
          <cell r="B252">
            <v>14997.379511861946</v>
          </cell>
          <cell r="C252">
            <v>16432.968401681872</v>
          </cell>
          <cell r="D252">
            <v>16048.700062503389</v>
          </cell>
          <cell r="E252">
            <v>15943.018803927094</v>
          </cell>
          <cell r="F252">
            <v>15576.16561816803</v>
          </cell>
          <cell r="G252">
            <v>15365.563915978786</v>
          </cell>
          <cell r="H252">
            <v>15142.022478580828</v>
          </cell>
          <cell r="I252">
            <v>14953.996950985555</v>
          </cell>
          <cell r="J252">
            <v>15120.970355015423</v>
          </cell>
          <cell r="K252">
            <v>15226.414317520197</v>
          </cell>
          <cell r="L252">
            <v>15090.189803035235</v>
          </cell>
          <cell r="M252">
            <v>15106.768022127528</v>
          </cell>
          <cell r="N252">
            <v>15287.164300852612</v>
          </cell>
          <cell r="O252">
            <v>15257.572373530751</v>
          </cell>
          <cell r="P252">
            <v>15290.737359578805</v>
          </cell>
          <cell r="Q252">
            <v>1072.9379565434208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</row>
        <row r="253">
          <cell r="A253">
            <v>-97410.713506406508</v>
          </cell>
          <cell r="B253">
            <v>15095.015345152304</v>
          </cell>
          <cell r="C253">
            <v>16870.800903398413</v>
          </cell>
          <cell r="D253">
            <v>16207.976637141568</v>
          </cell>
          <cell r="E253">
            <v>15997.255595245755</v>
          </cell>
          <cell r="F253">
            <v>15473.935202638879</v>
          </cell>
          <cell r="G253">
            <v>15254.189510833688</v>
          </cell>
          <cell r="H253">
            <v>15152.487893817593</v>
          </cell>
          <cell r="I253">
            <v>15023.841414619397</v>
          </cell>
          <cell r="J253">
            <v>15082.707479130808</v>
          </cell>
          <cell r="K253">
            <v>15302.922663530797</v>
          </cell>
          <cell r="L253">
            <v>15280.207982883006</v>
          </cell>
          <cell r="M253">
            <v>15065.570197355464</v>
          </cell>
          <cell r="N253">
            <v>15253.748459690743</v>
          </cell>
          <cell r="O253">
            <v>15341.190621669029</v>
          </cell>
          <cell r="P253">
            <v>15473.469163691354</v>
          </cell>
          <cell r="Q253">
            <v>1117.26191963308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</row>
        <row r="254">
          <cell r="A254">
            <v>-84900.936867348355</v>
          </cell>
          <cell r="B254">
            <v>15211.631695502947</v>
          </cell>
          <cell r="C254">
            <v>16296.979624873788</v>
          </cell>
          <cell r="D254">
            <v>15795.429603651282</v>
          </cell>
          <cell r="E254">
            <v>15436.325245136377</v>
          </cell>
          <cell r="F254">
            <v>15120.301073110177</v>
          </cell>
          <cell r="G254">
            <v>14995.843410267342</v>
          </cell>
          <cell r="H254">
            <v>14948.603240251994</v>
          </cell>
          <cell r="I254">
            <v>15076.464206976632</v>
          </cell>
          <cell r="J254">
            <v>14858.978567903338</v>
          </cell>
          <cell r="K254">
            <v>14905.228693347104</v>
          </cell>
          <cell r="L254">
            <v>14984.155076444618</v>
          </cell>
          <cell r="M254">
            <v>15039.978288089551</v>
          </cell>
          <cell r="N254">
            <v>15142.164192742093</v>
          </cell>
          <cell r="O254">
            <v>14763.15917180108</v>
          </cell>
          <cell r="P254">
            <v>15238.279392877617</v>
          </cell>
          <cell r="Q254">
            <v>973.77978549373859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</row>
        <row r="255">
          <cell r="A255">
            <v>-99255.859829199428</v>
          </cell>
          <cell r="B255">
            <v>15036.742990160503</v>
          </cell>
          <cell r="C255">
            <v>16701.580657803737</v>
          </cell>
          <cell r="D255">
            <v>16169.086156855172</v>
          </cell>
          <cell r="E255">
            <v>15886.597525461464</v>
          </cell>
          <cell r="F255">
            <v>15554.946716462071</v>
          </cell>
          <cell r="G255">
            <v>15274.736953732257</v>
          </cell>
          <cell r="H255">
            <v>15188.890136787119</v>
          </cell>
          <cell r="I255">
            <v>15235.17825170112</v>
          </cell>
          <cell r="J255">
            <v>15162.146476895619</v>
          </cell>
          <cell r="K255">
            <v>15369.255149365401</v>
          </cell>
          <cell r="L255">
            <v>15437.908110862696</v>
          </cell>
          <cell r="M255">
            <v>15375.460100191938</v>
          </cell>
          <cell r="N255">
            <v>15356.787984860031</v>
          </cell>
          <cell r="O255">
            <v>15255.396081520967</v>
          </cell>
          <cell r="P255">
            <v>15097.742609588364</v>
          </cell>
          <cell r="Q255">
            <v>1138.4250098969856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</row>
        <row r="256">
          <cell r="A256">
            <v>-95577.788494875553</v>
          </cell>
          <cell r="B256">
            <v>15163.309138368633</v>
          </cell>
          <cell r="C256">
            <v>16561.946449443632</v>
          </cell>
          <cell r="D256">
            <v>16324.582960274241</v>
          </cell>
          <cell r="E256">
            <v>15938.192280875024</v>
          </cell>
          <cell r="F256">
            <v>15720.666702371871</v>
          </cell>
          <cell r="G256">
            <v>15430.081879880021</v>
          </cell>
          <cell r="H256">
            <v>15150.600978636567</v>
          </cell>
          <cell r="I256">
            <v>15247.493234160276</v>
          </cell>
          <cell r="J256">
            <v>15069.737368868278</v>
          </cell>
          <cell r="K256">
            <v>15326.449519860273</v>
          </cell>
          <cell r="L256">
            <v>15264.652072184799</v>
          </cell>
          <cell r="M256">
            <v>15243.25288317374</v>
          </cell>
          <cell r="N256">
            <v>15228.800342102044</v>
          </cell>
          <cell r="O256">
            <v>15116.231095238327</v>
          </cell>
          <cell r="P256">
            <v>15301.400966264093</v>
          </cell>
          <cell r="Q256">
            <v>1096.2390029208245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</row>
        <row r="257">
          <cell r="A257">
            <v>-89921.522721234491</v>
          </cell>
          <cell r="B257">
            <v>14926.596816350604</v>
          </cell>
          <cell r="C257">
            <v>16346.658332216461</v>
          </cell>
          <cell r="D257">
            <v>15793.066435123064</v>
          </cell>
          <cell r="E257">
            <v>15795.172219055705</v>
          </cell>
          <cell r="F257">
            <v>15401.522044467378</v>
          </cell>
          <cell r="G257">
            <v>15287.952413725125</v>
          </cell>
          <cell r="H257">
            <v>15045.913362097843</v>
          </cell>
          <cell r="I257">
            <v>14982.974768895234</v>
          </cell>
          <cell r="J257">
            <v>15146.304542347281</v>
          </cell>
          <cell r="K257">
            <v>15033.584433366426</v>
          </cell>
          <cell r="L257">
            <v>15096.025097383905</v>
          </cell>
          <cell r="M257">
            <v>14977.589839344642</v>
          </cell>
          <cell r="N257">
            <v>15149.163103695064</v>
          </cell>
          <cell r="O257">
            <v>15400.967628507344</v>
          </cell>
          <cell r="P257">
            <v>14984.743915911726</v>
          </cell>
          <cell r="Q257">
            <v>1031.363897003471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</row>
        <row r="258">
          <cell r="A258">
            <v>-89297.272853202783</v>
          </cell>
          <cell r="B258">
            <v>14949.168671732932</v>
          </cell>
          <cell r="C258">
            <v>16294.861789605999</v>
          </cell>
          <cell r="D258">
            <v>15896.24183154644</v>
          </cell>
          <cell r="E258">
            <v>15648.113694452919</v>
          </cell>
          <cell r="F258">
            <v>15193.05655021309</v>
          </cell>
          <cell r="G258">
            <v>15323.353622074166</v>
          </cell>
          <cell r="H258">
            <v>14850.19285212268</v>
          </cell>
          <cell r="I258">
            <v>14859.738501662468</v>
          </cell>
          <cell r="J258">
            <v>14971.079217111264</v>
          </cell>
          <cell r="K258">
            <v>14985.714321219479</v>
          </cell>
          <cell r="L258">
            <v>15022.768729919044</v>
          </cell>
          <cell r="M258">
            <v>15030.703100280392</v>
          </cell>
          <cell r="N258">
            <v>14978.595712799588</v>
          </cell>
          <cell r="O258">
            <v>15139.151007345496</v>
          </cell>
          <cell r="P258">
            <v>15145.231123193553</v>
          </cell>
          <cell r="Q258">
            <v>1024.2040007170947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</row>
        <row r="259">
          <cell r="A259">
            <v>-85265.598021603932</v>
          </cell>
          <cell r="B259">
            <v>14902.751403426357</v>
          </cell>
          <cell r="C259">
            <v>16071.619540090815</v>
          </cell>
          <cell r="D259">
            <v>15644.901781759563</v>
          </cell>
          <cell r="E259">
            <v>15543.519280056502</v>
          </cell>
          <cell r="F259">
            <v>15183.322661485941</v>
          </cell>
          <cell r="G259">
            <v>15097.438637073788</v>
          </cell>
          <cell r="H259">
            <v>15122.366168671626</v>
          </cell>
          <cell r="I259">
            <v>15071.603346396409</v>
          </cell>
          <cell r="J259">
            <v>15144.379820130151</v>
          </cell>
          <cell r="K259">
            <v>14789.261735754901</v>
          </cell>
          <cell r="L259">
            <v>15149.106572131148</v>
          </cell>
          <cell r="M259">
            <v>14876.94625874777</v>
          </cell>
          <cell r="N259">
            <v>15041.043472177942</v>
          </cell>
          <cell r="O259">
            <v>15092.147405658028</v>
          </cell>
          <cell r="P259">
            <v>15225.363243956703</v>
          </cell>
          <cell r="Q259">
            <v>977.96230306858831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</row>
        <row r="260">
          <cell r="A260">
            <v>-90059.925312311359</v>
          </cell>
          <cell r="B260">
            <v>14941.963638578249</v>
          </cell>
          <cell r="C260">
            <v>16619.744153226202</v>
          </cell>
          <cell r="D260">
            <v>16119.289815427637</v>
          </cell>
          <cell r="E260">
            <v>15612.095856920634</v>
          </cell>
          <cell r="F260">
            <v>15303.126505144861</v>
          </cell>
          <cell r="G260">
            <v>15061.003841722566</v>
          </cell>
          <cell r="H260">
            <v>15129.098737572775</v>
          </cell>
          <cell r="I260">
            <v>15000.549361561645</v>
          </cell>
          <cell r="J260">
            <v>14981.926622001316</v>
          </cell>
          <cell r="K260">
            <v>15177.629261361504</v>
          </cell>
          <cell r="L260">
            <v>15134.395547664048</v>
          </cell>
          <cell r="M260">
            <v>15291.261427806065</v>
          </cell>
          <cell r="N260">
            <v>15008.606304764751</v>
          </cell>
          <cell r="O260">
            <v>15038.645903286702</v>
          </cell>
          <cell r="P260">
            <v>14981.480447234655</v>
          </cell>
          <cell r="Q260">
            <v>1032.9513193620862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</row>
        <row r="261">
          <cell r="A261">
            <v>-89142.357430994671</v>
          </cell>
          <cell r="B261">
            <v>15004.456582488321</v>
          </cell>
          <cell r="C261">
            <v>16378.943447661721</v>
          </cell>
          <cell r="D261">
            <v>15930.553984129754</v>
          </cell>
          <cell r="E261">
            <v>15766.421961004296</v>
          </cell>
          <cell r="F261">
            <v>15418.642572512086</v>
          </cell>
          <cell r="G261">
            <v>15390.061228489549</v>
          </cell>
          <cell r="H261">
            <v>15055.570397659769</v>
          </cell>
          <cell r="I261">
            <v>14998.312061224622</v>
          </cell>
          <cell r="J261">
            <v>15071.800495893051</v>
          </cell>
          <cell r="K261">
            <v>15106.824150271545</v>
          </cell>
          <cell r="L261">
            <v>15269.948722429483</v>
          </cell>
          <cell r="M261">
            <v>15396.403419715982</v>
          </cell>
          <cell r="N261">
            <v>15117.252087806521</v>
          </cell>
          <cell r="O261">
            <v>15291.133195765669</v>
          </cell>
          <cell r="P261">
            <v>15273.719718550052</v>
          </cell>
          <cell r="Q261">
            <v>1022.4271827905363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</row>
        <row r="262">
          <cell r="A262">
            <v>-94613.338073149003</v>
          </cell>
          <cell r="B262">
            <v>15114.264776826691</v>
          </cell>
          <cell r="C262">
            <v>16551.653539624363</v>
          </cell>
          <cell r="D262">
            <v>16191.222331484638</v>
          </cell>
          <cell r="E262">
            <v>15753.745716840218</v>
          </cell>
          <cell r="F262">
            <v>15477.795294331056</v>
          </cell>
          <cell r="G262">
            <v>15100.675555911224</v>
          </cell>
          <cell r="H262">
            <v>14998.889057911325</v>
          </cell>
          <cell r="I262">
            <v>15331.534850483438</v>
          </cell>
          <cell r="J262">
            <v>15130.148697738223</v>
          </cell>
          <cell r="K262">
            <v>15159.406402192599</v>
          </cell>
          <cell r="L262">
            <v>15296.149512410992</v>
          </cell>
          <cell r="M262">
            <v>15108.642914085071</v>
          </cell>
          <cell r="N262">
            <v>15407.221444339892</v>
          </cell>
          <cell r="O262">
            <v>15311.09918494122</v>
          </cell>
          <cell r="P262">
            <v>15336.359889333762</v>
          </cell>
          <cell r="Q262">
            <v>1085.1771423637897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</row>
        <row r="263">
          <cell r="A263">
            <v>-96079.327217829094</v>
          </cell>
          <cell r="B263">
            <v>15032.850249619198</v>
          </cell>
          <cell r="C263">
            <v>16616.019927796828</v>
          </cell>
          <cell r="D263">
            <v>16054.38006389254</v>
          </cell>
          <cell r="E263">
            <v>16062.966968410738</v>
          </cell>
          <cell r="F263">
            <v>15444.111793940094</v>
          </cell>
          <cell r="G263">
            <v>15259.948411274476</v>
          </cell>
          <cell r="H263">
            <v>15154.479826733761</v>
          </cell>
          <cell r="I263">
            <v>15204.121103600341</v>
          </cell>
          <cell r="J263">
            <v>15171.22008446313</v>
          </cell>
          <cell r="K263">
            <v>15237.317396494565</v>
          </cell>
          <cell r="L263">
            <v>15302.955924641195</v>
          </cell>
          <cell r="M263">
            <v>15378.548144686592</v>
          </cell>
          <cell r="N263">
            <v>15347.970540707025</v>
          </cell>
          <cell r="O263">
            <v>15157.934015942512</v>
          </cell>
          <cell r="P263">
            <v>15246.656975878308</v>
          </cell>
          <cell r="Q263">
            <v>1101.9914514576124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</row>
        <row r="264">
          <cell r="A264">
            <v>-92819.047254421312</v>
          </cell>
          <cell r="B264">
            <v>15282.286073521016</v>
          </cell>
          <cell r="C264">
            <v>16509.627257866872</v>
          </cell>
          <cell r="D264">
            <v>16209.037735864102</v>
          </cell>
          <cell r="E264">
            <v>15998.648306628796</v>
          </cell>
          <cell r="F264">
            <v>15620.234609825815</v>
          </cell>
          <cell r="G264">
            <v>15156.287439517309</v>
          </cell>
          <cell r="H264">
            <v>15073.692121954497</v>
          </cell>
          <cell r="I264">
            <v>15085.451696143715</v>
          </cell>
          <cell r="J264">
            <v>15162.647568353997</v>
          </cell>
          <cell r="K264">
            <v>14967.703434938885</v>
          </cell>
          <cell r="L264">
            <v>15089.638894024381</v>
          </cell>
          <cell r="M264">
            <v>15096.474141912227</v>
          </cell>
          <cell r="N264">
            <v>15071.433154300365</v>
          </cell>
          <cell r="O264">
            <v>15278.845865741489</v>
          </cell>
          <cell r="P264">
            <v>15393.989164355584</v>
          </cell>
          <cell r="Q264">
            <v>1064.5973443893106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</row>
        <row r="265">
          <cell r="A265">
            <v>-91114.896704622035</v>
          </cell>
          <cell r="B265">
            <v>15037.720749364718</v>
          </cell>
          <cell r="C265">
            <v>16529.457986151698</v>
          </cell>
          <cell r="D265">
            <v>16183.350356293464</v>
          </cell>
          <cell r="E265">
            <v>15567.147642566968</v>
          </cell>
          <cell r="F265">
            <v>15259.405494089111</v>
          </cell>
          <cell r="G265">
            <v>15259.449318929999</v>
          </cell>
          <cell r="H265">
            <v>15021.248195968416</v>
          </cell>
          <cell r="I265">
            <v>14943.595332170968</v>
          </cell>
          <cell r="J265">
            <v>15054.483568874924</v>
          </cell>
          <cell r="K265">
            <v>15106.625116052837</v>
          </cell>
          <cell r="L265">
            <v>14861.29057518401</v>
          </cell>
          <cell r="M265">
            <v>15040.331672956749</v>
          </cell>
          <cell r="N265">
            <v>14960.880306683463</v>
          </cell>
          <cell r="O265">
            <v>15216.586265352484</v>
          </cell>
          <cell r="P265">
            <v>15267.89002408852</v>
          </cell>
          <cell r="Q265">
            <v>1045.0514192433327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</row>
        <row r="266">
          <cell r="A266">
            <v>-102121.74632824575</v>
          </cell>
          <cell r="B266">
            <v>15399.206223239453</v>
          </cell>
          <cell r="C266">
            <v>16908.802346946402</v>
          </cell>
          <cell r="D266">
            <v>16288.488270677148</v>
          </cell>
          <cell r="E266">
            <v>16007.952374933517</v>
          </cell>
          <cell r="F266">
            <v>15792.092806079152</v>
          </cell>
          <cell r="G266">
            <v>15301.948377613377</v>
          </cell>
          <cell r="H266">
            <v>15247.617789274329</v>
          </cell>
          <cell r="I266">
            <v>15400.555930001759</v>
          </cell>
          <cell r="J266">
            <v>15362.774494698215</v>
          </cell>
          <cell r="K266">
            <v>15299.380425534076</v>
          </cell>
          <cell r="L266">
            <v>15405.131714706331</v>
          </cell>
          <cell r="M266">
            <v>15439.887186883836</v>
          </cell>
          <cell r="N266">
            <v>15289.947637678308</v>
          </cell>
          <cell r="O266">
            <v>15543.4627140551</v>
          </cell>
          <cell r="P266">
            <v>15436.193593546417</v>
          </cell>
          <cell r="Q266">
            <v>1171.2955816864471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</row>
        <row r="267">
          <cell r="A267">
            <v>-97755.298502699152</v>
          </cell>
          <cell r="B267">
            <v>15020.964926971923</v>
          </cell>
          <cell r="C267">
            <v>16601.613389973325</v>
          </cell>
          <cell r="D267">
            <v>16337.410912098239</v>
          </cell>
          <cell r="E267">
            <v>15969.868262769367</v>
          </cell>
          <cell r="F267">
            <v>15681.337506017691</v>
          </cell>
          <cell r="G267">
            <v>15336.669980650304</v>
          </cell>
          <cell r="H267">
            <v>15172.17974708622</v>
          </cell>
          <cell r="I267">
            <v>15363.171448041585</v>
          </cell>
          <cell r="J267">
            <v>15399.922249494572</v>
          </cell>
          <cell r="K267">
            <v>15389.384506309105</v>
          </cell>
          <cell r="L267">
            <v>15485.842116944325</v>
          </cell>
          <cell r="M267">
            <v>15439.99813377825</v>
          </cell>
          <cell r="N267">
            <v>15381.941068431444</v>
          </cell>
          <cell r="O267">
            <v>15308.814451715254</v>
          </cell>
          <cell r="P267">
            <v>15174.520695694651</v>
          </cell>
          <cell r="Q267">
            <v>1121.2141717065581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</row>
        <row r="268">
          <cell r="A268">
            <v>-99569.750633938107</v>
          </cell>
          <cell r="B268">
            <v>15152.525893858574</v>
          </cell>
          <cell r="C268">
            <v>16856.264791844893</v>
          </cell>
          <cell r="D268">
            <v>16387.726355099803</v>
          </cell>
          <cell r="E268">
            <v>15914.671833008641</v>
          </cell>
          <cell r="F268">
            <v>15679.533182749199</v>
          </cell>
          <cell r="G268">
            <v>15409.255445713919</v>
          </cell>
          <cell r="H268">
            <v>15343.030787513297</v>
          </cell>
          <cell r="I268">
            <v>15300.451701079248</v>
          </cell>
          <cell r="J268">
            <v>15196.450399046131</v>
          </cell>
          <cell r="K268">
            <v>15236.308986685463</v>
          </cell>
          <cell r="L268">
            <v>15437.156654849037</v>
          </cell>
          <cell r="M268">
            <v>15150.602686875009</v>
          </cell>
          <cell r="N268">
            <v>15244.419745118754</v>
          </cell>
          <cell r="O268">
            <v>15340.294808883493</v>
          </cell>
          <cell r="P268">
            <v>15236.170123658176</v>
          </cell>
          <cell r="Q268">
            <v>1142.0252118710164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</row>
        <row r="269">
          <cell r="A269">
            <v>-86903.324122239515</v>
          </cell>
          <cell r="B269">
            <v>14782.037355322504</v>
          </cell>
          <cell r="C269">
            <v>16072.453267447356</v>
          </cell>
          <cell r="D269">
            <v>15929.320057520588</v>
          </cell>
          <cell r="E269">
            <v>15540.487994313506</v>
          </cell>
          <cell r="F269">
            <v>15213.305168605542</v>
          </cell>
          <cell r="G269">
            <v>15191.762260063306</v>
          </cell>
          <cell r="H269">
            <v>14921.043246879162</v>
          </cell>
          <cell r="I269">
            <v>15005.937093895078</v>
          </cell>
          <cell r="J269">
            <v>15028.973864157888</v>
          </cell>
          <cell r="K269">
            <v>15019.132618031217</v>
          </cell>
          <cell r="L269">
            <v>14971.911819336217</v>
          </cell>
          <cell r="M269">
            <v>15246.181123863125</v>
          </cell>
          <cell r="N269">
            <v>15052.798954278227</v>
          </cell>
          <cell r="O269">
            <v>15280.292897090378</v>
          </cell>
          <cell r="P269">
            <v>15142.295785117563</v>
          </cell>
          <cell r="Q269">
            <v>996.74636635243837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</row>
        <row r="270">
          <cell r="A270">
            <v>-87109.277461720296</v>
          </cell>
          <cell r="B270">
            <v>15057.428292167606</v>
          </cell>
          <cell r="C270">
            <v>16264.55751778288</v>
          </cell>
          <cell r="D270">
            <v>15926.38683082589</v>
          </cell>
          <cell r="E270">
            <v>15558.988164560134</v>
          </cell>
          <cell r="F270">
            <v>15147.317908593075</v>
          </cell>
          <cell r="G270">
            <v>15094.488974856675</v>
          </cell>
          <cell r="H270">
            <v>14864.04234768786</v>
          </cell>
          <cell r="I270">
            <v>15000.567242154937</v>
          </cell>
          <cell r="J270">
            <v>15112.017919533371</v>
          </cell>
          <cell r="K270">
            <v>14904.93287628757</v>
          </cell>
          <cell r="L270">
            <v>15001.379353451806</v>
          </cell>
          <cell r="M270">
            <v>15089.268138014364</v>
          </cell>
          <cell r="N270">
            <v>15218.063788440941</v>
          </cell>
          <cell r="O270">
            <v>15064.643580918088</v>
          </cell>
          <cell r="P270">
            <v>15369.634868979829</v>
          </cell>
          <cell r="Q270">
            <v>999.108568774947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</row>
        <row r="271">
          <cell r="A271">
            <v>-96560.916758678344</v>
          </cell>
          <cell r="B271">
            <v>15082.162025019647</v>
          </cell>
          <cell r="C271">
            <v>16589.384103188884</v>
          </cell>
          <cell r="D271">
            <v>16128.963637578992</v>
          </cell>
          <cell r="E271">
            <v>15920.563121963682</v>
          </cell>
          <cell r="F271">
            <v>15467.555311730419</v>
          </cell>
          <cell r="G271">
            <v>15274.651103982866</v>
          </cell>
          <cell r="H271">
            <v>15289.768268421889</v>
          </cell>
          <cell r="I271">
            <v>15331.49085721656</v>
          </cell>
          <cell r="J271">
            <v>15205.193025416316</v>
          </cell>
          <cell r="K271">
            <v>15326.99862116556</v>
          </cell>
          <cell r="L271">
            <v>15002.729881195752</v>
          </cell>
          <cell r="M271">
            <v>15178.289905851758</v>
          </cell>
          <cell r="N271">
            <v>15266.40766696916</v>
          </cell>
          <cell r="O271">
            <v>15384.388283124321</v>
          </cell>
          <cell r="P271">
            <v>15363.717414356812</v>
          </cell>
          <cell r="Q271">
            <v>1107.5150908553369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</row>
        <row r="272">
          <cell r="A272">
            <v>-91441.948196940095</v>
          </cell>
          <cell r="B272">
            <v>14831.601390088032</v>
          </cell>
          <cell r="C272">
            <v>16262.383601938152</v>
          </cell>
          <cell r="D272">
            <v>15973.938937537965</v>
          </cell>
          <cell r="E272">
            <v>15765.640334719508</v>
          </cell>
          <cell r="F272">
            <v>15347.61185229908</v>
          </cell>
          <cell r="G272">
            <v>15225.532529742692</v>
          </cell>
          <cell r="H272">
            <v>15073.001666098316</v>
          </cell>
          <cell r="I272">
            <v>15050.29895252459</v>
          </cell>
          <cell r="J272">
            <v>15020.726624807192</v>
          </cell>
          <cell r="K272">
            <v>15254.6516954791</v>
          </cell>
          <cell r="L272">
            <v>15201.075699437646</v>
          </cell>
          <cell r="M272">
            <v>15013.152576941826</v>
          </cell>
          <cell r="N272">
            <v>15249.671987300833</v>
          </cell>
          <cell r="O272">
            <v>15085.066908451532</v>
          </cell>
          <cell r="P272">
            <v>15343.427503010575</v>
          </cell>
          <cell r="Q272">
            <v>1048.8025690396241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</row>
        <row r="273">
          <cell r="A273">
            <v>-94447.101675242695</v>
          </cell>
          <cell r="B273">
            <v>15313.177732274609</v>
          </cell>
          <cell r="C273">
            <v>16431.117705049041</v>
          </cell>
          <cell r="D273">
            <v>16174.596282291026</v>
          </cell>
          <cell r="E273">
            <v>15670.221930052761</v>
          </cell>
          <cell r="F273">
            <v>15563.475098283321</v>
          </cell>
          <cell r="G273">
            <v>15239.258552644736</v>
          </cell>
          <cell r="H273">
            <v>15248.841768795288</v>
          </cell>
          <cell r="I273">
            <v>15207.544747923012</v>
          </cell>
          <cell r="J273">
            <v>15083.18310851304</v>
          </cell>
          <cell r="K273">
            <v>15281.809960557473</v>
          </cell>
          <cell r="L273">
            <v>15273.016253528005</v>
          </cell>
          <cell r="M273">
            <v>15194.602619689989</v>
          </cell>
          <cell r="N273">
            <v>15277.834563519591</v>
          </cell>
          <cell r="O273">
            <v>15359.922675297723</v>
          </cell>
          <cell r="P273">
            <v>15126.178368224355</v>
          </cell>
          <cell r="Q273">
            <v>1083.2704773743635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</row>
        <row r="274">
          <cell r="A274">
            <v>-84352.56854752198</v>
          </cell>
          <cell r="B274">
            <v>14957.143032213295</v>
          </cell>
          <cell r="C274">
            <v>16217.555121552654</v>
          </cell>
          <cell r="D274">
            <v>15880.75784108142</v>
          </cell>
          <cell r="E274">
            <v>15423.531408815445</v>
          </cell>
          <cell r="F274">
            <v>15456.840667871224</v>
          </cell>
          <cell r="G274">
            <v>15085.547288046735</v>
          </cell>
          <cell r="H274">
            <v>14764.893861368284</v>
          </cell>
          <cell r="I274">
            <v>14777.135438161295</v>
          </cell>
          <cell r="J274">
            <v>15005.431114783039</v>
          </cell>
          <cell r="K274">
            <v>14967.76656777587</v>
          </cell>
          <cell r="L274">
            <v>15095.345130012251</v>
          </cell>
          <cell r="M274">
            <v>14876.4225545503</v>
          </cell>
          <cell r="N274">
            <v>15073.210701329921</v>
          </cell>
          <cell r="O274">
            <v>14843.399980779484</v>
          </cell>
          <cell r="P274">
            <v>15058.711453343863</v>
          </cell>
          <cell r="Q274">
            <v>967.49022021265796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</row>
        <row r="275">
          <cell r="A275">
            <v>-100336.15572365288</v>
          </cell>
          <cell r="B275">
            <v>15240.903823879127</v>
          </cell>
          <cell r="C275">
            <v>16755.181640946848</v>
          </cell>
          <cell r="D275">
            <v>16399.311335230974</v>
          </cell>
          <cell r="E275">
            <v>16027.843003173028</v>
          </cell>
          <cell r="F275">
            <v>15713.456304849293</v>
          </cell>
          <cell r="G275">
            <v>15296.360002145208</v>
          </cell>
          <cell r="H275">
            <v>15162.38113457751</v>
          </cell>
          <cell r="I275">
            <v>15275.948038891078</v>
          </cell>
          <cell r="J275">
            <v>15406.071505418231</v>
          </cell>
          <cell r="K275">
            <v>15430.212702215827</v>
          </cell>
          <cell r="L275">
            <v>15539.462421328089</v>
          </cell>
          <cell r="M275">
            <v>15272.48698901731</v>
          </cell>
          <cell r="N275">
            <v>15590.818678028252</v>
          </cell>
          <cell r="O275">
            <v>15439.741940470771</v>
          </cell>
          <cell r="P275">
            <v>15770.699422547996</v>
          </cell>
          <cell r="Q275">
            <v>1150.8155716880087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</row>
        <row r="276">
          <cell r="A276">
            <v>-101833.46665759734</v>
          </cell>
          <cell r="B276">
            <v>15369.842204955792</v>
          </cell>
          <cell r="C276">
            <v>16885.645195845238</v>
          </cell>
          <cell r="D276">
            <v>16342.391759641356</v>
          </cell>
          <cell r="E276">
            <v>15990.13275354709</v>
          </cell>
          <cell r="F276">
            <v>15629.2312357476</v>
          </cell>
          <cell r="G276">
            <v>15530.472576671895</v>
          </cell>
          <cell r="H276">
            <v>15332.429998053343</v>
          </cell>
          <cell r="I276">
            <v>15280.941423427106</v>
          </cell>
          <cell r="J276">
            <v>15415.223914367263</v>
          </cell>
          <cell r="K276">
            <v>15240.248914083782</v>
          </cell>
          <cell r="L276">
            <v>15362.005417073164</v>
          </cell>
          <cell r="M276">
            <v>15320.155844709079</v>
          </cell>
          <cell r="N276">
            <v>15415.665728063104</v>
          </cell>
          <cell r="O276">
            <v>15440.545044727471</v>
          </cell>
          <cell r="P276">
            <v>15638.144598301627</v>
          </cell>
          <cell r="Q276">
            <v>1167.9891291759784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</row>
        <row r="277">
          <cell r="A277">
            <v>-91548.630379884795</v>
          </cell>
          <cell r="B277">
            <v>15115.26498960221</v>
          </cell>
          <cell r="C277">
            <v>16343.435870958976</v>
          </cell>
          <cell r="D277">
            <v>16070.361635028565</v>
          </cell>
          <cell r="E277">
            <v>15607.809618937717</v>
          </cell>
          <cell r="F277">
            <v>15509.488029256085</v>
          </cell>
          <cell r="G277">
            <v>15179.729543067748</v>
          </cell>
          <cell r="H277">
            <v>14890.361759714213</v>
          </cell>
          <cell r="I277">
            <v>15084.646403102353</v>
          </cell>
          <cell r="J277">
            <v>14987.785392954185</v>
          </cell>
          <cell r="K277">
            <v>14946.141228858938</v>
          </cell>
          <cell r="L277">
            <v>15012.69768791565</v>
          </cell>
          <cell r="M277">
            <v>15215.634077842631</v>
          </cell>
          <cell r="N277">
            <v>15341.099385162866</v>
          </cell>
          <cell r="O277">
            <v>15106.099970262279</v>
          </cell>
          <cell r="P277">
            <v>15254.965140333403</v>
          </cell>
          <cell r="Q277">
            <v>1050.0261710051266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</row>
        <row r="278">
          <cell r="A278">
            <v>-84700.307729109336</v>
          </cell>
          <cell r="B278">
            <v>14905.918743554485</v>
          </cell>
          <cell r="C278">
            <v>16086.431895620404</v>
          </cell>
          <cell r="D278">
            <v>15656.999584123723</v>
          </cell>
          <cell r="E278">
            <v>15497.198704994036</v>
          </cell>
          <cell r="F278">
            <v>15371.972656124555</v>
          </cell>
          <cell r="G278">
            <v>14989.942049194495</v>
          </cell>
          <cell r="H278">
            <v>14916.57983094878</v>
          </cell>
          <cell r="I278">
            <v>14797.018212879539</v>
          </cell>
          <cell r="J278">
            <v>14920.954233554668</v>
          </cell>
          <cell r="K278">
            <v>14812.889326478995</v>
          </cell>
          <cell r="L278">
            <v>14868.378157202273</v>
          </cell>
          <cell r="M278">
            <v>14865.24904602276</v>
          </cell>
          <cell r="N278">
            <v>14949.8559889101</v>
          </cell>
          <cell r="O278">
            <v>15023.638746840872</v>
          </cell>
          <cell r="P278">
            <v>15028.041390374419</v>
          </cell>
          <cell r="Q278">
            <v>971.47864952979239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</row>
        <row r="279">
          <cell r="A279">
            <v>-98941.848582910316</v>
          </cell>
          <cell r="B279">
            <v>15087.050346984939</v>
          </cell>
          <cell r="C279">
            <v>16987.685251044419</v>
          </cell>
          <cell r="D279">
            <v>16448.171897879703</v>
          </cell>
          <cell r="E279">
            <v>16018.601991708612</v>
          </cell>
          <cell r="F279">
            <v>15885.53640788833</v>
          </cell>
          <cell r="G279">
            <v>15544.927094502145</v>
          </cell>
          <cell r="H279">
            <v>15181.560548614205</v>
          </cell>
          <cell r="I279">
            <v>15289.281317901707</v>
          </cell>
          <cell r="J279">
            <v>15398.625942853487</v>
          </cell>
          <cell r="K279">
            <v>15217.773875282892</v>
          </cell>
          <cell r="L279">
            <v>15227.575679384656</v>
          </cell>
          <cell r="M279">
            <v>15272.806200974628</v>
          </cell>
          <cell r="N279">
            <v>15167.564597875593</v>
          </cell>
          <cell r="O279">
            <v>15014.832235224956</v>
          </cell>
          <cell r="P279">
            <v>15459.403625128689</v>
          </cell>
          <cell r="Q279">
            <v>1134.823426506548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</row>
        <row r="280">
          <cell r="A280">
            <v>-95604.264573256602</v>
          </cell>
          <cell r="B280">
            <v>15466.929479447783</v>
          </cell>
          <cell r="C280">
            <v>16714.059689135371</v>
          </cell>
          <cell r="D280">
            <v>16032.933918076829</v>
          </cell>
          <cell r="E280">
            <v>15973.447555698351</v>
          </cell>
          <cell r="F280">
            <v>15743.233898264383</v>
          </cell>
          <cell r="G280">
            <v>15314.009770461334</v>
          </cell>
          <cell r="H280">
            <v>14974.362665724198</v>
          </cell>
          <cell r="I280">
            <v>15261.528762360471</v>
          </cell>
          <cell r="J280">
            <v>15324.342510288596</v>
          </cell>
          <cell r="K280">
            <v>15151.693733938908</v>
          </cell>
          <cell r="L280">
            <v>15172.342281846977</v>
          </cell>
          <cell r="M280">
            <v>15159.874325107394</v>
          </cell>
          <cell r="N280">
            <v>15383.121117504663</v>
          </cell>
          <cell r="O280">
            <v>15430.534147772865</v>
          </cell>
          <cell r="P280">
            <v>15199.844314052752</v>
          </cell>
          <cell r="Q280">
            <v>1096.5426729494238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</row>
        <row r="281">
          <cell r="A281">
            <v>-92955.874208298454</v>
          </cell>
          <cell r="B281">
            <v>14992.076975966625</v>
          </cell>
          <cell r="C281">
            <v>16437.80028748167</v>
          </cell>
          <cell r="D281">
            <v>16012.882639210449</v>
          </cell>
          <cell r="E281">
            <v>15661.048331978811</v>
          </cell>
          <cell r="F281">
            <v>15408.08190260722</v>
          </cell>
          <cell r="G281">
            <v>15320.107701198269</v>
          </cell>
          <cell r="H281">
            <v>15089.951867746298</v>
          </cell>
          <cell r="I281">
            <v>15272.071119024815</v>
          </cell>
          <cell r="J281">
            <v>15137.016662164773</v>
          </cell>
          <cell r="K281">
            <v>15143.246658747852</v>
          </cell>
          <cell r="L281">
            <v>15182.502491751009</v>
          </cell>
          <cell r="M281">
            <v>15020.89231152779</v>
          </cell>
          <cell r="N281">
            <v>15185.987250137221</v>
          </cell>
          <cell r="O281">
            <v>15226.312660017196</v>
          </cell>
          <cell r="P281">
            <v>15264.130019744614</v>
          </cell>
          <cell r="Q281">
            <v>1066.1666948194998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</row>
        <row r="282">
          <cell r="A282">
            <v>-87554.599185150393</v>
          </cell>
          <cell r="B282">
            <v>15018.931419147666</v>
          </cell>
          <cell r="C282">
            <v>16253.270005522099</v>
          </cell>
          <cell r="D282">
            <v>15861.976302557365</v>
          </cell>
          <cell r="E282">
            <v>15442.696169519844</v>
          </cell>
          <cell r="F282">
            <v>15237.978179135625</v>
          </cell>
          <cell r="G282">
            <v>15072.593582509246</v>
          </cell>
          <cell r="H282">
            <v>14975.769966729757</v>
          </cell>
          <cell r="I282">
            <v>14841.309686650045</v>
          </cell>
          <cell r="J282">
            <v>15175.352384721538</v>
          </cell>
          <cell r="K282">
            <v>15019.984670077225</v>
          </cell>
          <cell r="L282">
            <v>14939.890153731802</v>
          </cell>
          <cell r="M282">
            <v>15070.046345373248</v>
          </cell>
          <cell r="N282">
            <v>15025.137445724311</v>
          </cell>
          <cell r="O282">
            <v>15083.134658290026</v>
          </cell>
          <cell r="P282">
            <v>15203.530855365712</v>
          </cell>
          <cell r="Q282">
            <v>1004.2162308140008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</row>
        <row r="283">
          <cell r="A283">
            <v>-90233.779766449603</v>
          </cell>
          <cell r="B283">
            <v>15061.548947965335</v>
          </cell>
          <cell r="C283">
            <v>16372.739404391101</v>
          </cell>
          <cell r="D283">
            <v>15831.887538659317</v>
          </cell>
          <cell r="E283">
            <v>15921.927745399114</v>
          </cell>
          <cell r="F283">
            <v>15629.4058960485</v>
          </cell>
          <cell r="G283">
            <v>15333.744737958321</v>
          </cell>
          <cell r="H283">
            <v>15068.001302884031</v>
          </cell>
          <cell r="I283">
            <v>15009.69229868117</v>
          </cell>
          <cell r="J283">
            <v>15019.878441598927</v>
          </cell>
          <cell r="K283">
            <v>14961.04798850219</v>
          </cell>
          <cell r="L283">
            <v>14884.601660195243</v>
          </cell>
          <cell r="M283">
            <v>15106.016297289978</v>
          </cell>
          <cell r="N283">
            <v>15196.792760558579</v>
          </cell>
          <cell r="O283">
            <v>15094.160753584933</v>
          </cell>
          <cell r="P283">
            <v>15085.874234831543</v>
          </cell>
          <cell r="Q283">
            <v>1034.9453604092703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</row>
        <row r="284">
          <cell r="A284">
            <v>-94704.645802245781</v>
          </cell>
          <cell r="B284">
            <v>15094.935819886288</v>
          </cell>
          <cell r="C284">
            <v>16718.644434996939</v>
          </cell>
          <cell r="D284">
            <v>16155.156790470692</v>
          </cell>
          <cell r="E284">
            <v>15896.754416799784</v>
          </cell>
          <cell r="F284">
            <v>15529.117092846431</v>
          </cell>
          <cell r="G284">
            <v>15195.501277243602</v>
          </cell>
          <cell r="H284">
            <v>15112.277792854486</v>
          </cell>
          <cell r="I284">
            <v>15274.723669575607</v>
          </cell>
          <cell r="J284">
            <v>15339.057372186322</v>
          </cell>
          <cell r="K284">
            <v>15453.081386583865</v>
          </cell>
          <cell r="L284">
            <v>15277.859816006057</v>
          </cell>
          <cell r="M284">
            <v>15375.859112969207</v>
          </cell>
          <cell r="N284">
            <v>15486.605991327382</v>
          </cell>
          <cell r="O284">
            <v>15268.14932468657</v>
          </cell>
          <cell r="P284">
            <v>15488.44044162411</v>
          </cell>
          <cell r="Q284">
            <v>1086.2244054934381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</row>
        <row r="285">
          <cell r="A285">
            <v>-96477.097885509531</v>
          </cell>
          <cell r="B285">
            <v>15047.93746280565</v>
          </cell>
          <cell r="C285">
            <v>16622.891220887515</v>
          </cell>
          <cell r="D285">
            <v>16167.96333672764</v>
          </cell>
          <cell r="E285">
            <v>15950.885219103548</v>
          </cell>
          <cell r="F285">
            <v>15396.141228397861</v>
          </cell>
          <cell r="G285">
            <v>15147.382412561405</v>
          </cell>
          <cell r="H285">
            <v>15094.746637377881</v>
          </cell>
          <cell r="I285">
            <v>15264.514529349699</v>
          </cell>
          <cell r="J285">
            <v>15393.348779358981</v>
          </cell>
          <cell r="K285">
            <v>15257.969018075837</v>
          </cell>
          <cell r="L285">
            <v>15225.428522159529</v>
          </cell>
          <cell r="M285">
            <v>15042.035246752941</v>
          </cell>
          <cell r="N285">
            <v>15446.846584114912</v>
          </cell>
          <cell r="O285">
            <v>15461.65979124761</v>
          </cell>
          <cell r="P285">
            <v>15418.457060830169</v>
          </cell>
          <cell r="Q285">
            <v>1106.55372190764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</row>
        <row r="286">
          <cell r="A286">
            <v>-99003.793094732697</v>
          </cell>
          <cell r="B286">
            <v>15025.327661775173</v>
          </cell>
          <cell r="C286">
            <v>16755.810209521704</v>
          </cell>
          <cell r="D286">
            <v>16287.249410515869</v>
          </cell>
          <cell r="E286">
            <v>15924.513763774692</v>
          </cell>
          <cell r="F286">
            <v>15484.56226509449</v>
          </cell>
          <cell r="G286">
            <v>15175.117976306752</v>
          </cell>
          <cell r="H286">
            <v>15344.182171390574</v>
          </cell>
          <cell r="I286">
            <v>15217.793442568964</v>
          </cell>
          <cell r="J286">
            <v>15186.976730075618</v>
          </cell>
          <cell r="K286">
            <v>15289.455463342852</v>
          </cell>
          <cell r="L286">
            <v>15191.502048460412</v>
          </cell>
          <cell r="M286">
            <v>15265.560642721173</v>
          </cell>
          <cell r="N286">
            <v>15251.773818581518</v>
          </cell>
          <cell r="O286">
            <v>15313.980054412685</v>
          </cell>
          <cell r="P286">
            <v>15354.991013002291</v>
          </cell>
          <cell r="Q286">
            <v>1135.5339052793461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</row>
        <row r="287">
          <cell r="A287">
            <v>-95905.165546934659</v>
          </cell>
          <cell r="B287">
            <v>15338.196326507765</v>
          </cell>
          <cell r="C287">
            <v>16644.072355452179</v>
          </cell>
          <cell r="D287">
            <v>16193.265812550369</v>
          </cell>
          <cell r="E287">
            <v>15717.821232943979</v>
          </cell>
          <cell r="F287">
            <v>15811.174392349905</v>
          </cell>
          <cell r="G287">
            <v>15357.019306562079</v>
          </cell>
          <cell r="H287">
            <v>15046.087025305866</v>
          </cell>
          <cell r="I287">
            <v>15290.635547021322</v>
          </cell>
          <cell r="J287">
            <v>15407.329927064598</v>
          </cell>
          <cell r="K287">
            <v>15087.959545260666</v>
          </cell>
          <cell r="L287">
            <v>15201.98242145625</v>
          </cell>
          <cell r="M287">
            <v>15129.780142129781</v>
          </cell>
          <cell r="N287">
            <v>15301.746022113479</v>
          </cell>
          <cell r="O287">
            <v>15438.999245305109</v>
          </cell>
          <cell r="P287">
            <v>15151.904567147894</v>
          </cell>
          <cell r="Q287">
            <v>1099.9938867571218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</row>
        <row r="288">
          <cell r="A288">
            <v>-99166.459813973153</v>
          </cell>
          <cell r="B288">
            <v>15280.110156661503</v>
          </cell>
          <cell r="C288">
            <v>16479.898399598191</v>
          </cell>
          <cell r="D288">
            <v>16177.395332427524</v>
          </cell>
          <cell r="E288">
            <v>16190.860661948045</v>
          </cell>
          <cell r="F288">
            <v>15596.267855017202</v>
          </cell>
          <cell r="G288">
            <v>15584.582827299933</v>
          </cell>
          <cell r="H288">
            <v>15249.273325797496</v>
          </cell>
          <cell r="I288">
            <v>15247.63907431615</v>
          </cell>
          <cell r="J288">
            <v>15285.259001801214</v>
          </cell>
          <cell r="K288">
            <v>15287.944613081623</v>
          </cell>
          <cell r="L288">
            <v>15324.803049020076</v>
          </cell>
          <cell r="M288">
            <v>15304.528542020746</v>
          </cell>
          <cell r="N288">
            <v>15202.677747040676</v>
          </cell>
          <cell r="O288">
            <v>15330.457078467389</v>
          </cell>
          <cell r="P288">
            <v>15563.851719077844</v>
          </cell>
          <cell r="Q288">
            <v>1137.3996274823462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</row>
        <row r="289">
          <cell r="A289">
            <v>-97904.843375261335</v>
          </cell>
          <cell r="B289">
            <v>15004.265882926533</v>
          </cell>
          <cell r="C289">
            <v>16695.679565740735</v>
          </cell>
          <cell r="D289">
            <v>16305.238934618517</v>
          </cell>
          <cell r="E289">
            <v>15655.097768660104</v>
          </cell>
          <cell r="F289">
            <v>15401.755969506652</v>
          </cell>
          <cell r="G289">
            <v>15143.192932839662</v>
          </cell>
          <cell r="H289">
            <v>15260.382019084631</v>
          </cell>
          <cell r="I289">
            <v>15019.096967997339</v>
          </cell>
          <cell r="J289">
            <v>15337.728071189878</v>
          </cell>
          <cell r="K289">
            <v>15290.114157697979</v>
          </cell>
          <cell r="L289">
            <v>15489.206003495901</v>
          </cell>
          <cell r="M289">
            <v>15412.864988230598</v>
          </cell>
          <cell r="N289">
            <v>15227.291186069586</v>
          </cell>
          <cell r="O289">
            <v>15390.295208670341</v>
          </cell>
          <cell r="P289">
            <v>15242.171661556778</v>
          </cell>
          <cell r="Q289">
            <v>1122.9293915768974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</row>
        <row r="290">
          <cell r="A290">
            <v>-94376.364017867658</v>
          </cell>
          <cell r="B290">
            <v>15074.449881221179</v>
          </cell>
          <cell r="C290">
            <v>16467.291606617524</v>
          </cell>
          <cell r="D290">
            <v>16096.31845249268</v>
          </cell>
          <cell r="E290">
            <v>15911.128228617275</v>
          </cell>
          <cell r="F290">
            <v>15572.971372390763</v>
          </cell>
          <cell r="G290">
            <v>15381.84194307691</v>
          </cell>
          <cell r="H290">
            <v>15154.083033461244</v>
          </cell>
          <cell r="I290">
            <v>15270.90444561428</v>
          </cell>
          <cell r="J290">
            <v>15112.57526850783</v>
          </cell>
          <cell r="K290">
            <v>15105.162964126925</v>
          </cell>
          <cell r="L290">
            <v>15241.460750081933</v>
          </cell>
          <cell r="M290">
            <v>15277.875725708021</v>
          </cell>
          <cell r="N290">
            <v>15393.659688821404</v>
          </cell>
          <cell r="O290">
            <v>15045.659170328374</v>
          </cell>
          <cell r="P290">
            <v>15138.145924918741</v>
          </cell>
          <cell r="Q290">
            <v>1082.4591447393348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</row>
        <row r="291">
          <cell r="A291">
            <v>-88257.563693210279</v>
          </cell>
          <cell r="B291">
            <v>15094.115591531856</v>
          </cell>
          <cell r="C291">
            <v>16242.995515743796</v>
          </cell>
          <cell r="D291">
            <v>15913.4389232623</v>
          </cell>
          <cell r="E291">
            <v>15714.356072696504</v>
          </cell>
          <cell r="F291">
            <v>15401.839927268509</v>
          </cell>
          <cell r="G291">
            <v>14947.074951657651</v>
          </cell>
          <cell r="H291">
            <v>15098.089787260433</v>
          </cell>
          <cell r="I291">
            <v>15320.554936972821</v>
          </cell>
          <cell r="J291">
            <v>15023.953737554191</v>
          </cell>
          <cell r="K291">
            <v>14917.635185462925</v>
          </cell>
          <cell r="L291">
            <v>15074.377581022822</v>
          </cell>
          <cell r="M291">
            <v>14937.011598486039</v>
          </cell>
          <cell r="N291">
            <v>14973.28675251632</v>
          </cell>
          <cell r="O291">
            <v>14893.991968664066</v>
          </cell>
          <cell r="P291">
            <v>15002.870102856661</v>
          </cell>
          <cell r="Q291">
            <v>1012.2789525356445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</row>
        <row r="292">
          <cell r="A292">
            <v>-94879.854178945461</v>
          </cell>
          <cell r="B292">
            <v>15180.384870381426</v>
          </cell>
          <cell r="C292">
            <v>16465.422142938893</v>
          </cell>
          <cell r="D292">
            <v>16056.858436194649</v>
          </cell>
          <cell r="E292">
            <v>15713.954104898305</v>
          </cell>
          <cell r="F292">
            <v>15642.727688665047</v>
          </cell>
          <cell r="G292">
            <v>15176.50285131481</v>
          </cell>
          <cell r="H292">
            <v>15143.158672438929</v>
          </cell>
          <cell r="I292">
            <v>15201.710636506428</v>
          </cell>
          <cell r="J292">
            <v>15117.708031103906</v>
          </cell>
          <cell r="K292">
            <v>15312.568481171709</v>
          </cell>
          <cell r="L292">
            <v>15188.206230898741</v>
          </cell>
          <cell r="M292">
            <v>15010.34389788525</v>
          </cell>
          <cell r="N292">
            <v>15406.81082762103</v>
          </cell>
          <cell r="O292">
            <v>15165.369651357505</v>
          </cell>
          <cell r="P292">
            <v>15105.095190626915</v>
          </cell>
          <cell r="Q292">
            <v>1088.2339754908328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</row>
        <row r="293">
          <cell r="A293">
            <v>-87266.375872910197</v>
          </cell>
          <cell r="B293">
            <v>14909.26343503088</v>
          </cell>
          <cell r="C293">
            <v>16116.622060519152</v>
          </cell>
          <cell r="D293">
            <v>15925.960843102146</v>
          </cell>
          <cell r="E293">
            <v>15648.764085880552</v>
          </cell>
          <cell r="F293">
            <v>15667.450000543786</v>
          </cell>
          <cell r="G293">
            <v>15148.196510149481</v>
          </cell>
          <cell r="H293">
            <v>15044.564848945773</v>
          </cell>
          <cell r="I293">
            <v>15018.271814519238</v>
          </cell>
          <cell r="J293">
            <v>14853.829659646053</v>
          </cell>
          <cell r="K293">
            <v>14995.505575304847</v>
          </cell>
          <cell r="L293">
            <v>14963.927357042376</v>
          </cell>
          <cell r="M293">
            <v>14852.310970616771</v>
          </cell>
          <cell r="N293">
            <v>15057.402076860435</v>
          </cell>
          <cell r="O293">
            <v>15098.302716059236</v>
          </cell>
          <cell r="P293">
            <v>15089.089162013812</v>
          </cell>
          <cell r="Q293">
            <v>1000.9104247119308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</row>
        <row r="294">
          <cell r="A294">
            <v>-91784.391530274603</v>
          </cell>
          <cell r="B294">
            <v>15009.658011228108</v>
          </cell>
          <cell r="C294">
            <v>16772.288661805607</v>
          </cell>
          <cell r="D294">
            <v>16127.12896292217</v>
          </cell>
          <cell r="E294">
            <v>15783.04096788375</v>
          </cell>
          <cell r="F294">
            <v>15612.869655798459</v>
          </cell>
          <cell r="G294">
            <v>15475.111744022039</v>
          </cell>
          <cell r="H294">
            <v>15052.294707637839</v>
          </cell>
          <cell r="I294">
            <v>15218.023376133471</v>
          </cell>
          <cell r="J294">
            <v>15180.680387004912</v>
          </cell>
          <cell r="K294">
            <v>15175.093545686832</v>
          </cell>
          <cell r="L294">
            <v>15110.582976033795</v>
          </cell>
          <cell r="M294">
            <v>14931.143983659358</v>
          </cell>
          <cell r="N294">
            <v>15013.402914268783</v>
          </cell>
          <cell r="O294">
            <v>15110.91071314994</v>
          </cell>
          <cell r="P294">
            <v>15253.814025979003</v>
          </cell>
          <cell r="Q294">
            <v>1052.7302570956374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</row>
        <row r="295">
          <cell r="A295">
            <v>-102210.56015867766</v>
          </cell>
          <cell r="B295">
            <v>15500.33967477572</v>
          </cell>
          <cell r="C295">
            <v>16915.580969888131</v>
          </cell>
          <cell r="D295">
            <v>16501.376921653435</v>
          </cell>
          <cell r="E295">
            <v>16002.14435099909</v>
          </cell>
          <cell r="F295">
            <v>15824.883409004822</v>
          </cell>
          <cell r="G295">
            <v>15478.09192170489</v>
          </cell>
          <cell r="H295">
            <v>15328.79504523339</v>
          </cell>
          <cell r="I295">
            <v>15359.516763907668</v>
          </cell>
          <cell r="J295">
            <v>15316.993421218896</v>
          </cell>
          <cell r="K295">
            <v>15394.313667417389</v>
          </cell>
          <cell r="L295">
            <v>15327.967398000827</v>
          </cell>
          <cell r="M295">
            <v>15544.268785292281</v>
          </cell>
          <cell r="N295">
            <v>15307.729697940355</v>
          </cell>
          <cell r="O295">
            <v>15398.507318812608</v>
          </cell>
          <cell r="P295">
            <v>15340.960086257222</v>
          </cell>
          <cell r="Q295">
            <v>1172.3142407959692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</row>
        <row r="296">
          <cell r="A296">
            <v>-95685.702646903563</v>
          </cell>
          <cell r="B296">
            <v>15182.755110135491</v>
          </cell>
          <cell r="C296">
            <v>16602.535778205005</v>
          </cell>
          <cell r="D296">
            <v>16030.6693020805</v>
          </cell>
          <cell r="E296">
            <v>16025.125307801782</v>
          </cell>
          <cell r="F296">
            <v>15550.477173332254</v>
          </cell>
          <cell r="G296">
            <v>15222.664089413673</v>
          </cell>
          <cell r="H296">
            <v>15077.511384628007</v>
          </cell>
          <cell r="I296">
            <v>15078.841567502717</v>
          </cell>
          <cell r="J296">
            <v>15228.159671690742</v>
          </cell>
          <cell r="K296">
            <v>15286.573592145374</v>
          </cell>
          <cell r="L296">
            <v>15249.798235865368</v>
          </cell>
          <cell r="M296">
            <v>15056.095451068297</v>
          </cell>
          <cell r="N296">
            <v>15330.116320555946</v>
          </cell>
          <cell r="O296">
            <v>15268.759550007591</v>
          </cell>
          <cell r="P296">
            <v>15347.208677555971</v>
          </cell>
          <cell r="Q296">
            <v>1097.476735078925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</row>
        <row r="297">
          <cell r="A297">
            <v>-88757.604582415704</v>
          </cell>
          <cell r="B297">
            <v>15077.403853010828</v>
          </cell>
          <cell r="C297">
            <v>16305.602190602898</v>
          </cell>
          <cell r="D297">
            <v>15976.365463109934</v>
          </cell>
          <cell r="E297">
            <v>15690.732959787023</v>
          </cell>
          <cell r="F297">
            <v>15253.794222443459</v>
          </cell>
          <cell r="G297">
            <v>15293.173112506374</v>
          </cell>
          <cell r="H297">
            <v>15108.429092149872</v>
          </cell>
          <cell r="I297">
            <v>15033.136667650973</v>
          </cell>
          <cell r="J297">
            <v>15392.132758524409</v>
          </cell>
          <cell r="K297">
            <v>15012.589845422453</v>
          </cell>
          <cell r="L297">
            <v>15147.583932773792</v>
          </cell>
          <cell r="M297">
            <v>15033.294895381936</v>
          </cell>
          <cell r="N297">
            <v>15133.171137336753</v>
          </cell>
          <cell r="O297">
            <v>15204.820102026286</v>
          </cell>
          <cell r="P297">
            <v>15081.022114122323</v>
          </cell>
          <cell r="Q297">
            <v>1018.014221518475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</row>
        <row r="298">
          <cell r="A298">
            <v>-88174.499367542798</v>
          </cell>
          <cell r="B298">
            <v>14880.345674153348</v>
          </cell>
          <cell r="C298">
            <v>16199.353691079104</v>
          </cell>
          <cell r="D298">
            <v>15753.97132353537</v>
          </cell>
          <cell r="E298">
            <v>15550.274771719131</v>
          </cell>
          <cell r="F298">
            <v>15374.035412464567</v>
          </cell>
          <cell r="G298">
            <v>15111.390379581047</v>
          </cell>
          <cell r="H298">
            <v>14952.848705555549</v>
          </cell>
          <cell r="I298">
            <v>14974.031460443195</v>
          </cell>
          <cell r="J298">
            <v>14896.70329044239</v>
          </cell>
          <cell r="K298">
            <v>15070.001200755774</v>
          </cell>
          <cell r="L298">
            <v>15048.894899995472</v>
          </cell>
          <cell r="M298">
            <v>15139.863149453686</v>
          </cell>
          <cell r="N298">
            <v>15140.035394210019</v>
          </cell>
          <cell r="O298">
            <v>15286.648120472219</v>
          </cell>
          <cell r="P298">
            <v>15150.533668887139</v>
          </cell>
          <cell r="Q298">
            <v>1011.3262379459688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</row>
        <row r="299">
          <cell r="A299">
            <v>-91963.241767153726</v>
          </cell>
          <cell r="B299">
            <v>14966.79532268788</v>
          </cell>
          <cell r="C299">
            <v>16433.93110658494</v>
          </cell>
          <cell r="D299">
            <v>16036.789643624106</v>
          </cell>
          <cell r="E299">
            <v>15809.435751766361</v>
          </cell>
          <cell r="F299">
            <v>15385.208051641595</v>
          </cell>
          <cell r="G299">
            <v>15236.28762667708</v>
          </cell>
          <cell r="H299">
            <v>15147.811573330117</v>
          </cell>
          <cell r="I299">
            <v>14973.00272041895</v>
          </cell>
          <cell r="J299">
            <v>15042.082287120411</v>
          </cell>
          <cell r="K299">
            <v>14887.960001502819</v>
          </cell>
          <cell r="L299">
            <v>15159.91003977905</v>
          </cell>
          <cell r="M299">
            <v>15091.498043504214</v>
          </cell>
          <cell r="N299">
            <v>15128.820596009875</v>
          </cell>
          <cell r="O299">
            <v>15322.601790525157</v>
          </cell>
          <cell r="P299">
            <v>15178.859308883337</v>
          </cell>
          <cell r="Q299">
            <v>1054.7815977725463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</row>
        <row r="300">
          <cell r="A300">
            <v>-96451.374260523065</v>
          </cell>
          <cell r="B300">
            <v>15120.055999008251</v>
          </cell>
          <cell r="C300">
            <v>16565.587948787066</v>
          </cell>
          <cell r="D300">
            <v>16046.349525881513</v>
          </cell>
          <cell r="E300">
            <v>15743.312969729021</v>
          </cell>
          <cell r="F300">
            <v>15680.564119344241</v>
          </cell>
          <cell r="G300">
            <v>15328.744769125584</v>
          </cell>
          <cell r="H300">
            <v>15234.784575501748</v>
          </cell>
          <cell r="I300">
            <v>15054.954253691722</v>
          </cell>
          <cell r="J300">
            <v>14969.49390248708</v>
          </cell>
          <cell r="K300">
            <v>15084.657160097611</v>
          </cell>
          <cell r="L300">
            <v>15150.168082347436</v>
          </cell>
          <cell r="M300">
            <v>15156.928124223554</v>
          </cell>
          <cell r="N300">
            <v>15037.266572107899</v>
          </cell>
          <cell r="O300">
            <v>15213.491656390801</v>
          </cell>
          <cell r="P300">
            <v>15389.539378865955</v>
          </cell>
          <cell r="Q300">
            <v>1106.2586822184953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</row>
        <row r="301">
          <cell r="A301">
            <v>-100735.04671237667</v>
          </cell>
          <cell r="B301">
            <v>15038.157491882215</v>
          </cell>
          <cell r="C301">
            <v>16941.391703874688</v>
          </cell>
          <cell r="D301">
            <v>16240.08335333789</v>
          </cell>
          <cell r="E301">
            <v>15943.040905910573</v>
          </cell>
          <cell r="F301">
            <v>15653.567983666999</v>
          </cell>
          <cell r="G301">
            <v>15460.471107738233</v>
          </cell>
          <cell r="H301">
            <v>15296.889613682748</v>
          </cell>
          <cell r="I301">
            <v>15358.481949165081</v>
          </cell>
          <cell r="J301">
            <v>15381.23001312025</v>
          </cell>
          <cell r="K301">
            <v>15146.311217307972</v>
          </cell>
          <cell r="L301">
            <v>15150.072763369284</v>
          </cell>
          <cell r="M301">
            <v>15480.645501546427</v>
          </cell>
          <cell r="N301">
            <v>15238.422904990339</v>
          </cell>
          <cell r="O301">
            <v>15233.696535077252</v>
          </cell>
          <cell r="P301">
            <v>15487.553881566804</v>
          </cell>
          <cell r="Q301">
            <v>1155.3906917722752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</row>
        <row r="302">
          <cell r="A302">
            <v>-88557.637990008865</v>
          </cell>
          <cell r="B302">
            <v>14794.782550278949</v>
          </cell>
          <cell r="C302">
            <v>16235.839974752773</v>
          </cell>
          <cell r="D302">
            <v>16127.792941697455</v>
          </cell>
          <cell r="E302">
            <v>15773.342701090773</v>
          </cell>
          <cell r="F302">
            <v>15313.498484213122</v>
          </cell>
          <cell r="G302">
            <v>15198.054904885445</v>
          </cell>
          <cell r="H302">
            <v>15169.85219620663</v>
          </cell>
          <cell r="I302">
            <v>15294.636782040025</v>
          </cell>
          <cell r="J302">
            <v>15056.989270901726</v>
          </cell>
          <cell r="K302">
            <v>15158.60098020525</v>
          </cell>
          <cell r="L302">
            <v>15055.901295686721</v>
          </cell>
          <cell r="M302">
            <v>14859.10503324443</v>
          </cell>
          <cell r="N302">
            <v>15095.001093684175</v>
          </cell>
          <cell r="O302">
            <v>15110.812311108632</v>
          </cell>
          <cell r="P302">
            <v>15137.169376201662</v>
          </cell>
          <cell r="Q302">
            <v>1015.7206846902055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</row>
        <row r="303">
          <cell r="A303">
            <v>-86351.583317351324</v>
          </cell>
          <cell r="B303">
            <v>14856.054910206336</v>
          </cell>
          <cell r="C303">
            <v>16420.051837554383</v>
          </cell>
          <cell r="D303">
            <v>15754.676638449622</v>
          </cell>
          <cell r="E303">
            <v>15482.953246940695</v>
          </cell>
          <cell r="F303">
            <v>15277.754575408831</v>
          </cell>
          <cell r="G303">
            <v>15043.7335527097</v>
          </cell>
          <cell r="H303">
            <v>14925.920491993746</v>
          </cell>
          <cell r="I303">
            <v>14903.348539617844</v>
          </cell>
          <cell r="J303">
            <v>14912.478900664446</v>
          </cell>
          <cell r="K303">
            <v>14799.190302247825</v>
          </cell>
          <cell r="L303">
            <v>15074.566415124198</v>
          </cell>
          <cell r="M303">
            <v>15001.646448595564</v>
          </cell>
          <cell r="N303">
            <v>15017.107716942784</v>
          </cell>
          <cell r="O303">
            <v>15061.180145669025</v>
          </cell>
          <cell r="P303">
            <v>14854.734172616307</v>
          </cell>
          <cell r="Q303">
            <v>990.41812001669257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</row>
        <row r="304">
          <cell r="A304">
            <v>-84764.109609347812</v>
          </cell>
          <cell r="B304">
            <v>14958.672350362369</v>
          </cell>
          <cell r="C304">
            <v>16135.977366767074</v>
          </cell>
          <cell r="D304">
            <v>15974.015839477874</v>
          </cell>
          <cell r="E304">
            <v>15537.629296176281</v>
          </cell>
          <cell r="F304">
            <v>15248.11215774357</v>
          </cell>
          <cell r="G304">
            <v>14842.365118621929</v>
          </cell>
          <cell r="H304">
            <v>14925.676401120345</v>
          </cell>
          <cell r="I304">
            <v>14875.116389968123</v>
          </cell>
          <cell r="J304">
            <v>14903.389376208608</v>
          </cell>
          <cell r="K304">
            <v>15136.944776741551</v>
          </cell>
          <cell r="L304">
            <v>15097.145432122754</v>
          </cell>
          <cell r="M304">
            <v>14924.330328239183</v>
          </cell>
          <cell r="N304">
            <v>14916.760197717977</v>
          </cell>
          <cell r="O304">
            <v>14995.612866007465</v>
          </cell>
          <cell r="P304">
            <v>15142.36481714607</v>
          </cell>
          <cell r="Q304">
            <v>972.21043157537554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</row>
        <row r="305">
          <cell r="A305">
            <v>-92503.594411142913</v>
          </cell>
          <cell r="B305">
            <v>15019.786907634349</v>
          </cell>
          <cell r="C305">
            <v>16363.144636043809</v>
          </cell>
          <cell r="D305">
            <v>16026.826657695501</v>
          </cell>
          <cell r="E305">
            <v>15766.737287778964</v>
          </cell>
          <cell r="F305">
            <v>15391.269012465829</v>
          </cell>
          <cell r="G305">
            <v>15250.310365638601</v>
          </cell>
          <cell r="H305">
            <v>15141.861878835021</v>
          </cell>
          <cell r="I305">
            <v>14997.947716973787</v>
          </cell>
          <cell r="J305">
            <v>15064.430406732847</v>
          </cell>
          <cell r="K305">
            <v>14955.699380761902</v>
          </cell>
          <cell r="L305">
            <v>15061.480286774544</v>
          </cell>
          <cell r="M305">
            <v>14986.360957174977</v>
          </cell>
          <cell r="N305">
            <v>15247.725250298266</v>
          </cell>
          <cell r="O305">
            <v>15150.24192748026</v>
          </cell>
          <cell r="P305">
            <v>15205.767386140076</v>
          </cell>
          <cell r="Q305">
            <v>1060.9792264580446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</row>
        <row r="306">
          <cell r="A306">
            <v>-87129.368043821014</v>
          </cell>
          <cell r="B306">
            <v>15055.402779013475</v>
          </cell>
          <cell r="C306">
            <v>16140.91837540927</v>
          </cell>
          <cell r="D306">
            <v>15875.515168370473</v>
          </cell>
          <cell r="E306">
            <v>15517.5658685983</v>
          </cell>
          <cell r="F306">
            <v>15353.788166664708</v>
          </cell>
          <cell r="G306">
            <v>15064.055772641776</v>
          </cell>
          <cell r="H306">
            <v>15080.838020054023</v>
          </cell>
          <cell r="I306">
            <v>14871.12448353292</v>
          </cell>
          <cell r="J306">
            <v>15045.962960088989</v>
          </cell>
          <cell r="K306">
            <v>15125.234749857871</v>
          </cell>
          <cell r="L306">
            <v>15042.503940307481</v>
          </cell>
          <cell r="M306">
            <v>15148.654573548953</v>
          </cell>
          <cell r="N306">
            <v>14874.476719640832</v>
          </cell>
          <cell r="O306">
            <v>15165.947679809837</v>
          </cell>
          <cell r="P306">
            <v>15060.839022620512</v>
          </cell>
          <cell r="Q306">
            <v>999.33899971540939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</row>
        <row r="307">
          <cell r="A307">
            <v>-101266.13965947001</v>
          </cell>
          <cell r="B307">
            <v>15132.208866156339</v>
          </cell>
          <cell r="C307">
            <v>16794.429609217372</v>
          </cell>
          <cell r="D307">
            <v>16402.081821536231</v>
          </cell>
          <cell r="E307">
            <v>16015.543152710008</v>
          </cell>
          <cell r="F307">
            <v>15819.846756254621</v>
          </cell>
          <cell r="G307">
            <v>15537.806072182981</v>
          </cell>
          <cell r="H307">
            <v>15188.665777738017</v>
          </cell>
          <cell r="I307">
            <v>15202.103836718548</v>
          </cell>
          <cell r="J307">
            <v>15148.046882233728</v>
          </cell>
          <cell r="K307">
            <v>15098.645906629394</v>
          </cell>
          <cell r="L307">
            <v>15432.331156975011</v>
          </cell>
          <cell r="M307">
            <v>15462.866335594439</v>
          </cell>
          <cell r="N307">
            <v>15354.785999263553</v>
          </cell>
          <cell r="O307">
            <v>15350.334976361748</v>
          </cell>
          <cell r="P307">
            <v>15420.901343899292</v>
          </cell>
          <cell r="Q307">
            <v>1161.4821154382571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</row>
        <row r="308">
          <cell r="A308">
            <v>-87782.639381332629</v>
          </cell>
          <cell r="B308">
            <v>14818.498892204072</v>
          </cell>
          <cell r="C308">
            <v>16242.196654309908</v>
          </cell>
          <cell r="D308">
            <v>15936.878597790077</v>
          </cell>
          <cell r="E308">
            <v>15992.900320202654</v>
          </cell>
          <cell r="F308">
            <v>15295.955203175221</v>
          </cell>
          <cell r="G308">
            <v>15135.281798488597</v>
          </cell>
          <cell r="H308">
            <v>15125.634908935353</v>
          </cell>
          <cell r="I308">
            <v>15159.074744675736</v>
          </cell>
          <cell r="J308">
            <v>14963.005695581121</v>
          </cell>
          <cell r="K308">
            <v>14973.539231382872</v>
          </cell>
          <cell r="L308">
            <v>15123.66361801824</v>
          </cell>
          <cell r="M308">
            <v>15067.924584092136</v>
          </cell>
          <cell r="N308">
            <v>15267.7434631961</v>
          </cell>
          <cell r="O308">
            <v>15169.3043868493</v>
          </cell>
          <cell r="P308">
            <v>15037.474680609917</v>
          </cell>
          <cell r="Q308">
            <v>1006.8317606481326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</row>
        <row r="309">
          <cell r="A309">
            <v>-86982.964922251631</v>
          </cell>
          <cell r="B309">
            <v>14883.181901250429</v>
          </cell>
          <cell r="C309">
            <v>16308.046069034091</v>
          </cell>
          <cell r="D309">
            <v>15931.43078733834</v>
          </cell>
          <cell r="E309">
            <v>15550.302238241304</v>
          </cell>
          <cell r="F309">
            <v>15245.631995330263</v>
          </cell>
          <cell r="G309">
            <v>15129.002780803832</v>
          </cell>
          <cell r="H309">
            <v>14760.208676503331</v>
          </cell>
          <cell r="I309">
            <v>15010.750587053881</v>
          </cell>
          <cell r="J309">
            <v>14848.626166221213</v>
          </cell>
          <cell r="K309">
            <v>15076.676299430284</v>
          </cell>
          <cell r="L309">
            <v>15058.267704328009</v>
          </cell>
          <cell r="M309">
            <v>14851.029077485206</v>
          </cell>
          <cell r="N309">
            <v>15012.863243216783</v>
          </cell>
          <cell r="O309">
            <v>15211.478839692481</v>
          </cell>
          <cell r="P309">
            <v>15297.676072923876</v>
          </cell>
          <cell r="Q309">
            <v>997.65981447225715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</row>
        <row r="310">
          <cell r="A310">
            <v>-89310.933962781419</v>
          </cell>
          <cell r="B310">
            <v>15044.915800664459</v>
          </cell>
          <cell r="C310">
            <v>16366.623053880889</v>
          </cell>
          <cell r="D310">
            <v>15787.676505916283</v>
          </cell>
          <cell r="E310">
            <v>15546.924813641377</v>
          </cell>
          <cell r="F310">
            <v>15503.43056943316</v>
          </cell>
          <cell r="G310">
            <v>15219.209052877226</v>
          </cell>
          <cell r="H310">
            <v>15122.948968763278</v>
          </cell>
          <cell r="I310">
            <v>15230.805867716939</v>
          </cell>
          <cell r="J310">
            <v>15047.208232144774</v>
          </cell>
          <cell r="K310">
            <v>15114.345532953195</v>
          </cell>
          <cell r="L310">
            <v>14938.008128991856</v>
          </cell>
          <cell r="M310">
            <v>14958.89821043656</v>
          </cell>
          <cell r="N310">
            <v>15094.284516123458</v>
          </cell>
          <cell r="O310">
            <v>15110.58261947042</v>
          </cell>
          <cell r="P310">
            <v>14901.583298892865</v>
          </cell>
          <cell r="Q310">
            <v>1024.3606881795176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</row>
        <row r="311">
          <cell r="A311">
            <v>-99125.943158229798</v>
          </cell>
          <cell r="B311">
            <v>15152.867131653635</v>
          </cell>
          <cell r="C311">
            <v>16687.140319793049</v>
          </cell>
          <cell r="D311">
            <v>16300.572136688723</v>
          </cell>
          <cell r="E311">
            <v>15872.501411588735</v>
          </cell>
          <cell r="F311">
            <v>15566.189622925549</v>
          </cell>
          <cell r="G311">
            <v>15513.898128184188</v>
          </cell>
          <cell r="H311">
            <v>15332.872574771847</v>
          </cell>
          <cell r="I311">
            <v>15386.606544901635</v>
          </cell>
          <cell r="J311">
            <v>15422.505053936757</v>
          </cell>
          <cell r="K311">
            <v>15291.030874870774</v>
          </cell>
          <cell r="L311">
            <v>15270.17977187279</v>
          </cell>
          <cell r="M311">
            <v>15228.956226894377</v>
          </cell>
          <cell r="N311">
            <v>15354.713656644497</v>
          </cell>
          <cell r="O311">
            <v>15477.150067149305</v>
          </cell>
          <cell r="P311">
            <v>15512.189102517306</v>
          </cell>
          <cell r="Q311">
            <v>1136.9349176476323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</row>
        <row r="312">
          <cell r="A312">
            <v>-86394.742874840624</v>
          </cell>
          <cell r="B312">
            <v>15114.538453635978</v>
          </cell>
          <cell r="C312">
            <v>16099.687425901218</v>
          </cell>
          <cell r="D312">
            <v>15927.827866943284</v>
          </cell>
          <cell r="E312">
            <v>15499.062428280875</v>
          </cell>
          <cell r="F312">
            <v>15376.793114687262</v>
          </cell>
          <cell r="G312">
            <v>15126.081542322259</v>
          </cell>
          <cell r="H312">
            <v>14679.653498088657</v>
          </cell>
          <cell r="I312">
            <v>14852.55339624437</v>
          </cell>
          <cell r="J312">
            <v>15134.320583215109</v>
          </cell>
          <cell r="K312">
            <v>14881.980922384482</v>
          </cell>
          <cell r="L312">
            <v>15074.981159050178</v>
          </cell>
          <cell r="M312">
            <v>14927.048668870852</v>
          </cell>
          <cell r="N312">
            <v>15106.839058523323</v>
          </cell>
          <cell r="O312">
            <v>15189.186258610327</v>
          </cell>
          <cell r="P312">
            <v>14903.146150342645</v>
          </cell>
          <cell r="Q312">
            <v>990.91314287727187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</row>
        <row r="313">
          <cell r="A313">
            <v>-84936.267706680243</v>
          </cell>
          <cell r="B313">
            <v>14800.350914456898</v>
          </cell>
          <cell r="C313">
            <v>16228.808023869202</v>
          </cell>
          <cell r="D313">
            <v>15608.450042905166</v>
          </cell>
          <cell r="E313">
            <v>15369.889147101894</v>
          </cell>
          <cell r="F313">
            <v>15198.671956766026</v>
          </cell>
          <cell r="G313">
            <v>14957.926459424125</v>
          </cell>
          <cell r="H313">
            <v>15116.424020502905</v>
          </cell>
          <cell r="I313">
            <v>14906.851249213603</v>
          </cell>
          <cell r="J313">
            <v>15061.772428193022</v>
          </cell>
          <cell r="K313">
            <v>14915.879987353688</v>
          </cell>
          <cell r="L313">
            <v>15014.484564629705</v>
          </cell>
          <cell r="M313">
            <v>14948.548839672028</v>
          </cell>
          <cell r="N313">
            <v>14908.336224757717</v>
          </cell>
          <cell r="O313">
            <v>15001.275826499856</v>
          </cell>
          <cell r="P313">
            <v>15192.751809325287</v>
          </cell>
          <cell r="Q313">
            <v>974.18501608853956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</row>
        <row r="314">
          <cell r="A314">
            <v>-86520.623254976526</v>
          </cell>
          <cell r="B314">
            <v>14903.28023249207</v>
          </cell>
          <cell r="C314">
            <v>16432.260665122136</v>
          </cell>
          <cell r="D314">
            <v>15957.26539473207</v>
          </cell>
          <cell r="E314">
            <v>15691.22554443192</v>
          </cell>
          <cell r="F314">
            <v>15365.064005705683</v>
          </cell>
          <cell r="G314">
            <v>15212.954556646095</v>
          </cell>
          <cell r="H314">
            <v>14876.724950706423</v>
          </cell>
          <cell r="I314">
            <v>14975.043594970226</v>
          </cell>
          <cell r="J314">
            <v>14911.735367103327</v>
          </cell>
          <cell r="K314">
            <v>14998.710727394289</v>
          </cell>
          <cell r="L314">
            <v>14856.479320598144</v>
          </cell>
          <cell r="M314">
            <v>14910.708317958783</v>
          </cell>
          <cell r="N314">
            <v>15045.437464577617</v>
          </cell>
          <cell r="O314">
            <v>15189.877779521623</v>
          </cell>
          <cell r="P314">
            <v>15229.83247436618</v>
          </cell>
          <cell r="Q314">
            <v>992.35694048527864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</row>
        <row r="315">
          <cell r="A315">
            <v>-90560.523755266579</v>
          </cell>
          <cell r="B315">
            <v>15102.734298730204</v>
          </cell>
          <cell r="C315">
            <v>16352.129370048926</v>
          </cell>
          <cell r="D315">
            <v>16080.945479787522</v>
          </cell>
          <cell r="E315">
            <v>15752.692858557086</v>
          </cell>
          <cell r="F315">
            <v>15418.851950227214</v>
          </cell>
          <cell r="G315">
            <v>15309.069508591514</v>
          </cell>
          <cell r="H315">
            <v>15176.182174926746</v>
          </cell>
          <cell r="I315">
            <v>15046.445819143506</v>
          </cell>
          <cell r="J315">
            <v>14973.381310997334</v>
          </cell>
          <cell r="K315">
            <v>15057.141639683068</v>
          </cell>
          <cell r="L315">
            <v>15121.90905442803</v>
          </cell>
          <cell r="M315">
            <v>15056.676437784745</v>
          </cell>
          <cell r="N315">
            <v>15147.01223768065</v>
          </cell>
          <cell r="O315">
            <v>15279.893402052676</v>
          </cell>
          <cell r="P315">
            <v>15155.985571415218</v>
          </cell>
          <cell r="Q315">
            <v>1038.6929832634055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</row>
        <row r="316">
          <cell r="A316">
            <v>-102136.25109347806</v>
          </cell>
          <cell r="B316">
            <v>15232.638327265155</v>
          </cell>
          <cell r="C316">
            <v>16731.688840755738</v>
          </cell>
          <cell r="D316">
            <v>16412.285127235795</v>
          </cell>
          <cell r="E316">
            <v>15975.69002372813</v>
          </cell>
          <cell r="F316">
            <v>15698.192071604914</v>
          </cell>
          <cell r="G316">
            <v>15431.792966714998</v>
          </cell>
          <cell r="H316">
            <v>15466.676673424094</v>
          </cell>
          <cell r="I316">
            <v>15247.898992922612</v>
          </cell>
          <cell r="J316">
            <v>15192.252198032242</v>
          </cell>
          <cell r="K316">
            <v>15247.783301149284</v>
          </cell>
          <cell r="L316">
            <v>15143.405676350205</v>
          </cell>
          <cell r="M316">
            <v>15372.21881034834</v>
          </cell>
          <cell r="N316">
            <v>15432.820914673863</v>
          </cell>
          <cell r="O316">
            <v>15411.975628581382</v>
          </cell>
          <cell r="P316">
            <v>15437.775354630578</v>
          </cell>
          <cell r="Q316">
            <v>1171.461945541756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</row>
        <row r="317">
          <cell r="A317">
            <v>-85157.106330574999</v>
          </cell>
          <cell r="B317">
            <v>14912.536261029127</v>
          </cell>
          <cell r="C317">
            <v>16256.424699177598</v>
          </cell>
          <cell r="D317">
            <v>15686.609871737695</v>
          </cell>
          <cell r="E317">
            <v>15500.602662051049</v>
          </cell>
          <cell r="F317">
            <v>15261.516128872499</v>
          </cell>
          <cell r="G317">
            <v>15092.932468866093</v>
          </cell>
          <cell r="H317">
            <v>15056.917231474095</v>
          </cell>
          <cell r="I317">
            <v>14879.670014822226</v>
          </cell>
          <cell r="J317">
            <v>14906.341372946861</v>
          </cell>
          <cell r="K317">
            <v>14910.491325250317</v>
          </cell>
          <cell r="L317">
            <v>15002.703400200669</v>
          </cell>
          <cell r="M317">
            <v>15046.079878623557</v>
          </cell>
          <cell r="N317">
            <v>14748.523675959204</v>
          </cell>
          <cell r="O317">
            <v>14813.081843986492</v>
          </cell>
          <cell r="P317">
            <v>15128.214045246707</v>
          </cell>
          <cell r="Q317">
            <v>976.71794676916284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</row>
        <row r="318">
          <cell r="A318">
            <v>-84671.902813316279</v>
          </cell>
          <cell r="B318">
            <v>14704.055315288224</v>
          </cell>
          <cell r="C318">
            <v>16171.812043391095</v>
          </cell>
          <cell r="D318">
            <v>15720.030411453939</v>
          </cell>
          <cell r="E318">
            <v>15330.468385570726</v>
          </cell>
          <cell r="F318">
            <v>15270.325335829879</v>
          </cell>
          <cell r="G318">
            <v>14957.241571882787</v>
          </cell>
          <cell r="H318">
            <v>14868.481951585132</v>
          </cell>
          <cell r="I318">
            <v>15012.991007581393</v>
          </cell>
          <cell r="J318">
            <v>14924.300018077436</v>
          </cell>
          <cell r="K318">
            <v>15018.547129964267</v>
          </cell>
          <cell r="L318">
            <v>14926.632260512779</v>
          </cell>
          <cell r="M318">
            <v>14981.956642871912</v>
          </cell>
          <cell r="N318">
            <v>14933.153278204714</v>
          </cell>
          <cell r="O318">
            <v>15064.173241203598</v>
          </cell>
          <cell r="P318">
            <v>14954.925755036369</v>
          </cell>
          <cell r="Q318">
            <v>971.15285650761223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</row>
        <row r="319">
          <cell r="A319">
            <v>-98953.065166083645</v>
          </cell>
          <cell r="B319">
            <v>15054.69594479107</v>
          </cell>
          <cell r="C319">
            <v>16712.429925116936</v>
          </cell>
          <cell r="D319">
            <v>16341.397704200894</v>
          </cell>
          <cell r="E319">
            <v>15955.817736350788</v>
          </cell>
          <cell r="F319">
            <v>15521.38876231961</v>
          </cell>
          <cell r="G319">
            <v>15309.470424059054</v>
          </cell>
          <cell r="H319">
            <v>15480.348400753333</v>
          </cell>
          <cell r="I319">
            <v>15283.598140600769</v>
          </cell>
          <cell r="J319">
            <v>15256.700635982517</v>
          </cell>
          <cell r="K319">
            <v>15280.571411833982</v>
          </cell>
          <cell r="L319">
            <v>15222.482803852912</v>
          </cell>
          <cell r="M319">
            <v>15302.433605333761</v>
          </cell>
          <cell r="N319">
            <v>15239.152542525768</v>
          </cell>
          <cell r="O319">
            <v>15674.059023867985</v>
          </cell>
          <cell r="P319">
            <v>15498.884060224409</v>
          </cell>
          <cell r="Q319">
            <v>1134.9520762289128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</row>
        <row r="320">
          <cell r="A320">
            <v>-93778.667136676915</v>
          </cell>
          <cell r="B320">
            <v>15117.412951481034</v>
          </cell>
          <cell r="C320">
            <v>16612.807564346993</v>
          </cell>
          <cell r="D320">
            <v>16064.365275183751</v>
          </cell>
          <cell r="E320">
            <v>15765.634955208552</v>
          </cell>
          <cell r="F320">
            <v>15397.899851560913</v>
          </cell>
          <cell r="G320">
            <v>15171.853144534853</v>
          </cell>
          <cell r="H320">
            <v>15320.302380403844</v>
          </cell>
          <cell r="I320">
            <v>15188.913483891749</v>
          </cell>
          <cell r="J320">
            <v>15265.033461773255</v>
          </cell>
          <cell r="K320">
            <v>15397.72421253221</v>
          </cell>
          <cell r="L320">
            <v>15338.99787780368</v>
          </cell>
          <cell r="M320">
            <v>15311.592725046896</v>
          </cell>
          <cell r="N320">
            <v>15329.473191622637</v>
          </cell>
          <cell r="O320">
            <v>15332.713094000057</v>
          </cell>
          <cell r="P320">
            <v>15301.158159371549</v>
          </cell>
          <cell r="Q320">
            <v>1075.6038005908295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</row>
        <row r="321">
          <cell r="A321">
            <v>-98733.671753901828</v>
          </cell>
          <cell r="B321">
            <v>14968.543594280029</v>
          </cell>
          <cell r="C321">
            <v>16597.369423147182</v>
          </cell>
          <cell r="D321">
            <v>16151.977063294176</v>
          </cell>
          <cell r="E321">
            <v>15908.259781524195</v>
          </cell>
          <cell r="F321">
            <v>15632.680043239641</v>
          </cell>
          <cell r="G321">
            <v>15429.376679038909</v>
          </cell>
          <cell r="H321">
            <v>15219.150528566326</v>
          </cell>
          <cell r="I321">
            <v>15295.554227607718</v>
          </cell>
          <cell r="J321">
            <v>15201.3648084958</v>
          </cell>
          <cell r="K321">
            <v>15246.524538117064</v>
          </cell>
          <cell r="L321">
            <v>15307.992237242546</v>
          </cell>
          <cell r="M321">
            <v>15363.456551687916</v>
          </cell>
          <cell r="N321">
            <v>15348.72172789403</v>
          </cell>
          <cell r="O321">
            <v>15439.871491274327</v>
          </cell>
          <cell r="P321">
            <v>15461.348509046929</v>
          </cell>
          <cell r="Q321">
            <v>1132.4357215485522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</row>
        <row r="322">
          <cell r="A322">
            <v>-99621.901017181532</v>
          </cell>
          <cell r="B322">
            <v>14997.815887179218</v>
          </cell>
          <cell r="C322">
            <v>16665.781505826824</v>
          </cell>
          <cell r="D322">
            <v>16436.558542985935</v>
          </cell>
          <cell r="E322">
            <v>15846.407964404398</v>
          </cell>
          <cell r="F322">
            <v>15525.302956924676</v>
          </cell>
          <cell r="G322">
            <v>15238.263754029351</v>
          </cell>
          <cell r="H322">
            <v>15151.365786255892</v>
          </cell>
          <cell r="I322">
            <v>15400.267518310658</v>
          </cell>
          <cell r="J322">
            <v>15420.200031971461</v>
          </cell>
          <cell r="K322">
            <v>15268.849964316258</v>
          </cell>
          <cell r="L322">
            <v>15252.196633129781</v>
          </cell>
          <cell r="M322">
            <v>15293.449103442461</v>
          </cell>
          <cell r="N322">
            <v>15342.052011286974</v>
          </cell>
          <cell r="O322">
            <v>15473.728205457162</v>
          </cell>
          <cell r="P322">
            <v>15271.073954870068</v>
          </cell>
          <cell r="Q322">
            <v>1142.6233559066652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</row>
        <row r="323">
          <cell r="A323">
            <v>-85630.218458082629</v>
          </cell>
          <cell r="B323">
            <v>14879.114064942361</v>
          </cell>
          <cell r="C323">
            <v>16352.926895980665</v>
          </cell>
          <cell r="D323">
            <v>15815.22433344564</v>
          </cell>
          <cell r="E323">
            <v>15838.269811664843</v>
          </cell>
          <cell r="F323">
            <v>15416.029860615639</v>
          </cell>
          <cell r="G323">
            <v>14899.058590587751</v>
          </cell>
          <cell r="H323">
            <v>14922.339036352423</v>
          </cell>
          <cell r="I323">
            <v>14973.342734156369</v>
          </cell>
          <cell r="J323">
            <v>14792.551015767798</v>
          </cell>
          <cell r="K323">
            <v>14880.314078428666</v>
          </cell>
          <cell r="L323">
            <v>14793.917967831741</v>
          </cell>
          <cell r="M323">
            <v>15098.596632344997</v>
          </cell>
          <cell r="N323">
            <v>15040.299409892395</v>
          </cell>
          <cell r="O323">
            <v>14915.63426227281</v>
          </cell>
          <cell r="P323">
            <v>15068.558777864113</v>
          </cell>
          <cell r="Q323">
            <v>982.14435362682445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</row>
        <row r="324">
          <cell r="A324">
            <v>-85080.935534961027</v>
          </cell>
          <cell r="B324">
            <v>14995.149047448765</v>
          </cell>
          <cell r="C324">
            <v>16473.519529689933</v>
          </cell>
          <cell r="D324">
            <v>15839.169520371477</v>
          </cell>
          <cell r="E324">
            <v>15521.872838807663</v>
          </cell>
          <cell r="F324">
            <v>15278.622884175174</v>
          </cell>
          <cell r="G324">
            <v>14988.310562508745</v>
          </cell>
          <cell r="H324">
            <v>15038.813314400086</v>
          </cell>
          <cell r="I324">
            <v>14845.576011736368</v>
          </cell>
          <cell r="J324">
            <v>14780.718989790879</v>
          </cell>
          <cell r="K324">
            <v>14871.236850905587</v>
          </cell>
          <cell r="L324">
            <v>14877.875657998466</v>
          </cell>
          <cell r="M324">
            <v>14952.226502764399</v>
          </cell>
          <cell r="N324">
            <v>14969.404753869137</v>
          </cell>
          <cell r="O324">
            <v>15100.186738526902</v>
          </cell>
          <cell r="P324">
            <v>15173.341904616551</v>
          </cell>
          <cell r="Q324">
            <v>975.8442982117889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</row>
        <row r="325">
          <cell r="A325">
            <v>-84564.740575950011</v>
          </cell>
          <cell r="B325">
            <v>14936.196547364061</v>
          </cell>
          <cell r="C325">
            <v>16132.13265595216</v>
          </cell>
          <cell r="D325">
            <v>15828.717526781365</v>
          </cell>
          <cell r="E325">
            <v>15507.348283480913</v>
          </cell>
          <cell r="F325">
            <v>15381.687224162353</v>
          </cell>
          <cell r="G325">
            <v>15229.395777248745</v>
          </cell>
          <cell r="H325">
            <v>15036.83486254403</v>
          </cell>
          <cell r="I325">
            <v>14919.094843751343</v>
          </cell>
          <cell r="J325">
            <v>14802.547915886196</v>
          </cell>
          <cell r="K325">
            <v>15131.586427620721</v>
          </cell>
          <cell r="L325">
            <v>15135.408292813168</v>
          </cell>
          <cell r="M325">
            <v>15184.609496066772</v>
          </cell>
          <cell r="N325">
            <v>14981.414395629836</v>
          </cell>
          <cell r="O325">
            <v>14886.455286853346</v>
          </cell>
          <cell r="P325">
            <v>14922.674084439206</v>
          </cell>
          <cell r="Q325">
            <v>969.92374850991621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</row>
        <row r="326">
          <cell r="A326">
            <v>-91446.049379015371</v>
          </cell>
          <cell r="B326">
            <v>15190.331123125474</v>
          </cell>
          <cell r="C326">
            <v>16420.655230804347</v>
          </cell>
          <cell r="D326">
            <v>15974.265972082236</v>
          </cell>
          <cell r="E326">
            <v>15702.310601818634</v>
          </cell>
          <cell r="F326">
            <v>15474.397441522995</v>
          </cell>
          <cell r="G326">
            <v>15212.328750369164</v>
          </cell>
          <cell r="H326">
            <v>14993.389156580557</v>
          </cell>
          <cell r="I326">
            <v>14978.796369665775</v>
          </cell>
          <cell r="J326">
            <v>15159.438460136007</v>
          </cell>
          <cell r="K326">
            <v>15185.480169957533</v>
          </cell>
          <cell r="L326">
            <v>14857.68839444705</v>
          </cell>
          <cell r="M326">
            <v>15066.305394851719</v>
          </cell>
          <cell r="N326">
            <v>14977.672560578685</v>
          </cell>
          <cell r="O326">
            <v>14936.976320771631</v>
          </cell>
          <cell r="P326">
            <v>15256.918824460416</v>
          </cell>
          <cell r="Q326">
            <v>1048.8496079575546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</row>
        <row r="327">
          <cell r="A327">
            <v>-92182.066538115992</v>
          </cell>
          <cell r="B327">
            <v>15018.807294118407</v>
          </cell>
          <cell r="C327">
            <v>16400.688788951033</v>
          </cell>
          <cell r="D327">
            <v>16123.025066943788</v>
          </cell>
          <cell r="E327">
            <v>15743.38942882411</v>
          </cell>
          <cell r="F327">
            <v>15699.472520766001</v>
          </cell>
          <cell r="G327">
            <v>15328.931756201593</v>
          </cell>
          <cell r="H327">
            <v>14947.078434374715</v>
          </cell>
          <cell r="I327">
            <v>15003.037469481009</v>
          </cell>
          <cell r="J327">
            <v>14884.059782614429</v>
          </cell>
          <cell r="K327">
            <v>15206.519909368144</v>
          </cell>
          <cell r="L327">
            <v>15342.596863203642</v>
          </cell>
          <cell r="M327">
            <v>15233.296222293706</v>
          </cell>
          <cell r="N327">
            <v>15284.167723906581</v>
          </cell>
          <cell r="O327">
            <v>15190.826716129455</v>
          </cell>
          <cell r="P327">
            <v>15196.146094474203</v>
          </cell>
          <cell r="Q327">
            <v>1057.2914303655753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</row>
        <row r="328">
          <cell r="A328">
            <v>-100838.58741369497</v>
          </cell>
          <cell r="B328">
            <v>15244.07924136021</v>
          </cell>
          <cell r="C328">
            <v>16675.95900465643</v>
          </cell>
          <cell r="D328">
            <v>16565.128895103371</v>
          </cell>
          <cell r="E328">
            <v>16187.533939765039</v>
          </cell>
          <cell r="F328">
            <v>15572.595386016261</v>
          </cell>
          <cell r="G328">
            <v>15522.101524126923</v>
          </cell>
          <cell r="H328">
            <v>15329.246656363255</v>
          </cell>
          <cell r="I328">
            <v>15216.084580935811</v>
          </cell>
          <cell r="J328">
            <v>15233.688019703675</v>
          </cell>
          <cell r="K328">
            <v>15227.129247983867</v>
          </cell>
          <cell r="L328">
            <v>15301.051366989568</v>
          </cell>
          <cell r="M328">
            <v>15512.324063937867</v>
          </cell>
          <cell r="N328">
            <v>15591.87831054802</v>
          </cell>
          <cell r="O328">
            <v>15424.263750620743</v>
          </cell>
          <cell r="P328">
            <v>15501.837782312887</v>
          </cell>
          <cell r="Q328">
            <v>1156.5782622001157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</row>
        <row r="329">
          <cell r="A329">
            <v>-94370.726195900119</v>
          </cell>
          <cell r="B329">
            <v>15047.886771915317</v>
          </cell>
          <cell r="C329">
            <v>16348.465931858918</v>
          </cell>
          <cell r="D329">
            <v>15995.196160803047</v>
          </cell>
          <cell r="E329">
            <v>15728.454141580256</v>
          </cell>
          <cell r="F329">
            <v>15536.036711726389</v>
          </cell>
          <cell r="G329">
            <v>15320.407459962402</v>
          </cell>
          <cell r="H329">
            <v>15054.438990547269</v>
          </cell>
          <cell r="I329">
            <v>15198.421315064083</v>
          </cell>
          <cell r="J329">
            <v>15378.168725698051</v>
          </cell>
          <cell r="K329">
            <v>15202.615344056016</v>
          </cell>
          <cell r="L329">
            <v>15262.683684721096</v>
          </cell>
          <cell r="M329">
            <v>15321.367254756533</v>
          </cell>
          <cell r="N329">
            <v>14998.060264587013</v>
          </cell>
          <cell r="O329">
            <v>15403.345704299478</v>
          </cell>
          <cell r="P329">
            <v>15448.635009260244</v>
          </cell>
          <cell r="Q329">
            <v>1082.3944811764959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</row>
        <row r="330">
          <cell r="A330">
            <v>-84653.746612362447</v>
          </cell>
          <cell r="B330">
            <v>14918.370746293067</v>
          </cell>
          <cell r="C330">
            <v>16156.687017691318</v>
          </cell>
          <cell r="D330">
            <v>15888.789070446948</v>
          </cell>
          <cell r="E330">
            <v>15960.916634531091</v>
          </cell>
          <cell r="F330">
            <v>15217.275267578147</v>
          </cell>
          <cell r="G330">
            <v>15051.127151931811</v>
          </cell>
          <cell r="H330">
            <v>14904.324058787948</v>
          </cell>
          <cell r="I330">
            <v>14893.454668547602</v>
          </cell>
          <cell r="J330">
            <v>14889.17948084622</v>
          </cell>
          <cell r="K330">
            <v>14871.8688566652</v>
          </cell>
          <cell r="L330">
            <v>15022.036879649979</v>
          </cell>
          <cell r="M330">
            <v>14996.606509217445</v>
          </cell>
          <cell r="N330">
            <v>14911.554691525162</v>
          </cell>
          <cell r="O330">
            <v>15216.903827473163</v>
          </cell>
          <cell r="P330">
            <v>15056.254409140896</v>
          </cell>
          <cell r="Q330">
            <v>970.94461214515229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</row>
        <row r="331">
          <cell r="A331">
            <v>-93674.852263780704</v>
          </cell>
          <cell r="B331">
            <v>15059.97635586328</v>
          </cell>
          <cell r="C331">
            <v>16580.79638015294</v>
          </cell>
          <cell r="D331">
            <v>16096.00289418011</v>
          </cell>
          <cell r="E331">
            <v>15719.894938796022</v>
          </cell>
          <cell r="F331">
            <v>15436.695587200149</v>
          </cell>
          <cell r="G331">
            <v>15349.381312283702</v>
          </cell>
          <cell r="H331">
            <v>15091.30802419638</v>
          </cell>
          <cell r="I331">
            <v>15089.018097598555</v>
          </cell>
          <cell r="J331">
            <v>15192.838685906227</v>
          </cell>
          <cell r="K331">
            <v>15099.956518581594</v>
          </cell>
          <cell r="L331">
            <v>15145.88248605212</v>
          </cell>
          <cell r="M331">
            <v>15260.331291011345</v>
          </cell>
          <cell r="N331">
            <v>15063.402906992487</v>
          </cell>
          <cell r="O331">
            <v>15226.706249973366</v>
          </cell>
          <cell r="P331">
            <v>15178.858201629933</v>
          </cell>
          <cell r="Q331">
            <v>1074.413085524659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</row>
        <row r="332">
          <cell r="A332">
            <v>-89056.255938022514</v>
          </cell>
          <cell r="B332">
            <v>15150.215577962852</v>
          </cell>
          <cell r="C332">
            <v>16455.941999262533</v>
          </cell>
          <cell r="D332">
            <v>15877.789641917458</v>
          </cell>
          <cell r="E332">
            <v>15507.441020314978</v>
          </cell>
          <cell r="F332">
            <v>15388.912074693315</v>
          </cell>
          <cell r="G332">
            <v>15247.03267622268</v>
          </cell>
          <cell r="H332">
            <v>15022.344339255251</v>
          </cell>
          <cell r="I332">
            <v>14930.377604680209</v>
          </cell>
          <cell r="J332">
            <v>15046.25291565595</v>
          </cell>
          <cell r="K332">
            <v>15238.685078759809</v>
          </cell>
          <cell r="L332">
            <v>14912.043976219817</v>
          </cell>
          <cell r="M332">
            <v>14985.890063056158</v>
          </cell>
          <cell r="N332">
            <v>15161.500396113726</v>
          </cell>
          <cell r="O332">
            <v>15116.719264180378</v>
          </cell>
          <cell r="P332">
            <v>15303.503510746732</v>
          </cell>
          <cell r="Q332">
            <v>1021.4396331067428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</row>
        <row r="333">
          <cell r="A333">
            <v>-87730.012749554604</v>
          </cell>
          <cell r="B333">
            <v>14973.356847106064</v>
          </cell>
          <cell r="C333">
            <v>16270.883780197457</v>
          </cell>
          <cell r="D333">
            <v>15892.494249672793</v>
          </cell>
          <cell r="E333">
            <v>15648.519434502028</v>
          </cell>
          <cell r="F333">
            <v>15399.330100247347</v>
          </cell>
          <cell r="G333">
            <v>15123.471834608004</v>
          </cell>
          <cell r="H333">
            <v>15059.801909489732</v>
          </cell>
          <cell r="I333">
            <v>14930.465959203237</v>
          </cell>
          <cell r="J333">
            <v>15072.822288383042</v>
          </cell>
          <cell r="K333">
            <v>14974.066822013752</v>
          </cell>
          <cell r="L333">
            <v>15126.685711910759</v>
          </cell>
          <cell r="M333">
            <v>14928.60130543245</v>
          </cell>
          <cell r="N333">
            <v>14917.812256879923</v>
          </cell>
          <cell r="O333">
            <v>15185.240556830571</v>
          </cell>
          <cell r="P333">
            <v>15147.466854151195</v>
          </cell>
          <cell r="Q333">
            <v>1006.2281542322914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</row>
        <row r="334">
          <cell r="A334">
            <v>-99333.724539942908</v>
          </cell>
          <cell r="B334">
            <v>15267.691999456729</v>
          </cell>
          <cell r="C334">
            <v>16618.785550798482</v>
          </cell>
          <cell r="D334">
            <v>16239.870262629391</v>
          </cell>
          <cell r="E334">
            <v>15762.716655084441</v>
          </cell>
          <cell r="F334">
            <v>15662.151983122156</v>
          </cell>
          <cell r="G334">
            <v>15547.431404209434</v>
          </cell>
          <cell r="H334">
            <v>15121.312030824873</v>
          </cell>
          <cell r="I334">
            <v>15211.616831922773</v>
          </cell>
          <cell r="J334">
            <v>15292.562143479779</v>
          </cell>
          <cell r="K334">
            <v>15251.507237159931</v>
          </cell>
          <cell r="L334">
            <v>15251.389746701971</v>
          </cell>
          <cell r="M334">
            <v>15467.297319931627</v>
          </cell>
          <cell r="N334">
            <v>15342.91239150917</v>
          </cell>
          <cell r="O334">
            <v>15257.314864451007</v>
          </cell>
          <cell r="P334">
            <v>15421.431344602774</v>
          </cell>
          <cell r="Q334">
            <v>1139.3180869833291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</row>
        <row r="335">
          <cell r="A335">
            <v>-98806.382277066063</v>
          </cell>
          <cell r="B335">
            <v>15044.403646357739</v>
          </cell>
          <cell r="C335">
            <v>16643.513197225831</v>
          </cell>
          <cell r="D335">
            <v>16265.765403782523</v>
          </cell>
          <cell r="E335">
            <v>16011.666996484451</v>
          </cell>
          <cell r="F335">
            <v>15394.598808234696</v>
          </cell>
          <cell r="G335">
            <v>15370.033714894274</v>
          </cell>
          <cell r="H335">
            <v>15201.060595848581</v>
          </cell>
          <cell r="I335">
            <v>15290.987812348802</v>
          </cell>
          <cell r="J335">
            <v>15287.691738971836</v>
          </cell>
          <cell r="K335">
            <v>15492.378697730044</v>
          </cell>
          <cell r="L335">
            <v>15346.134673159795</v>
          </cell>
          <cell r="M335">
            <v>15199.150034206661</v>
          </cell>
          <cell r="N335">
            <v>15418.684454391212</v>
          </cell>
          <cell r="O335">
            <v>15426.11082911491</v>
          </cell>
          <cell r="P335">
            <v>15451.523876793432</v>
          </cell>
          <cell r="Q335">
            <v>1133.2696821650368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</row>
        <row r="336">
          <cell r="A336">
            <v>-84978.778334375835</v>
          </cell>
          <cell r="B336">
            <v>14910.170788875355</v>
          </cell>
          <cell r="C336">
            <v>16376.575490368639</v>
          </cell>
          <cell r="D336">
            <v>15945.230090845498</v>
          </cell>
          <cell r="E336">
            <v>15422.007136990193</v>
          </cell>
          <cell r="F336">
            <v>15123.024774560146</v>
          </cell>
          <cell r="G336">
            <v>14979.610121769885</v>
          </cell>
          <cell r="H336">
            <v>14836.1287485912</v>
          </cell>
          <cell r="I336">
            <v>15048.622382313893</v>
          </cell>
          <cell r="J336">
            <v>14892.782053279225</v>
          </cell>
          <cell r="K336">
            <v>14861.746746666906</v>
          </cell>
          <cell r="L336">
            <v>14947.808560232823</v>
          </cell>
          <cell r="M336">
            <v>14968.292749293707</v>
          </cell>
          <cell r="N336">
            <v>14993.308285038875</v>
          </cell>
          <cell r="O336">
            <v>15288.293318423579</v>
          </cell>
          <cell r="P336">
            <v>15397.345610499055</v>
          </cell>
          <cell r="Q336">
            <v>974.67259598395708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</row>
        <row r="337">
          <cell r="A337">
            <v>-96167.055440729979</v>
          </cell>
          <cell r="B337">
            <v>15198.838814077033</v>
          </cell>
          <cell r="C337">
            <v>16569.829935342263</v>
          </cell>
          <cell r="D337">
            <v>16142.049210134173</v>
          </cell>
          <cell r="E337">
            <v>15723.279811517143</v>
          </cell>
          <cell r="F337">
            <v>15541.968843139844</v>
          </cell>
          <cell r="G337">
            <v>15220.592004633298</v>
          </cell>
          <cell r="H337">
            <v>15088.8118501682</v>
          </cell>
          <cell r="I337">
            <v>15202.357958035851</v>
          </cell>
          <cell r="J337">
            <v>15213.3923400475</v>
          </cell>
          <cell r="K337">
            <v>15403.9816918465</v>
          </cell>
          <cell r="L337">
            <v>15199.67417624086</v>
          </cell>
          <cell r="M337">
            <v>15377.499701388631</v>
          </cell>
          <cell r="N337">
            <v>15515.613581939433</v>
          </cell>
          <cell r="O337">
            <v>15386.215093729385</v>
          </cell>
          <cell r="P337">
            <v>15452.543648702351</v>
          </cell>
          <cell r="Q337">
            <v>1102.9976590829965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</row>
        <row r="338">
          <cell r="A338">
            <v>-88799.194142021792</v>
          </cell>
          <cell r="B338">
            <v>15114.175192671832</v>
          </cell>
          <cell r="C338">
            <v>16278.649833045169</v>
          </cell>
          <cell r="D338">
            <v>16006.356382757018</v>
          </cell>
          <cell r="E338">
            <v>15532.788608277129</v>
          </cell>
          <cell r="F338">
            <v>15407.577913185811</v>
          </cell>
          <cell r="G338">
            <v>15120.221629486507</v>
          </cell>
          <cell r="H338">
            <v>15075.853094447582</v>
          </cell>
          <cell r="I338">
            <v>14834.534777220895</v>
          </cell>
          <cell r="J338">
            <v>14848.597593458358</v>
          </cell>
          <cell r="K338">
            <v>14985.161065066528</v>
          </cell>
          <cell r="L338">
            <v>14986.187780260752</v>
          </cell>
          <cell r="M338">
            <v>14947.064564833347</v>
          </cell>
          <cell r="N338">
            <v>15005.503663582384</v>
          </cell>
          <cell r="O338">
            <v>15062.735604423651</v>
          </cell>
          <cell r="P338">
            <v>15449.51567239884</v>
          </cell>
          <cell r="Q338">
            <v>1018.491237131333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</row>
        <row r="339">
          <cell r="A339">
            <v>-93007.031420141939</v>
          </cell>
          <cell r="B339">
            <v>15116.54002141974</v>
          </cell>
          <cell r="C339">
            <v>16326.559378159578</v>
          </cell>
          <cell r="D339">
            <v>16003.529488352844</v>
          </cell>
          <cell r="E339">
            <v>15807.163668836698</v>
          </cell>
          <cell r="F339">
            <v>15455.719570604113</v>
          </cell>
          <cell r="G339">
            <v>15198.69986362658</v>
          </cell>
          <cell r="H339">
            <v>15130.891431457612</v>
          </cell>
          <cell r="I339">
            <v>15147.635153597603</v>
          </cell>
          <cell r="J339">
            <v>15098.539508622545</v>
          </cell>
          <cell r="K339">
            <v>15255.635623649849</v>
          </cell>
          <cell r="L339">
            <v>15141.016965911349</v>
          </cell>
          <cell r="M339">
            <v>15111.401246753392</v>
          </cell>
          <cell r="N339">
            <v>15206.583679061623</v>
          </cell>
          <cell r="O339">
            <v>15303.748574790654</v>
          </cell>
          <cell r="P339">
            <v>15434.021268786692</v>
          </cell>
          <cell r="Q339">
            <v>1066.7534475764598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</row>
        <row r="340">
          <cell r="A340">
            <v>-96233.983900548876</v>
          </cell>
          <cell r="B340">
            <v>15117.948641662777</v>
          </cell>
          <cell r="C340">
            <v>16673.980234284707</v>
          </cell>
          <cell r="D340">
            <v>16055.668295085337</v>
          </cell>
          <cell r="E340">
            <v>15800.958939520862</v>
          </cell>
          <cell r="F340">
            <v>15603.947833878625</v>
          </cell>
          <cell r="G340">
            <v>15266.348997521174</v>
          </cell>
          <cell r="H340">
            <v>15114.963084798359</v>
          </cell>
          <cell r="I340">
            <v>15425.098887763794</v>
          </cell>
          <cell r="J340">
            <v>15224.304292267716</v>
          </cell>
          <cell r="K340">
            <v>15210.003611587039</v>
          </cell>
          <cell r="L340">
            <v>15364.522933743227</v>
          </cell>
          <cell r="M340">
            <v>15226.645995254303</v>
          </cell>
          <cell r="N340">
            <v>15118.635715549539</v>
          </cell>
          <cell r="O340">
            <v>15226.601005638309</v>
          </cell>
          <cell r="P340">
            <v>15354.057859603272</v>
          </cell>
          <cell r="Q340">
            <v>1103.7653017457353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</row>
        <row r="341">
          <cell r="A341">
            <v>-100373.11431824375</v>
          </cell>
          <cell r="B341">
            <v>15222.559430955569</v>
          </cell>
          <cell r="C341">
            <v>16712.513295739118</v>
          </cell>
          <cell r="D341">
            <v>16307.415134784405</v>
          </cell>
          <cell r="E341">
            <v>16109.622562975237</v>
          </cell>
          <cell r="F341">
            <v>15835.723228937539</v>
          </cell>
          <cell r="G341">
            <v>15438.612057768882</v>
          </cell>
          <cell r="H341">
            <v>15218.464036913218</v>
          </cell>
          <cell r="I341">
            <v>15573.443713753266</v>
          </cell>
          <cell r="J341">
            <v>15491.824411449714</v>
          </cell>
          <cell r="K341">
            <v>15283.566337194599</v>
          </cell>
          <cell r="L341">
            <v>15309.123070582767</v>
          </cell>
          <cell r="M341">
            <v>15189.783044283733</v>
          </cell>
          <cell r="N341">
            <v>15535.866384911144</v>
          </cell>
          <cell r="O341">
            <v>15513.534809578789</v>
          </cell>
          <cell r="P341">
            <v>15465.729049562862</v>
          </cell>
          <cell r="Q341">
            <v>1151.2394719845283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</row>
        <row r="342">
          <cell r="A342">
            <v>-95403.576191781816</v>
          </cell>
          <cell r="B342">
            <v>15054.571969753457</v>
          </cell>
          <cell r="C342">
            <v>16400.013695629008</v>
          </cell>
          <cell r="D342">
            <v>16123.822623263164</v>
          </cell>
          <cell r="E342">
            <v>16042.015413521232</v>
          </cell>
          <cell r="F342">
            <v>15567.933660541228</v>
          </cell>
          <cell r="G342">
            <v>15313.630476050645</v>
          </cell>
          <cell r="H342">
            <v>14942.765976263159</v>
          </cell>
          <cell r="I342">
            <v>15145.516129944677</v>
          </cell>
          <cell r="J342">
            <v>15248.36371593862</v>
          </cell>
          <cell r="K342">
            <v>15102.80429652179</v>
          </cell>
          <cell r="L342">
            <v>15063.895001042696</v>
          </cell>
          <cell r="M342">
            <v>15206.116238412043</v>
          </cell>
          <cell r="N342">
            <v>15252.749067828572</v>
          </cell>
          <cell r="O342">
            <v>15150.541201467633</v>
          </cell>
          <cell r="P342">
            <v>15140.476189428613</v>
          </cell>
          <cell r="Q342">
            <v>1094.2408574892606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</row>
        <row r="343">
          <cell r="A343">
            <v>-86182.810895346483</v>
          </cell>
          <cell r="B343">
            <v>14887.709518123214</v>
          </cell>
          <cell r="C343">
            <v>16003.937651502019</v>
          </cell>
          <cell r="D343">
            <v>15791.955212532379</v>
          </cell>
          <cell r="E343">
            <v>15590.387212525084</v>
          </cell>
          <cell r="F343">
            <v>15399.451852015522</v>
          </cell>
          <cell r="G343">
            <v>15096.568449514656</v>
          </cell>
          <cell r="H343">
            <v>14878.817419553274</v>
          </cell>
          <cell r="I343">
            <v>14956.030773005907</v>
          </cell>
          <cell r="J343">
            <v>14953.227123167957</v>
          </cell>
          <cell r="K343">
            <v>15016.224379034862</v>
          </cell>
          <cell r="L343">
            <v>15123.528446996854</v>
          </cell>
          <cell r="M343">
            <v>14951.780879201138</v>
          </cell>
          <cell r="N343">
            <v>15016.781334081963</v>
          </cell>
          <cell r="O343">
            <v>15153.636398335651</v>
          </cell>
          <cell r="P343">
            <v>14859.089282254859</v>
          </cell>
          <cell r="Q343">
            <v>988.48236784526591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</row>
        <row r="344">
          <cell r="A344">
            <v>-92090.242720320937</v>
          </cell>
          <cell r="B344">
            <v>15084.155802743717</v>
          </cell>
          <cell r="C344">
            <v>16632.516854206278</v>
          </cell>
          <cell r="D344">
            <v>16186.465759113067</v>
          </cell>
          <cell r="E344">
            <v>15771.893356460329</v>
          </cell>
          <cell r="F344">
            <v>15597.147788954269</v>
          </cell>
          <cell r="G344">
            <v>15207.014082803493</v>
          </cell>
          <cell r="H344">
            <v>15009.240778465202</v>
          </cell>
          <cell r="I344">
            <v>15037.94300322426</v>
          </cell>
          <cell r="J344">
            <v>15152.592525485603</v>
          </cell>
          <cell r="K344">
            <v>15263.637349059503</v>
          </cell>
          <cell r="L344">
            <v>15062.316159557424</v>
          </cell>
          <cell r="M344">
            <v>15190.100474325149</v>
          </cell>
          <cell r="N344">
            <v>15250.411988186823</v>
          </cell>
          <cell r="O344">
            <v>15354.87251739655</v>
          </cell>
          <cell r="P344">
            <v>15167.393100872265</v>
          </cell>
          <cell r="Q344">
            <v>1056.2382479049929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</row>
        <row r="345">
          <cell r="A345">
            <v>-90391.605102048066</v>
          </cell>
          <cell r="B345">
            <v>14980.847776324314</v>
          </cell>
          <cell r="C345">
            <v>16467.119788512267</v>
          </cell>
          <cell r="D345">
            <v>15992.280611808124</v>
          </cell>
          <cell r="E345">
            <v>15732.508508822742</v>
          </cell>
          <cell r="F345">
            <v>15738.979595498568</v>
          </cell>
          <cell r="G345">
            <v>15035.464888348575</v>
          </cell>
          <cell r="H345">
            <v>14993.431669801852</v>
          </cell>
          <cell r="I345">
            <v>14992.231289462286</v>
          </cell>
          <cell r="J345">
            <v>15029.614142951312</v>
          </cell>
          <cell r="K345">
            <v>15102.357883685028</v>
          </cell>
          <cell r="L345">
            <v>15138.390554239748</v>
          </cell>
          <cell r="M345">
            <v>15110.8079218251</v>
          </cell>
          <cell r="N345">
            <v>14991.067274237817</v>
          </cell>
          <cell r="O345">
            <v>15029.505707781866</v>
          </cell>
          <cell r="P345">
            <v>15269.968945367724</v>
          </cell>
          <cell r="Q345">
            <v>1036.7555538784504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</row>
        <row r="346">
          <cell r="A346">
            <v>-88041.276553855874</v>
          </cell>
          <cell r="B346">
            <v>15002.108983025115</v>
          </cell>
          <cell r="C346">
            <v>16292.423897002522</v>
          </cell>
          <cell r="D346">
            <v>15948.810393095162</v>
          </cell>
          <cell r="E346">
            <v>15499.303627344701</v>
          </cell>
          <cell r="F346">
            <v>15252.551023611377</v>
          </cell>
          <cell r="G346">
            <v>15009.647207180202</v>
          </cell>
          <cell r="H346">
            <v>15038.171063137106</v>
          </cell>
          <cell r="I346">
            <v>15063.591426372404</v>
          </cell>
          <cell r="J346">
            <v>14788.217859134493</v>
          </cell>
          <cell r="K346">
            <v>15239.416422318731</v>
          </cell>
          <cell r="L346">
            <v>14964.042690629904</v>
          </cell>
          <cell r="M346">
            <v>15072.320740773102</v>
          </cell>
          <cell r="N346">
            <v>15045.034145845853</v>
          </cell>
          <cell r="O346">
            <v>15207.45373799112</v>
          </cell>
          <cell r="P346">
            <v>15193.441695422305</v>
          </cell>
          <cell r="Q346">
            <v>1009.7982255621052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</row>
        <row r="347">
          <cell r="A347">
            <v>-98652.910684981805</v>
          </cell>
          <cell r="B347">
            <v>15194.21671611804</v>
          </cell>
          <cell r="C347">
            <v>16670.900665870853</v>
          </cell>
          <cell r="D347">
            <v>16287.383548252044</v>
          </cell>
          <cell r="E347">
            <v>15870.947178984828</v>
          </cell>
          <cell r="F347">
            <v>15584.137225165672</v>
          </cell>
          <cell r="G347">
            <v>15378.316266405021</v>
          </cell>
          <cell r="H347">
            <v>15122.799941831803</v>
          </cell>
          <cell r="I347">
            <v>15253.491073246103</v>
          </cell>
          <cell r="J347">
            <v>15234.089225041371</v>
          </cell>
          <cell r="K347">
            <v>15176.196294844925</v>
          </cell>
          <cell r="L347">
            <v>15454.088398324518</v>
          </cell>
          <cell r="M347">
            <v>15169.766227888096</v>
          </cell>
          <cell r="N347">
            <v>15262.787585440721</v>
          </cell>
          <cell r="O347">
            <v>15407.786012833194</v>
          </cell>
          <cell r="P347">
            <v>15407.417173456672</v>
          </cell>
          <cell r="Q347">
            <v>1131.5094243924671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</row>
        <row r="348">
          <cell r="A348">
            <v>-86459.650008980956</v>
          </cell>
          <cell r="B348">
            <v>15038.618815584856</v>
          </cell>
          <cell r="C348">
            <v>16322.830400878589</v>
          </cell>
          <cell r="D348">
            <v>15932.174258390303</v>
          </cell>
          <cell r="E348">
            <v>15767.967128951923</v>
          </cell>
          <cell r="F348">
            <v>15247.2207542414</v>
          </cell>
          <cell r="G348">
            <v>15234.823972033615</v>
          </cell>
          <cell r="H348">
            <v>14898.268415146158</v>
          </cell>
          <cell r="I348">
            <v>14984.715205785329</v>
          </cell>
          <cell r="J348">
            <v>14933.019484900622</v>
          </cell>
          <cell r="K348">
            <v>14938.608817074484</v>
          </cell>
          <cell r="L348">
            <v>15013.859332421098</v>
          </cell>
          <cell r="M348">
            <v>15087.298092636607</v>
          </cell>
          <cell r="N348">
            <v>14847.743684575282</v>
          </cell>
          <cell r="O348">
            <v>15080.776385265988</v>
          </cell>
          <cell r="P348">
            <v>15089.869492073547</v>
          </cell>
          <cell r="Q348">
            <v>991.65760174300783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</row>
        <row r="349">
          <cell r="A349">
            <v>-97073.29805386407</v>
          </cell>
          <cell r="B349">
            <v>15148.554638805745</v>
          </cell>
          <cell r="C349">
            <v>16613.093621340289</v>
          </cell>
          <cell r="D349">
            <v>16288.7003719199</v>
          </cell>
          <cell r="E349">
            <v>15966.65233763475</v>
          </cell>
          <cell r="F349">
            <v>15610.281983968667</v>
          </cell>
          <cell r="G349">
            <v>15426.161370423626</v>
          </cell>
          <cell r="H349">
            <v>15213.475676125494</v>
          </cell>
          <cell r="I349">
            <v>15352.045283393285</v>
          </cell>
          <cell r="J349">
            <v>15166.847382585191</v>
          </cell>
          <cell r="K349">
            <v>15555.927789428004</v>
          </cell>
          <cell r="L349">
            <v>15319.210825499973</v>
          </cell>
          <cell r="M349">
            <v>15220.317079126364</v>
          </cell>
          <cell r="N349">
            <v>15326.39717376207</v>
          </cell>
          <cell r="O349">
            <v>15124.070933898398</v>
          </cell>
          <cell r="P349">
            <v>15247.894234134948</v>
          </cell>
          <cell r="Q349">
            <v>1113.3918993585994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</row>
        <row r="350">
          <cell r="A350">
            <v>-94531.902597584733</v>
          </cell>
          <cell r="B350">
            <v>15032.38147541125</v>
          </cell>
          <cell r="C350">
            <v>16522.695033514396</v>
          </cell>
          <cell r="D350">
            <v>16253.400872491864</v>
          </cell>
          <cell r="E350">
            <v>15727.936047544397</v>
          </cell>
          <cell r="F350">
            <v>15650.179888031442</v>
          </cell>
          <cell r="G350">
            <v>15287.492647237856</v>
          </cell>
          <cell r="H350">
            <v>15103.318463110794</v>
          </cell>
          <cell r="I350">
            <v>15089.531395457887</v>
          </cell>
          <cell r="J350">
            <v>15226.200505833398</v>
          </cell>
          <cell r="K350">
            <v>15116.117706560348</v>
          </cell>
          <cell r="L350">
            <v>15236.167998009701</v>
          </cell>
          <cell r="M350">
            <v>15381.243739924388</v>
          </cell>
          <cell r="N350">
            <v>15059.281454098556</v>
          </cell>
          <cell r="O350">
            <v>15181.033937268374</v>
          </cell>
          <cell r="P350">
            <v>15199.547906735115</v>
          </cell>
          <cell r="Q350">
            <v>1084.2431100332576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</row>
        <row r="351">
          <cell r="A351">
            <v>-100103.94651719087</v>
          </cell>
          <cell r="B351">
            <v>15094.856192063331</v>
          </cell>
          <cell r="C351">
            <v>16595.213741821608</v>
          </cell>
          <cell r="D351">
            <v>16320.261854198547</v>
          </cell>
          <cell r="E351">
            <v>15971.134387923212</v>
          </cell>
          <cell r="F351">
            <v>15606.916881518544</v>
          </cell>
          <cell r="G351">
            <v>15544.275986243436</v>
          </cell>
          <cell r="H351">
            <v>15168.614648662327</v>
          </cell>
          <cell r="I351">
            <v>15138.992533176373</v>
          </cell>
          <cell r="J351">
            <v>15318.83485434065</v>
          </cell>
          <cell r="K351">
            <v>15395.52755988213</v>
          </cell>
          <cell r="L351">
            <v>15187.946149051837</v>
          </cell>
          <cell r="M351">
            <v>15364.44824766805</v>
          </cell>
          <cell r="N351">
            <v>15131.85905021976</v>
          </cell>
          <cell r="O351">
            <v>15541.269912049454</v>
          </cell>
          <cell r="P351">
            <v>15403.449917818292</v>
          </cell>
          <cell r="Q351">
            <v>1148.1522249735722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</row>
        <row r="352">
          <cell r="A352">
            <v>-101120.86012609808</v>
          </cell>
          <cell r="B352">
            <v>15345.406667023082</v>
          </cell>
          <cell r="C352">
            <v>16695.350448693771</v>
          </cell>
          <cell r="D352">
            <v>16348.563226777662</v>
          </cell>
          <cell r="E352">
            <v>16034.813056029612</v>
          </cell>
          <cell r="F352">
            <v>15565.626185758512</v>
          </cell>
          <cell r="G352">
            <v>15327.954215208358</v>
          </cell>
          <cell r="H352">
            <v>15477.601578257345</v>
          </cell>
          <cell r="I352">
            <v>15491.762859882179</v>
          </cell>
          <cell r="J352">
            <v>15099.348092793804</v>
          </cell>
          <cell r="K352">
            <v>15326.708605780415</v>
          </cell>
          <cell r="L352">
            <v>15099.386843132757</v>
          </cell>
          <cell r="M352">
            <v>15389.13200045994</v>
          </cell>
          <cell r="N352">
            <v>15384.202207740907</v>
          </cell>
          <cell r="O352">
            <v>15520.977468245788</v>
          </cell>
          <cell r="P352">
            <v>15533.089336566778</v>
          </cell>
          <cell r="Q352">
            <v>1159.8158173022944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</row>
        <row r="353">
          <cell r="A353">
            <v>-92535.972012535654</v>
          </cell>
          <cell r="B353">
            <v>15215.838545300929</v>
          </cell>
          <cell r="C353">
            <v>16449.828909059353</v>
          </cell>
          <cell r="D353">
            <v>16335.960008186388</v>
          </cell>
          <cell r="E353">
            <v>15897.392835523289</v>
          </cell>
          <cell r="F353">
            <v>15400.907642482149</v>
          </cell>
          <cell r="G353">
            <v>15110.663505015487</v>
          </cell>
          <cell r="H353">
            <v>15058.335616526461</v>
          </cell>
          <cell r="I353">
            <v>15179.391634963853</v>
          </cell>
          <cell r="J353">
            <v>14966.766659217548</v>
          </cell>
          <cell r="K353">
            <v>14958.844440511486</v>
          </cell>
          <cell r="L353">
            <v>15151.668111961433</v>
          </cell>
          <cell r="M353">
            <v>15095.16560023923</v>
          </cell>
          <cell r="N353">
            <v>15323.61310528391</v>
          </cell>
          <cell r="O353">
            <v>15097.528845335275</v>
          </cell>
          <cell r="P353">
            <v>15275.259474517858</v>
          </cell>
          <cell r="Q353">
            <v>1061.350584594979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</row>
        <row r="354">
          <cell r="A354">
            <v>-91837.516872271663</v>
          </cell>
          <cell r="B354">
            <v>14944.928792411132</v>
          </cell>
          <cell r="C354">
            <v>16395.689891139926</v>
          </cell>
          <cell r="D354">
            <v>16012.846812244896</v>
          </cell>
          <cell r="E354">
            <v>15788.543128441117</v>
          </cell>
          <cell r="F354">
            <v>15542.4718020856</v>
          </cell>
          <cell r="G354">
            <v>15093.741551856376</v>
          </cell>
          <cell r="H354">
            <v>15019.075025687132</v>
          </cell>
          <cell r="I354">
            <v>14843.501396699368</v>
          </cell>
          <cell r="J354">
            <v>14955.358407219122</v>
          </cell>
          <cell r="K354">
            <v>15144.432067457034</v>
          </cell>
          <cell r="L354">
            <v>15127.462503041988</v>
          </cell>
          <cell r="M354">
            <v>15270.388982671093</v>
          </cell>
          <cell r="N354">
            <v>15263.347821902804</v>
          </cell>
          <cell r="O354">
            <v>15295.57901410838</v>
          </cell>
          <cell r="P354">
            <v>15172.302657330556</v>
          </cell>
          <cell r="Q354">
            <v>1053.3395835182068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</row>
        <row r="355">
          <cell r="A355">
            <v>-87356.406188200417</v>
          </cell>
          <cell r="B355">
            <v>14878.328955463467</v>
          </cell>
          <cell r="C355">
            <v>16298.663311747187</v>
          </cell>
          <cell r="D355">
            <v>15829.755612982393</v>
          </cell>
          <cell r="E355">
            <v>15583.032815628056</v>
          </cell>
          <cell r="F355">
            <v>15314.523935029702</v>
          </cell>
          <cell r="G355">
            <v>15033.03644713567</v>
          </cell>
          <cell r="H355">
            <v>15003.165200123831</v>
          </cell>
          <cell r="I355">
            <v>14898.172828468159</v>
          </cell>
          <cell r="J355">
            <v>15039.546509923015</v>
          </cell>
          <cell r="K355">
            <v>15113.291317363612</v>
          </cell>
          <cell r="L355">
            <v>14958.95423629033</v>
          </cell>
          <cell r="M355">
            <v>14902.218996694026</v>
          </cell>
          <cell r="N355">
            <v>15071.89268367731</v>
          </cell>
          <cell r="O355">
            <v>14981.001263856244</v>
          </cell>
          <cell r="P355">
            <v>15180.173813117526</v>
          </cell>
          <cell r="Q355">
            <v>1001.9430364161834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</row>
        <row r="356">
          <cell r="A356">
            <v>-88045.510342417052</v>
          </cell>
          <cell r="B356">
            <v>15012.141562223847</v>
          </cell>
          <cell r="C356">
            <v>16193.408184156617</v>
          </cell>
          <cell r="D356">
            <v>15922.972059745127</v>
          </cell>
          <cell r="E356">
            <v>15818.331976557603</v>
          </cell>
          <cell r="F356">
            <v>15458.475343129663</v>
          </cell>
          <cell r="G356">
            <v>15149.251256706306</v>
          </cell>
          <cell r="H356">
            <v>15128.989474445178</v>
          </cell>
          <cell r="I356">
            <v>15055.078021910564</v>
          </cell>
          <cell r="J356">
            <v>15016.306158601135</v>
          </cell>
          <cell r="K356">
            <v>15108.707494017399</v>
          </cell>
          <cell r="L356">
            <v>15028.203571580199</v>
          </cell>
          <cell r="M356">
            <v>14880.742708771793</v>
          </cell>
          <cell r="N356">
            <v>14994.930137806312</v>
          </cell>
          <cell r="O356">
            <v>15017.278951763066</v>
          </cell>
          <cell r="P356">
            <v>15292.641611266692</v>
          </cell>
          <cell r="Q356">
            <v>1009.8467854233865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</row>
        <row r="357">
          <cell r="A357">
            <v>-87981.415886791146</v>
          </cell>
          <cell r="B357">
            <v>14866.621821796709</v>
          </cell>
          <cell r="C357">
            <v>16276.652122209929</v>
          </cell>
          <cell r="D357">
            <v>15888.516654564588</v>
          </cell>
          <cell r="E357">
            <v>15504.562528050577</v>
          </cell>
          <cell r="F357">
            <v>15508.668174832765</v>
          </cell>
          <cell r="G357">
            <v>15018.581845073459</v>
          </cell>
          <cell r="H357">
            <v>14869.445364367175</v>
          </cell>
          <cell r="I357">
            <v>15036.546751493757</v>
          </cell>
          <cell r="J357">
            <v>14899.272509483728</v>
          </cell>
          <cell r="K357">
            <v>14841.819198610716</v>
          </cell>
          <cell r="L357">
            <v>14867.283267610252</v>
          </cell>
          <cell r="M357">
            <v>14894.715740101419</v>
          </cell>
          <cell r="N357">
            <v>15011.391810855348</v>
          </cell>
          <cell r="O357">
            <v>15203.872588631993</v>
          </cell>
          <cell r="P357">
            <v>14954.924609728434</v>
          </cell>
          <cell r="Q357">
            <v>1009.1116476551396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</row>
        <row r="358">
          <cell r="A358">
            <v>-87287.404441049977</v>
          </cell>
          <cell r="B358">
            <v>14779.226299468162</v>
          </cell>
          <cell r="C358">
            <v>16322.657196126132</v>
          </cell>
          <cell r="D358">
            <v>15741.531097652365</v>
          </cell>
          <cell r="E358">
            <v>15757.703694128395</v>
          </cell>
          <cell r="F358">
            <v>15577.119441348972</v>
          </cell>
          <cell r="G358">
            <v>15141.522595952352</v>
          </cell>
          <cell r="H358">
            <v>14921.279477521784</v>
          </cell>
          <cell r="I358">
            <v>15142.279710203769</v>
          </cell>
          <cell r="J358">
            <v>15005.223086765323</v>
          </cell>
          <cell r="K358">
            <v>14927.44782180533</v>
          </cell>
          <cell r="L358">
            <v>14997.22673203046</v>
          </cell>
          <cell r="M358">
            <v>15050.883361691303</v>
          </cell>
          <cell r="N358">
            <v>15033.998642760764</v>
          </cell>
          <cell r="O358">
            <v>15034.434487413004</v>
          </cell>
          <cell r="P358">
            <v>15117.977775422978</v>
          </cell>
          <cell r="Q358">
            <v>1001.1516139770667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</row>
        <row r="359">
          <cell r="A359">
            <v>-93791.569797285629</v>
          </cell>
          <cell r="B359">
            <v>15085.183631199096</v>
          </cell>
          <cell r="C359">
            <v>16464.137593732827</v>
          </cell>
          <cell r="D359">
            <v>16265.582358948835</v>
          </cell>
          <cell r="E359">
            <v>15770.062470488998</v>
          </cell>
          <cell r="F359">
            <v>15495.279008575104</v>
          </cell>
          <cell r="G359">
            <v>14980.600465858875</v>
          </cell>
          <cell r="H359">
            <v>15285.502141548946</v>
          </cell>
          <cell r="I359">
            <v>15075.187483564669</v>
          </cell>
          <cell r="J359">
            <v>15116.007116904373</v>
          </cell>
          <cell r="K359">
            <v>15069.427145598351</v>
          </cell>
          <cell r="L359">
            <v>15184.852674006344</v>
          </cell>
          <cell r="M359">
            <v>15118.578436733409</v>
          </cell>
          <cell r="N359">
            <v>15176.451488440158</v>
          </cell>
          <cell r="O359">
            <v>15186.817222019541</v>
          </cell>
          <cell r="P359">
            <v>15196.96268298187</v>
          </cell>
          <cell r="Q359">
            <v>1075.751788946947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</row>
        <row r="360">
          <cell r="A360">
            <v>-99159.033894207809</v>
          </cell>
          <cell r="B360">
            <v>15155.414839197661</v>
          </cell>
          <cell r="C360">
            <v>16705.755742819441</v>
          </cell>
          <cell r="D360">
            <v>16232.886277729194</v>
          </cell>
          <cell r="E360">
            <v>15966.190932395983</v>
          </cell>
          <cell r="F360">
            <v>16004.707615433301</v>
          </cell>
          <cell r="G360">
            <v>15377.24811401475</v>
          </cell>
          <cell r="H360">
            <v>15141.303358629077</v>
          </cell>
          <cell r="I360">
            <v>15131.115040856956</v>
          </cell>
          <cell r="J360">
            <v>15284.884879307943</v>
          </cell>
          <cell r="K360">
            <v>15340.43395663768</v>
          </cell>
          <cell r="L360">
            <v>15289.385528042334</v>
          </cell>
          <cell r="M360">
            <v>15147.013684718044</v>
          </cell>
          <cell r="N360">
            <v>15172.678456929374</v>
          </cell>
          <cell r="O360">
            <v>15378.919454900075</v>
          </cell>
          <cell r="P360">
            <v>15500.616767754222</v>
          </cell>
          <cell r="Q360">
            <v>1137.3144551530058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</row>
        <row r="361">
          <cell r="A361">
            <v>-86962.130271872564</v>
          </cell>
          <cell r="B361">
            <v>15148.110398706416</v>
          </cell>
          <cell r="C361">
            <v>16309.432999892189</v>
          </cell>
          <cell r="D361">
            <v>15952.671046913279</v>
          </cell>
          <cell r="E361">
            <v>15512.448891091923</v>
          </cell>
          <cell r="F361">
            <v>15266.440957403964</v>
          </cell>
          <cell r="G361">
            <v>14946.840333212407</v>
          </cell>
          <cell r="H361">
            <v>15162.190617011247</v>
          </cell>
          <cell r="I361">
            <v>15052.793947422058</v>
          </cell>
          <cell r="J361">
            <v>14818.536914675195</v>
          </cell>
          <cell r="K361">
            <v>14987.174609249552</v>
          </cell>
          <cell r="L361">
            <v>15078.956219060263</v>
          </cell>
          <cell r="M361">
            <v>15015.615972608148</v>
          </cell>
          <cell r="N361">
            <v>14939.904460985341</v>
          </cell>
          <cell r="O361">
            <v>15029.980136547551</v>
          </cell>
          <cell r="P361">
            <v>15242.007269159792</v>
          </cell>
          <cell r="Q361">
            <v>997.42084936626952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</row>
        <row r="362">
          <cell r="A362">
            <v>-90219.153551715033</v>
          </cell>
          <cell r="B362">
            <v>15038.236395573003</v>
          </cell>
          <cell r="C362">
            <v>16503.91455617264</v>
          </cell>
          <cell r="D362">
            <v>16067.852472359009</v>
          </cell>
          <cell r="E362">
            <v>15711.807943778596</v>
          </cell>
          <cell r="F362">
            <v>15436.605192038276</v>
          </cell>
          <cell r="G362">
            <v>15324.518954969197</v>
          </cell>
          <cell r="H362">
            <v>15219.006160389494</v>
          </cell>
          <cell r="I362">
            <v>15067.032172564292</v>
          </cell>
          <cell r="J362">
            <v>15085.425640361023</v>
          </cell>
          <cell r="K362">
            <v>14972.502109210873</v>
          </cell>
          <cell r="L362">
            <v>14975.588545232371</v>
          </cell>
          <cell r="M362">
            <v>15020.593766329035</v>
          </cell>
          <cell r="N362">
            <v>14918.723098219365</v>
          </cell>
          <cell r="O362">
            <v>15203.478567521532</v>
          </cell>
          <cell r="P362">
            <v>15133.10990609806</v>
          </cell>
          <cell r="Q362">
            <v>1034.7776035767506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</row>
        <row r="363">
          <cell r="A363">
            <v>-88920.685039800912</v>
          </cell>
          <cell r="B363">
            <v>14854.631854515097</v>
          </cell>
          <cell r="C363">
            <v>16268.276076431166</v>
          </cell>
          <cell r="D363">
            <v>15958.565107355204</v>
          </cell>
          <cell r="E363">
            <v>15501.443360289726</v>
          </cell>
          <cell r="F363">
            <v>15429.868137847148</v>
          </cell>
          <cell r="G363">
            <v>15103.417953942095</v>
          </cell>
          <cell r="H363">
            <v>14988.974879526373</v>
          </cell>
          <cell r="I363">
            <v>15017.424182893406</v>
          </cell>
          <cell r="J363">
            <v>14982.409503188683</v>
          </cell>
          <cell r="K363">
            <v>15073.909983905702</v>
          </cell>
          <cell r="L363">
            <v>15177.330105931824</v>
          </cell>
          <cell r="M363">
            <v>15186.569697390863</v>
          </cell>
          <cell r="N363">
            <v>15197.856278776793</v>
          </cell>
          <cell r="O363">
            <v>14982.275321817062</v>
          </cell>
          <cell r="P363">
            <v>15223.296549294839</v>
          </cell>
          <cell r="Q363">
            <v>1019.8846891325004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</row>
        <row r="364">
          <cell r="A364">
            <v>-92197.336695020713</v>
          </cell>
          <cell r="B364">
            <v>15157.67611052316</v>
          </cell>
          <cell r="C364">
            <v>16436.932081185714</v>
          </cell>
          <cell r="D364">
            <v>16051.806498531467</v>
          </cell>
          <cell r="E364">
            <v>15749.26988587893</v>
          </cell>
          <cell r="F364">
            <v>15581.296055781946</v>
          </cell>
          <cell r="G364">
            <v>15377.857822010381</v>
          </cell>
          <cell r="H364">
            <v>15150.330306232552</v>
          </cell>
          <cell r="I364">
            <v>15222.767637597448</v>
          </cell>
          <cell r="J364">
            <v>14989.863091436444</v>
          </cell>
          <cell r="K364">
            <v>15217.564214884362</v>
          </cell>
          <cell r="L364">
            <v>15325.823957673627</v>
          </cell>
          <cell r="M364">
            <v>14977.719566626078</v>
          </cell>
          <cell r="N364">
            <v>15206.899702672912</v>
          </cell>
          <cell r="O364">
            <v>15021.437417026711</v>
          </cell>
          <cell r="P364">
            <v>15098.396704348117</v>
          </cell>
          <cell r="Q364">
            <v>1057.4665729572093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</row>
        <row r="365">
          <cell r="A365">
            <v>-92405.042793161716</v>
          </cell>
          <cell r="B365">
            <v>15001.954742771139</v>
          </cell>
          <cell r="C365">
            <v>16403.126914461685</v>
          </cell>
          <cell r="D365">
            <v>16016.428900218969</v>
          </cell>
          <cell r="E365">
            <v>15723.972300998339</v>
          </cell>
          <cell r="F365">
            <v>15652.500107493488</v>
          </cell>
          <cell r="G365">
            <v>15424.866789671463</v>
          </cell>
          <cell r="H365">
            <v>15203.792719082623</v>
          </cell>
          <cell r="I365">
            <v>14991.227597564444</v>
          </cell>
          <cell r="J365">
            <v>15108.636898030838</v>
          </cell>
          <cell r="K365">
            <v>15196.120075783423</v>
          </cell>
          <cell r="L365">
            <v>15130.347514507983</v>
          </cell>
          <cell r="M365">
            <v>15232.840231717757</v>
          </cell>
          <cell r="N365">
            <v>15336.238296604733</v>
          </cell>
          <cell r="O365">
            <v>15116.706831938995</v>
          </cell>
          <cell r="P365">
            <v>15180.125946135759</v>
          </cell>
          <cell r="Q365">
            <v>1059.8488788204475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</row>
        <row r="366">
          <cell r="A366">
            <v>-85138.496838057647</v>
          </cell>
          <cell r="B366">
            <v>14919.366697099777</v>
          </cell>
          <cell r="C366">
            <v>16132.266194517757</v>
          </cell>
          <cell r="D366">
            <v>15693.830353708796</v>
          </cell>
          <cell r="E366">
            <v>15520.852586925273</v>
          </cell>
          <cell r="F366">
            <v>15071.631519262088</v>
          </cell>
          <cell r="G366">
            <v>15008.411274176317</v>
          </cell>
          <cell r="H366">
            <v>14970.967063150363</v>
          </cell>
          <cell r="I366">
            <v>14874.724589955444</v>
          </cell>
          <cell r="J366">
            <v>14809.663857611271</v>
          </cell>
          <cell r="K366">
            <v>14851.379796456906</v>
          </cell>
          <cell r="L366">
            <v>15076.191255142197</v>
          </cell>
          <cell r="M366">
            <v>15037.786323975308</v>
          </cell>
          <cell r="N366">
            <v>14932.750560241806</v>
          </cell>
          <cell r="O366">
            <v>15093.882296703545</v>
          </cell>
          <cell r="P366">
            <v>14980.999624765063</v>
          </cell>
          <cell r="Q366">
            <v>976.50450333378592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</row>
        <row r="367">
          <cell r="A367">
            <v>-97706.199597938074</v>
          </cell>
          <cell r="B367">
            <v>15082.773746922503</v>
          </cell>
          <cell r="C367">
            <v>16612.780625002772</v>
          </cell>
          <cell r="D367">
            <v>16468.586773285977</v>
          </cell>
          <cell r="E367">
            <v>15794.783712748689</v>
          </cell>
          <cell r="F367">
            <v>15513.241295989616</v>
          </cell>
          <cell r="G367">
            <v>15272.363256031927</v>
          </cell>
          <cell r="H367">
            <v>15325.109394741652</v>
          </cell>
          <cell r="I367">
            <v>15308.866534777262</v>
          </cell>
          <cell r="J367">
            <v>15192.861149517688</v>
          </cell>
          <cell r="K367">
            <v>15171.729572113218</v>
          </cell>
          <cell r="L367">
            <v>15293.590578541542</v>
          </cell>
          <cell r="M367">
            <v>15176.404749250549</v>
          </cell>
          <cell r="N367">
            <v>15482.795756713949</v>
          </cell>
          <cell r="O367">
            <v>15371.844724575745</v>
          </cell>
          <cell r="P367">
            <v>15330.627292244502</v>
          </cell>
          <cell r="Q367">
            <v>1120.6510269085104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</row>
        <row r="368">
          <cell r="A368">
            <v>-95377.652166861881</v>
          </cell>
          <cell r="B368">
            <v>15139.316050454758</v>
          </cell>
          <cell r="C368">
            <v>16661.263333855539</v>
          </cell>
          <cell r="D368">
            <v>16266.279944856868</v>
          </cell>
          <cell r="E368">
            <v>15674.67732394379</v>
          </cell>
          <cell r="F368">
            <v>15531.976827473067</v>
          </cell>
          <cell r="G368">
            <v>15397.798664931048</v>
          </cell>
          <cell r="H368">
            <v>15278.325836230371</v>
          </cell>
          <cell r="I368">
            <v>15245.922020206275</v>
          </cell>
          <cell r="J368">
            <v>15178.801480177062</v>
          </cell>
          <cell r="K368">
            <v>15228.47625258032</v>
          </cell>
          <cell r="L368">
            <v>15123.314908162414</v>
          </cell>
          <cell r="M368">
            <v>15502.680827397384</v>
          </cell>
          <cell r="N368">
            <v>15113.3082706895</v>
          </cell>
          <cell r="O368">
            <v>15253.136761773549</v>
          </cell>
          <cell r="P368">
            <v>15174.876123541246</v>
          </cell>
          <cell r="Q368">
            <v>1093.9435192930389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</row>
        <row r="369">
          <cell r="A369">
            <v>-100502.49095297069</v>
          </cell>
          <cell r="B369">
            <v>15559.950068463226</v>
          </cell>
          <cell r="C369">
            <v>16907.375380170095</v>
          </cell>
          <cell r="D369">
            <v>16483.22584240952</v>
          </cell>
          <cell r="E369">
            <v>16021.071606584177</v>
          </cell>
          <cell r="F369">
            <v>15701.322363457792</v>
          </cell>
          <cell r="G369">
            <v>15221.159379368006</v>
          </cell>
          <cell r="H369">
            <v>15237.658841414994</v>
          </cell>
          <cell r="I369">
            <v>15240.084290184264</v>
          </cell>
          <cell r="J369">
            <v>15276.822831934986</v>
          </cell>
          <cell r="K369">
            <v>15318.452673467677</v>
          </cell>
          <cell r="L369">
            <v>15280.902226162241</v>
          </cell>
          <cell r="M369">
            <v>15363.852456745966</v>
          </cell>
          <cell r="N369">
            <v>15423.394934891192</v>
          </cell>
          <cell r="O369">
            <v>15286.856123219488</v>
          </cell>
          <cell r="P369">
            <v>15393.161074750726</v>
          </cell>
          <cell r="Q369">
            <v>1152.7233702341925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</row>
        <row r="370">
          <cell r="A370">
            <v>-99555.66926059578</v>
          </cell>
          <cell r="B370">
            <v>15133.583807607771</v>
          </cell>
          <cell r="C370">
            <v>16702.741569922364</v>
          </cell>
          <cell r="D370">
            <v>16323.079496067783</v>
          </cell>
          <cell r="E370">
            <v>15774.34017114685</v>
          </cell>
          <cell r="F370">
            <v>15756.942008307982</v>
          </cell>
          <cell r="G370">
            <v>15308.627392531906</v>
          </cell>
          <cell r="H370">
            <v>15300.433733165959</v>
          </cell>
          <cell r="I370">
            <v>15297.978920134778</v>
          </cell>
          <cell r="J370">
            <v>15416.778929184813</v>
          </cell>
          <cell r="K370">
            <v>15196.154311301976</v>
          </cell>
          <cell r="L370">
            <v>15233.205270211944</v>
          </cell>
          <cell r="M370">
            <v>15401.023436606147</v>
          </cell>
          <cell r="N370">
            <v>15580.972020091449</v>
          </cell>
          <cell r="O370">
            <v>15376.504720783687</v>
          </cell>
          <cell r="P370">
            <v>15244.647645068639</v>
          </cell>
          <cell r="Q370">
            <v>1141.8637041513293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</row>
        <row r="371">
          <cell r="A371">
            <v>-99363.784816709245</v>
          </cell>
          <cell r="B371">
            <v>15125.616338498356</v>
          </cell>
          <cell r="C371">
            <v>16601.126065381126</v>
          </cell>
          <cell r="D371">
            <v>16128.445199300681</v>
          </cell>
          <cell r="E371">
            <v>16036.524440403011</v>
          </cell>
          <cell r="F371">
            <v>15560.887713681866</v>
          </cell>
          <cell r="G371">
            <v>15295.081470220508</v>
          </cell>
          <cell r="H371">
            <v>15241.40417623752</v>
          </cell>
          <cell r="I371">
            <v>15246.630628811992</v>
          </cell>
          <cell r="J371">
            <v>15113.393939911221</v>
          </cell>
          <cell r="K371">
            <v>15382.922536064965</v>
          </cell>
          <cell r="L371">
            <v>15335.170273368334</v>
          </cell>
          <cell r="M371">
            <v>15532.529192180522</v>
          </cell>
          <cell r="N371">
            <v>15373.877899844127</v>
          </cell>
          <cell r="O371">
            <v>15540.892992091562</v>
          </cell>
          <cell r="P371">
            <v>15516.152635046808</v>
          </cell>
          <cell r="Q371">
            <v>1139.6628663337283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</row>
        <row r="372">
          <cell r="A372">
            <v>-84592.80963525307</v>
          </cell>
          <cell r="B372">
            <v>14713.302867890863</v>
          </cell>
          <cell r="C372">
            <v>16168.656350295503</v>
          </cell>
          <cell r="D372">
            <v>15908.267204896743</v>
          </cell>
          <cell r="E372">
            <v>15563.794410911218</v>
          </cell>
          <cell r="F372">
            <v>15028.352010096805</v>
          </cell>
          <cell r="G372">
            <v>14994.666543269996</v>
          </cell>
          <cell r="H372">
            <v>14924.685963022279</v>
          </cell>
          <cell r="I372">
            <v>14926.262234092226</v>
          </cell>
          <cell r="J372">
            <v>14877.352223010259</v>
          </cell>
          <cell r="K372">
            <v>14995.519474693114</v>
          </cell>
          <cell r="L372">
            <v>15102.764041207751</v>
          </cell>
          <cell r="M372">
            <v>14691.898553678002</v>
          </cell>
          <cell r="N372">
            <v>14940.078623658002</v>
          </cell>
          <cell r="O372">
            <v>15184.511643876438</v>
          </cell>
          <cell r="P372">
            <v>14952.50064077647</v>
          </cell>
          <cell r="Q372">
            <v>970.24568939249843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</row>
        <row r="373">
          <cell r="A373">
            <v>-85363.22349697967</v>
          </cell>
          <cell r="B373">
            <v>14700.221083531833</v>
          </cell>
          <cell r="C373">
            <v>16032.310174045402</v>
          </cell>
          <cell r="D373">
            <v>15841.076932340558</v>
          </cell>
          <cell r="E373">
            <v>15367.790270570491</v>
          </cell>
          <cell r="F373">
            <v>15543.572674013538</v>
          </cell>
          <cell r="G373">
            <v>14955.321858172736</v>
          </cell>
          <cell r="H373">
            <v>14939.205135022708</v>
          </cell>
          <cell r="I373">
            <v>14974.143226273143</v>
          </cell>
          <cell r="J373">
            <v>15296.615399166618</v>
          </cell>
          <cell r="K373">
            <v>14912.900098724909</v>
          </cell>
          <cell r="L373">
            <v>15051.513279982955</v>
          </cell>
          <cell r="M373">
            <v>15005.492787010382</v>
          </cell>
          <cell r="N373">
            <v>15062.435467188359</v>
          </cell>
          <cell r="O373">
            <v>15099.028410049754</v>
          </cell>
          <cell r="P373">
            <v>15036.253536279852</v>
          </cell>
          <cell r="Q373">
            <v>979.08202822095802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</row>
        <row r="374">
          <cell r="A374">
            <v>-102057.37451209099</v>
          </cell>
          <cell r="B374">
            <v>15440.686915300845</v>
          </cell>
          <cell r="C374">
            <v>16802.07395488835</v>
          </cell>
          <cell r="D374">
            <v>16443.37568888368</v>
          </cell>
          <cell r="E374">
            <v>16114.586345055764</v>
          </cell>
          <cell r="F374">
            <v>15701.657743237021</v>
          </cell>
          <cell r="G374">
            <v>15543.417242994368</v>
          </cell>
          <cell r="H374">
            <v>15249.76093748693</v>
          </cell>
          <cell r="I374">
            <v>15367.038076164099</v>
          </cell>
          <cell r="J374">
            <v>15390.690620608852</v>
          </cell>
          <cell r="K374">
            <v>15260.920371697312</v>
          </cell>
          <cell r="L374">
            <v>15383.207457951803</v>
          </cell>
          <cell r="M374">
            <v>15379.485344625442</v>
          </cell>
          <cell r="N374">
            <v>15285.085390459972</v>
          </cell>
          <cell r="O374">
            <v>15442.666589856517</v>
          </cell>
          <cell r="P374">
            <v>15280.40165594083</v>
          </cell>
          <cell r="Q374">
            <v>1170.5572627038787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</row>
        <row r="375">
          <cell r="A375">
            <v>-94701.513426942533</v>
          </cell>
          <cell r="B375">
            <v>15219.136777928321</v>
          </cell>
          <cell r="C375">
            <v>16424.27537403996</v>
          </cell>
          <cell r="D375">
            <v>16081.130009860419</v>
          </cell>
          <cell r="E375">
            <v>15871.874851348341</v>
          </cell>
          <cell r="F375">
            <v>15586.098651360764</v>
          </cell>
          <cell r="G375">
            <v>15085.361329423002</v>
          </cell>
          <cell r="H375">
            <v>15178.980008795177</v>
          </cell>
          <cell r="I375">
            <v>15178.736119334262</v>
          </cell>
          <cell r="J375">
            <v>15261.427472998868</v>
          </cell>
          <cell r="K375">
            <v>15106.574933397545</v>
          </cell>
          <cell r="L375">
            <v>15151.528348848426</v>
          </cell>
          <cell r="M375">
            <v>15266.356325792276</v>
          </cell>
          <cell r="N375">
            <v>15210.849941273627</v>
          </cell>
          <cell r="O375">
            <v>15308.768182571235</v>
          </cell>
          <cell r="P375">
            <v>15246.160440035761</v>
          </cell>
          <cell r="Q375">
            <v>1086.1884784016599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</row>
        <row r="376">
          <cell r="A376">
            <v>-101525.11823221813</v>
          </cell>
          <cell r="B376">
            <v>15110.708590177113</v>
          </cell>
          <cell r="C376">
            <v>16748.862775366379</v>
          </cell>
          <cell r="D376">
            <v>16299.279076174993</v>
          </cell>
          <cell r="E376">
            <v>16047.82312964312</v>
          </cell>
          <cell r="F376">
            <v>15641.041369439448</v>
          </cell>
          <cell r="G376">
            <v>15511.945642628179</v>
          </cell>
          <cell r="H376">
            <v>15395.365648357476</v>
          </cell>
          <cell r="I376">
            <v>15317.32494143073</v>
          </cell>
          <cell r="J376">
            <v>15395.878013156451</v>
          </cell>
          <cell r="K376">
            <v>15388.531293209793</v>
          </cell>
          <cell r="L376">
            <v>15307.245458901556</v>
          </cell>
          <cell r="M376">
            <v>15248.857262928494</v>
          </cell>
          <cell r="N376">
            <v>15314.380207390463</v>
          </cell>
          <cell r="O376">
            <v>15300.098802992952</v>
          </cell>
          <cell r="P376">
            <v>15171.472428669236</v>
          </cell>
          <cell r="Q376">
            <v>1164.452496076249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</row>
        <row r="377">
          <cell r="A377">
            <v>-88079.227233691709</v>
          </cell>
          <cell r="B377">
            <v>15054.985767260578</v>
          </cell>
          <cell r="C377">
            <v>16338.038016746772</v>
          </cell>
          <cell r="D377">
            <v>15757.968772711574</v>
          </cell>
          <cell r="E377">
            <v>15577.495522087362</v>
          </cell>
          <cell r="F377">
            <v>15309.238335101592</v>
          </cell>
          <cell r="G377">
            <v>15140.393636892526</v>
          </cell>
          <cell r="H377">
            <v>14953.997997945144</v>
          </cell>
          <cell r="I377">
            <v>14973.819538766667</v>
          </cell>
          <cell r="J377">
            <v>14923.194402987911</v>
          </cell>
          <cell r="K377">
            <v>14945.263261822916</v>
          </cell>
          <cell r="L377">
            <v>15155.774288483939</v>
          </cell>
          <cell r="M377">
            <v>15104.119054322569</v>
          </cell>
          <cell r="N377">
            <v>15078.568358879189</v>
          </cell>
          <cell r="O377">
            <v>15096.356503634419</v>
          </cell>
          <cell r="P377">
            <v>14838.096566388984</v>
          </cell>
          <cell r="Q377">
            <v>1010.2335046795504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</row>
        <row r="378">
          <cell r="A378">
            <v>-97777.120189874957</v>
          </cell>
          <cell r="B378">
            <v>15085.414752680937</v>
          </cell>
          <cell r="C378">
            <v>16555.849565947719</v>
          </cell>
          <cell r="D378">
            <v>16371.511518801057</v>
          </cell>
          <cell r="E378">
            <v>15773.417922622088</v>
          </cell>
          <cell r="F378">
            <v>15580.964493388799</v>
          </cell>
          <cell r="G378">
            <v>15371.062048454578</v>
          </cell>
          <cell r="H378">
            <v>15228.636875873419</v>
          </cell>
          <cell r="I378">
            <v>15121.64368743894</v>
          </cell>
          <cell r="J378">
            <v>15147.160480586546</v>
          </cell>
          <cell r="K378">
            <v>15237.334594391825</v>
          </cell>
          <cell r="L378">
            <v>15369.242887945693</v>
          </cell>
          <cell r="M378">
            <v>15422.533561879567</v>
          </cell>
          <cell r="N378">
            <v>15689.492144522497</v>
          </cell>
          <cell r="O378">
            <v>15358.348734410001</v>
          </cell>
          <cell r="P378">
            <v>15427.439764850058</v>
          </cell>
          <cell r="Q378">
            <v>1121.4644577297897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</row>
        <row r="379">
          <cell r="A379">
            <v>-98299.284891117961</v>
          </cell>
          <cell r="B379">
            <v>15029.702442225316</v>
          </cell>
          <cell r="C379">
            <v>16727.440769458473</v>
          </cell>
          <cell r="D379">
            <v>16023.306833689516</v>
          </cell>
          <cell r="E379">
            <v>16187.062783061339</v>
          </cell>
          <cell r="F379">
            <v>15717.334874669401</v>
          </cell>
          <cell r="G379">
            <v>15527.439459139296</v>
          </cell>
          <cell r="H379">
            <v>15251.079532810687</v>
          </cell>
          <cell r="I379">
            <v>15250.427889177714</v>
          </cell>
          <cell r="J379">
            <v>15033.785325125158</v>
          </cell>
          <cell r="K379">
            <v>15392.108640148894</v>
          </cell>
          <cell r="L379">
            <v>15204.164169057603</v>
          </cell>
          <cell r="M379">
            <v>15260.187155437729</v>
          </cell>
          <cell r="N379">
            <v>15039.462329620834</v>
          </cell>
          <cell r="O379">
            <v>15174.721460599147</v>
          </cell>
          <cell r="P379">
            <v>15180.775091404112</v>
          </cell>
          <cell r="Q379">
            <v>1127.4534779871665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</row>
        <row r="380">
          <cell r="A380">
            <v>-92129.539372063955</v>
          </cell>
          <cell r="B380">
            <v>15074.375213501895</v>
          </cell>
          <cell r="C380">
            <v>16416.15744400298</v>
          </cell>
          <cell r="D380">
            <v>16048.617281829305</v>
          </cell>
          <cell r="E380">
            <v>15766.777406610585</v>
          </cell>
          <cell r="F380">
            <v>15636.878506095665</v>
          </cell>
          <cell r="G380">
            <v>15150.017826065836</v>
          </cell>
          <cell r="H380">
            <v>15122.976507048639</v>
          </cell>
          <cell r="I380">
            <v>15244.548354115301</v>
          </cell>
          <cell r="J380">
            <v>15282.072282581332</v>
          </cell>
          <cell r="K380">
            <v>15032.881413317817</v>
          </cell>
          <cell r="L380">
            <v>15146.574135396917</v>
          </cell>
          <cell r="M380">
            <v>15115.347950213474</v>
          </cell>
          <cell r="N380">
            <v>15248.48666370826</v>
          </cell>
          <cell r="O380">
            <v>15486.283705402706</v>
          </cell>
          <cell r="P380">
            <v>15210.132987647215</v>
          </cell>
          <cell r="Q380">
            <v>1056.6889647818248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</row>
        <row r="381">
          <cell r="A381">
            <v>-88969.865354048015</v>
          </cell>
          <cell r="B381">
            <v>15226.405599783942</v>
          </cell>
          <cell r="C381">
            <v>16295.229309484568</v>
          </cell>
          <cell r="D381">
            <v>15811.982348633479</v>
          </cell>
          <cell r="E381">
            <v>15609.719269645022</v>
          </cell>
          <cell r="F381">
            <v>15236.192948951219</v>
          </cell>
          <cell r="G381">
            <v>15011.663733083507</v>
          </cell>
          <cell r="H381">
            <v>15070.185767228446</v>
          </cell>
          <cell r="I381">
            <v>14999.260880782709</v>
          </cell>
          <cell r="J381">
            <v>15192.531233667532</v>
          </cell>
          <cell r="K381">
            <v>14909.001945181119</v>
          </cell>
          <cell r="L381">
            <v>15249.114311387559</v>
          </cell>
          <cell r="M381">
            <v>14998.251993497988</v>
          </cell>
          <cell r="N381">
            <v>14970.652614008028</v>
          </cell>
          <cell r="O381">
            <v>15027.369710017574</v>
          </cell>
          <cell r="P381">
            <v>15441.7628970355</v>
          </cell>
          <cell r="Q381">
            <v>1020.4487676647891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</row>
        <row r="382">
          <cell r="A382">
            <v>-92764.018178225509</v>
          </cell>
          <cell r="B382">
            <v>15092.114875417574</v>
          </cell>
          <cell r="C382">
            <v>16666.975308360954</v>
          </cell>
          <cell r="D382">
            <v>15962.710453796346</v>
          </cell>
          <cell r="E382">
            <v>15749.915322613382</v>
          </cell>
          <cell r="F382">
            <v>15573.694744372682</v>
          </cell>
          <cell r="G382">
            <v>15206.592164672906</v>
          </cell>
          <cell r="H382">
            <v>15183.541478624249</v>
          </cell>
          <cell r="I382">
            <v>15159.797193362068</v>
          </cell>
          <cell r="J382">
            <v>15201.076790595904</v>
          </cell>
          <cell r="K382">
            <v>15144.031914024643</v>
          </cell>
          <cell r="L382">
            <v>15399.193472831164</v>
          </cell>
          <cell r="M382">
            <v>15163.678726920236</v>
          </cell>
          <cell r="N382">
            <v>15236.064377901117</v>
          </cell>
          <cell r="O382">
            <v>15146.552427934092</v>
          </cell>
          <cell r="P382">
            <v>15321.01703019044</v>
          </cell>
          <cell r="Q382">
            <v>1063.9661828969752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</row>
        <row r="383">
          <cell r="A383">
            <v>-98087.045599285993</v>
          </cell>
          <cell r="B383">
            <v>15128.742861763665</v>
          </cell>
          <cell r="C383">
            <v>16661.44645623516</v>
          </cell>
          <cell r="D383">
            <v>16314.430279783286</v>
          </cell>
          <cell r="E383">
            <v>15969.667910171749</v>
          </cell>
          <cell r="F383">
            <v>15464.825283576432</v>
          </cell>
          <cell r="G383">
            <v>15303.336958126416</v>
          </cell>
          <cell r="H383">
            <v>15302.433427789154</v>
          </cell>
          <cell r="I383">
            <v>15374.159574279005</v>
          </cell>
          <cell r="J383">
            <v>15393.405286440935</v>
          </cell>
          <cell r="K383">
            <v>15244.214158606046</v>
          </cell>
          <cell r="L383">
            <v>15156.858655380882</v>
          </cell>
          <cell r="M383">
            <v>15576.57981005991</v>
          </cell>
          <cell r="N383">
            <v>15106.880358975141</v>
          </cell>
          <cell r="O383">
            <v>15225.992647937459</v>
          </cell>
          <cell r="P383">
            <v>15486.692044297844</v>
          </cell>
          <cell r="Q383">
            <v>1125.0191782055706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</row>
        <row r="384">
          <cell r="A384">
            <v>-93538.386365188475</v>
          </cell>
          <cell r="B384">
            <v>15165.927104302295</v>
          </cell>
          <cell r="C384">
            <v>16468.221338052907</v>
          </cell>
          <cell r="D384">
            <v>16106.792344904929</v>
          </cell>
          <cell r="E384">
            <v>15814.889978623218</v>
          </cell>
          <cell r="F384">
            <v>15416.184731028388</v>
          </cell>
          <cell r="G384">
            <v>15176.354451739928</v>
          </cell>
          <cell r="H384">
            <v>15248.241781627523</v>
          </cell>
          <cell r="I384">
            <v>15265.22200302601</v>
          </cell>
          <cell r="J384">
            <v>15038.076924798683</v>
          </cell>
          <cell r="K384">
            <v>15176.55343425725</v>
          </cell>
          <cell r="L384">
            <v>15271.658557615061</v>
          </cell>
          <cell r="M384">
            <v>15301.3551407511</v>
          </cell>
          <cell r="N384">
            <v>15237.767464554981</v>
          </cell>
          <cell r="O384">
            <v>15229.590282028157</v>
          </cell>
          <cell r="P384">
            <v>15450.870989554811</v>
          </cell>
          <cell r="Q384">
            <v>1072.8478762541656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</row>
        <row r="385">
          <cell r="A385">
            <v>-97751.980542615987</v>
          </cell>
          <cell r="B385">
            <v>15157.793949497442</v>
          </cell>
          <cell r="C385">
            <v>16553.198486198322</v>
          </cell>
          <cell r="D385">
            <v>16264.584300363858</v>
          </cell>
          <cell r="E385">
            <v>16027.260346173192</v>
          </cell>
          <cell r="F385">
            <v>16058.427120472619</v>
          </cell>
          <cell r="G385">
            <v>15445.206900837218</v>
          </cell>
          <cell r="H385">
            <v>15254.563551726296</v>
          </cell>
          <cell r="I385">
            <v>15156.206623853692</v>
          </cell>
          <cell r="J385">
            <v>15133.274605673678</v>
          </cell>
          <cell r="K385">
            <v>15143.292497253307</v>
          </cell>
          <cell r="L385">
            <v>15051.756100361556</v>
          </cell>
          <cell r="M385">
            <v>15348.823448316085</v>
          </cell>
          <cell r="N385">
            <v>15343.649615693586</v>
          </cell>
          <cell r="O385">
            <v>15374.930364351785</v>
          </cell>
          <cell r="P385">
            <v>15163.810103281421</v>
          </cell>
          <cell r="Q385">
            <v>1121.1761160315882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</row>
        <row r="386">
          <cell r="A386">
            <v>-85507.231586052672</v>
          </cell>
          <cell r="B386">
            <v>15196.966955767755</v>
          </cell>
          <cell r="C386">
            <v>16154.32980088644</v>
          </cell>
          <cell r="D386">
            <v>15903.510550387275</v>
          </cell>
          <cell r="E386">
            <v>15419.278975602858</v>
          </cell>
          <cell r="F386">
            <v>15220.523818119647</v>
          </cell>
          <cell r="G386">
            <v>15055.330802996285</v>
          </cell>
          <cell r="H386">
            <v>14973.699524169351</v>
          </cell>
          <cell r="I386">
            <v>14997.33023994571</v>
          </cell>
          <cell r="J386">
            <v>14934.765645996764</v>
          </cell>
          <cell r="K386">
            <v>15007.234020003478</v>
          </cell>
          <cell r="L386">
            <v>14893.509667877133</v>
          </cell>
          <cell r="M386">
            <v>15001.983178832113</v>
          </cell>
          <cell r="N386">
            <v>14895.074575857887</v>
          </cell>
          <cell r="O386">
            <v>15097.045631441753</v>
          </cell>
          <cell r="P386">
            <v>15047.724227326813</v>
          </cell>
          <cell r="Q386">
            <v>980.7337433993896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</row>
        <row r="387">
          <cell r="A387">
            <v>-98372.576194369511</v>
          </cell>
          <cell r="B387">
            <v>15109.223349779702</v>
          </cell>
          <cell r="C387">
            <v>16729.1502214395</v>
          </cell>
          <cell r="D387">
            <v>16196.602714428378</v>
          </cell>
          <cell r="E387">
            <v>15925.083373172571</v>
          </cell>
          <cell r="F387">
            <v>15631.871344118001</v>
          </cell>
          <cell r="G387">
            <v>15365.696423586562</v>
          </cell>
          <cell r="H387">
            <v>15314.635201196421</v>
          </cell>
          <cell r="I387">
            <v>15374.316262805041</v>
          </cell>
          <cell r="J387">
            <v>15271.607470145915</v>
          </cell>
          <cell r="K387">
            <v>15385.496542532861</v>
          </cell>
          <cell r="L387">
            <v>15332.752998439824</v>
          </cell>
          <cell r="M387">
            <v>15285.826999600489</v>
          </cell>
          <cell r="N387">
            <v>15395.084107835435</v>
          </cell>
          <cell r="O387">
            <v>15515.865034564513</v>
          </cell>
          <cell r="P387">
            <v>15281.864651042233</v>
          </cell>
          <cell r="Q387">
            <v>1128.2940999189404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</row>
        <row r="388">
          <cell r="A388">
            <v>-90543.783987264047</v>
          </cell>
          <cell r="B388">
            <v>15083.522876955663</v>
          </cell>
          <cell r="C388">
            <v>16521.999056604422</v>
          </cell>
          <cell r="D388">
            <v>16116.158928562651</v>
          </cell>
          <cell r="E388">
            <v>15465.843497515449</v>
          </cell>
          <cell r="F388">
            <v>15522.993102774217</v>
          </cell>
          <cell r="G388">
            <v>15206.158154688117</v>
          </cell>
          <cell r="H388">
            <v>15012.833282208485</v>
          </cell>
          <cell r="I388">
            <v>15046.092404206462</v>
          </cell>
          <cell r="J388">
            <v>14992.002939946513</v>
          </cell>
          <cell r="K388">
            <v>15192.537151356173</v>
          </cell>
          <cell r="L388">
            <v>15033.162713733289</v>
          </cell>
          <cell r="M388">
            <v>14912.912235682386</v>
          </cell>
          <cell r="N388">
            <v>15258.545189321103</v>
          </cell>
          <cell r="O388">
            <v>15238.851847148657</v>
          </cell>
          <cell r="P388">
            <v>15166.546345767103</v>
          </cell>
          <cell r="Q388">
            <v>1038.5009848203235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</row>
        <row r="389">
          <cell r="A389">
            <v>-93608.218004237016</v>
          </cell>
          <cell r="B389">
            <v>15193.313136701661</v>
          </cell>
          <cell r="C389">
            <v>16613.686464849758</v>
          </cell>
          <cell r="D389">
            <v>16096.8961624329</v>
          </cell>
          <cell r="E389">
            <v>15708.42533124223</v>
          </cell>
          <cell r="F389">
            <v>15520.041542884017</v>
          </cell>
          <cell r="G389">
            <v>15187.433955834778</v>
          </cell>
          <cell r="H389">
            <v>15170.730484391635</v>
          </cell>
          <cell r="I389">
            <v>14976.765687920575</v>
          </cell>
          <cell r="J389">
            <v>15218.473670235911</v>
          </cell>
          <cell r="K389">
            <v>15145.330766806765</v>
          </cell>
          <cell r="L389">
            <v>15318.331252688906</v>
          </cell>
          <cell r="M389">
            <v>15313.888513259353</v>
          </cell>
          <cell r="N389">
            <v>15293.91029225435</v>
          </cell>
          <cell r="O389">
            <v>15368.235867166868</v>
          </cell>
          <cell r="P389">
            <v>15012.054915771065</v>
          </cell>
          <cell r="Q389">
            <v>1073.6488172213967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</row>
        <row r="390">
          <cell r="A390">
            <v>-93173.403491835765</v>
          </cell>
          <cell r="B390">
            <v>14894.804060562818</v>
          </cell>
          <cell r="C390">
            <v>16638.03555463114</v>
          </cell>
          <cell r="D390">
            <v>16141.158925823614</v>
          </cell>
          <cell r="E390">
            <v>15900.354021908181</v>
          </cell>
          <cell r="F390">
            <v>15464.769178899583</v>
          </cell>
          <cell r="G390">
            <v>15297.987839230735</v>
          </cell>
          <cell r="H390">
            <v>15028.827437934804</v>
          </cell>
          <cell r="I390">
            <v>15239.133251832247</v>
          </cell>
          <cell r="J390">
            <v>14944.516421928365</v>
          </cell>
          <cell r="K390">
            <v>15125.846993379917</v>
          </cell>
          <cell r="L390">
            <v>15189.344619966345</v>
          </cell>
          <cell r="M390">
            <v>15201.794914978651</v>
          </cell>
          <cell r="N390">
            <v>15200.590973944585</v>
          </cell>
          <cell r="O390">
            <v>15074.544430198071</v>
          </cell>
          <cell r="P390">
            <v>15398.010421679901</v>
          </cell>
          <cell r="Q390">
            <v>1068.6616686899592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</row>
        <row r="391">
          <cell r="A391">
            <v>-92501.533957818305</v>
          </cell>
          <cell r="B391">
            <v>15170.973699432247</v>
          </cell>
          <cell r="C391">
            <v>16463.078289498819</v>
          </cell>
          <cell r="D391">
            <v>16199.059512859469</v>
          </cell>
          <cell r="E391">
            <v>15925.317474956162</v>
          </cell>
          <cell r="F391">
            <v>15559.613123371382</v>
          </cell>
          <cell r="G391">
            <v>15185.821578830735</v>
          </cell>
          <cell r="H391">
            <v>15237.497081321211</v>
          </cell>
          <cell r="I391">
            <v>15107.520302914203</v>
          </cell>
          <cell r="J391">
            <v>15075.838229415178</v>
          </cell>
          <cell r="K391">
            <v>14952.108400181292</v>
          </cell>
          <cell r="L391">
            <v>15411.436828902317</v>
          </cell>
          <cell r="M391">
            <v>15282.246822416206</v>
          </cell>
          <cell r="N391">
            <v>15083.912908895203</v>
          </cell>
          <cell r="O391">
            <v>15164.383026970641</v>
          </cell>
          <cell r="P391">
            <v>15355.882124730164</v>
          </cell>
          <cell r="Q391">
            <v>1060.9555938825929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</row>
        <row r="392">
          <cell r="A392">
            <v>-100310.20624795007</v>
          </cell>
          <cell r="B392">
            <v>15098.138693580382</v>
          </cell>
          <cell r="C392">
            <v>16601.910976650124</v>
          </cell>
          <cell r="D392">
            <v>16391.239524662815</v>
          </cell>
          <cell r="E392">
            <v>16020.843757870469</v>
          </cell>
          <cell r="F392">
            <v>15487.386374591333</v>
          </cell>
          <cell r="G392">
            <v>15325.936249237733</v>
          </cell>
          <cell r="H392">
            <v>15281.572641302317</v>
          </cell>
          <cell r="I392">
            <v>15383.083083270638</v>
          </cell>
          <cell r="J392">
            <v>15375.424475184682</v>
          </cell>
          <cell r="K392">
            <v>15157.445558339987</v>
          </cell>
          <cell r="L392">
            <v>15250.695955560281</v>
          </cell>
          <cell r="M392">
            <v>15243.669053735999</v>
          </cell>
          <cell r="N392">
            <v>15372.679595491292</v>
          </cell>
          <cell r="O392">
            <v>15419.852385705984</v>
          </cell>
          <cell r="P392">
            <v>15289.178956671574</v>
          </cell>
          <cell r="Q392">
            <v>1150.517941581488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</row>
        <row r="393">
          <cell r="A393">
            <v>-94668.124962857997</v>
          </cell>
          <cell r="B393">
            <v>15111.371149589595</v>
          </cell>
          <cell r="C393">
            <v>16424.158789248577</v>
          </cell>
          <cell r="D393">
            <v>16247.22842760606</v>
          </cell>
          <cell r="E393">
            <v>15863.016039362734</v>
          </cell>
          <cell r="F393">
            <v>15636.661722703888</v>
          </cell>
          <cell r="G393">
            <v>15492.308133456027</v>
          </cell>
          <cell r="H393">
            <v>15221.83082206508</v>
          </cell>
          <cell r="I393">
            <v>15284.001729869409</v>
          </cell>
          <cell r="J393">
            <v>15342.75497280417</v>
          </cell>
          <cell r="K393">
            <v>15142.506765806475</v>
          </cell>
          <cell r="L393">
            <v>15066.363015095569</v>
          </cell>
          <cell r="M393">
            <v>15083.417005738724</v>
          </cell>
          <cell r="N393">
            <v>15349.387081076471</v>
          </cell>
          <cell r="O393">
            <v>15265.398160270728</v>
          </cell>
          <cell r="P393">
            <v>15296.598199404412</v>
          </cell>
          <cell r="Q393">
            <v>1085.8055260739959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</row>
        <row r="394">
          <cell r="A394">
            <v>-92223.196836650925</v>
          </cell>
          <cell r="B394">
            <v>15069.746592308049</v>
          </cell>
          <cell r="C394">
            <v>16295.24744364961</v>
          </cell>
          <cell r="D394">
            <v>15919.844510105147</v>
          </cell>
          <cell r="E394">
            <v>15678.98779396711</v>
          </cell>
          <cell r="F394">
            <v>15345.661155906342</v>
          </cell>
          <cell r="G394">
            <v>15260.501092417671</v>
          </cell>
          <cell r="H394">
            <v>15045.521354424123</v>
          </cell>
          <cell r="I394">
            <v>15194.893465736852</v>
          </cell>
          <cell r="J394">
            <v>15283.600403751978</v>
          </cell>
          <cell r="K394">
            <v>15132.411029317667</v>
          </cell>
          <cell r="L394">
            <v>14966.882846211978</v>
          </cell>
          <cell r="M394">
            <v>15121.884354848957</v>
          </cell>
          <cell r="N394">
            <v>15255.805625648551</v>
          </cell>
          <cell r="O394">
            <v>15028.735844666116</v>
          </cell>
          <cell r="P394">
            <v>15344.2902828722</v>
          </cell>
          <cell r="Q394">
            <v>1057.7631784376513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</row>
        <row r="395">
          <cell r="A395">
            <v>-85624.613820321203</v>
          </cell>
          <cell r="B395">
            <v>14776.791557198361</v>
          </cell>
          <cell r="C395">
            <v>16148.291977523051</v>
          </cell>
          <cell r="D395">
            <v>15783.155032305025</v>
          </cell>
          <cell r="E395">
            <v>15645.226450973814</v>
          </cell>
          <cell r="F395">
            <v>15359.375703017255</v>
          </cell>
          <cell r="G395">
            <v>14822.272934326927</v>
          </cell>
          <cell r="H395">
            <v>14947.827313155225</v>
          </cell>
          <cell r="I395">
            <v>14890.318158073605</v>
          </cell>
          <cell r="J395">
            <v>14991.726222456031</v>
          </cell>
          <cell r="K395">
            <v>14845.218606439208</v>
          </cell>
          <cell r="L395">
            <v>14997.903878848292</v>
          </cell>
          <cell r="M395">
            <v>14804.689267735965</v>
          </cell>
          <cell r="N395">
            <v>15172.341775700959</v>
          </cell>
          <cell r="O395">
            <v>15097.543038028525</v>
          </cell>
          <cell r="P395">
            <v>14937.508920472519</v>
          </cell>
          <cell r="Q395">
            <v>982.08007067355595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</row>
        <row r="396">
          <cell r="A396">
            <v>-101431.80578257973</v>
          </cell>
          <cell r="B396">
            <v>15391.010304531028</v>
          </cell>
          <cell r="C396">
            <v>16873.889202093538</v>
          </cell>
          <cell r="D396">
            <v>16289.448319884119</v>
          </cell>
          <cell r="E396">
            <v>16147.747157243335</v>
          </cell>
          <cell r="F396">
            <v>15790.137811904311</v>
          </cell>
          <cell r="G396">
            <v>15309.653520151187</v>
          </cell>
          <cell r="H396">
            <v>15393.531444396014</v>
          </cell>
          <cell r="I396">
            <v>15316.465463132259</v>
          </cell>
          <cell r="J396">
            <v>15211.848385817844</v>
          </cell>
          <cell r="K396">
            <v>15311.19689687871</v>
          </cell>
          <cell r="L396">
            <v>15453.107443840951</v>
          </cell>
          <cell r="M396">
            <v>15319.692056864023</v>
          </cell>
          <cell r="N396">
            <v>15432.62496289143</v>
          </cell>
          <cell r="O396">
            <v>15278.578487096816</v>
          </cell>
          <cell r="P396">
            <v>15669.375656750521</v>
          </cell>
          <cell r="Q396">
            <v>1163.3822396038763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</row>
        <row r="397">
          <cell r="A397">
            <v>-100381.74878090236</v>
          </cell>
          <cell r="B397">
            <v>15179.688782319943</v>
          </cell>
          <cell r="C397">
            <v>16847.795896696633</v>
          </cell>
          <cell r="D397">
            <v>16475.322677596519</v>
          </cell>
          <cell r="E397">
            <v>16030.826128418612</v>
          </cell>
          <cell r="F397">
            <v>15705.669482537745</v>
          </cell>
          <cell r="G397">
            <v>15417.41558790055</v>
          </cell>
          <cell r="H397">
            <v>15251.66991665776</v>
          </cell>
          <cell r="I397">
            <v>15242.118947762387</v>
          </cell>
          <cell r="J397">
            <v>15170.062354671674</v>
          </cell>
          <cell r="K397">
            <v>15092.092377421312</v>
          </cell>
          <cell r="L397">
            <v>15207.172769036844</v>
          </cell>
          <cell r="M397">
            <v>15474.542670407904</v>
          </cell>
          <cell r="N397">
            <v>15353.755543331987</v>
          </cell>
          <cell r="O397">
            <v>15453.778293632437</v>
          </cell>
          <cell r="P397">
            <v>15208.903388322593</v>
          </cell>
          <cell r="Q397">
            <v>1151.3385058174376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</row>
        <row r="398">
          <cell r="A398">
            <v>-100395.98144259583</v>
          </cell>
          <cell r="B398">
            <v>15362.933184663787</v>
          </cell>
          <cell r="C398">
            <v>16653.647453198413</v>
          </cell>
          <cell r="D398">
            <v>16168.390520267641</v>
          </cell>
          <cell r="E398">
            <v>15968.323669296882</v>
          </cell>
          <cell r="F398">
            <v>15542.246169310754</v>
          </cell>
          <cell r="G398">
            <v>15414.457546441565</v>
          </cell>
          <cell r="H398">
            <v>15259.349968595634</v>
          </cell>
          <cell r="I398">
            <v>15238.043705008531</v>
          </cell>
          <cell r="J398">
            <v>15387.932490316918</v>
          </cell>
          <cell r="K398">
            <v>15471.118608237928</v>
          </cell>
          <cell r="L398">
            <v>15532.852977555423</v>
          </cell>
          <cell r="M398">
            <v>15301.083071988236</v>
          </cell>
          <cell r="N398">
            <v>15564.806593036137</v>
          </cell>
          <cell r="O398">
            <v>15245.765516132036</v>
          </cell>
          <cell r="P398">
            <v>15182.539847291564</v>
          </cell>
          <cell r="Q398">
            <v>1151.5017487539969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</row>
        <row r="399">
          <cell r="A399">
            <v>-94011.956459070527</v>
          </cell>
          <cell r="B399">
            <v>15005.899550195019</v>
          </cell>
          <cell r="C399">
            <v>16443.577670704908</v>
          </cell>
          <cell r="D399">
            <v>16120.994672538491</v>
          </cell>
          <cell r="E399">
            <v>15868.322036612124</v>
          </cell>
          <cell r="F399">
            <v>15615.448752949684</v>
          </cell>
          <cell r="G399">
            <v>15350.10730675744</v>
          </cell>
          <cell r="H399">
            <v>15136.141470516994</v>
          </cell>
          <cell r="I399">
            <v>15066.729184484815</v>
          </cell>
          <cell r="J399">
            <v>15047.536376489839</v>
          </cell>
          <cell r="K399">
            <v>15286.695110837611</v>
          </cell>
          <cell r="L399">
            <v>15100.776934932292</v>
          </cell>
          <cell r="M399">
            <v>15043.068944289091</v>
          </cell>
          <cell r="N399">
            <v>15251.99161971435</v>
          </cell>
          <cell r="O399">
            <v>15033.157173875514</v>
          </cell>
          <cell r="P399">
            <v>15142.851741835635</v>
          </cell>
          <cell r="Q399">
            <v>1078.2795358029553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</row>
        <row r="400">
          <cell r="A400">
            <v>-96644.504828264253</v>
          </cell>
          <cell r="B400">
            <v>15015.558760143495</v>
          </cell>
          <cell r="C400">
            <v>16373.306942428062</v>
          </cell>
          <cell r="D400">
            <v>16220.04167712044</v>
          </cell>
          <cell r="E400">
            <v>15971.394882153305</v>
          </cell>
          <cell r="F400">
            <v>15633.055382035054</v>
          </cell>
          <cell r="G400">
            <v>15232.556452213594</v>
          </cell>
          <cell r="H400">
            <v>15234.502835792646</v>
          </cell>
          <cell r="I400">
            <v>15189.132008403511</v>
          </cell>
          <cell r="J400">
            <v>15409.275523361135</v>
          </cell>
          <cell r="K400">
            <v>15211.7346072869</v>
          </cell>
          <cell r="L400">
            <v>15261.075045009991</v>
          </cell>
          <cell r="M400">
            <v>15456.393557683368</v>
          </cell>
          <cell r="N400">
            <v>15247.80950648018</v>
          </cell>
          <cell r="O400">
            <v>15567.442709371429</v>
          </cell>
          <cell r="P400">
            <v>15439.237482639131</v>
          </cell>
          <cell r="Q400">
            <v>1108.4738125782596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</row>
        <row r="401">
          <cell r="A401">
            <v>-97312.550419085906</v>
          </cell>
          <cell r="B401">
            <v>15319.517041552994</v>
          </cell>
          <cell r="C401">
            <v>16709.272846707783</v>
          </cell>
          <cell r="D401">
            <v>16222.931174318583</v>
          </cell>
          <cell r="E401">
            <v>15920.19549015375</v>
          </cell>
          <cell r="F401">
            <v>15681.466706299747</v>
          </cell>
          <cell r="G401">
            <v>15382.252906351281</v>
          </cell>
          <cell r="H401">
            <v>14990.347938928317</v>
          </cell>
          <cell r="I401">
            <v>15325.02526365869</v>
          </cell>
          <cell r="J401">
            <v>15365.344285556614</v>
          </cell>
          <cell r="K401">
            <v>15485.370542334247</v>
          </cell>
          <cell r="L401">
            <v>15245.087325505701</v>
          </cell>
          <cell r="M401">
            <v>15193.717717407402</v>
          </cell>
          <cell r="N401">
            <v>15059.999112205125</v>
          </cell>
          <cell r="O401">
            <v>15137.428954469266</v>
          </cell>
          <cell r="P401">
            <v>15287.145103226409</v>
          </cell>
          <cell r="Q401">
            <v>1116.1360282867474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</row>
        <row r="402">
          <cell r="A402">
            <v>-99438.17591702014</v>
          </cell>
          <cell r="B402">
            <v>15458.128348535958</v>
          </cell>
          <cell r="C402">
            <v>16674.770095483036</v>
          </cell>
          <cell r="D402">
            <v>16310.985716446101</v>
          </cell>
          <cell r="E402">
            <v>15841.787945614324</v>
          </cell>
          <cell r="F402">
            <v>15613.855823486098</v>
          </cell>
          <cell r="G402">
            <v>15388.341347896454</v>
          </cell>
          <cell r="H402">
            <v>15268.675493015093</v>
          </cell>
          <cell r="I402">
            <v>15271.911941809611</v>
          </cell>
          <cell r="J402">
            <v>15235.17080056799</v>
          </cell>
          <cell r="K402">
            <v>15309.208292659778</v>
          </cell>
          <cell r="L402">
            <v>15119.943505058849</v>
          </cell>
          <cell r="M402">
            <v>15317.720394118664</v>
          </cell>
          <cell r="N402">
            <v>15178.49665103113</v>
          </cell>
          <cell r="O402">
            <v>15394.054624863646</v>
          </cell>
          <cell r="P402">
            <v>15330.543767749696</v>
          </cell>
          <cell r="Q402">
            <v>1140.516102497854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</row>
        <row r="403">
          <cell r="A403">
            <v>-85491.045279168073</v>
          </cell>
          <cell r="B403">
            <v>14995.443792410773</v>
          </cell>
          <cell r="C403">
            <v>16265.227228752843</v>
          </cell>
          <cell r="D403">
            <v>15843.242007356093</v>
          </cell>
          <cell r="E403">
            <v>15483.224054896134</v>
          </cell>
          <cell r="F403">
            <v>15237.442715359199</v>
          </cell>
          <cell r="G403">
            <v>15010.870347621039</v>
          </cell>
          <cell r="H403">
            <v>15002.237886924782</v>
          </cell>
          <cell r="I403">
            <v>15024.99831045041</v>
          </cell>
          <cell r="J403">
            <v>14947.594471492484</v>
          </cell>
          <cell r="K403">
            <v>14977.667985795637</v>
          </cell>
          <cell r="L403">
            <v>14989.164158783133</v>
          </cell>
          <cell r="M403">
            <v>14865.147728748689</v>
          </cell>
          <cell r="N403">
            <v>14984.743019733862</v>
          </cell>
          <cell r="O403">
            <v>15182.049007066977</v>
          </cell>
          <cell r="P403">
            <v>15131.943260922733</v>
          </cell>
          <cell r="Q403">
            <v>980.54809293394601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</row>
        <row r="404">
          <cell r="A404">
            <v>-92793.392769714526</v>
          </cell>
          <cell r="B404">
            <v>15210.446969936156</v>
          </cell>
          <cell r="C404">
            <v>16303.337951926573</v>
          </cell>
          <cell r="D404">
            <v>16164.367805004407</v>
          </cell>
          <cell r="E404">
            <v>15814.477953715272</v>
          </cell>
          <cell r="F404">
            <v>15307.877570094148</v>
          </cell>
          <cell r="G404">
            <v>15213.24931237383</v>
          </cell>
          <cell r="H404">
            <v>15098.843239808903</v>
          </cell>
          <cell r="I404">
            <v>15244.295807979608</v>
          </cell>
          <cell r="J404">
            <v>15358.705191620335</v>
          </cell>
          <cell r="K404">
            <v>15166.370887729441</v>
          </cell>
          <cell r="L404">
            <v>15174.516079762005</v>
          </cell>
          <cell r="M404">
            <v>15230.951846652486</v>
          </cell>
          <cell r="N404">
            <v>15379.647876549654</v>
          </cell>
          <cell r="O404">
            <v>15064.520616539769</v>
          </cell>
          <cell r="P404">
            <v>15382.531794315373</v>
          </cell>
          <cell r="Q404">
            <v>1064.3030977115177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</row>
        <row r="405">
          <cell r="A405">
            <v>-90009.503279654076</v>
          </cell>
          <cell r="B405">
            <v>14787.899464763468</v>
          </cell>
          <cell r="C405">
            <v>16526.855895010005</v>
          </cell>
          <cell r="D405">
            <v>16115.154036257311</v>
          </cell>
          <cell r="E405">
            <v>15860.20453748561</v>
          </cell>
          <cell r="F405">
            <v>15296.785799344054</v>
          </cell>
          <cell r="G405">
            <v>15120.580660967411</v>
          </cell>
          <cell r="H405">
            <v>15001.97854701319</v>
          </cell>
          <cell r="I405">
            <v>15287.839164834379</v>
          </cell>
          <cell r="J405">
            <v>14963.246169995942</v>
          </cell>
          <cell r="K405">
            <v>14910.873709520485</v>
          </cell>
          <cell r="L405">
            <v>15107.458195118435</v>
          </cell>
          <cell r="M405">
            <v>15114.161087071469</v>
          </cell>
          <cell r="N405">
            <v>15342.469513024873</v>
          </cell>
          <cell r="O405">
            <v>15096.807668150526</v>
          </cell>
          <cell r="P405">
            <v>15030.34418958666</v>
          </cell>
          <cell r="Q405">
            <v>1032.3729988163202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</row>
        <row r="406">
          <cell r="A406">
            <v>-92879.386950577318</v>
          </cell>
          <cell r="B406">
            <v>15037.094268506698</v>
          </cell>
          <cell r="C406">
            <v>16693.736695073028</v>
          </cell>
          <cell r="D406">
            <v>15982.932269936216</v>
          </cell>
          <cell r="E406">
            <v>15698.288981196116</v>
          </cell>
          <cell r="F406">
            <v>15532.251592582656</v>
          </cell>
          <cell r="G406">
            <v>15283.393055278286</v>
          </cell>
          <cell r="H406">
            <v>15094.395187434173</v>
          </cell>
          <cell r="I406">
            <v>14962.767367702543</v>
          </cell>
          <cell r="J406">
            <v>15081.919184241438</v>
          </cell>
          <cell r="K406">
            <v>15177.618912850674</v>
          </cell>
          <cell r="L406">
            <v>15179.618509423577</v>
          </cell>
          <cell r="M406">
            <v>15074.493331352649</v>
          </cell>
          <cell r="N406">
            <v>15249.698230817852</v>
          </cell>
          <cell r="O406">
            <v>15136.181763368555</v>
          </cell>
          <cell r="P406">
            <v>14918.167263876254</v>
          </cell>
          <cell r="Q406">
            <v>1065.2894165683415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</row>
        <row r="407">
          <cell r="A407">
            <v>-101467.92974094764</v>
          </cell>
          <cell r="B407">
            <v>15098.451229558621</v>
          </cell>
          <cell r="C407">
            <v>16919.395607715451</v>
          </cell>
          <cell r="D407">
            <v>16278.940777407173</v>
          </cell>
          <cell r="E407">
            <v>16010.387801996354</v>
          </cell>
          <cell r="F407">
            <v>15857.069465875937</v>
          </cell>
          <cell r="G407">
            <v>15373.089879030795</v>
          </cell>
          <cell r="H407">
            <v>15263.362387978643</v>
          </cell>
          <cell r="I407">
            <v>15313.142564874786</v>
          </cell>
          <cell r="J407">
            <v>15092.517536876827</v>
          </cell>
          <cell r="K407">
            <v>15057.532473028661</v>
          </cell>
          <cell r="L407">
            <v>15311.307020233111</v>
          </cell>
          <cell r="M407">
            <v>15320.953678080379</v>
          </cell>
          <cell r="N407">
            <v>15389.823159750598</v>
          </cell>
          <cell r="O407">
            <v>15394.397738963631</v>
          </cell>
          <cell r="P407">
            <v>15503.005684102682</v>
          </cell>
          <cell r="Q407">
            <v>1163.7965669567729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</row>
        <row r="408">
          <cell r="A408">
            <v>-86332.852297128571</v>
          </cell>
          <cell r="B408">
            <v>14899.057725186258</v>
          </cell>
          <cell r="C408">
            <v>16259.870522439491</v>
          </cell>
          <cell r="D408">
            <v>15847.366797936735</v>
          </cell>
          <cell r="E408">
            <v>15569.149149135781</v>
          </cell>
          <cell r="F408">
            <v>15395.388735396136</v>
          </cell>
          <cell r="G408">
            <v>14985.116643170524</v>
          </cell>
          <cell r="H408">
            <v>14906.826195898557</v>
          </cell>
          <cell r="I408">
            <v>15110.964254237035</v>
          </cell>
          <cell r="J408">
            <v>14922.332005504151</v>
          </cell>
          <cell r="K408">
            <v>15271.362935211708</v>
          </cell>
          <cell r="L408">
            <v>15089.125795510319</v>
          </cell>
          <cell r="M408">
            <v>14807.816469707481</v>
          </cell>
          <cell r="N408">
            <v>14968.993127894641</v>
          </cell>
          <cell r="O408">
            <v>14988.409828980437</v>
          </cell>
          <cell r="P408">
            <v>15237.670567692574</v>
          </cell>
          <cell r="Q408">
            <v>990.20328270714583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</row>
        <row r="409">
          <cell r="A409">
            <v>-98717.368872178427</v>
          </cell>
          <cell r="B409">
            <v>14973.445363758718</v>
          </cell>
          <cell r="C409">
            <v>16648.752859302349</v>
          </cell>
          <cell r="D409">
            <v>16312.898451217901</v>
          </cell>
          <cell r="E409">
            <v>15733.186664514593</v>
          </cell>
          <cell r="F409">
            <v>15863.892719832562</v>
          </cell>
          <cell r="G409">
            <v>15332.954209716625</v>
          </cell>
          <cell r="H409">
            <v>15136.181460435171</v>
          </cell>
          <cell r="I409">
            <v>15289.061589723375</v>
          </cell>
          <cell r="J409">
            <v>15307.9750514522</v>
          </cell>
          <cell r="K409">
            <v>15336.498463221054</v>
          </cell>
          <cell r="L409">
            <v>15371.076459287298</v>
          </cell>
          <cell r="M409">
            <v>15267.497182515199</v>
          </cell>
          <cell r="N409">
            <v>15325.791705184636</v>
          </cell>
          <cell r="O409">
            <v>15366.78245970432</v>
          </cell>
          <cell r="P409">
            <v>15474.922712268159</v>
          </cell>
          <cell r="Q409">
            <v>1132.2487340163375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</row>
        <row r="410">
          <cell r="A410">
            <v>-91195.826344790781</v>
          </cell>
          <cell r="B410">
            <v>14897.504327124017</v>
          </cell>
          <cell r="C410">
            <v>16182.367820641986</v>
          </cell>
          <cell r="D410">
            <v>16074.667805486795</v>
          </cell>
          <cell r="E410">
            <v>15742.885910336474</v>
          </cell>
          <cell r="F410">
            <v>15252.757141151251</v>
          </cell>
          <cell r="G410">
            <v>15123.484631953706</v>
          </cell>
          <cell r="H410">
            <v>14944.908369706263</v>
          </cell>
          <cell r="I410">
            <v>14928.191326947337</v>
          </cell>
          <cell r="J410">
            <v>15104.987366384368</v>
          </cell>
          <cell r="K410">
            <v>14953.771851371046</v>
          </cell>
          <cell r="L410">
            <v>14903.806354160013</v>
          </cell>
          <cell r="M410">
            <v>15279.55757090843</v>
          </cell>
          <cell r="N410">
            <v>15054.662098452362</v>
          </cell>
          <cell r="O410">
            <v>14881.026841526316</v>
          </cell>
          <cell r="P410">
            <v>15209.897431392877</v>
          </cell>
          <cell r="Q410">
            <v>1045.9796498442124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</row>
        <row r="411">
          <cell r="A411">
            <v>-94389.834276987167</v>
          </cell>
          <cell r="B411">
            <v>14822.301455602332</v>
          </cell>
          <cell r="C411">
            <v>16625.254279668137</v>
          </cell>
          <cell r="D411">
            <v>16205.661229121231</v>
          </cell>
          <cell r="E411">
            <v>15730.243465081609</v>
          </cell>
          <cell r="F411">
            <v>15406.207158002202</v>
          </cell>
          <cell r="G411">
            <v>15333.266576140759</v>
          </cell>
          <cell r="H411">
            <v>15360.564812045175</v>
          </cell>
          <cell r="I411">
            <v>15130.639893478477</v>
          </cell>
          <cell r="J411">
            <v>15221.057199203198</v>
          </cell>
          <cell r="K411">
            <v>15158.423472020128</v>
          </cell>
          <cell r="L411">
            <v>15017.598444795181</v>
          </cell>
          <cell r="M411">
            <v>15290.088882125763</v>
          </cell>
          <cell r="N411">
            <v>15153.176867296057</v>
          </cell>
          <cell r="O411">
            <v>15336.840797002093</v>
          </cell>
          <cell r="P411">
            <v>15336.595740634144</v>
          </cell>
          <cell r="Q411">
            <v>1082.6136432233318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</row>
        <row r="412">
          <cell r="A412">
            <v>-88199.798080022345</v>
          </cell>
          <cell r="B412">
            <v>14749.226861305453</v>
          </cell>
          <cell r="C412">
            <v>16103.149424784926</v>
          </cell>
          <cell r="D412">
            <v>15948.563983378113</v>
          </cell>
          <cell r="E412">
            <v>15610.709378350843</v>
          </cell>
          <cell r="F412">
            <v>15268.483871394561</v>
          </cell>
          <cell r="G412">
            <v>15208.545002316292</v>
          </cell>
          <cell r="H412">
            <v>14842.140403077228</v>
          </cell>
          <cell r="I412">
            <v>14850.899490218655</v>
          </cell>
          <cell r="J412">
            <v>15267.789164136162</v>
          </cell>
          <cell r="K412">
            <v>15170.698718175494</v>
          </cell>
          <cell r="L412">
            <v>14914.479159058978</v>
          </cell>
          <cell r="M412">
            <v>15052.863089393162</v>
          </cell>
          <cell r="N412">
            <v>15143.230046999564</v>
          </cell>
          <cell r="O412">
            <v>15267.17861404577</v>
          </cell>
          <cell r="P412">
            <v>15478.909119698805</v>
          </cell>
          <cell r="Q412">
            <v>1011.6164040586242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</row>
        <row r="413">
          <cell r="A413">
            <v>-95461.108594467456</v>
          </cell>
          <cell r="B413">
            <v>15047.477469283072</v>
          </cell>
          <cell r="C413">
            <v>16275.854024248914</v>
          </cell>
          <cell r="D413">
            <v>16166.583311522241</v>
          </cell>
          <cell r="E413">
            <v>15780.542586490697</v>
          </cell>
          <cell r="F413">
            <v>15514.777723766389</v>
          </cell>
          <cell r="G413">
            <v>15234.957930100994</v>
          </cell>
          <cell r="H413">
            <v>15102.340646007213</v>
          </cell>
          <cell r="I413">
            <v>15036.495717960686</v>
          </cell>
          <cell r="J413">
            <v>15250.945887845406</v>
          </cell>
          <cell r="K413">
            <v>15079.530799834534</v>
          </cell>
          <cell r="L413">
            <v>15239.733182780394</v>
          </cell>
          <cell r="M413">
            <v>15327.452852757471</v>
          </cell>
          <cell r="N413">
            <v>15435.505402226212</v>
          </cell>
          <cell r="O413">
            <v>15231.997211614527</v>
          </cell>
          <cell r="P413">
            <v>15365.998114083432</v>
          </cell>
          <cell r="Q413">
            <v>1094.9007311351038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</row>
        <row r="414">
          <cell r="A414">
            <v>-89303.20249459389</v>
          </cell>
          <cell r="B414">
            <v>14948.096799196701</v>
          </cell>
          <cell r="C414">
            <v>16391.990377680148</v>
          </cell>
          <cell r="D414">
            <v>16091.48039169864</v>
          </cell>
          <cell r="E414">
            <v>15584.661731555021</v>
          </cell>
          <cell r="F414">
            <v>15398.059185221678</v>
          </cell>
          <cell r="G414">
            <v>15123.385996183068</v>
          </cell>
          <cell r="H414">
            <v>14911.551562733013</v>
          </cell>
          <cell r="I414">
            <v>14799.019962193204</v>
          </cell>
          <cell r="J414">
            <v>15029.188774268006</v>
          </cell>
          <cell r="K414">
            <v>15255.472435936601</v>
          </cell>
          <cell r="L414">
            <v>15131.625645945887</v>
          </cell>
          <cell r="M414">
            <v>15098.316191473476</v>
          </cell>
          <cell r="N414">
            <v>15233.007095238721</v>
          </cell>
          <cell r="O414">
            <v>15051.564046450691</v>
          </cell>
          <cell r="P414">
            <v>15207.532166826421</v>
          </cell>
          <cell r="Q414">
            <v>1024.272011331994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</row>
        <row r="415">
          <cell r="A415">
            <v>-89738.325587961983</v>
          </cell>
          <cell r="B415">
            <v>15125.164420978817</v>
          </cell>
          <cell r="C415">
            <v>16179.968237507834</v>
          </cell>
          <cell r="D415">
            <v>15935.353358824908</v>
          </cell>
          <cell r="E415">
            <v>15642.263342838371</v>
          </cell>
          <cell r="F415">
            <v>15266.146769150248</v>
          </cell>
          <cell r="G415">
            <v>15320.395815044474</v>
          </cell>
          <cell r="H415">
            <v>15043.685741961757</v>
          </cell>
          <cell r="I415">
            <v>15048.083749997026</v>
          </cell>
          <cell r="J415">
            <v>15056.204239959559</v>
          </cell>
          <cell r="K415">
            <v>14957.069159199546</v>
          </cell>
          <cell r="L415">
            <v>14982.185568108856</v>
          </cell>
          <cell r="M415">
            <v>14974.935963270063</v>
          </cell>
          <cell r="N415">
            <v>15102.661938764164</v>
          </cell>
          <cell r="O415">
            <v>15194.381128385952</v>
          </cell>
          <cell r="P415">
            <v>15238.901860163078</v>
          </cell>
          <cell r="Q415">
            <v>1029.2626991636887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</row>
        <row r="416">
          <cell r="A416">
            <v>-88003.759336738731</v>
          </cell>
          <cell r="B416">
            <v>14752.472019232195</v>
          </cell>
          <cell r="C416">
            <v>16212.655225480676</v>
          </cell>
          <cell r="D416">
            <v>15907.101533940335</v>
          </cell>
          <cell r="E416">
            <v>15590.380107639652</v>
          </cell>
          <cell r="F416">
            <v>15369.321041209629</v>
          </cell>
          <cell r="G416">
            <v>15221.172065936524</v>
          </cell>
          <cell r="H416">
            <v>14799.485941067971</v>
          </cell>
          <cell r="I416">
            <v>14878.558461587134</v>
          </cell>
          <cell r="J416">
            <v>15013.388776990785</v>
          </cell>
          <cell r="K416">
            <v>15066.612307995971</v>
          </cell>
          <cell r="L416">
            <v>15097.718892570083</v>
          </cell>
          <cell r="M416">
            <v>15036.040112176004</v>
          </cell>
          <cell r="N416">
            <v>14973.479574916782</v>
          </cell>
          <cell r="O416">
            <v>14882.814419191614</v>
          </cell>
          <cell r="P416">
            <v>15093.176401904275</v>
          </cell>
          <cell r="Q416">
            <v>1009.3679180886584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</row>
        <row r="417">
          <cell r="A417">
            <v>-84279.143169303017</v>
          </cell>
          <cell r="B417">
            <v>14950.15584823642</v>
          </cell>
          <cell r="C417">
            <v>16164.955197920459</v>
          </cell>
          <cell r="D417">
            <v>15753.378303672038</v>
          </cell>
          <cell r="E417">
            <v>15619.178075766733</v>
          </cell>
          <cell r="F417">
            <v>15221.951658376438</v>
          </cell>
          <cell r="G417">
            <v>14933.504188300534</v>
          </cell>
          <cell r="H417">
            <v>15017.57829078662</v>
          </cell>
          <cell r="I417">
            <v>14852.190271183557</v>
          </cell>
          <cell r="J417">
            <v>14885.831235456422</v>
          </cell>
          <cell r="K417">
            <v>14806.913509134316</v>
          </cell>
          <cell r="L417">
            <v>14828.021376050483</v>
          </cell>
          <cell r="M417">
            <v>15089.896527295743</v>
          </cell>
          <cell r="N417">
            <v>15096.564375964917</v>
          </cell>
          <cell r="O417">
            <v>15017.744762756807</v>
          </cell>
          <cell r="P417">
            <v>14841.660377645332</v>
          </cell>
          <cell r="Q417">
            <v>966.64806049463789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</row>
        <row r="418">
          <cell r="A418">
            <v>-89098.744529806427</v>
          </cell>
          <cell r="B418">
            <v>14960.770407122845</v>
          </cell>
          <cell r="C418">
            <v>16400.848856868273</v>
          </cell>
          <cell r="D418">
            <v>15927.566561445154</v>
          </cell>
          <cell r="E418">
            <v>15672.204145174364</v>
          </cell>
          <cell r="F418">
            <v>15323.580696602949</v>
          </cell>
          <cell r="G418">
            <v>15341.106895316876</v>
          </cell>
          <cell r="H418">
            <v>15108.790163798882</v>
          </cell>
          <cell r="I418">
            <v>14975.341191375359</v>
          </cell>
          <cell r="J418">
            <v>15077.464332091304</v>
          </cell>
          <cell r="K418">
            <v>15011.989921112579</v>
          </cell>
          <cell r="L418">
            <v>15065.156361673035</v>
          </cell>
          <cell r="M418">
            <v>15076.020914764149</v>
          </cell>
          <cell r="N418">
            <v>15095.193717811238</v>
          </cell>
          <cell r="O418">
            <v>15393.043812937443</v>
          </cell>
          <cell r="P418">
            <v>15138.962750653007</v>
          </cell>
          <cell r="Q418">
            <v>1021.9269602590678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</row>
        <row r="419">
          <cell r="A419">
            <v>-96055.910099365719</v>
          </cell>
          <cell r="B419">
            <v>15210.714829853794</v>
          </cell>
          <cell r="C419">
            <v>16608.408974710448</v>
          </cell>
          <cell r="D419">
            <v>16166.221573533663</v>
          </cell>
          <cell r="E419">
            <v>16031.315803834968</v>
          </cell>
          <cell r="F419">
            <v>15528.523864819621</v>
          </cell>
          <cell r="G419">
            <v>15436.807415855743</v>
          </cell>
          <cell r="H419">
            <v>15240.360713451151</v>
          </cell>
          <cell r="I419">
            <v>15246.740362824339</v>
          </cell>
          <cell r="J419">
            <v>15274.560233049906</v>
          </cell>
          <cell r="K419">
            <v>15203.95514481709</v>
          </cell>
          <cell r="L419">
            <v>15272.5966846591</v>
          </cell>
          <cell r="M419">
            <v>15282.652047993604</v>
          </cell>
          <cell r="N419">
            <v>15375.062121615283</v>
          </cell>
          <cell r="O419">
            <v>15283.341101397535</v>
          </cell>
          <cell r="P419">
            <v>15390.822034032539</v>
          </cell>
          <cell r="Q419">
            <v>1101.7228664756849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</row>
        <row r="420">
          <cell r="A420">
            <v>-85653.062964343961</v>
          </cell>
          <cell r="B420">
            <v>14809.153125945702</v>
          </cell>
          <cell r="C420">
            <v>16256.030797207015</v>
          </cell>
          <cell r="D420">
            <v>15788.146898721818</v>
          </cell>
          <cell r="E420">
            <v>15344.627254652118</v>
          </cell>
          <cell r="F420">
            <v>15382.393818070123</v>
          </cell>
          <cell r="G420">
            <v>14964.440939112354</v>
          </cell>
          <cell r="H420">
            <v>15128.790446534138</v>
          </cell>
          <cell r="I420">
            <v>14855.881816976631</v>
          </cell>
          <cell r="J420">
            <v>14812.405439754177</v>
          </cell>
          <cell r="K420">
            <v>15029.180051818401</v>
          </cell>
          <cell r="L420">
            <v>15376.829553204938</v>
          </cell>
          <cell r="M420">
            <v>15044.58959858715</v>
          </cell>
          <cell r="N420">
            <v>14981.404739911621</v>
          </cell>
          <cell r="O420">
            <v>14897.348766931904</v>
          </cell>
          <cell r="P420">
            <v>15111.690381634904</v>
          </cell>
          <cell r="Q420">
            <v>982.40637097583942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</row>
        <row r="421">
          <cell r="A421">
            <v>-84543.683680889051</v>
          </cell>
          <cell r="B421">
            <v>15103.464592630218</v>
          </cell>
          <cell r="C421">
            <v>16224.128458826186</v>
          </cell>
          <cell r="D421">
            <v>15593.69147847878</v>
          </cell>
          <cell r="E421">
            <v>15244.81770322521</v>
          </cell>
          <cell r="F421">
            <v>15307.155964517437</v>
          </cell>
          <cell r="G421">
            <v>15017.369718398444</v>
          </cell>
          <cell r="H421">
            <v>14935.072668450692</v>
          </cell>
          <cell r="I421">
            <v>14779.112865962463</v>
          </cell>
          <cell r="J421">
            <v>14826.247284403085</v>
          </cell>
          <cell r="K421">
            <v>14941.385713646454</v>
          </cell>
          <cell r="L421">
            <v>14861.001278354583</v>
          </cell>
          <cell r="M421">
            <v>15031.47825941784</v>
          </cell>
          <cell r="N421">
            <v>14969.632273947624</v>
          </cell>
          <cell r="O421">
            <v>14904.443692108307</v>
          </cell>
          <cell r="P421">
            <v>14929.622991218263</v>
          </cell>
          <cell r="Q421">
            <v>969.68223434632489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</row>
        <row r="422">
          <cell r="A422">
            <v>-88837.585244657283</v>
          </cell>
          <cell r="B422">
            <v>15215.017435622318</v>
          </cell>
          <cell r="C422">
            <v>16368.575163329668</v>
          </cell>
          <cell r="D422">
            <v>16039.694634571759</v>
          </cell>
          <cell r="E422">
            <v>15473.703087952556</v>
          </cell>
          <cell r="F422">
            <v>15273.970307591444</v>
          </cell>
          <cell r="G422">
            <v>15134.018282452584</v>
          </cell>
          <cell r="H422">
            <v>15105.088309425413</v>
          </cell>
          <cell r="I422">
            <v>15089.494931625006</v>
          </cell>
          <cell r="J422">
            <v>15220.938782661386</v>
          </cell>
          <cell r="K422">
            <v>15119.827822382082</v>
          </cell>
          <cell r="L422">
            <v>15077.863381529482</v>
          </cell>
          <cell r="M422">
            <v>15164.170356126531</v>
          </cell>
          <cell r="N422">
            <v>15079.861114340121</v>
          </cell>
          <cell r="O422">
            <v>15140.342438707268</v>
          </cell>
          <cell r="P422">
            <v>14824.333413728333</v>
          </cell>
          <cell r="Q422">
            <v>1018.9315677221211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</row>
        <row r="423">
          <cell r="A423">
            <v>-100976.29758533383</v>
          </cell>
          <cell r="B423">
            <v>15238.282312009709</v>
          </cell>
          <cell r="C423">
            <v>16799.251066398545</v>
          </cell>
          <cell r="D423">
            <v>16387.060492159693</v>
          </cell>
          <cell r="E423">
            <v>16062.023129476705</v>
          </cell>
          <cell r="F423">
            <v>15466.20328712682</v>
          </cell>
          <cell r="G423">
            <v>15405.155251473825</v>
          </cell>
          <cell r="H423">
            <v>15445.115097741167</v>
          </cell>
          <cell r="I423">
            <v>15432.653950210502</v>
          </cell>
          <cell r="J423">
            <v>15222.698876445336</v>
          </cell>
          <cell r="K423">
            <v>15360.253119783873</v>
          </cell>
          <cell r="L423">
            <v>15423.131923454177</v>
          </cell>
          <cell r="M423">
            <v>15201.38179645841</v>
          </cell>
          <cell r="N423">
            <v>15450.871167925137</v>
          </cell>
          <cell r="O423">
            <v>15433.512514952476</v>
          </cell>
          <cell r="P423">
            <v>15400.114660808209</v>
          </cell>
          <cell r="Q423">
            <v>1158.1577427847446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</row>
        <row r="424">
          <cell r="A424">
            <v>-96832.057807846941</v>
          </cell>
          <cell r="B424">
            <v>15484.628913030203</v>
          </cell>
          <cell r="C424">
            <v>16621.647987479675</v>
          </cell>
          <cell r="D424">
            <v>16351.734970209185</v>
          </cell>
          <cell r="E424">
            <v>15817.335299623201</v>
          </cell>
          <cell r="F424">
            <v>15521.870296401154</v>
          </cell>
          <cell r="G424">
            <v>15293.135447627508</v>
          </cell>
          <cell r="H424">
            <v>15248.668230604897</v>
          </cell>
          <cell r="I424">
            <v>15206.673572884685</v>
          </cell>
          <cell r="J424">
            <v>15204.945352233091</v>
          </cell>
          <cell r="K424">
            <v>14983.627850705481</v>
          </cell>
          <cell r="L424">
            <v>15196.465987774229</v>
          </cell>
          <cell r="M424">
            <v>15278.36157398726</v>
          </cell>
          <cell r="N424">
            <v>15248.106506889188</v>
          </cell>
          <cell r="O424">
            <v>15344.557618025476</v>
          </cell>
          <cell r="P424">
            <v>15322.623996627552</v>
          </cell>
          <cell r="Q424">
            <v>1110.6249702328812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</row>
        <row r="425">
          <cell r="A425">
            <v>-89266.54068098242</v>
          </cell>
          <cell r="B425">
            <v>14911.230513029539</v>
          </cell>
          <cell r="C425">
            <v>16340.214857030816</v>
          </cell>
          <cell r="D425">
            <v>15923.953450433431</v>
          </cell>
          <cell r="E425">
            <v>15608.035852118193</v>
          </cell>
          <cell r="F425">
            <v>15532.945342032352</v>
          </cell>
          <cell r="G425">
            <v>15082.309944825654</v>
          </cell>
          <cell r="H425">
            <v>15084.008837287336</v>
          </cell>
          <cell r="I425">
            <v>14772.806816096505</v>
          </cell>
          <cell r="J425">
            <v>14999.574283674257</v>
          </cell>
          <cell r="K425">
            <v>14853.173630631103</v>
          </cell>
          <cell r="L425">
            <v>15008.513515159404</v>
          </cell>
          <cell r="M425">
            <v>15035.752698274157</v>
          </cell>
          <cell r="N425">
            <v>14987.72916996849</v>
          </cell>
          <cell r="O425">
            <v>14927.516453915914</v>
          </cell>
          <cell r="P425">
            <v>15126.648513259473</v>
          </cell>
          <cell r="Q425">
            <v>1023.8515149945957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</row>
        <row r="426">
          <cell r="A426">
            <v>-99914.915923720662</v>
          </cell>
          <cell r="B426">
            <v>15042.762833120665</v>
          </cell>
          <cell r="C426">
            <v>16734.799020096627</v>
          </cell>
          <cell r="D426">
            <v>16187.13925546833</v>
          </cell>
          <cell r="E426">
            <v>15898.133093548098</v>
          </cell>
          <cell r="F426">
            <v>15511.906364286406</v>
          </cell>
          <cell r="G426">
            <v>15361.232009417601</v>
          </cell>
          <cell r="H426">
            <v>15184.265581499356</v>
          </cell>
          <cell r="I426">
            <v>15265.133482000365</v>
          </cell>
          <cell r="J426">
            <v>15220.382653111745</v>
          </cell>
          <cell r="K426">
            <v>15472.875774893224</v>
          </cell>
          <cell r="L426">
            <v>15332.552969202963</v>
          </cell>
          <cell r="M426">
            <v>15264.370728458187</v>
          </cell>
          <cell r="N426">
            <v>15221.924967401317</v>
          </cell>
          <cell r="O426">
            <v>15430.411786542511</v>
          </cell>
          <cell r="P426">
            <v>15378.105671741032</v>
          </cell>
          <cell r="Q426">
            <v>1145.9841196787065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</row>
        <row r="427">
          <cell r="A427">
            <v>-94271.945712036439</v>
          </cell>
          <cell r="B427">
            <v>15135.64061949274</v>
          </cell>
          <cell r="C427">
            <v>16671.045947842544</v>
          </cell>
          <cell r="D427">
            <v>16221.643849272337</v>
          </cell>
          <cell r="E427">
            <v>15934.64006420686</v>
          </cell>
          <cell r="F427">
            <v>15595.758230331081</v>
          </cell>
          <cell r="G427">
            <v>15195.453354998346</v>
          </cell>
          <cell r="H427">
            <v>15083.754567759246</v>
          </cell>
          <cell r="I427">
            <v>15075.380051000595</v>
          </cell>
          <cell r="J427">
            <v>15168.289732207279</v>
          </cell>
          <cell r="K427">
            <v>15294.886332842747</v>
          </cell>
          <cell r="L427">
            <v>15113.788469004996</v>
          </cell>
          <cell r="M427">
            <v>15117.314858662865</v>
          </cell>
          <cell r="N427">
            <v>15245.620505596713</v>
          </cell>
          <cell r="O427">
            <v>15129.976432955204</v>
          </cell>
          <cell r="P427">
            <v>15171.236248928917</v>
          </cell>
          <cell r="Q427">
            <v>1081.2615085387731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</row>
        <row r="428">
          <cell r="A428">
            <v>-98674.656593298845</v>
          </cell>
          <cell r="B428">
            <v>14905.679246307933</v>
          </cell>
          <cell r="C428">
            <v>16770.229385247032</v>
          </cell>
          <cell r="D428">
            <v>16359.344153712733</v>
          </cell>
          <cell r="E428">
            <v>15947.247893339194</v>
          </cell>
          <cell r="F428">
            <v>15907.665408016266</v>
          </cell>
          <cell r="G428">
            <v>15539.625770869146</v>
          </cell>
          <cell r="H428">
            <v>15076.847680975141</v>
          </cell>
          <cell r="I428">
            <v>15225.811443608314</v>
          </cell>
          <cell r="J428">
            <v>15193.242219468713</v>
          </cell>
          <cell r="K428">
            <v>15151.203229447907</v>
          </cell>
          <cell r="L428">
            <v>15179.475168821013</v>
          </cell>
          <cell r="M428">
            <v>15189.385209387587</v>
          </cell>
          <cell r="N428">
            <v>15517.260879727164</v>
          </cell>
          <cell r="O428">
            <v>15451.126474126751</v>
          </cell>
          <cell r="P428">
            <v>15396.494947201947</v>
          </cell>
          <cell r="Q428">
            <v>1131.7588412625003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</row>
        <row r="429">
          <cell r="A429">
            <v>-95269.052651058446</v>
          </cell>
          <cell r="B429">
            <v>15168.613190878063</v>
          </cell>
          <cell r="C429">
            <v>16689.15335927569</v>
          </cell>
          <cell r="D429">
            <v>16215.751287700637</v>
          </cell>
          <cell r="E429">
            <v>15703.693647636384</v>
          </cell>
          <cell r="F429">
            <v>15498.874074690761</v>
          </cell>
          <cell r="G429">
            <v>15142.250485684475</v>
          </cell>
          <cell r="H429">
            <v>15220.848878181658</v>
          </cell>
          <cell r="I429">
            <v>15417.016288791938</v>
          </cell>
          <cell r="J429">
            <v>15384.71946326061</v>
          </cell>
          <cell r="K429">
            <v>15187.457047774758</v>
          </cell>
          <cell r="L429">
            <v>15175.874206203891</v>
          </cell>
          <cell r="M429">
            <v>15440.596978267145</v>
          </cell>
          <cell r="N429">
            <v>15051.806399641213</v>
          </cell>
          <cell r="O429">
            <v>15132.16408645234</v>
          </cell>
          <cell r="P429">
            <v>15180.399784501757</v>
          </cell>
          <cell r="Q429">
            <v>1092.6979262865798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</row>
        <row r="430">
          <cell r="A430">
            <v>-87367.750277276034</v>
          </cell>
          <cell r="B430">
            <v>15073.510314578809</v>
          </cell>
          <cell r="C430">
            <v>16269.161520330548</v>
          </cell>
          <cell r="D430">
            <v>15908.105273816793</v>
          </cell>
          <cell r="E430">
            <v>15640.027399777791</v>
          </cell>
          <cell r="F430">
            <v>15344.636117279782</v>
          </cell>
          <cell r="G430">
            <v>15327.358905876499</v>
          </cell>
          <cell r="H430">
            <v>15119.688719280457</v>
          </cell>
          <cell r="I430">
            <v>15301.351395911857</v>
          </cell>
          <cell r="J430">
            <v>15244.349750407302</v>
          </cell>
          <cell r="K430">
            <v>14945.148497912789</v>
          </cell>
          <cell r="L430">
            <v>14987.113690046248</v>
          </cell>
          <cell r="M430">
            <v>15334.968345422476</v>
          </cell>
          <cell r="N430">
            <v>15034.761597421777</v>
          </cell>
          <cell r="O430">
            <v>15046.847315153616</v>
          </cell>
          <cell r="P430">
            <v>15092.749045618435</v>
          </cell>
          <cell r="Q430">
            <v>1002.0731485802452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</row>
        <row r="431">
          <cell r="A431">
            <v>-98319.529385720147</v>
          </cell>
          <cell r="B431">
            <v>15359.037758391616</v>
          </cell>
          <cell r="C431">
            <v>16552.931929452559</v>
          </cell>
          <cell r="D431">
            <v>16265.48323787433</v>
          </cell>
          <cell r="E431">
            <v>15780.789470571275</v>
          </cell>
          <cell r="F431">
            <v>15855.960667253628</v>
          </cell>
          <cell r="G431">
            <v>15340.507048168274</v>
          </cell>
          <cell r="H431">
            <v>15144.203697064524</v>
          </cell>
          <cell r="I431">
            <v>15229.335948908627</v>
          </cell>
          <cell r="J431">
            <v>15234.771066569532</v>
          </cell>
          <cell r="K431">
            <v>15104.712623152995</v>
          </cell>
          <cell r="L431">
            <v>15161.107191521349</v>
          </cell>
          <cell r="M431">
            <v>15232.465815896139</v>
          </cell>
          <cell r="N431">
            <v>15524.502508056254</v>
          </cell>
          <cell r="O431">
            <v>15385.394376757544</v>
          </cell>
          <cell r="P431">
            <v>15251.560065697066</v>
          </cell>
          <cell r="Q431">
            <v>1127.6856742424557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</row>
        <row r="432">
          <cell r="A432">
            <v>-84634.180356359197</v>
          </cell>
          <cell r="B432">
            <v>14960.807937841902</v>
          </cell>
          <cell r="C432">
            <v>16371.672420458257</v>
          </cell>
          <cell r="D432">
            <v>15715.999475026059</v>
          </cell>
          <cell r="E432">
            <v>15556.078063867546</v>
          </cell>
          <cell r="F432">
            <v>15185.328699268011</v>
          </cell>
          <cell r="G432">
            <v>15131.456659916304</v>
          </cell>
          <cell r="H432">
            <v>14978.233061115705</v>
          </cell>
          <cell r="I432">
            <v>15087.244190114234</v>
          </cell>
          <cell r="J432">
            <v>15010.191772412865</v>
          </cell>
          <cell r="K432">
            <v>14883.923814873961</v>
          </cell>
          <cell r="L432">
            <v>14994.806756638558</v>
          </cell>
          <cell r="M432">
            <v>14896.510421845991</v>
          </cell>
          <cell r="N432">
            <v>14871.916807648993</v>
          </cell>
          <cell r="O432">
            <v>14914.18277706327</v>
          </cell>
          <cell r="P432">
            <v>15032.162752110578</v>
          </cell>
          <cell r="Q432">
            <v>970.72019501529724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</row>
        <row r="433">
          <cell r="A433">
            <v>-96269.475647220141</v>
          </cell>
          <cell r="B433">
            <v>15178.631454006039</v>
          </cell>
          <cell r="C433">
            <v>16607.20035098838</v>
          </cell>
          <cell r="D433">
            <v>16056.97456245482</v>
          </cell>
          <cell r="E433">
            <v>15738.512666259669</v>
          </cell>
          <cell r="F433">
            <v>15559.947458861203</v>
          </cell>
          <cell r="G433">
            <v>15375.734306967748</v>
          </cell>
          <cell r="H433">
            <v>15073.143560345772</v>
          </cell>
          <cell r="I433">
            <v>15135.423598891306</v>
          </cell>
          <cell r="J433">
            <v>15352.135186490696</v>
          </cell>
          <cell r="K433">
            <v>15103.309424775311</v>
          </cell>
          <cell r="L433">
            <v>15133.061645040165</v>
          </cell>
          <cell r="M433">
            <v>14983.611165623935</v>
          </cell>
          <cell r="N433">
            <v>15102.167266933264</v>
          </cell>
          <cell r="O433">
            <v>15460.513788674269</v>
          </cell>
          <cell r="P433">
            <v>15117.31032338663</v>
          </cell>
          <cell r="Q433">
            <v>1104.1723778833559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</row>
        <row r="434">
          <cell r="A434">
            <v>-90226.032058073222</v>
          </cell>
          <cell r="B434">
            <v>15049.831017487822</v>
          </cell>
          <cell r="C434">
            <v>16233.692123965209</v>
          </cell>
          <cell r="D434">
            <v>15932.264860973457</v>
          </cell>
          <cell r="E434">
            <v>15761.309396791072</v>
          </cell>
          <cell r="F434">
            <v>15278.698240139089</v>
          </cell>
          <cell r="G434">
            <v>15151.208180617563</v>
          </cell>
          <cell r="H434">
            <v>15343.023643009696</v>
          </cell>
          <cell r="I434">
            <v>15086.895118773336</v>
          </cell>
          <cell r="J434">
            <v>15033.671866836612</v>
          </cell>
          <cell r="K434">
            <v>15008.465815551383</v>
          </cell>
          <cell r="L434">
            <v>15139.367598621731</v>
          </cell>
          <cell r="M434">
            <v>15073.251331957435</v>
          </cell>
          <cell r="N434">
            <v>14999.613887165173</v>
          </cell>
          <cell r="O434">
            <v>15089.412137468848</v>
          </cell>
          <cell r="P434">
            <v>15173.156261627188</v>
          </cell>
          <cell r="Q434">
            <v>1034.8564972932766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</row>
        <row r="435">
          <cell r="A435">
            <v>-93403.553322438878</v>
          </cell>
          <cell r="B435">
            <v>15085.29140347025</v>
          </cell>
          <cell r="C435">
            <v>16459.154559783143</v>
          </cell>
          <cell r="D435">
            <v>16161.386480331081</v>
          </cell>
          <cell r="E435">
            <v>15637.743191102811</v>
          </cell>
          <cell r="F435">
            <v>15520.461010284846</v>
          </cell>
          <cell r="G435">
            <v>15165.252405010484</v>
          </cell>
          <cell r="H435">
            <v>15023.942723432519</v>
          </cell>
          <cell r="I435">
            <v>15201.839580906686</v>
          </cell>
          <cell r="J435">
            <v>15209.902900984289</v>
          </cell>
          <cell r="K435">
            <v>15365.74158606401</v>
          </cell>
          <cell r="L435">
            <v>15116.700196992279</v>
          </cell>
          <cell r="M435">
            <v>15119.76023024445</v>
          </cell>
          <cell r="N435">
            <v>15188.277294024188</v>
          </cell>
          <cell r="O435">
            <v>15392.931856448766</v>
          </cell>
          <cell r="P435">
            <v>15387.35667461822</v>
          </cell>
          <cell r="Q435">
            <v>1071.3013951870448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</row>
        <row r="436">
          <cell r="A436">
            <v>-99839.367633922666</v>
          </cell>
          <cell r="B436">
            <v>15215.205452877317</v>
          </cell>
          <cell r="C436">
            <v>16793.143119946748</v>
          </cell>
          <cell r="D436">
            <v>16294.017025559282</v>
          </cell>
          <cell r="E436">
            <v>15775.670532554017</v>
          </cell>
          <cell r="F436">
            <v>15633.064364262878</v>
          </cell>
          <cell r="G436">
            <v>15308.747918438316</v>
          </cell>
          <cell r="H436">
            <v>15289.352255209895</v>
          </cell>
          <cell r="I436">
            <v>15115.873870032108</v>
          </cell>
          <cell r="J436">
            <v>15181.933198749086</v>
          </cell>
          <cell r="K436">
            <v>15244.474776725996</v>
          </cell>
          <cell r="L436">
            <v>15254.862682135681</v>
          </cell>
          <cell r="M436">
            <v>15328.814755090712</v>
          </cell>
          <cell r="N436">
            <v>15428.260328381202</v>
          </cell>
          <cell r="O436">
            <v>15365.114904709941</v>
          </cell>
          <cell r="P436">
            <v>15477.84771028861</v>
          </cell>
          <cell r="Q436">
            <v>1145.1176110140393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</row>
        <row r="437">
          <cell r="A437">
            <v>-89200.470579010653</v>
          </cell>
          <cell r="B437">
            <v>14973.152084656835</v>
          </cell>
          <cell r="C437">
            <v>16335.712820416855</v>
          </cell>
          <cell r="D437">
            <v>15928.323139483078</v>
          </cell>
          <cell r="E437">
            <v>15617.657999351215</v>
          </cell>
          <cell r="F437">
            <v>15337.771424072445</v>
          </cell>
          <cell r="G437">
            <v>15132.84435272763</v>
          </cell>
          <cell r="H437">
            <v>15027.627468459705</v>
          </cell>
          <cell r="I437">
            <v>15084.993079387639</v>
          </cell>
          <cell r="J437">
            <v>14950.256735661736</v>
          </cell>
          <cell r="K437">
            <v>15077.328339104275</v>
          </cell>
          <cell r="L437">
            <v>15053.603945460227</v>
          </cell>
          <cell r="M437">
            <v>15244.015303611219</v>
          </cell>
          <cell r="N437">
            <v>14905.497031091119</v>
          </cell>
          <cell r="O437">
            <v>15234.496055518806</v>
          </cell>
          <cell r="P437">
            <v>14887.964826047433</v>
          </cell>
          <cell r="Q437">
            <v>1023.0937173530203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</row>
        <row r="438">
          <cell r="A438">
            <v>-97622.151737237422</v>
          </cell>
          <cell r="B438">
            <v>15278.961632942875</v>
          </cell>
          <cell r="C438">
            <v>16747.422556681333</v>
          </cell>
          <cell r="D438">
            <v>16521.196710519929</v>
          </cell>
          <cell r="E438">
            <v>16163.357851441542</v>
          </cell>
          <cell r="F438">
            <v>15796.46949555547</v>
          </cell>
          <cell r="G438">
            <v>15353.311552700041</v>
          </cell>
          <cell r="H438">
            <v>15240.763998872815</v>
          </cell>
          <cell r="I438">
            <v>15174.757234039615</v>
          </cell>
          <cell r="J438">
            <v>15148.901644765281</v>
          </cell>
          <cell r="K438">
            <v>15099.69419476745</v>
          </cell>
          <cell r="L438">
            <v>15326.55182317415</v>
          </cell>
          <cell r="M438">
            <v>15305.81573203659</v>
          </cell>
          <cell r="N438">
            <v>15504.928221119058</v>
          </cell>
          <cell r="O438">
            <v>15356.414044963472</v>
          </cell>
          <cell r="P438">
            <v>15199.047103927927</v>
          </cell>
          <cell r="Q438">
            <v>1119.6870315654182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</row>
        <row r="439">
          <cell r="A439">
            <v>-99641.91592469436</v>
          </cell>
          <cell r="B439">
            <v>14962.868398231654</v>
          </cell>
          <cell r="C439">
            <v>16960.45863992671</v>
          </cell>
          <cell r="D439">
            <v>16176.925204451349</v>
          </cell>
          <cell r="E439">
            <v>15936.253196406778</v>
          </cell>
          <cell r="F439">
            <v>15653.579527314481</v>
          </cell>
          <cell r="G439">
            <v>15429.298558179176</v>
          </cell>
          <cell r="H439">
            <v>15224.525842654741</v>
          </cell>
          <cell r="I439">
            <v>15231.43849238246</v>
          </cell>
          <cell r="J439">
            <v>15547.094149469878</v>
          </cell>
          <cell r="K439">
            <v>15450.398184556609</v>
          </cell>
          <cell r="L439">
            <v>15440.802240027031</v>
          </cell>
          <cell r="M439">
            <v>15396.43160108311</v>
          </cell>
          <cell r="N439">
            <v>15349.474029745803</v>
          </cell>
          <cell r="O439">
            <v>15196.795903909477</v>
          </cell>
          <cell r="P439">
            <v>15334.143559829448</v>
          </cell>
          <cell r="Q439">
            <v>1142.8529188898744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</row>
        <row r="440">
          <cell r="A440">
            <v>-92454.368591347884</v>
          </cell>
          <cell r="B440">
            <v>15013.722363582132</v>
          </cell>
          <cell r="C440">
            <v>16288.424066632389</v>
          </cell>
          <cell r="D440">
            <v>16130.535485865115</v>
          </cell>
          <cell r="E440">
            <v>15862.430413109883</v>
          </cell>
          <cell r="F440">
            <v>15449.959368160871</v>
          </cell>
          <cell r="G440">
            <v>15146.395983148926</v>
          </cell>
          <cell r="H440">
            <v>15185.118953157806</v>
          </cell>
          <cell r="I440">
            <v>15190.688556420673</v>
          </cell>
          <cell r="J440">
            <v>15006.04004138814</v>
          </cell>
          <cell r="K440">
            <v>15279.410619189839</v>
          </cell>
          <cell r="L440">
            <v>15242.098486772917</v>
          </cell>
          <cell r="M440">
            <v>15136.367500362518</v>
          </cell>
          <cell r="N440">
            <v>14972.003411123522</v>
          </cell>
          <cell r="O440">
            <v>15141.754581415164</v>
          </cell>
          <cell r="P440">
            <v>15233.89003169947</v>
          </cell>
          <cell r="Q440">
            <v>1060.4146259953236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</row>
        <row r="441">
          <cell r="A441">
            <v>-98498.162391608654</v>
          </cell>
          <cell r="B441">
            <v>15078.259769649876</v>
          </cell>
          <cell r="C441">
            <v>16674.692477099517</v>
          </cell>
          <cell r="D441">
            <v>16388.580623507834</v>
          </cell>
          <cell r="E441">
            <v>16395.534411456883</v>
          </cell>
          <cell r="F441">
            <v>15785.419238348219</v>
          </cell>
          <cell r="G441">
            <v>15519.857970589968</v>
          </cell>
          <cell r="H441">
            <v>15269.185293529466</v>
          </cell>
          <cell r="I441">
            <v>15398.994567588412</v>
          </cell>
          <cell r="J441">
            <v>15323.447553271644</v>
          </cell>
          <cell r="K441">
            <v>15243.974090222124</v>
          </cell>
          <cell r="L441">
            <v>15428.221637354625</v>
          </cell>
          <cell r="M441">
            <v>15495.002441890094</v>
          </cell>
          <cell r="N441">
            <v>15192.945312082553</v>
          </cell>
          <cell r="O441">
            <v>15396.077755624963</v>
          </cell>
          <cell r="P441">
            <v>15323.787298478277</v>
          </cell>
          <cell r="Q441">
            <v>1129.7345233667945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</row>
        <row r="442">
          <cell r="A442">
            <v>-98967.556801874904</v>
          </cell>
          <cell r="B442">
            <v>15275.756920640859</v>
          </cell>
          <cell r="C442">
            <v>16794.480903005657</v>
          </cell>
          <cell r="D442">
            <v>16030.848605226971</v>
          </cell>
          <cell r="E442">
            <v>15944.70341067407</v>
          </cell>
          <cell r="F442">
            <v>15732.511953407437</v>
          </cell>
          <cell r="G442">
            <v>15277.473140983597</v>
          </cell>
          <cell r="H442">
            <v>15089.279274769286</v>
          </cell>
          <cell r="I442">
            <v>15305.950742980524</v>
          </cell>
          <cell r="J442">
            <v>15443.051269771837</v>
          </cell>
          <cell r="K442">
            <v>15055.551115612734</v>
          </cell>
          <cell r="L442">
            <v>15091.886075691247</v>
          </cell>
          <cell r="M442">
            <v>15384.168681646141</v>
          </cell>
          <cell r="N442">
            <v>15178.278203985446</v>
          </cell>
          <cell r="O442">
            <v>15346.160178959984</v>
          </cell>
          <cell r="P442">
            <v>15638.643186021804</v>
          </cell>
          <cell r="Q442">
            <v>1135.1182894947842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</row>
        <row r="443">
          <cell r="A443">
            <v>-99997.100924405779</v>
          </cell>
          <cell r="B443">
            <v>15267.894239781759</v>
          </cell>
          <cell r="C443">
            <v>17006.6181617978</v>
          </cell>
          <cell r="D443">
            <v>16158.297846607682</v>
          </cell>
          <cell r="E443">
            <v>15850.33077784934</v>
          </cell>
          <cell r="F443">
            <v>15698.65223292942</v>
          </cell>
          <cell r="G443">
            <v>15270.94627047424</v>
          </cell>
          <cell r="H443">
            <v>15256.397902052446</v>
          </cell>
          <cell r="I443">
            <v>15269.447870931508</v>
          </cell>
          <cell r="J443">
            <v>15478.999647594068</v>
          </cell>
          <cell r="K443">
            <v>14978.265406185043</v>
          </cell>
          <cell r="L443">
            <v>15161.077224092511</v>
          </cell>
          <cell r="M443">
            <v>15338.268022179756</v>
          </cell>
          <cell r="N443">
            <v>15333.890113483865</v>
          </cell>
          <cell r="O443">
            <v>15318.062076217506</v>
          </cell>
          <cell r="P443">
            <v>15280.942434890883</v>
          </cell>
          <cell r="Q443">
            <v>1146.9267487625643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</row>
        <row r="444">
          <cell r="A444">
            <v>-88462.941283673485</v>
          </cell>
          <cell r="B444">
            <v>14901.129897647963</v>
          </cell>
          <cell r="C444">
            <v>16377.301760800161</v>
          </cell>
          <cell r="D444">
            <v>16023.043606151758</v>
          </cell>
          <cell r="E444">
            <v>15482.555854928989</v>
          </cell>
          <cell r="F444">
            <v>15224.924262653141</v>
          </cell>
          <cell r="G444">
            <v>15112.878537122635</v>
          </cell>
          <cell r="H444">
            <v>14907.935639797906</v>
          </cell>
          <cell r="I444">
            <v>14888.990551456649</v>
          </cell>
          <cell r="J444">
            <v>15104.200434753722</v>
          </cell>
          <cell r="K444">
            <v>15120.057373693926</v>
          </cell>
          <cell r="L444">
            <v>15196.137817334351</v>
          </cell>
          <cell r="M444">
            <v>15087.120119708587</v>
          </cell>
          <cell r="N444">
            <v>15038.871435950387</v>
          </cell>
          <cell r="O444">
            <v>15077.046465857446</v>
          </cell>
          <cell r="P444">
            <v>15207.626522743954</v>
          </cell>
          <cell r="Q444">
            <v>1014.6345513472213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</row>
        <row r="445">
          <cell r="A445">
            <v>-96810.427058022658</v>
          </cell>
          <cell r="B445">
            <v>15394.924361794816</v>
          </cell>
          <cell r="C445">
            <v>16841.192200497189</v>
          </cell>
          <cell r="D445">
            <v>16472.809164988503</v>
          </cell>
          <cell r="E445">
            <v>15886.407368626002</v>
          </cell>
          <cell r="F445">
            <v>15519.78010755319</v>
          </cell>
          <cell r="G445">
            <v>15328.035253584601</v>
          </cell>
          <cell r="H445">
            <v>15125.089216956665</v>
          </cell>
          <cell r="I445">
            <v>15188.037998337142</v>
          </cell>
          <cell r="J445">
            <v>15131.954886372774</v>
          </cell>
          <cell r="K445">
            <v>15262.070341018534</v>
          </cell>
          <cell r="L445">
            <v>15021.614917229645</v>
          </cell>
          <cell r="M445">
            <v>15494.200316277611</v>
          </cell>
          <cell r="N445">
            <v>15347.755207433038</v>
          </cell>
          <cell r="O445">
            <v>15295.779009181118</v>
          </cell>
          <cell r="P445">
            <v>15324.683599826047</v>
          </cell>
          <cell r="Q445">
            <v>1110.3768741846966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</row>
        <row r="446">
          <cell r="A446">
            <v>-85578.082950817465</v>
          </cell>
          <cell r="B446">
            <v>15024.858438231939</v>
          </cell>
          <cell r="C446">
            <v>16313.773413612904</v>
          </cell>
          <cell r="D446">
            <v>15903.465954834934</v>
          </cell>
          <cell r="E446">
            <v>15677.005757154635</v>
          </cell>
          <cell r="F446">
            <v>15156.347257797068</v>
          </cell>
          <cell r="G446">
            <v>15056.66298475182</v>
          </cell>
          <cell r="H446">
            <v>14898.988225823616</v>
          </cell>
          <cell r="I446">
            <v>15098.31043772506</v>
          </cell>
          <cell r="J446">
            <v>14985.057089502581</v>
          </cell>
          <cell r="K446">
            <v>15170.929503905401</v>
          </cell>
          <cell r="L446">
            <v>14867.314725025615</v>
          </cell>
          <cell r="M446">
            <v>14969.207522016011</v>
          </cell>
          <cell r="N446">
            <v>15096.779984870116</v>
          </cell>
          <cell r="O446">
            <v>15186.889928470981</v>
          </cell>
          <cell r="P446">
            <v>15210.8177389998</v>
          </cell>
          <cell r="Q446">
            <v>981.54638021269591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</row>
        <row r="447">
          <cell r="A447">
            <v>-95704.50212964532</v>
          </cell>
          <cell r="B447">
            <v>15247.700090430182</v>
          </cell>
          <cell r="C447">
            <v>16676.291813069998</v>
          </cell>
          <cell r="D447">
            <v>16188.834283726221</v>
          </cell>
          <cell r="E447">
            <v>15635.604320079598</v>
          </cell>
          <cell r="F447">
            <v>15593.842336652451</v>
          </cell>
          <cell r="G447">
            <v>15610.233009320307</v>
          </cell>
          <cell r="H447">
            <v>15068.097239299361</v>
          </cell>
          <cell r="I447">
            <v>15234.918895326506</v>
          </cell>
          <cell r="J447">
            <v>15214.952686669039</v>
          </cell>
          <cell r="K447">
            <v>15172.518294804462</v>
          </cell>
          <cell r="L447">
            <v>15333.987180652683</v>
          </cell>
          <cell r="M447">
            <v>15126.560340833403</v>
          </cell>
          <cell r="N447">
            <v>15106.787515366912</v>
          </cell>
          <cell r="O447">
            <v>15245.201352658481</v>
          </cell>
          <cell r="P447">
            <v>15509.617117153677</v>
          </cell>
          <cell r="Q447">
            <v>1097.69235762618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</row>
        <row r="448">
          <cell r="A448">
            <v>-87033.442227162159</v>
          </cell>
          <cell r="B448">
            <v>14869.497322165647</v>
          </cell>
          <cell r="C448">
            <v>16349.315979680134</v>
          </cell>
          <cell r="D448">
            <v>15905.344029681899</v>
          </cell>
          <cell r="E448">
            <v>15614.154757449152</v>
          </cell>
          <cell r="F448">
            <v>15344.553466885716</v>
          </cell>
          <cell r="G448">
            <v>14999.090950333783</v>
          </cell>
          <cell r="H448">
            <v>14821.532075713525</v>
          </cell>
          <cell r="I448">
            <v>15030.194280737696</v>
          </cell>
          <cell r="J448">
            <v>14870.159447208789</v>
          </cell>
          <cell r="K448">
            <v>14910.71488503931</v>
          </cell>
          <cell r="L448">
            <v>15045.065427048674</v>
          </cell>
          <cell r="M448">
            <v>15235.185400128765</v>
          </cell>
          <cell r="N448">
            <v>14929.010330189707</v>
          </cell>
          <cell r="O448">
            <v>15130.73676551228</v>
          </cell>
          <cell r="P448">
            <v>15223.805780227038</v>
          </cell>
          <cell r="Q448">
            <v>998.23876896865897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</row>
        <row r="449">
          <cell r="A449">
            <v>-84127.759201795678</v>
          </cell>
          <cell r="B449">
            <v>15071.092185448859</v>
          </cell>
          <cell r="C449">
            <v>16036.300867728525</v>
          </cell>
          <cell r="D449">
            <v>15806.595451174468</v>
          </cell>
          <cell r="E449">
            <v>15482.34165868214</v>
          </cell>
          <cell r="F449">
            <v>15324.324755017977</v>
          </cell>
          <cell r="G449">
            <v>15029.216263441172</v>
          </cell>
          <cell r="H449">
            <v>14995.837883721333</v>
          </cell>
          <cell r="I449">
            <v>14816.583509358032</v>
          </cell>
          <cell r="J449">
            <v>15163.847507321239</v>
          </cell>
          <cell r="K449">
            <v>14955.334402856708</v>
          </cell>
          <cell r="L449">
            <v>14715.416661189931</v>
          </cell>
          <cell r="M449">
            <v>14946.556566570333</v>
          </cell>
          <cell r="N449">
            <v>14982.562979634982</v>
          </cell>
          <cell r="O449">
            <v>14777.828278259465</v>
          </cell>
          <cell r="P449">
            <v>15132.798458169244</v>
          </cell>
          <cell r="Q449">
            <v>964.91174694091569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</row>
        <row r="450">
          <cell r="A450">
            <v>-87009.526328965803</v>
          </cell>
          <cell r="B450">
            <v>14973.908661145988</v>
          </cell>
          <cell r="C450">
            <v>16272.950371997282</v>
          </cell>
          <cell r="D450">
            <v>15883.665402007329</v>
          </cell>
          <cell r="E450">
            <v>15405.946404261396</v>
          </cell>
          <cell r="F450">
            <v>15180.208323362871</v>
          </cell>
          <cell r="G450">
            <v>15188.871361322708</v>
          </cell>
          <cell r="H450">
            <v>14866.832141756053</v>
          </cell>
          <cell r="I450">
            <v>15035.855645456115</v>
          </cell>
          <cell r="J450">
            <v>14900.908105755152</v>
          </cell>
          <cell r="K450">
            <v>14989.846268308844</v>
          </cell>
          <cell r="L450">
            <v>15183.375651563056</v>
          </cell>
          <cell r="M450">
            <v>15096.35296723104</v>
          </cell>
          <cell r="N450">
            <v>14909.277763786396</v>
          </cell>
          <cell r="O450">
            <v>15056.904582132416</v>
          </cell>
          <cell r="P450">
            <v>14968.077444122247</v>
          </cell>
          <cell r="Q450">
            <v>997.96446318270603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</row>
        <row r="451">
          <cell r="A451">
            <v>-98427.563205956278</v>
          </cell>
          <cell r="B451">
            <v>15348.444773628933</v>
          </cell>
          <cell r="C451">
            <v>16646.372013758348</v>
          </cell>
          <cell r="D451">
            <v>16247.2134372891</v>
          </cell>
          <cell r="E451">
            <v>16087.29331843209</v>
          </cell>
          <cell r="F451">
            <v>15576.509517991535</v>
          </cell>
          <cell r="G451">
            <v>15429.729091769848</v>
          </cell>
          <cell r="H451">
            <v>15252.341105176414</v>
          </cell>
          <cell r="I451">
            <v>15177.446380811387</v>
          </cell>
          <cell r="J451">
            <v>15231.38662971369</v>
          </cell>
          <cell r="K451">
            <v>15228.234208602094</v>
          </cell>
          <cell r="L451">
            <v>15135.312587290657</v>
          </cell>
          <cell r="M451">
            <v>15214.165702181239</v>
          </cell>
          <cell r="N451">
            <v>15314.732705134113</v>
          </cell>
          <cell r="O451">
            <v>15093.805964482784</v>
          </cell>
          <cell r="P451">
            <v>15380.940071989407</v>
          </cell>
          <cell r="Q451">
            <v>1128.924778947036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</row>
        <row r="452">
          <cell r="A452">
            <v>-97428.882602191952</v>
          </cell>
          <cell r="B452">
            <v>15180.913493378433</v>
          </cell>
          <cell r="C452">
            <v>16734.469703449031</v>
          </cell>
          <cell r="D452">
            <v>16072.269549046196</v>
          </cell>
          <cell r="E452">
            <v>15924.234513171001</v>
          </cell>
          <cell r="F452">
            <v>15616.505699677</v>
          </cell>
          <cell r="G452">
            <v>15245.700989028133</v>
          </cell>
          <cell r="H452">
            <v>15045.140560719057</v>
          </cell>
          <cell r="I452">
            <v>15037.503298190302</v>
          </cell>
          <cell r="J452">
            <v>15378.556523994972</v>
          </cell>
          <cell r="K452">
            <v>15311.205620981469</v>
          </cell>
          <cell r="L452">
            <v>15294.975186473517</v>
          </cell>
          <cell r="M452">
            <v>15324.673615938815</v>
          </cell>
          <cell r="N452">
            <v>15242.967681070248</v>
          </cell>
          <cell r="O452">
            <v>15228.650541155021</v>
          </cell>
          <cell r="P452">
            <v>15095.888279041368</v>
          </cell>
          <cell r="Q452">
            <v>1117.4703118941009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</row>
        <row r="453">
          <cell r="A453">
            <v>-99734.62308190047</v>
          </cell>
          <cell r="B453">
            <v>15025.751542681965</v>
          </cell>
          <cell r="C453">
            <v>16585.621571330616</v>
          </cell>
          <cell r="D453">
            <v>16387.928181113555</v>
          </cell>
          <cell r="E453">
            <v>15987.941750336526</v>
          </cell>
          <cell r="F453">
            <v>15634.961287657648</v>
          </cell>
          <cell r="G453">
            <v>15452.550826028306</v>
          </cell>
          <cell r="H453">
            <v>15187.30100340605</v>
          </cell>
          <cell r="I453">
            <v>15243.253750288919</v>
          </cell>
          <cell r="J453">
            <v>15341.432955795502</v>
          </cell>
          <cell r="K453">
            <v>15389.56564398441</v>
          </cell>
          <cell r="L453">
            <v>15341.512235544627</v>
          </cell>
          <cell r="M453">
            <v>15465.404243692426</v>
          </cell>
          <cell r="N453">
            <v>15441.961402944653</v>
          </cell>
          <cell r="O453">
            <v>15225.078059109055</v>
          </cell>
          <cell r="P453">
            <v>15220.400609243072</v>
          </cell>
          <cell r="Q453">
            <v>1143.9162329001656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</row>
        <row r="454">
          <cell r="A454">
            <v>-98173.579225523208</v>
          </cell>
          <cell r="B454">
            <v>15372.035355920927</v>
          </cell>
          <cell r="C454">
            <v>16633.131076561676</v>
          </cell>
          <cell r="D454">
            <v>16417.559216465648</v>
          </cell>
          <cell r="E454">
            <v>15912.193062876007</v>
          </cell>
          <cell r="F454">
            <v>15768.26485308665</v>
          </cell>
          <cell r="G454">
            <v>15274.286452749715</v>
          </cell>
          <cell r="H454">
            <v>15195.436258829721</v>
          </cell>
          <cell r="I454">
            <v>15231.908212401633</v>
          </cell>
          <cell r="J454">
            <v>15337.326755497859</v>
          </cell>
          <cell r="K454">
            <v>15314.749768785603</v>
          </cell>
          <cell r="L454">
            <v>15193.162757453483</v>
          </cell>
          <cell r="M454">
            <v>15319.366877123384</v>
          </cell>
          <cell r="N454">
            <v>15321.399103767922</v>
          </cell>
          <cell r="O454">
            <v>15369.44624413472</v>
          </cell>
          <cell r="P454">
            <v>15281.940278012364</v>
          </cell>
          <cell r="Q454">
            <v>1126.0116842850609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</row>
        <row r="455">
          <cell r="A455">
            <v>-88189.754961281898</v>
          </cell>
          <cell r="B455">
            <v>14866.458402865379</v>
          </cell>
          <cell r="C455">
            <v>16380.003647218484</v>
          </cell>
          <cell r="D455">
            <v>15732.323468689428</v>
          </cell>
          <cell r="E455">
            <v>15706.352432393007</v>
          </cell>
          <cell r="F455">
            <v>15355.669598795344</v>
          </cell>
          <cell r="G455">
            <v>15218.355513757037</v>
          </cell>
          <cell r="H455">
            <v>15054.902082670847</v>
          </cell>
          <cell r="I455">
            <v>14899.102885156683</v>
          </cell>
          <cell r="J455">
            <v>15044.156645250763</v>
          </cell>
          <cell r="K455">
            <v>15132.341332301705</v>
          </cell>
          <cell r="L455">
            <v>14935.820039356448</v>
          </cell>
          <cell r="M455">
            <v>15109.307926802598</v>
          </cell>
          <cell r="N455">
            <v>15281.651289367368</v>
          </cell>
          <cell r="O455">
            <v>14852.799921493504</v>
          </cell>
          <cell r="P455">
            <v>15205.837349787391</v>
          </cell>
          <cell r="Q455">
            <v>1011.5012135039187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</row>
        <row r="456">
          <cell r="A456">
            <v>-93431.793194814483</v>
          </cell>
          <cell r="B456">
            <v>15191.472094352099</v>
          </cell>
          <cell r="C456">
            <v>16466.400762806883</v>
          </cell>
          <cell r="D456">
            <v>16170.461882364896</v>
          </cell>
          <cell r="E456">
            <v>15884.546998833797</v>
          </cell>
          <cell r="F456">
            <v>15506.297239388896</v>
          </cell>
          <cell r="G456">
            <v>15334.167843691923</v>
          </cell>
          <cell r="H456">
            <v>15270.268607962145</v>
          </cell>
          <cell r="I456">
            <v>15189.660463631553</v>
          </cell>
          <cell r="J456">
            <v>15095.7314240657</v>
          </cell>
          <cell r="K456">
            <v>15059.091973214014</v>
          </cell>
          <cell r="L456">
            <v>15072.403912912865</v>
          </cell>
          <cell r="M456">
            <v>15267.001876028478</v>
          </cell>
          <cell r="N456">
            <v>15223.956196433433</v>
          </cell>
          <cell r="O456">
            <v>15263.488655538578</v>
          </cell>
          <cell r="P456">
            <v>15526.489489618301</v>
          </cell>
          <cell r="Q456">
            <v>1071.6252952272441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</row>
        <row r="457">
          <cell r="A457">
            <v>-95857.125504225085</v>
          </cell>
          <cell r="B457">
            <v>15009.181781183781</v>
          </cell>
          <cell r="C457">
            <v>16477.396121545848</v>
          </cell>
          <cell r="D457">
            <v>16323.757002992885</v>
          </cell>
          <cell r="E457">
            <v>15835.661116152212</v>
          </cell>
          <cell r="F457">
            <v>15596.321694457733</v>
          </cell>
          <cell r="G457">
            <v>15553.016664684164</v>
          </cell>
          <cell r="H457">
            <v>15380.317315660704</v>
          </cell>
          <cell r="I457">
            <v>15125.730553028421</v>
          </cell>
          <cell r="J457">
            <v>15109.884879936388</v>
          </cell>
          <cell r="K457">
            <v>15285.684195276255</v>
          </cell>
          <cell r="L457">
            <v>15376.469894355665</v>
          </cell>
          <cell r="M457">
            <v>15487.389243853413</v>
          </cell>
          <cell r="N457">
            <v>15488.680468209284</v>
          </cell>
          <cell r="O457">
            <v>15097.743279513754</v>
          </cell>
          <cell r="P457">
            <v>15283.272089487289</v>
          </cell>
          <cell r="Q457">
            <v>1099.44288668326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</row>
        <row r="458">
          <cell r="A458">
            <v>-94251.860734495262</v>
          </cell>
          <cell r="B458">
            <v>15042.568774629104</v>
          </cell>
          <cell r="C458">
            <v>16554.399064237939</v>
          </cell>
          <cell r="D458">
            <v>15929.711599585629</v>
          </cell>
          <cell r="E458">
            <v>15771.058545629801</v>
          </cell>
          <cell r="F458">
            <v>15469.782063164996</v>
          </cell>
          <cell r="G458">
            <v>15133.276615438976</v>
          </cell>
          <cell r="H458">
            <v>15231.774911070303</v>
          </cell>
          <cell r="I458">
            <v>15336.528280085709</v>
          </cell>
          <cell r="J458">
            <v>15086.60030856396</v>
          </cell>
          <cell r="K458">
            <v>15112.055584321057</v>
          </cell>
          <cell r="L458">
            <v>15235.121216469834</v>
          </cell>
          <cell r="M458">
            <v>15387.775460853174</v>
          </cell>
          <cell r="N458">
            <v>15413.309238608945</v>
          </cell>
          <cell r="O458">
            <v>15231.692534244243</v>
          </cell>
          <cell r="P458">
            <v>15204.244588475063</v>
          </cell>
          <cell r="Q458">
            <v>1081.0311418803667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</row>
        <row r="459">
          <cell r="A459">
            <v>-95582.740761904395</v>
          </cell>
          <cell r="B459">
            <v>15175.80590692865</v>
          </cell>
          <cell r="C459">
            <v>16434.322491859581</v>
          </cell>
          <cell r="D459">
            <v>16037.281831824152</v>
          </cell>
          <cell r="E459">
            <v>15874.121648445731</v>
          </cell>
          <cell r="F459">
            <v>15789.934912383231</v>
          </cell>
          <cell r="G459">
            <v>15301.840090344122</v>
          </cell>
          <cell r="H459">
            <v>15118.674083963289</v>
          </cell>
          <cell r="I459">
            <v>15145.899587230921</v>
          </cell>
          <cell r="J459">
            <v>15283.621775645819</v>
          </cell>
          <cell r="K459">
            <v>15432.883648847526</v>
          </cell>
          <cell r="L459">
            <v>15239.92824305091</v>
          </cell>
          <cell r="M459">
            <v>15145.858365387121</v>
          </cell>
          <cell r="N459">
            <v>15320.139491786051</v>
          </cell>
          <cell r="O459">
            <v>15191.576160377932</v>
          </cell>
          <cell r="P459">
            <v>15435.281944808365</v>
          </cell>
          <cell r="Q459">
            <v>1096.2958034427384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</row>
        <row r="460">
          <cell r="A460">
            <v>-97106.829412494233</v>
          </cell>
          <cell r="B460">
            <v>15298.684884613915</v>
          </cell>
          <cell r="C460">
            <v>16745.1239821821</v>
          </cell>
          <cell r="D460">
            <v>16144.04232023346</v>
          </cell>
          <cell r="E460">
            <v>15830.139762401359</v>
          </cell>
          <cell r="F460">
            <v>15641.589814618119</v>
          </cell>
          <cell r="G460">
            <v>15364.20546621207</v>
          </cell>
          <cell r="H460">
            <v>15136.583271813663</v>
          </cell>
          <cell r="I460">
            <v>15208.293584192135</v>
          </cell>
          <cell r="J460">
            <v>15230.983156099268</v>
          </cell>
          <cell r="K460">
            <v>15287.554960861085</v>
          </cell>
          <cell r="L460">
            <v>15279.91934630003</v>
          </cell>
          <cell r="M460">
            <v>15230.699996138079</v>
          </cell>
          <cell r="N460">
            <v>15421.450074294502</v>
          </cell>
          <cell r="O460">
            <v>15351.08368228874</v>
          </cell>
          <cell r="P460">
            <v>15480.118272426836</v>
          </cell>
          <cell r="Q460">
            <v>1113.7764906295438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</row>
        <row r="461">
          <cell r="A461">
            <v>-96476.057714012481</v>
          </cell>
          <cell r="B461">
            <v>15071.157837472318</v>
          </cell>
          <cell r="C461">
            <v>16512.203810723924</v>
          </cell>
          <cell r="D461">
            <v>16153.093682836075</v>
          </cell>
          <cell r="E461">
            <v>15868.46909842606</v>
          </cell>
          <cell r="F461">
            <v>15712.710675844031</v>
          </cell>
          <cell r="G461">
            <v>15268.844115721713</v>
          </cell>
          <cell r="H461">
            <v>15187.960474995449</v>
          </cell>
          <cell r="I461">
            <v>15110.07115449816</v>
          </cell>
          <cell r="J461">
            <v>15171.567347731791</v>
          </cell>
          <cell r="K461">
            <v>15213.984500848132</v>
          </cell>
          <cell r="L461">
            <v>15334.800005703335</v>
          </cell>
          <cell r="M461">
            <v>15243.433034585263</v>
          </cell>
          <cell r="N461">
            <v>15157.058755504255</v>
          </cell>
          <cell r="O461">
            <v>15202.25465553566</v>
          </cell>
          <cell r="P461">
            <v>15290.158633975589</v>
          </cell>
          <cell r="Q461">
            <v>1106.5417915566375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</row>
        <row r="462">
          <cell r="A462">
            <v>-100507.20181554425</v>
          </cell>
          <cell r="B462">
            <v>15072.929035559911</v>
          </cell>
          <cell r="C462">
            <v>16669.203180327215</v>
          </cell>
          <cell r="D462">
            <v>16272.960567494039</v>
          </cell>
          <cell r="E462">
            <v>16137.399823830441</v>
          </cell>
          <cell r="F462">
            <v>15745.083867280437</v>
          </cell>
          <cell r="G462">
            <v>15260.306661010756</v>
          </cell>
          <cell r="H462">
            <v>15135.043968642185</v>
          </cell>
          <cell r="I462">
            <v>15349.753949284772</v>
          </cell>
          <cell r="J462">
            <v>15254.957617667693</v>
          </cell>
          <cell r="K462">
            <v>15224.87278480746</v>
          </cell>
          <cell r="L462">
            <v>15215.224206887331</v>
          </cell>
          <cell r="M462">
            <v>15466.200755576259</v>
          </cell>
          <cell r="N462">
            <v>15327.187115047338</v>
          </cell>
          <cell r="O462">
            <v>15523.219481387932</v>
          </cell>
          <cell r="P462">
            <v>15460.308753519213</v>
          </cell>
          <cell r="Q462">
            <v>1152.7774019435662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</row>
        <row r="463">
          <cell r="A463">
            <v>-98606.050223929837</v>
          </cell>
          <cell r="B463">
            <v>14841.887851086214</v>
          </cell>
          <cell r="C463">
            <v>16575.756454948067</v>
          </cell>
          <cell r="D463">
            <v>16248.616593945761</v>
          </cell>
          <cell r="E463">
            <v>15771.615687649954</v>
          </cell>
          <cell r="F463">
            <v>15664.600056269826</v>
          </cell>
          <cell r="G463">
            <v>15366.515206935128</v>
          </cell>
          <cell r="H463">
            <v>15096.9356871127</v>
          </cell>
          <cell r="I463">
            <v>15090.880580669091</v>
          </cell>
          <cell r="J463">
            <v>15199.550257554027</v>
          </cell>
          <cell r="K463">
            <v>15430.88759713433</v>
          </cell>
          <cell r="L463">
            <v>15355.632710990052</v>
          </cell>
          <cell r="M463">
            <v>15345.557564104329</v>
          </cell>
          <cell r="N463">
            <v>15308.332577470022</v>
          </cell>
          <cell r="O463">
            <v>15157.024374446453</v>
          </cell>
          <cell r="P463">
            <v>15486.165639403014</v>
          </cell>
          <cell r="Q463">
            <v>1130.9719536483856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</row>
        <row r="464">
          <cell r="A464">
            <v>-91435.695993595611</v>
          </cell>
          <cell r="B464">
            <v>15203.787294659331</v>
          </cell>
          <cell r="C464">
            <v>16396.008610380733</v>
          </cell>
          <cell r="D464">
            <v>15962.526429447506</v>
          </cell>
          <cell r="E464">
            <v>15715.812548854421</v>
          </cell>
          <cell r="F464">
            <v>15378.852307484016</v>
          </cell>
          <cell r="G464">
            <v>15089.210941966954</v>
          </cell>
          <cell r="H464">
            <v>15114.478045841708</v>
          </cell>
          <cell r="I464">
            <v>15399.581188907754</v>
          </cell>
          <cell r="J464">
            <v>15032.716517153087</v>
          </cell>
          <cell r="K464">
            <v>15052.948264182094</v>
          </cell>
          <cell r="L464">
            <v>15023.98115533037</v>
          </cell>
          <cell r="M464">
            <v>15031.674958085569</v>
          </cell>
          <cell r="N464">
            <v>15174.299886011366</v>
          </cell>
          <cell r="O464">
            <v>15239.183051590531</v>
          </cell>
          <cell r="P464">
            <v>15061.054516515971</v>
          </cell>
          <cell r="Q464">
            <v>1048.7308587681441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</row>
        <row r="465">
          <cell r="A465">
            <v>-89791.966445167534</v>
          </cell>
          <cell r="B465">
            <v>15112.465488011381</v>
          </cell>
          <cell r="C465">
            <v>16336.003408003649</v>
          </cell>
          <cell r="D465">
            <v>15973.037114688748</v>
          </cell>
          <cell r="E465">
            <v>15658.543466526131</v>
          </cell>
          <cell r="F465">
            <v>15439.69224532995</v>
          </cell>
          <cell r="G465">
            <v>14973.074696562524</v>
          </cell>
          <cell r="H465">
            <v>15046.160068850881</v>
          </cell>
          <cell r="I465">
            <v>15091.700819845055</v>
          </cell>
          <cell r="J465">
            <v>15065.623650485002</v>
          </cell>
          <cell r="K465">
            <v>15191.532277319624</v>
          </cell>
          <cell r="L465">
            <v>14755.506709052939</v>
          </cell>
          <cell r="M465">
            <v>15120.420522054636</v>
          </cell>
          <cell r="N465">
            <v>15146.716007204817</v>
          </cell>
          <cell r="O465">
            <v>15154.532112375513</v>
          </cell>
          <cell r="P465">
            <v>15250.988177135008</v>
          </cell>
          <cell r="Q465">
            <v>1029.8779383394933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</row>
        <row r="466">
          <cell r="A466">
            <v>-99353.215938146779</v>
          </cell>
          <cell r="B466">
            <v>15160.695769642203</v>
          </cell>
          <cell r="C466">
            <v>16640.776701601968</v>
          </cell>
          <cell r="D466">
            <v>16169.592917025311</v>
          </cell>
          <cell r="E466">
            <v>15909.93685497831</v>
          </cell>
          <cell r="F466">
            <v>15688.905810123772</v>
          </cell>
          <cell r="G466">
            <v>15381.805872640636</v>
          </cell>
          <cell r="H466">
            <v>15155.294324408027</v>
          </cell>
          <cell r="I466">
            <v>15293.953041250585</v>
          </cell>
          <cell r="J466">
            <v>15081.640230334233</v>
          </cell>
          <cell r="K466">
            <v>15132.296465244932</v>
          </cell>
          <cell r="L466">
            <v>15235.350027933251</v>
          </cell>
          <cell r="M466">
            <v>15241.485163193434</v>
          </cell>
          <cell r="N466">
            <v>15490.960285006116</v>
          </cell>
          <cell r="O466">
            <v>15421.233835089311</v>
          </cell>
          <cell r="P466">
            <v>15318.705502883946</v>
          </cell>
          <cell r="Q466">
            <v>1139.5416455241682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</row>
        <row r="467">
          <cell r="A467">
            <v>-86868.704340764656</v>
          </cell>
          <cell r="B467">
            <v>15019.765316155317</v>
          </cell>
          <cell r="C467">
            <v>16338.135054749233</v>
          </cell>
          <cell r="D467">
            <v>16075.297896978887</v>
          </cell>
          <cell r="E467">
            <v>15614.222042175192</v>
          </cell>
          <cell r="F467">
            <v>15206.89783912143</v>
          </cell>
          <cell r="G467">
            <v>15059.473189335586</v>
          </cell>
          <cell r="H467">
            <v>14889.231055662487</v>
          </cell>
          <cell r="I467">
            <v>14984.094545440434</v>
          </cell>
          <cell r="J467">
            <v>15048.727942802729</v>
          </cell>
          <cell r="K467">
            <v>15036.243270504492</v>
          </cell>
          <cell r="L467">
            <v>14958.872205337713</v>
          </cell>
          <cell r="M467">
            <v>15048.562043774467</v>
          </cell>
          <cell r="N467">
            <v>14985.540419079451</v>
          </cell>
          <cell r="O467">
            <v>14912.535757201498</v>
          </cell>
          <cell r="P467">
            <v>15029.092257923701</v>
          </cell>
          <cell r="Q467">
            <v>996.34929130683417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</row>
        <row r="468">
          <cell r="A468">
            <v>-95076.763592728763</v>
          </cell>
          <cell r="B468">
            <v>14869.444342358463</v>
          </cell>
          <cell r="C468">
            <v>16619.855937993161</v>
          </cell>
          <cell r="D468">
            <v>16015.276524185965</v>
          </cell>
          <cell r="E468">
            <v>15553.666083989297</v>
          </cell>
          <cell r="F468">
            <v>15552.152585050982</v>
          </cell>
          <cell r="G468">
            <v>15445.40656105784</v>
          </cell>
          <cell r="H468">
            <v>15164.456410315604</v>
          </cell>
          <cell r="I468">
            <v>15141.051961832512</v>
          </cell>
          <cell r="J468">
            <v>15196.304365233709</v>
          </cell>
          <cell r="K468">
            <v>15441.278625431143</v>
          </cell>
          <cell r="L468">
            <v>15469.539636759164</v>
          </cell>
          <cell r="M468">
            <v>15329.649752123842</v>
          </cell>
          <cell r="N468">
            <v>15186.308613515737</v>
          </cell>
          <cell r="O468">
            <v>15296.742296053329</v>
          </cell>
          <cell r="P468">
            <v>15099.052973624584</v>
          </cell>
          <cell r="Q468">
            <v>1090.4924477031618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</row>
        <row r="469">
          <cell r="A469">
            <v>-88006.624161664688</v>
          </cell>
          <cell r="B469">
            <v>15001.09655845475</v>
          </cell>
          <cell r="C469">
            <v>16307.935927354354</v>
          </cell>
          <cell r="D469">
            <v>16053.608185936961</v>
          </cell>
          <cell r="E469">
            <v>15688.603880196621</v>
          </cell>
          <cell r="F469">
            <v>15559.221925533147</v>
          </cell>
          <cell r="G469">
            <v>15077.733001036602</v>
          </cell>
          <cell r="H469">
            <v>14921.861548793979</v>
          </cell>
          <cell r="I469">
            <v>15134.926361582524</v>
          </cell>
          <cell r="J469">
            <v>14990.678815184814</v>
          </cell>
          <cell r="K469">
            <v>14907.204571245828</v>
          </cell>
          <cell r="L469">
            <v>14997.669888444139</v>
          </cell>
          <cell r="M469">
            <v>15150.613952140715</v>
          </cell>
          <cell r="N469">
            <v>15160.760048608292</v>
          </cell>
          <cell r="O469">
            <v>14873.004658832564</v>
          </cell>
          <cell r="P469">
            <v>15025.622213499808</v>
          </cell>
          <cell r="Q469">
            <v>1009.4007764846292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</row>
        <row r="470">
          <cell r="A470">
            <v>-93330.902876677414</v>
          </cell>
          <cell r="B470">
            <v>15028.599759960685</v>
          </cell>
          <cell r="C470">
            <v>16405.319123615638</v>
          </cell>
          <cell r="D470">
            <v>16087.106976248506</v>
          </cell>
          <cell r="E470">
            <v>15863.306341877518</v>
          </cell>
          <cell r="F470">
            <v>15435.000222093659</v>
          </cell>
          <cell r="G470">
            <v>15231.956153328478</v>
          </cell>
          <cell r="H470">
            <v>15013.303263035354</v>
          </cell>
          <cell r="I470">
            <v>15043.856750915194</v>
          </cell>
          <cell r="J470">
            <v>15121.270956281649</v>
          </cell>
          <cell r="K470">
            <v>15165.846693438831</v>
          </cell>
          <cell r="L470">
            <v>15180.189216616547</v>
          </cell>
          <cell r="M470">
            <v>15316.482133820151</v>
          </cell>
          <cell r="N470">
            <v>15107.659573933928</v>
          </cell>
          <cell r="O470">
            <v>15167.96819183508</v>
          </cell>
          <cell r="P470">
            <v>15019.465419964756</v>
          </cell>
          <cell r="Q470">
            <v>1070.4681236343392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</row>
        <row r="471">
          <cell r="A471">
            <v>-100143.93624006488</v>
          </cell>
          <cell r="B471">
            <v>14989.789891059798</v>
          </cell>
          <cell r="C471">
            <v>16606.810829034657</v>
          </cell>
          <cell r="D471">
            <v>16328.477072368518</v>
          </cell>
          <cell r="E471">
            <v>16049.666064834271</v>
          </cell>
          <cell r="F471">
            <v>15802.960468710848</v>
          </cell>
          <cell r="G471">
            <v>15424.75561734748</v>
          </cell>
          <cell r="H471">
            <v>15181.820778921261</v>
          </cell>
          <cell r="I471">
            <v>15202.434019703931</v>
          </cell>
          <cell r="J471">
            <v>15173.237160699933</v>
          </cell>
          <cell r="K471">
            <v>15301.857125312015</v>
          </cell>
          <cell r="L471">
            <v>15374.597803922807</v>
          </cell>
          <cell r="M471">
            <v>15428.596642146291</v>
          </cell>
          <cell r="N471">
            <v>15413.411443488223</v>
          </cell>
          <cell r="O471">
            <v>15333.101621374975</v>
          </cell>
          <cell r="P471">
            <v>15186.957494875875</v>
          </cell>
          <cell r="Q471">
            <v>1148.6108910990481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</row>
        <row r="472">
          <cell r="A472">
            <v>-101905.01978273272</v>
          </cell>
          <cell r="B472">
            <v>15392.175774726478</v>
          </cell>
          <cell r="C472">
            <v>16750.664369010727</v>
          </cell>
          <cell r="D472">
            <v>16319.776014376388</v>
          </cell>
          <cell r="E472">
            <v>16195.891107685446</v>
          </cell>
          <cell r="F472">
            <v>15960.911141621807</v>
          </cell>
          <cell r="G472">
            <v>15452.549591071922</v>
          </cell>
          <cell r="H472">
            <v>15219.351515424394</v>
          </cell>
          <cell r="I472">
            <v>15337.468399235546</v>
          </cell>
          <cell r="J472">
            <v>15224.821648826815</v>
          </cell>
          <cell r="K472">
            <v>15294.984120731458</v>
          </cell>
          <cell r="L472">
            <v>15335.859459972336</v>
          </cell>
          <cell r="M472">
            <v>15564.232099854456</v>
          </cell>
          <cell r="N472">
            <v>15330.843214796154</v>
          </cell>
          <cell r="O472">
            <v>15356.811089002189</v>
          </cell>
          <cell r="P472">
            <v>15378.666080026807</v>
          </cell>
          <cell r="Q472">
            <v>1168.8098149000311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</row>
        <row r="473">
          <cell r="A473">
            <v>-84598.289443398025</v>
          </cell>
          <cell r="B473">
            <v>14923.482137018811</v>
          </cell>
          <cell r="C473">
            <v>16139.640016079378</v>
          </cell>
          <cell r="D473">
            <v>15969.616467491325</v>
          </cell>
          <cell r="E473">
            <v>15550.855340998372</v>
          </cell>
          <cell r="F473">
            <v>15278.054056756164</v>
          </cell>
          <cell r="G473">
            <v>14916.486704901437</v>
          </cell>
          <cell r="H473">
            <v>15034.032762684148</v>
          </cell>
          <cell r="I473">
            <v>14812.599298482713</v>
          </cell>
          <cell r="J473">
            <v>14846.547572636828</v>
          </cell>
          <cell r="K473">
            <v>14899.879553549643</v>
          </cell>
          <cell r="L473">
            <v>14872.284896194244</v>
          </cell>
          <cell r="M473">
            <v>14940.472624925205</v>
          </cell>
          <cell r="N473">
            <v>15119.378877443374</v>
          </cell>
          <cell r="O473">
            <v>14971.423859456474</v>
          </cell>
          <cell r="P473">
            <v>15287.243555601144</v>
          </cell>
          <cell r="Q473">
            <v>970.30854059999797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</row>
        <row r="474">
          <cell r="A474">
            <v>-97291.301170327381</v>
          </cell>
          <cell r="B474">
            <v>15128.475759615607</v>
          </cell>
          <cell r="C474">
            <v>16857.633493992485</v>
          </cell>
          <cell r="D474">
            <v>16281.681047900905</v>
          </cell>
          <cell r="E474">
            <v>15810.814143411102</v>
          </cell>
          <cell r="F474">
            <v>15414.71685058506</v>
          </cell>
          <cell r="G474">
            <v>15375.670913791764</v>
          </cell>
          <cell r="H474">
            <v>15187.791688034997</v>
          </cell>
          <cell r="I474">
            <v>15323.878104110641</v>
          </cell>
          <cell r="J474">
            <v>15440.994041309013</v>
          </cell>
          <cell r="K474">
            <v>15082.155324744566</v>
          </cell>
          <cell r="L474">
            <v>15182.495088176882</v>
          </cell>
          <cell r="M474">
            <v>15302.188113982593</v>
          </cell>
          <cell r="N474">
            <v>15380.026431917246</v>
          </cell>
          <cell r="O474">
            <v>15377.568129362799</v>
          </cell>
          <cell r="P474">
            <v>15108.081731568425</v>
          </cell>
          <cell r="Q474">
            <v>1115.892307903187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</row>
        <row r="475">
          <cell r="A475">
            <v>-89576.998549619224</v>
          </cell>
          <cell r="B475">
            <v>14915.598554172764</v>
          </cell>
          <cell r="C475">
            <v>16352.960683742596</v>
          </cell>
          <cell r="D475">
            <v>15921.475941087963</v>
          </cell>
          <cell r="E475">
            <v>15520.263361269928</v>
          </cell>
          <cell r="F475">
            <v>15337.725633320795</v>
          </cell>
          <cell r="G475">
            <v>15122.021479245996</v>
          </cell>
          <cell r="H475">
            <v>14896.404621880371</v>
          </cell>
          <cell r="I475">
            <v>14992.4686385552</v>
          </cell>
          <cell r="J475">
            <v>15031.55225935785</v>
          </cell>
          <cell r="K475">
            <v>15032.713343280302</v>
          </cell>
          <cell r="L475">
            <v>15069.762674925507</v>
          </cell>
          <cell r="M475">
            <v>15139.46594198777</v>
          </cell>
          <cell r="N475">
            <v>14996.152474113955</v>
          </cell>
          <cell r="O475">
            <v>14878.370342915898</v>
          </cell>
          <cell r="P475">
            <v>15093.481822535079</v>
          </cell>
          <cell r="Q475">
            <v>1027.4123425647126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</row>
        <row r="476">
          <cell r="A476">
            <v>-87024.60820742631</v>
          </cell>
          <cell r="B476">
            <v>14895.696247505861</v>
          </cell>
          <cell r="C476">
            <v>16373.541870661144</v>
          </cell>
          <cell r="D476">
            <v>15846.259991796651</v>
          </cell>
          <cell r="E476">
            <v>15565.499980577255</v>
          </cell>
          <cell r="F476">
            <v>15355.417947572012</v>
          </cell>
          <cell r="G476">
            <v>15070.882592507849</v>
          </cell>
          <cell r="H476">
            <v>15004.294099442186</v>
          </cell>
          <cell r="I476">
            <v>15003.022387692328</v>
          </cell>
          <cell r="J476">
            <v>15044.569648393579</v>
          </cell>
          <cell r="K476">
            <v>14922.546397476668</v>
          </cell>
          <cell r="L476">
            <v>15037.843056437008</v>
          </cell>
          <cell r="M476">
            <v>14887.722444203271</v>
          </cell>
          <cell r="N476">
            <v>15168.320472234576</v>
          </cell>
          <cell r="O476">
            <v>14977.567932453429</v>
          </cell>
          <cell r="P476">
            <v>15083.198414325103</v>
          </cell>
          <cell r="Q476">
            <v>998.13744629589678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</row>
        <row r="477">
          <cell r="A477">
            <v>-98485.151576034317</v>
          </cell>
          <cell r="B477">
            <v>15156.567965116228</v>
          </cell>
          <cell r="C477">
            <v>16632.416426497697</v>
          </cell>
          <cell r="D477">
            <v>16330.980099172921</v>
          </cell>
          <cell r="E477">
            <v>16001.998980916398</v>
          </cell>
          <cell r="F477">
            <v>15647.32184675895</v>
          </cell>
          <cell r="G477">
            <v>15419.54635956552</v>
          </cell>
          <cell r="H477">
            <v>15308.956330174849</v>
          </cell>
          <cell r="I477">
            <v>15365.55922240602</v>
          </cell>
          <cell r="J477">
            <v>15335.653508113062</v>
          </cell>
          <cell r="K477">
            <v>15262.061458922457</v>
          </cell>
          <cell r="L477">
            <v>15221.744659146021</v>
          </cell>
          <cell r="M477">
            <v>15190.784564291127</v>
          </cell>
          <cell r="N477">
            <v>15316.941855402078</v>
          </cell>
          <cell r="O477">
            <v>15450.186203016861</v>
          </cell>
          <cell r="P477">
            <v>15370.598476751049</v>
          </cell>
          <cell r="Q477">
            <v>1129.5852945164831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</row>
        <row r="478">
          <cell r="A478">
            <v>-86744.611980223388</v>
          </cell>
          <cell r="B478">
            <v>15096.945838823414</v>
          </cell>
          <cell r="C478">
            <v>16117.534108942384</v>
          </cell>
          <cell r="D478">
            <v>15859.947861447885</v>
          </cell>
          <cell r="E478">
            <v>15764.463655786352</v>
          </cell>
          <cell r="F478">
            <v>15266.451524444103</v>
          </cell>
          <cell r="G478">
            <v>14860.114735572581</v>
          </cell>
          <cell r="H478">
            <v>14939.663970952914</v>
          </cell>
          <cell r="I478">
            <v>15062.701303443149</v>
          </cell>
          <cell r="J478">
            <v>14880.212085811305</v>
          </cell>
          <cell r="K478">
            <v>15305.083583579324</v>
          </cell>
          <cell r="L478">
            <v>14746.398470654447</v>
          </cell>
          <cell r="M478">
            <v>15248.018549385295</v>
          </cell>
          <cell r="N478">
            <v>15168.000272054524</v>
          </cell>
          <cell r="O478">
            <v>15027.787700329005</v>
          </cell>
          <cell r="P478">
            <v>15040.925554699217</v>
          </cell>
          <cell r="Q478">
            <v>994.92600156837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</row>
        <row r="479">
          <cell r="A479">
            <v>-90267.088958601045</v>
          </cell>
          <cell r="B479">
            <v>15150.113080502129</v>
          </cell>
          <cell r="C479">
            <v>16155.068710192698</v>
          </cell>
          <cell r="D479">
            <v>16109.278315837772</v>
          </cell>
          <cell r="E479">
            <v>15665.217810507997</v>
          </cell>
          <cell r="F479">
            <v>15361.865928554173</v>
          </cell>
          <cell r="G479">
            <v>14966.360715451436</v>
          </cell>
          <cell r="H479">
            <v>15020.524077645943</v>
          </cell>
          <cell r="I479">
            <v>15136.487357866656</v>
          </cell>
          <cell r="J479">
            <v>15179.259023868743</v>
          </cell>
          <cell r="K479">
            <v>15151.160796488512</v>
          </cell>
          <cell r="L479">
            <v>15122.476667800733</v>
          </cell>
          <cell r="M479">
            <v>15057.91754597283</v>
          </cell>
          <cell r="N479">
            <v>15103.880598458793</v>
          </cell>
          <cell r="O479">
            <v>15072.982101452286</v>
          </cell>
          <cell r="P479">
            <v>14985.884264963681</v>
          </cell>
          <cell r="Q479">
            <v>1035.3274035195705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</row>
        <row r="480">
          <cell r="A480">
            <v>-91924.05456507302</v>
          </cell>
          <cell r="B480">
            <v>14961.263357653428</v>
          </cell>
          <cell r="C480">
            <v>16358.471394799766</v>
          </cell>
          <cell r="D480">
            <v>15926.812303928806</v>
          </cell>
          <cell r="E480">
            <v>15601.96258398256</v>
          </cell>
          <cell r="F480">
            <v>15504.252289070315</v>
          </cell>
          <cell r="G480">
            <v>15111.280223005244</v>
          </cell>
          <cell r="H480">
            <v>15247.024418800127</v>
          </cell>
          <cell r="I480">
            <v>15176.881620715827</v>
          </cell>
          <cell r="J480">
            <v>15134.716149846154</v>
          </cell>
          <cell r="K480">
            <v>15158.000648333375</v>
          </cell>
          <cell r="L480">
            <v>15289.944239588371</v>
          </cell>
          <cell r="M480">
            <v>14901.808382789724</v>
          </cell>
          <cell r="N480">
            <v>15102.157813571186</v>
          </cell>
          <cell r="O480">
            <v>15032.533219822868</v>
          </cell>
          <cell r="P480">
            <v>14951.077486811806</v>
          </cell>
          <cell r="Q480">
            <v>1054.3321362395614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</row>
        <row r="481">
          <cell r="A481">
            <v>-86615.763347142274</v>
          </cell>
          <cell r="B481">
            <v>14880.522150030825</v>
          </cell>
          <cell r="C481">
            <v>16256.533522929642</v>
          </cell>
          <cell r="D481">
            <v>15874.585404120086</v>
          </cell>
          <cell r="E481">
            <v>15385.165673423977</v>
          </cell>
          <cell r="F481">
            <v>15281.215333045915</v>
          </cell>
          <cell r="G481">
            <v>15070.153754425522</v>
          </cell>
          <cell r="H481">
            <v>15014.978726509868</v>
          </cell>
          <cell r="I481">
            <v>14903.478834933452</v>
          </cell>
          <cell r="J481">
            <v>14979.413429101463</v>
          </cell>
          <cell r="K481">
            <v>15010.732570234431</v>
          </cell>
          <cell r="L481">
            <v>15161.419893674178</v>
          </cell>
          <cell r="M481">
            <v>15051.432696335747</v>
          </cell>
          <cell r="N481">
            <v>14830.022492661921</v>
          </cell>
          <cell r="O481">
            <v>15169.330528622593</v>
          </cell>
          <cell r="P481">
            <v>15071.542109675702</v>
          </cell>
          <cell r="Q481">
            <v>993.44815928638297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</row>
        <row r="482">
          <cell r="A482">
            <v>-84865.909977618561</v>
          </cell>
          <cell r="B482">
            <v>14857.820673958424</v>
          </cell>
          <cell r="C482">
            <v>16537.058066617428</v>
          </cell>
          <cell r="D482">
            <v>16026.654978691109</v>
          </cell>
          <cell r="E482">
            <v>15404.474890730682</v>
          </cell>
          <cell r="F482">
            <v>15097.69157436223</v>
          </cell>
          <cell r="G482">
            <v>15137.190392843288</v>
          </cell>
          <cell r="H482">
            <v>14940.373397137495</v>
          </cell>
          <cell r="I482">
            <v>14797.623187475525</v>
          </cell>
          <cell r="J482">
            <v>15005.569857766575</v>
          </cell>
          <cell r="K482">
            <v>15018.226955383183</v>
          </cell>
          <cell r="L482">
            <v>14991.511258165512</v>
          </cell>
          <cell r="M482">
            <v>14957.030981476604</v>
          </cell>
          <cell r="N482">
            <v>14812.728154387167</v>
          </cell>
          <cell r="O482">
            <v>15013.107733514105</v>
          </cell>
          <cell r="P482">
            <v>15128.69809307387</v>
          </cell>
          <cell r="Q482">
            <v>973.37804107929378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</row>
        <row r="483">
          <cell r="A483">
            <v>-101612.64073737088</v>
          </cell>
          <cell r="B483">
            <v>15138.885833605142</v>
          </cell>
          <cell r="C483">
            <v>16704.094542266448</v>
          </cell>
          <cell r="D483">
            <v>16359.504352416654</v>
          </cell>
          <cell r="E483">
            <v>16049.035774750257</v>
          </cell>
          <cell r="F483">
            <v>15772.00283355459</v>
          </cell>
          <cell r="G483">
            <v>15570.766532905705</v>
          </cell>
          <cell r="H483">
            <v>15206.118410973861</v>
          </cell>
          <cell r="I483">
            <v>15090.785545349292</v>
          </cell>
          <cell r="J483">
            <v>15116.21435263945</v>
          </cell>
          <cell r="K483">
            <v>15436.88308165504</v>
          </cell>
          <cell r="L483">
            <v>15233.983718155088</v>
          </cell>
          <cell r="M483">
            <v>15342.996197413227</v>
          </cell>
          <cell r="N483">
            <v>15188.143705295073</v>
          </cell>
          <cell r="O483">
            <v>15412.265695666556</v>
          </cell>
          <cell r="P483">
            <v>15476.99274751711</v>
          </cell>
          <cell r="Q483">
            <v>1165.4563442013489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</row>
        <row r="484">
          <cell r="A484">
            <v>-96207.812423462907</v>
          </cell>
          <cell r="B484">
            <v>15276.39743164356</v>
          </cell>
          <cell r="C484">
            <v>16574.939479172979</v>
          </cell>
          <cell r="D484">
            <v>16290.188431552811</v>
          </cell>
          <cell r="E484">
            <v>15923.635772378828</v>
          </cell>
          <cell r="F484">
            <v>15591.808433045873</v>
          </cell>
          <cell r="G484">
            <v>15271.099179449895</v>
          </cell>
          <cell r="H484">
            <v>15019.775232670483</v>
          </cell>
          <cell r="I484">
            <v>15082.216555028477</v>
          </cell>
          <cell r="J484">
            <v>15232.006231926145</v>
          </cell>
          <cell r="K484">
            <v>15151.942785222906</v>
          </cell>
          <cell r="L484">
            <v>15272.353191763668</v>
          </cell>
          <cell r="M484">
            <v>15205.697839725086</v>
          </cell>
          <cell r="N484">
            <v>15169.980758771158</v>
          </cell>
          <cell r="O484">
            <v>15744.492488155838</v>
          </cell>
          <cell r="P484">
            <v>15680.73699037525</v>
          </cell>
          <cell r="Q484">
            <v>1103.4651253721499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</row>
        <row r="485">
          <cell r="A485">
            <v>-95478.949184859623</v>
          </cell>
          <cell r="B485">
            <v>14988.558529227344</v>
          </cell>
          <cell r="C485">
            <v>16457.103154071152</v>
          </cell>
          <cell r="D485">
            <v>16114.036695656916</v>
          </cell>
          <cell r="E485">
            <v>15890.759524001061</v>
          </cell>
          <cell r="F485">
            <v>15535.246277088743</v>
          </cell>
          <cell r="G485">
            <v>15353.437870118589</v>
          </cell>
          <cell r="H485">
            <v>15202.51012194038</v>
          </cell>
          <cell r="I485">
            <v>15281.489025398405</v>
          </cell>
          <cell r="J485">
            <v>15184.202460705153</v>
          </cell>
          <cell r="K485">
            <v>15288.524422842835</v>
          </cell>
          <cell r="L485">
            <v>15032.888543397345</v>
          </cell>
          <cell r="M485">
            <v>15233.931462242732</v>
          </cell>
          <cell r="N485">
            <v>15384.902542324384</v>
          </cell>
          <cell r="O485">
            <v>15333.347649391733</v>
          </cell>
          <cell r="P485">
            <v>15272.565960076043</v>
          </cell>
          <cell r="Q485">
            <v>1095.1053555706658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</row>
        <row r="486">
          <cell r="A486">
            <v>-97329.763090265798</v>
          </cell>
          <cell r="B486">
            <v>15024.370257777398</v>
          </cell>
          <cell r="C486">
            <v>16782.368197963278</v>
          </cell>
          <cell r="D486">
            <v>16625.357506986598</v>
          </cell>
          <cell r="E486">
            <v>15980.467714455444</v>
          </cell>
          <cell r="F486">
            <v>15472.526692353753</v>
          </cell>
          <cell r="G486">
            <v>15320.04338357551</v>
          </cell>
          <cell r="H486">
            <v>15140.294848271813</v>
          </cell>
          <cell r="I486">
            <v>15229.97437351201</v>
          </cell>
          <cell r="J486">
            <v>15167.655571431709</v>
          </cell>
          <cell r="K486">
            <v>15156.263892339202</v>
          </cell>
          <cell r="L486">
            <v>15389.123349580317</v>
          </cell>
          <cell r="M486">
            <v>15353.138562620072</v>
          </cell>
          <cell r="N486">
            <v>15198.785192326259</v>
          </cell>
          <cell r="O486">
            <v>15283.662866349852</v>
          </cell>
          <cell r="P486">
            <v>15297.115840277351</v>
          </cell>
          <cell r="Q486">
            <v>1116.3334507401125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</row>
        <row r="487">
          <cell r="A487">
            <v>-99822.911995366652</v>
          </cell>
          <cell r="B487">
            <v>15502.008564616004</v>
          </cell>
          <cell r="C487">
            <v>17106.581511649456</v>
          </cell>
          <cell r="D487">
            <v>16361.055568247808</v>
          </cell>
          <cell r="E487">
            <v>15881.997456954196</v>
          </cell>
          <cell r="F487">
            <v>15656.365648183617</v>
          </cell>
          <cell r="G487">
            <v>15168.973049613416</v>
          </cell>
          <cell r="H487">
            <v>15283.160787547877</v>
          </cell>
          <cell r="I487">
            <v>15407.388282967713</v>
          </cell>
          <cell r="J487">
            <v>15283.809134197651</v>
          </cell>
          <cell r="K487">
            <v>15291.774509532264</v>
          </cell>
          <cell r="L487">
            <v>15276.296232476278</v>
          </cell>
          <cell r="M487">
            <v>15219.652434371497</v>
          </cell>
          <cell r="N487">
            <v>15248.662493233243</v>
          </cell>
          <cell r="O487">
            <v>15417.526513080069</v>
          </cell>
          <cell r="P487">
            <v>15408.824585648905</v>
          </cell>
          <cell r="Q487">
            <v>1144.9288714220572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</row>
        <row r="488">
          <cell r="A488">
            <v>-86141.553872940858</v>
          </cell>
          <cell r="B488">
            <v>14962.922709820183</v>
          </cell>
          <cell r="C488">
            <v>16109.558392876974</v>
          </cell>
          <cell r="D488">
            <v>15874.871128104565</v>
          </cell>
          <cell r="E488">
            <v>15464.009089600668</v>
          </cell>
          <cell r="F488">
            <v>15400.690105635071</v>
          </cell>
          <cell r="G488">
            <v>15096.638718422644</v>
          </cell>
          <cell r="H488">
            <v>14819.716855393854</v>
          </cell>
          <cell r="I488">
            <v>14949.157092999212</v>
          </cell>
          <cell r="J488">
            <v>14967.536517200268</v>
          </cell>
          <cell r="K488">
            <v>15096.876131968515</v>
          </cell>
          <cell r="L488">
            <v>15095.393845698893</v>
          </cell>
          <cell r="M488">
            <v>15119.122168099237</v>
          </cell>
          <cell r="N488">
            <v>15215.524239257171</v>
          </cell>
          <cell r="O488">
            <v>15274.409288177803</v>
          </cell>
          <cell r="P488">
            <v>15318.514125148773</v>
          </cell>
          <cell r="Q488">
            <v>988.00916630108247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</row>
        <row r="489">
          <cell r="A489">
            <v>-92195.800567793558</v>
          </cell>
          <cell r="B489">
            <v>15161.266215522683</v>
          </cell>
          <cell r="C489">
            <v>16419.624101398913</v>
          </cell>
          <cell r="D489">
            <v>16116.013715109631</v>
          </cell>
          <cell r="E489">
            <v>16027.912301037271</v>
          </cell>
          <cell r="F489">
            <v>15490.598882543494</v>
          </cell>
          <cell r="G489">
            <v>15089.143216271117</v>
          </cell>
          <cell r="H489">
            <v>15171.33694165467</v>
          </cell>
          <cell r="I489">
            <v>14884.155332451424</v>
          </cell>
          <cell r="J489">
            <v>15004.414445981905</v>
          </cell>
          <cell r="K489">
            <v>15020.850943605994</v>
          </cell>
          <cell r="L489">
            <v>15027.877862748293</v>
          </cell>
          <cell r="M489">
            <v>15156.387187608991</v>
          </cell>
          <cell r="N489">
            <v>15400.505885634599</v>
          </cell>
          <cell r="O489">
            <v>15410.233736717837</v>
          </cell>
          <cell r="P489">
            <v>15325.574261340291</v>
          </cell>
          <cell r="Q489">
            <v>1057.4489541923649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</row>
        <row r="490">
          <cell r="A490">
            <v>-89805.150445976833</v>
          </cell>
          <cell r="B490">
            <v>15062.981622983556</v>
          </cell>
          <cell r="C490">
            <v>16240.198264536022</v>
          </cell>
          <cell r="D490">
            <v>16118.465404120205</v>
          </cell>
          <cell r="E490">
            <v>15686.626757569367</v>
          </cell>
          <cell r="F490">
            <v>15382.741268285306</v>
          </cell>
          <cell r="G490">
            <v>15123.129973417726</v>
          </cell>
          <cell r="H490">
            <v>15317.418487284753</v>
          </cell>
          <cell r="I490">
            <v>15223.999752543215</v>
          </cell>
          <cell r="J490">
            <v>15110.470207381986</v>
          </cell>
          <cell r="K490">
            <v>15047.493766517196</v>
          </cell>
          <cell r="L490">
            <v>15048.337499025922</v>
          </cell>
          <cell r="M490">
            <v>15061.819932815572</v>
          </cell>
          <cell r="N490">
            <v>15377.341765688838</v>
          </cell>
          <cell r="O490">
            <v>15183.759808806179</v>
          </cell>
          <cell r="P490">
            <v>14988.621456070845</v>
          </cell>
          <cell r="Q490">
            <v>1030.0291535551758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</row>
        <row r="491">
          <cell r="A491">
            <v>-91806.509433629239</v>
          </cell>
          <cell r="B491">
            <v>15058.291845972126</v>
          </cell>
          <cell r="C491">
            <v>16496.940836945359</v>
          </cell>
          <cell r="D491">
            <v>15934.147646844114</v>
          </cell>
          <cell r="E491">
            <v>15526.498994809725</v>
          </cell>
          <cell r="F491">
            <v>15382.732151667959</v>
          </cell>
          <cell r="G491">
            <v>15115.441269371458</v>
          </cell>
          <cell r="H491">
            <v>15231.241656056231</v>
          </cell>
          <cell r="I491">
            <v>15056.140459373286</v>
          </cell>
          <cell r="J491">
            <v>15079.631659080396</v>
          </cell>
          <cell r="K491">
            <v>15049.863968639665</v>
          </cell>
          <cell r="L491">
            <v>15047.758192050134</v>
          </cell>
          <cell r="M491">
            <v>15202.384610705853</v>
          </cell>
          <cell r="N491">
            <v>15182.318632343646</v>
          </cell>
          <cell r="O491">
            <v>15236.515685449138</v>
          </cell>
          <cell r="P491">
            <v>15086.536919098326</v>
          </cell>
          <cell r="Q491">
            <v>1052.9839405999537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</row>
        <row r="492">
          <cell r="A492">
            <v>-88706.732881607837</v>
          </cell>
          <cell r="B492">
            <v>15035.483422445959</v>
          </cell>
          <cell r="C492">
            <v>16266.707037287357</v>
          </cell>
          <cell r="D492">
            <v>15925.21540442454</v>
          </cell>
          <cell r="E492">
            <v>15622.53004202494</v>
          </cell>
          <cell r="F492">
            <v>15444.426764916101</v>
          </cell>
          <cell r="G492">
            <v>15220.565805004007</v>
          </cell>
          <cell r="H492">
            <v>15000.344209255351</v>
          </cell>
          <cell r="I492">
            <v>14976.951809323955</v>
          </cell>
          <cell r="J492">
            <v>15059.161746142123</v>
          </cell>
          <cell r="K492">
            <v>15037.184287407274</v>
          </cell>
          <cell r="L492">
            <v>14794.64813646417</v>
          </cell>
          <cell r="M492">
            <v>15140.249928039959</v>
          </cell>
          <cell r="N492">
            <v>15207.145989699569</v>
          </cell>
          <cell r="O492">
            <v>15219.688599075573</v>
          </cell>
          <cell r="P492">
            <v>15109.322818791123</v>
          </cell>
          <cell r="Q492">
            <v>1017.4307434588892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</row>
        <row r="493">
          <cell r="A493">
            <v>-91838.87042119581</v>
          </cell>
          <cell r="B493">
            <v>15045.048387455265</v>
          </cell>
          <cell r="C493">
            <v>16561.060728090652</v>
          </cell>
          <cell r="D493">
            <v>15971.310066143673</v>
          </cell>
          <cell r="E493">
            <v>15694.922759024641</v>
          </cell>
          <cell r="F493">
            <v>15463.69463118722</v>
          </cell>
          <cell r="G493">
            <v>15283.686799336478</v>
          </cell>
          <cell r="H493">
            <v>14967.924843981553</v>
          </cell>
          <cell r="I493">
            <v>14929.193805677782</v>
          </cell>
          <cell r="J493">
            <v>15072.717698315857</v>
          </cell>
          <cell r="K493">
            <v>15238.574212968411</v>
          </cell>
          <cell r="L493">
            <v>15047.222401951647</v>
          </cell>
          <cell r="M493">
            <v>15168.472008364781</v>
          </cell>
          <cell r="N493">
            <v>15364.438784949949</v>
          </cell>
          <cell r="O493">
            <v>15172.681516752331</v>
          </cell>
          <cell r="P493">
            <v>15275.955000212824</v>
          </cell>
          <cell r="Q493">
            <v>1053.3551081829473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</row>
        <row r="494">
          <cell r="A494">
            <v>-90647.40783591634</v>
          </cell>
          <cell r="B494">
            <v>14940.802881470232</v>
          </cell>
          <cell r="C494">
            <v>16546.518504977394</v>
          </cell>
          <cell r="D494">
            <v>16035.896320296353</v>
          </cell>
          <cell r="E494">
            <v>15928.49872434325</v>
          </cell>
          <cell r="F494">
            <v>15564.900367228478</v>
          </cell>
          <cell r="G494">
            <v>15062.036754909104</v>
          </cell>
          <cell r="H494">
            <v>15102.408692328847</v>
          </cell>
          <cell r="I494">
            <v>14999.737019562068</v>
          </cell>
          <cell r="J494">
            <v>15086.10462384484</v>
          </cell>
          <cell r="K494">
            <v>15028.483127024358</v>
          </cell>
          <cell r="L494">
            <v>15204.209848027491</v>
          </cell>
          <cell r="M494">
            <v>15163.6402398583</v>
          </cell>
          <cell r="N494">
            <v>14806.807163918358</v>
          </cell>
          <cell r="O494">
            <v>15078.443839892547</v>
          </cell>
          <cell r="P494">
            <v>15127.443500261565</v>
          </cell>
          <cell r="Q494">
            <v>1039.6895089148259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</row>
        <row r="495">
          <cell r="A495">
            <v>-100322.95900179677</v>
          </cell>
          <cell r="B495">
            <v>15016.246064943645</v>
          </cell>
          <cell r="C495">
            <v>16775.509865619191</v>
          </cell>
          <cell r="D495">
            <v>16433.902084022506</v>
          </cell>
          <cell r="E495">
            <v>16220.504733445956</v>
          </cell>
          <cell r="F495">
            <v>15692.663188737093</v>
          </cell>
          <cell r="G495">
            <v>15549.469454589293</v>
          </cell>
          <cell r="H495">
            <v>15261.48248597006</v>
          </cell>
          <cell r="I495">
            <v>15207.184984075384</v>
          </cell>
          <cell r="J495">
            <v>15329.747691208773</v>
          </cell>
          <cell r="K495">
            <v>15351.19404532533</v>
          </cell>
          <cell r="L495">
            <v>15261.817124269402</v>
          </cell>
          <cell r="M495">
            <v>15396.925606734894</v>
          </cell>
          <cell r="N495">
            <v>15525.168754547354</v>
          </cell>
          <cell r="O495">
            <v>15342.540109705136</v>
          </cell>
          <cell r="P495">
            <v>15163.395119535298</v>
          </cell>
          <cell r="Q495">
            <v>1150.6642105670082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</row>
        <row r="496">
          <cell r="A496">
            <v>-98959.034630259994</v>
          </cell>
          <cell r="B496">
            <v>15159.75217612553</v>
          </cell>
          <cell r="C496">
            <v>16657.212421187389</v>
          </cell>
          <cell r="D496">
            <v>16151.498970939874</v>
          </cell>
          <cell r="E496">
            <v>15911.581744219166</v>
          </cell>
          <cell r="F496">
            <v>15528.605758782964</v>
          </cell>
          <cell r="G496">
            <v>15244.114930324555</v>
          </cell>
          <cell r="H496">
            <v>15152.152731012084</v>
          </cell>
          <cell r="I496">
            <v>15141.486545747903</v>
          </cell>
          <cell r="J496">
            <v>15190.616672592265</v>
          </cell>
          <cell r="K496">
            <v>15395.20524520972</v>
          </cell>
          <cell r="L496">
            <v>15306.228285659268</v>
          </cell>
          <cell r="M496">
            <v>15288.282600828334</v>
          </cell>
          <cell r="N496">
            <v>15464.682645903165</v>
          </cell>
          <cell r="O496">
            <v>15377.575897732422</v>
          </cell>
          <cell r="P496">
            <v>15499.015457338381</v>
          </cell>
          <cell r="Q496">
            <v>1135.0205435952298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</row>
        <row r="497">
          <cell r="A497">
            <v>-89014.682019047759</v>
          </cell>
          <cell r="B497">
            <v>14829.559856739264</v>
          </cell>
          <cell r="C497">
            <v>16429.422145766854</v>
          </cell>
          <cell r="D497">
            <v>15786.401899452201</v>
          </cell>
          <cell r="E497">
            <v>15578.187162211103</v>
          </cell>
          <cell r="F497">
            <v>15387.665937631646</v>
          </cell>
          <cell r="G497">
            <v>15066.690616783075</v>
          </cell>
          <cell r="H497">
            <v>14848.102575728841</v>
          </cell>
          <cell r="I497">
            <v>14954.02237196738</v>
          </cell>
          <cell r="J497">
            <v>15169.812739421592</v>
          </cell>
          <cell r="K497">
            <v>15018.750229769867</v>
          </cell>
          <cell r="L497">
            <v>15134.307747631494</v>
          </cell>
          <cell r="M497">
            <v>15041.803134809725</v>
          </cell>
          <cell r="N497">
            <v>15088.484067561378</v>
          </cell>
          <cell r="O497">
            <v>15404.074524646036</v>
          </cell>
          <cell r="P497">
            <v>15371.340539550052</v>
          </cell>
          <cell r="Q497">
            <v>1020.9627968856701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</row>
        <row r="498">
          <cell r="A498">
            <v>-93935.310092682645</v>
          </cell>
          <cell r="B498">
            <v>15006.420618239979</v>
          </cell>
          <cell r="C498">
            <v>16461.547388682073</v>
          </cell>
          <cell r="D498">
            <v>16155.302111939021</v>
          </cell>
          <cell r="E498">
            <v>15521.711911910959</v>
          </cell>
          <cell r="F498">
            <v>15520.627254133527</v>
          </cell>
          <cell r="G498">
            <v>15194.444206733457</v>
          </cell>
          <cell r="H498">
            <v>15379.865414523232</v>
          </cell>
          <cell r="I498">
            <v>15249.605344484229</v>
          </cell>
          <cell r="J498">
            <v>15274.651380308047</v>
          </cell>
          <cell r="K498">
            <v>15141.884129439379</v>
          </cell>
          <cell r="L498">
            <v>15218.187934246342</v>
          </cell>
          <cell r="M498">
            <v>15276.163518388303</v>
          </cell>
          <cell r="N498">
            <v>15214.278917254702</v>
          </cell>
          <cell r="O498">
            <v>15081.136301976525</v>
          </cell>
          <cell r="P498">
            <v>15153.730106716015</v>
          </cell>
          <cell r="Q498">
            <v>1077.4004326390327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</row>
        <row r="499">
          <cell r="A499">
            <v>-85911.819761629129</v>
          </cell>
          <cell r="B499">
            <v>14987.583419501841</v>
          </cell>
          <cell r="C499">
            <v>16156.849591723556</v>
          </cell>
          <cell r="D499">
            <v>15732.511522921817</v>
          </cell>
          <cell r="E499">
            <v>15479.054129421056</v>
          </cell>
          <cell r="F499">
            <v>15315.782951383651</v>
          </cell>
          <cell r="G499">
            <v>15079.086712106275</v>
          </cell>
          <cell r="H499">
            <v>15111.546139309292</v>
          </cell>
          <cell r="I499">
            <v>14952.847771908433</v>
          </cell>
          <cell r="J499">
            <v>14887.119568272636</v>
          </cell>
          <cell r="K499">
            <v>14883.637921787396</v>
          </cell>
          <cell r="L499">
            <v>15141.790362803538</v>
          </cell>
          <cell r="M499">
            <v>15108.637753393061</v>
          </cell>
          <cell r="N499">
            <v>15180.514055569784</v>
          </cell>
          <cell r="O499">
            <v>15278.896867476864</v>
          </cell>
          <cell r="P499">
            <v>15100.75777219259</v>
          </cell>
          <cell r="Q499">
            <v>985.3742079379814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</row>
        <row r="500">
          <cell r="A500">
            <v>-98791.489624176873</v>
          </cell>
          <cell r="B500">
            <v>15181.166760808685</v>
          </cell>
          <cell r="C500">
            <v>16578.595397399476</v>
          </cell>
          <cell r="D500">
            <v>16381.818733474116</v>
          </cell>
          <cell r="E500">
            <v>16077.875983354312</v>
          </cell>
          <cell r="F500">
            <v>15524.035402184747</v>
          </cell>
          <cell r="G500">
            <v>15588.304243929371</v>
          </cell>
          <cell r="H500">
            <v>15246.946257732547</v>
          </cell>
          <cell r="I500">
            <v>15236.892462490992</v>
          </cell>
          <cell r="J500">
            <v>15213.302110094501</v>
          </cell>
          <cell r="K500">
            <v>15252.0572928892</v>
          </cell>
          <cell r="L500">
            <v>15267.658968617867</v>
          </cell>
          <cell r="M500">
            <v>15100.292553858751</v>
          </cell>
          <cell r="N500">
            <v>15280.426880428833</v>
          </cell>
          <cell r="O500">
            <v>15348.29058057872</v>
          </cell>
          <cell r="P500">
            <v>15294.546607207354</v>
          </cell>
          <cell r="Q500">
            <v>1133.0988693934589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</row>
        <row r="501">
          <cell r="A501">
            <v>-100850.6754754673</v>
          </cell>
          <cell r="B501">
            <v>15123.3457794612</v>
          </cell>
          <cell r="C501">
            <v>16783.540124716532</v>
          </cell>
          <cell r="D501">
            <v>16417.859238927147</v>
          </cell>
          <cell r="E501">
            <v>16006.655330328376</v>
          </cell>
          <cell r="F501">
            <v>15696.663106565997</v>
          </cell>
          <cell r="G501">
            <v>15241.033562952351</v>
          </cell>
          <cell r="H501">
            <v>15243.37309928007</v>
          </cell>
          <cell r="I501">
            <v>15438.375356251723</v>
          </cell>
          <cell r="J501">
            <v>15158.831702290106</v>
          </cell>
          <cell r="K501">
            <v>15330.921620072346</v>
          </cell>
          <cell r="L501">
            <v>15176.200043463759</v>
          </cell>
          <cell r="M501">
            <v>15523.036473535194</v>
          </cell>
          <cell r="N501">
            <v>15456.970213376611</v>
          </cell>
          <cell r="O501">
            <v>15459.529126540467</v>
          </cell>
          <cell r="P501">
            <v>15303.43081219142</v>
          </cell>
          <cell r="Q501">
            <v>1156.7169074334197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</row>
        <row r="502">
          <cell r="A502">
            <v>-91453.541519475883</v>
          </cell>
          <cell r="B502">
            <v>15189.111871942709</v>
          </cell>
          <cell r="C502">
            <v>16576.106758047055</v>
          </cell>
          <cell r="D502">
            <v>15801.135148060886</v>
          </cell>
          <cell r="E502">
            <v>15857.390949522282</v>
          </cell>
          <cell r="F502">
            <v>15530.975707757596</v>
          </cell>
          <cell r="G502">
            <v>15109.018209005177</v>
          </cell>
          <cell r="H502">
            <v>14906.958299191934</v>
          </cell>
          <cell r="I502">
            <v>15114.989189936921</v>
          </cell>
          <cell r="J502">
            <v>15003.538855959512</v>
          </cell>
          <cell r="K502">
            <v>15104.395557322474</v>
          </cell>
          <cell r="L502">
            <v>15102.272999851526</v>
          </cell>
          <cell r="M502">
            <v>15102.250157957849</v>
          </cell>
          <cell r="N502">
            <v>14973.201904479694</v>
          </cell>
          <cell r="O502">
            <v>15288.707017176694</v>
          </cell>
          <cell r="P502">
            <v>15117.639565554473</v>
          </cell>
          <cell r="Q502">
            <v>1048.9355398117805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</row>
        <row r="503">
          <cell r="A503">
            <v>-96168.36754198109</v>
          </cell>
          <cell r="B503">
            <v>14992.393625502362</v>
          </cell>
          <cell r="C503">
            <v>16517.210652999471</v>
          </cell>
          <cell r="D503">
            <v>16274.624359074409</v>
          </cell>
          <cell r="E503">
            <v>16012.866878325563</v>
          </cell>
          <cell r="F503">
            <v>15537.027561577779</v>
          </cell>
          <cell r="G503">
            <v>15085.338468624723</v>
          </cell>
          <cell r="H503">
            <v>15205.197296507886</v>
          </cell>
          <cell r="I503">
            <v>15250.373671145899</v>
          </cell>
          <cell r="J503">
            <v>15142.556614446012</v>
          </cell>
          <cell r="K503">
            <v>15239.978868870976</v>
          </cell>
          <cell r="L503">
            <v>15193.169778898346</v>
          </cell>
          <cell r="M503">
            <v>15294.333998340859</v>
          </cell>
          <cell r="N503">
            <v>15271.357950179503</v>
          </cell>
          <cell r="O503">
            <v>15280.015701692562</v>
          </cell>
          <cell r="P503">
            <v>15263.926147684808</v>
          </cell>
          <cell r="Q503">
            <v>1103.0127083595062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</row>
        <row r="504">
          <cell r="A504">
            <v>-97078.397812046285</v>
          </cell>
          <cell r="B504">
            <v>15072.218030343874</v>
          </cell>
          <cell r="C504">
            <v>16670.793634374677</v>
          </cell>
          <cell r="D504">
            <v>16147.493676654287</v>
          </cell>
          <cell r="E504">
            <v>16040.523943441625</v>
          </cell>
          <cell r="F504">
            <v>15674.430168045805</v>
          </cell>
          <cell r="G504">
            <v>15428.696003350451</v>
          </cell>
          <cell r="H504">
            <v>15273.528866036839</v>
          </cell>
          <cell r="I504">
            <v>15357.895487360771</v>
          </cell>
          <cell r="J504">
            <v>15208.656492971051</v>
          </cell>
          <cell r="K504">
            <v>15084.11598908903</v>
          </cell>
          <cell r="L504">
            <v>15287.732719207808</v>
          </cell>
          <cell r="M504">
            <v>15304.804605473151</v>
          </cell>
          <cell r="N504">
            <v>15394.288841095009</v>
          </cell>
          <cell r="O504">
            <v>15214.657804579212</v>
          </cell>
          <cell r="P504">
            <v>15453.987905570135</v>
          </cell>
          <cell r="Q504">
            <v>1113.4503915450459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</row>
        <row r="505">
          <cell r="A505">
            <v>-100742.04716352376</v>
          </cell>
          <cell r="B505">
            <v>15094.913263562299</v>
          </cell>
          <cell r="C505">
            <v>16903.256659525527</v>
          </cell>
          <cell r="D505">
            <v>16472.592553394028</v>
          </cell>
          <cell r="E505">
            <v>16052.53838233323</v>
          </cell>
          <cell r="F505">
            <v>15531.810036793127</v>
          </cell>
          <cell r="G505">
            <v>15350.731147377119</v>
          </cell>
          <cell r="H505">
            <v>15244.923178245968</v>
          </cell>
          <cell r="I505">
            <v>15495.040021215973</v>
          </cell>
          <cell r="J505">
            <v>15326.999966209876</v>
          </cell>
          <cell r="K505">
            <v>15519.534938969751</v>
          </cell>
          <cell r="L505">
            <v>15308.267081838894</v>
          </cell>
          <cell r="M505">
            <v>15340.770358480413</v>
          </cell>
          <cell r="N505">
            <v>15403.358995145176</v>
          </cell>
          <cell r="O505">
            <v>15380.551420525822</v>
          </cell>
          <cell r="P505">
            <v>15191.192009044476</v>
          </cell>
          <cell r="Q505">
            <v>1155.470984146752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</row>
        <row r="506">
          <cell r="A506">
            <v>-98548.922930974019</v>
          </cell>
          <cell r="B506">
            <v>15155.010084702619</v>
          </cell>
          <cell r="C506">
            <v>16810.656091971217</v>
          </cell>
          <cell r="D506">
            <v>16294.031118599403</v>
          </cell>
          <cell r="E506">
            <v>16097.606358990142</v>
          </cell>
          <cell r="F506">
            <v>15418.733872260098</v>
          </cell>
          <cell r="G506">
            <v>15317.999182211377</v>
          </cell>
          <cell r="H506">
            <v>15345.332763613029</v>
          </cell>
          <cell r="I506">
            <v>15465.659966248902</v>
          </cell>
          <cell r="J506">
            <v>15160.363169407847</v>
          </cell>
          <cell r="K506">
            <v>15376.720105448148</v>
          </cell>
          <cell r="L506">
            <v>15197.663212781255</v>
          </cell>
          <cell r="M506">
            <v>15135.845413527837</v>
          </cell>
          <cell r="N506">
            <v>15363.072430362972</v>
          </cell>
          <cell r="O506">
            <v>15293.416796115864</v>
          </cell>
          <cell r="P506">
            <v>15353.419901302062</v>
          </cell>
          <cell r="Q506">
            <v>1130.3167264490994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</row>
        <row r="507">
          <cell r="A507">
            <v>-101798.69868982988</v>
          </cell>
          <cell r="B507">
            <v>15248.027694811604</v>
          </cell>
          <cell r="C507">
            <v>16833.604674501959</v>
          </cell>
          <cell r="D507">
            <v>16366.681976725944</v>
          </cell>
          <cell r="E507">
            <v>16313.633717604578</v>
          </cell>
          <cell r="F507">
            <v>15582.442279398063</v>
          </cell>
          <cell r="G507">
            <v>15474.334587790268</v>
          </cell>
          <cell r="H507">
            <v>15319.01748623429</v>
          </cell>
          <cell r="I507">
            <v>15445.288934717048</v>
          </cell>
          <cell r="J507">
            <v>15357.359098545961</v>
          </cell>
          <cell r="K507">
            <v>15305.93152104601</v>
          </cell>
          <cell r="L507">
            <v>15486.94730244339</v>
          </cell>
          <cell r="M507">
            <v>15315.403462422726</v>
          </cell>
          <cell r="N507">
            <v>15597.451117223558</v>
          </cell>
          <cell r="O507">
            <v>15308.651352711884</v>
          </cell>
          <cell r="P507">
            <v>15689.860291407756</v>
          </cell>
          <cell r="Q507">
            <v>1167.5903544928726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</row>
        <row r="508">
          <cell r="A508">
            <v>-84934.15852409981</v>
          </cell>
          <cell r="B508">
            <v>14945.884975649726</v>
          </cell>
          <cell r="C508">
            <v>16228.468852865377</v>
          </cell>
          <cell r="D508">
            <v>16000.421600650587</v>
          </cell>
          <cell r="E508">
            <v>15538.700183434525</v>
          </cell>
          <cell r="F508">
            <v>15137.072625230183</v>
          </cell>
          <cell r="G508">
            <v>15088.591422204305</v>
          </cell>
          <cell r="H508">
            <v>14934.511493031103</v>
          </cell>
          <cell r="I508">
            <v>14938.48133745771</v>
          </cell>
          <cell r="J508">
            <v>14862.867753156579</v>
          </cell>
          <cell r="K508">
            <v>14811.372473944846</v>
          </cell>
          <cell r="L508">
            <v>14876.713070356898</v>
          </cell>
          <cell r="M508">
            <v>14968.68207412015</v>
          </cell>
          <cell r="N508">
            <v>15141.082596181757</v>
          </cell>
          <cell r="O508">
            <v>15205.458930155935</v>
          </cell>
          <cell r="P508">
            <v>15358.508309440344</v>
          </cell>
          <cell r="Q508">
            <v>974.16082460801499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</row>
        <row r="509">
          <cell r="A509">
            <v>-102583.26009345859</v>
          </cell>
          <cell r="B509">
            <v>15445.645526070675</v>
          </cell>
          <cell r="C509">
            <v>16822.86452887248</v>
          </cell>
          <cell r="D509">
            <v>16528.69720648379</v>
          </cell>
          <cell r="E509">
            <v>15958.611005937226</v>
          </cell>
          <cell r="F509">
            <v>15566.779371726523</v>
          </cell>
          <cell r="G509">
            <v>15475.639975358627</v>
          </cell>
          <cell r="H509">
            <v>15106.688076559753</v>
          </cell>
          <cell r="I509">
            <v>15256.907286873411</v>
          </cell>
          <cell r="J509">
            <v>15356.34405918355</v>
          </cell>
          <cell r="K509">
            <v>15375.440000287712</v>
          </cell>
          <cell r="L509">
            <v>15563.683925791625</v>
          </cell>
          <cell r="M509">
            <v>15317.644166122574</v>
          </cell>
          <cell r="N509">
            <v>15467.881980346949</v>
          </cell>
          <cell r="O509">
            <v>15313.754655290295</v>
          </cell>
          <cell r="P509">
            <v>15571.532702143217</v>
          </cell>
          <cell r="Q509">
            <v>1176.5889599679326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</row>
        <row r="510">
          <cell r="A510">
            <v>-99482.893542066624</v>
          </cell>
          <cell r="B510">
            <v>15375.295787703479</v>
          </cell>
          <cell r="C510">
            <v>16759.452838351703</v>
          </cell>
          <cell r="D510">
            <v>16497.923781269492</v>
          </cell>
          <cell r="E510">
            <v>15868.376976354779</v>
          </cell>
          <cell r="F510">
            <v>15917.74539209035</v>
          </cell>
          <cell r="G510">
            <v>15285.745572743237</v>
          </cell>
          <cell r="H510">
            <v>15232.652619493201</v>
          </cell>
          <cell r="I510">
            <v>15187.795142766096</v>
          </cell>
          <cell r="J510">
            <v>15092.474347778203</v>
          </cell>
          <cell r="K510">
            <v>15221.912863915199</v>
          </cell>
          <cell r="L510">
            <v>15336.224893806622</v>
          </cell>
          <cell r="M510">
            <v>15342.826980570129</v>
          </cell>
          <cell r="N510">
            <v>15422.341122377989</v>
          </cell>
          <cell r="O510">
            <v>15594.345696617442</v>
          </cell>
          <cell r="P510">
            <v>15431.392642438244</v>
          </cell>
          <cell r="Q510">
            <v>1141.0289957700872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</row>
        <row r="511">
          <cell r="A511">
            <v>-101805.35621144593</v>
          </cell>
          <cell r="B511">
            <v>15162.866874102954</v>
          </cell>
          <cell r="C511">
            <v>16705.496024760694</v>
          </cell>
          <cell r="D511">
            <v>16368.270175001951</v>
          </cell>
          <cell r="E511">
            <v>15988.578126559742</v>
          </cell>
          <cell r="F511">
            <v>15584.049062289949</v>
          </cell>
          <cell r="G511">
            <v>15463.534679440458</v>
          </cell>
          <cell r="H511">
            <v>15408.221381167092</v>
          </cell>
          <cell r="I511">
            <v>15319.325356788167</v>
          </cell>
          <cell r="J511">
            <v>15474.805162607747</v>
          </cell>
          <cell r="K511">
            <v>15241.597850003183</v>
          </cell>
          <cell r="L511">
            <v>15389.376660218979</v>
          </cell>
          <cell r="M511">
            <v>15436.976019811751</v>
          </cell>
          <cell r="N511">
            <v>15484.641023153932</v>
          </cell>
          <cell r="O511">
            <v>15472.238857500826</v>
          </cell>
          <cell r="P511">
            <v>15404.092058481387</v>
          </cell>
          <cell r="Q511">
            <v>1167.6667136028002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</row>
        <row r="512">
          <cell r="A512">
            <v>-91614.834721919542</v>
          </cell>
          <cell r="B512">
            <v>14759.326888574806</v>
          </cell>
          <cell r="C512">
            <v>16596.533876489091</v>
          </cell>
          <cell r="D512">
            <v>15877.544692612633</v>
          </cell>
          <cell r="E512">
            <v>15785.718709252973</v>
          </cell>
          <cell r="F512">
            <v>15234.741646246126</v>
          </cell>
          <cell r="G512">
            <v>15295.140625559237</v>
          </cell>
          <cell r="H512">
            <v>15057.471385381368</v>
          </cell>
          <cell r="I512">
            <v>15022.954464964649</v>
          </cell>
          <cell r="J512">
            <v>15093.907893777628</v>
          </cell>
          <cell r="K512">
            <v>15143.345681564804</v>
          </cell>
          <cell r="L512">
            <v>15095.361430609517</v>
          </cell>
          <cell r="M512">
            <v>15261.929106283093</v>
          </cell>
          <cell r="N512">
            <v>15364.154538332221</v>
          </cell>
          <cell r="O512">
            <v>15161.952118894384</v>
          </cell>
          <cell r="P512">
            <v>15109.60541378874</v>
          </cell>
          <cell r="Q512">
            <v>1050.7855083265283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</row>
        <row r="513">
          <cell r="A513">
            <v>-85320.648360369087</v>
          </cell>
          <cell r="B513">
            <v>14820.196213331787</v>
          </cell>
          <cell r="C513">
            <v>16202.439561868739</v>
          </cell>
          <cell r="D513">
            <v>15858.934054910162</v>
          </cell>
          <cell r="E513">
            <v>15506.04961381549</v>
          </cell>
          <cell r="F513">
            <v>15294.748087176527</v>
          </cell>
          <cell r="G513">
            <v>14886.337590622017</v>
          </cell>
          <cell r="H513">
            <v>14868.836699422362</v>
          </cell>
          <cell r="I513">
            <v>14945.243356831135</v>
          </cell>
          <cell r="J513">
            <v>14969.28838632175</v>
          </cell>
          <cell r="K513">
            <v>14877.896199049537</v>
          </cell>
          <cell r="L513">
            <v>15014.476008144547</v>
          </cell>
          <cell r="M513">
            <v>14931.191253327914</v>
          </cell>
          <cell r="N513">
            <v>14974.609912939093</v>
          </cell>
          <cell r="O513">
            <v>15008.061620463714</v>
          </cell>
          <cell r="P513">
            <v>14929.355409059181</v>
          </cell>
          <cell r="Q513">
            <v>978.59370843408919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</row>
        <row r="514">
          <cell r="A514">
            <v>-85945.060326166014</v>
          </cell>
          <cell r="B514">
            <v>14595.32134229218</v>
          </cell>
          <cell r="C514">
            <v>16146.018092111717</v>
          </cell>
          <cell r="D514">
            <v>16156.990253085969</v>
          </cell>
          <cell r="E514">
            <v>15626.594609513457</v>
          </cell>
          <cell r="F514">
            <v>15341.610097900522</v>
          </cell>
          <cell r="G514">
            <v>15030.252646006826</v>
          </cell>
          <cell r="H514">
            <v>14929.802202173516</v>
          </cell>
          <cell r="I514">
            <v>15003.970454702787</v>
          </cell>
          <cell r="J514">
            <v>15161.698626349365</v>
          </cell>
          <cell r="K514">
            <v>15139.775545620825</v>
          </cell>
          <cell r="L514">
            <v>15037.131447161228</v>
          </cell>
          <cell r="M514">
            <v>14955.652605104124</v>
          </cell>
          <cell r="N514">
            <v>14987.464373931714</v>
          </cell>
          <cell r="O514">
            <v>15007.589741821297</v>
          </cell>
          <cell r="P514">
            <v>14948.725016098841</v>
          </cell>
          <cell r="Q514">
            <v>985.75546391699356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</row>
        <row r="515">
          <cell r="A515">
            <v>-98599.676623218547</v>
          </cell>
          <cell r="B515">
            <v>15017.850763554061</v>
          </cell>
          <cell r="C515">
            <v>16810.337356405485</v>
          </cell>
          <cell r="D515">
            <v>16238.263183327372</v>
          </cell>
          <cell r="E515">
            <v>15964.01814354313</v>
          </cell>
          <cell r="F515">
            <v>15739.629138560213</v>
          </cell>
          <cell r="G515">
            <v>15545.711388763204</v>
          </cell>
          <cell r="H515">
            <v>15327.68220752355</v>
          </cell>
          <cell r="I515">
            <v>15150.50834503202</v>
          </cell>
          <cell r="J515">
            <v>15293.417834316577</v>
          </cell>
          <cell r="K515">
            <v>15120.543285602131</v>
          </cell>
          <cell r="L515">
            <v>15396.279712420977</v>
          </cell>
          <cell r="M515">
            <v>15238.838986500701</v>
          </cell>
          <cell r="N515">
            <v>15397.484898865248</v>
          </cell>
          <cell r="O515">
            <v>15285.643100493544</v>
          </cell>
          <cell r="P515">
            <v>15374.99849968031</v>
          </cell>
          <cell r="Q515">
            <v>1130.8988509976673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</row>
        <row r="516">
          <cell r="A516">
            <v>-95168.758727572276</v>
          </cell>
          <cell r="B516">
            <v>15258.70458074518</v>
          </cell>
          <cell r="C516">
            <v>16983.754116202246</v>
          </cell>
          <cell r="D516">
            <v>16097.100535252834</v>
          </cell>
          <cell r="E516">
            <v>15674.864548755544</v>
          </cell>
          <cell r="F516">
            <v>15540.595515046596</v>
          </cell>
          <cell r="G516">
            <v>15170.356174292632</v>
          </cell>
          <cell r="H516">
            <v>15011.211903705707</v>
          </cell>
          <cell r="I516">
            <v>15183.435294076091</v>
          </cell>
          <cell r="J516">
            <v>15281.252754993033</v>
          </cell>
          <cell r="K516">
            <v>15094.290116004564</v>
          </cell>
          <cell r="L516">
            <v>15016.453085370602</v>
          </cell>
          <cell r="M516">
            <v>15041.692609546481</v>
          </cell>
          <cell r="N516">
            <v>15211.498333182357</v>
          </cell>
          <cell r="O516">
            <v>15322.487657246376</v>
          </cell>
          <cell r="P516">
            <v>15306.633775519371</v>
          </cell>
          <cell r="Q516">
            <v>1091.5475951017629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</row>
        <row r="517">
          <cell r="A517">
            <v>-94276.563478096665</v>
          </cell>
          <cell r="B517">
            <v>15009.842965466798</v>
          </cell>
          <cell r="C517">
            <v>16577.312491415541</v>
          </cell>
          <cell r="D517">
            <v>16058.392024791356</v>
          </cell>
          <cell r="E517">
            <v>15780.899204138794</v>
          </cell>
          <cell r="F517">
            <v>15459.544390541385</v>
          </cell>
          <cell r="G517">
            <v>15251.569317002208</v>
          </cell>
          <cell r="H517">
            <v>15190.832602306764</v>
          </cell>
          <cell r="I517">
            <v>15023.949646703491</v>
          </cell>
          <cell r="J517">
            <v>15060.694022771273</v>
          </cell>
          <cell r="K517">
            <v>15219.598367359376</v>
          </cell>
          <cell r="L517">
            <v>15243.490940954161</v>
          </cell>
          <cell r="M517">
            <v>15220.284919943204</v>
          </cell>
          <cell r="N517">
            <v>15229.857453650509</v>
          </cell>
          <cell r="O517">
            <v>15127.881679309445</v>
          </cell>
          <cell r="P517">
            <v>15316.365779697349</v>
          </cell>
          <cell r="Q517">
            <v>1081.3144724683775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</row>
        <row r="518">
          <cell r="A518">
            <v>-95692.072024644396</v>
          </cell>
          <cell r="B518">
            <v>15357.482231693772</v>
          </cell>
          <cell r="C518">
            <v>16788.756319856711</v>
          </cell>
          <cell r="D518">
            <v>16162.997476672579</v>
          </cell>
          <cell r="E518">
            <v>15888.624562075318</v>
          </cell>
          <cell r="F518">
            <v>15719.649308733267</v>
          </cell>
          <cell r="G518">
            <v>15500.429378765126</v>
          </cell>
          <cell r="H518">
            <v>15265.309135751839</v>
          </cell>
          <cell r="I518">
            <v>15135.822602733551</v>
          </cell>
          <cell r="J518">
            <v>15280.980309991402</v>
          </cell>
          <cell r="K518">
            <v>15134.155670829354</v>
          </cell>
          <cell r="L518">
            <v>15078.247397566396</v>
          </cell>
          <cell r="M518">
            <v>15318.202737626425</v>
          </cell>
          <cell r="N518">
            <v>15405.922916920841</v>
          </cell>
          <cell r="O518">
            <v>15243.566398535313</v>
          </cell>
          <cell r="P518">
            <v>15249.987245100107</v>
          </cell>
          <cell r="Q518">
            <v>1097.5497892938613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</row>
        <row r="519">
          <cell r="A519">
            <v>-97284.479934747549</v>
          </cell>
          <cell r="B519">
            <v>15083.93516114138</v>
          </cell>
          <cell r="C519">
            <v>16680.096493377867</v>
          </cell>
          <cell r="D519">
            <v>16405.768763866876</v>
          </cell>
          <cell r="E519">
            <v>15759.358922119703</v>
          </cell>
          <cell r="F519">
            <v>15522.688028648874</v>
          </cell>
          <cell r="G519">
            <v>15120.027941253429</v>
          </cell>
          <cell r="H519">
            <v>15203.071335374387</v>
          </cell>
          <cell r="I519">
            <v>15315.614926216847</v>
          </cell>
          <cell r="J519">
            <v>15397.046662580815</v>
          </cell>
          <cell r="K519">
            <v>15211.266949653869</v>
          </cell>
          <cell r="L519">
            <v>15345.414251479073</v>
          </cell>
          <cell r="M519">
            <v>15212.430731501747</v>
          </cell>
          <cell r="N519">
            <v>15238.631824435739</v>
          </cell>
          <cell r="O519">
            <v>15323.664099413349</v>
          </cell>
          <cell r="P519">
            <v>15425.52916245547</v>
          </cell>
          <cell r="Q519">
            <v>1115.8140710595803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</row>
        <row r="520">
          <cell r="A520">
            <v>-102373.01863160124</v>
          </cell>
          <cell r="B520">
            <v>15222.643980900306</v>
          </cell>
          <cell r="C520">
            <v>16606.982657127352</v>
          </cell>
          <cell r="D520">
            <v>16338.210403478282</v>
          </cell>
          <cell r="E520">
            <v>15986.767749061157</v>
          </cell>
          <cell r="F520">
            <v>15801.516585154719</v>
          </cell>
          <cell r="G520">
            <v>15474.072252601738</v>
          </cell>
          <cell r="H520">
            <v>15339.140596438408</v>
          </cell>
          <cell r="I520">
            <v>15321.174279402505</v>
          </cell>
          <cell r="J520">
            <v>15473.47899714105</v>
          </cell>
          <cell r="K520">
            <v>15296.489978535705</v>
          </cell>
          <cell r="L520">
            <v>15301.528739680576</v>
          </cell>
          <cell r="M520">
            <v>15351.099062888399</v>
          </cell>
          <cell r="N520">
            <v>15528.046876275892</v>
          </cell>
          <cell r="O520">
            <v>15404.775796353038</v>
          </cell>
          <cell r="P520">
            <v>15559.086958213913</v>
          </cell>
          <cell r="Q520">
            <v>1174.1775744970134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</row>
        <row r="521">
          <cell r="A521">
            <v>-90778.19978268267</v>
          </cell>
          <cell r="B521">
            <v>14938.225124247663</v>
          </cell>
          <cell r="C521">
            <v>16479.412920293409</v>
          </cell>
          <cell r="D521">
            <v>16067.132813301641</v>
          </cell>
          <cell r="E521">
            <v>15779.386378549883</v>
          </cell>
          <cell r="F521">
            <v>15340.508393125136</v>
          </cell>
          <cell r="G521">
            <v>15181.836498369979</v>
          </cell>
          <cell r="H521">
            <v>14925.427473700529</v>
          </cell>
          <cell r="I521">
            <v>15175.925421699118</v>
          </cell>
          <cell r="J521">
            <v>15078.457780542241</v>
          </cell>
          <cell r="K521">
            <v>14957.654908973336</v>
          </cell>
          <cell r="L521">
            <v>15020.192616873144</v>
          </cell>
          <cell r="M521">
            <v>15037.433356360943</v>
          </cell>
          <cell r="N521">
            <v>14966.056471011541</v>
          </cell>
          <cell r="O521">
            <v>15154.846353359822</v>
          </cell>
          <cell r="P521">
            <v>15083.938300462596</v>
          </cell>
          <cell r="Q521">
            <v>1041.1896402274569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</row>
        <row r="522">
          <cell r="A522">
            <v>-100081.34678680978</v>
          </cell>
          <cell r="B522">
            <v>15141.982303443943</v>
          </cell>
          <cell r="C522">
            <v>16611.325667073681</v>
          </cell>
          <cell r="D522">
            <v>16268.997987905383</v>
          </cell>
          <cell r="E522">
            <v>15957.656565904968</v>
          </cell>
          <cell r="F522">
            <v>15803.912544308929</v>
          </cell>
          <cell r="G522">
            <v>15202.506412474389</v>
          </cell>
          <cell r="H522">
            <v>15188.486164733886</v>
          </cell>
          <cell r="I522">
            <v>15272.333053174596</v>
          </cell>
          <cell r="J522">
            <v>15275.508398549942</v>
          </cell>
          <cell r="K522">
            <v>15185.831834063058</v>
          </cell>
          <cell r="L522">
            <v>15226.090879229687</v>
          </cell>
          <cell r="M522">
            <v>15386.712436030642</v>
          </cell>
          <cell r="N522">
            <v>15325.170111795549</v>
          </cell>
          <cell r="O522">
            <v>15416.8579210307</v>
          </cell>
          <cell r="P522">
            <v>15348.924416436999</v>
          </cell>
          <cell r="Q522">
            <v>1147.8930151059933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</row>
        <row r="523">
          <cell r="A523">
            <v>-88326.786868254087</v>
          </cell>
          <cell r="B523">
            <v>14859.415933481878</v>
          </cell>
          <cell r="C523">
            <v>16275.486555871723</v>
          </cell>
          <cell r="D523">
            <v>15814.424395202695</v>
          </cell>
          <cell r="E523">
            <v>15547.530587061912</v>
          </cell>
          <cell r="F523">
            <v>15487.427220008805</v>
          </cell>
          <cell r="G523">
            <v>15159.50089478663</v>
          </cell>
          <cell r="H523">
            <v>15021.890525235463</v>
          </cell>
          <cell r="I523">
            <v>15138.299770834339</v>
          </cell>
          <cell r="J523">
            <v>15056.127798312102</v>
          </cell>
          <cell r="K523">
            <v>15161.482133460286</v>
          </cell>
          <cell r="L523">
            <v>14982.187593670973</v>
          </cell>
          <cell r="M523">
            <v>15032.290957690513</v>
          </cell>
          <cell r="N523">
            <v>15194.249863396835</v>
          </cell>
          <cell r="O523">
            <v>15293.83652652437</v>
          </cell>
          <cell r="P523">
            <v>15199.642002751172</v>
          </cell>
          <cell r="Q523">
            <v>1013.072914664127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</row>
        <row r="524">
          <cell r="A524">
            <v>-99852.342310949389</v>
          </cell>
          <cell r="B524">
            <v>15178.942269965053</v>
          </cell>
          <cell r="C524">
            <v>16843.308405957774</v>
          </cell>
          <cell r="D524">
            <v>16320.389404213493</v>
          </cell>
          <cell r="E524">
            <v>16001.417395838112</v>
          </cell>
          <cell r="F524">
            <v>15592.551125799098</v>
          </cell>
          <cell r="G524">
            <v>15259.999062050221</v>
          </cell>
          <cell r="H524">
            <v>15117.065081736062</v>
          </cell>
          <cell r="I524">
            <v>15173.494498760647</v>
          </cell>
          <cell r="J524">
            <v>15206.081572967267</v>
          </cell>
          <cell r="K524">
            <v>15326.533990496646</v>
          </cell>
          <cell r="L524">
            <v>15308.432951286348</v>
          </cell>
          <cell r="M524">
            <v>15633.536352566456</v>
          </cell>
          <cell r="N524">
            <v>15445.427533961143</v>
          </cell>
          <cell r="O524">
            <v>15163.451522043222</v>
          </cell>
          <cell r="P524">
            <v>15218.352452775543</v>
          </cell>
          <cell r="Q524">
            <v>1145.2664253696651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</row>
        <row r="525">
          <cell r="A525">
            <v>-86737.480903737014</v>
          </cell>
          <cell r="B525">
            <v>14948.542365808609</v>
          </cell>
          <cell r="C525">
            <v>16141.736689121553</v>
          </cell>
          <cell r="D525">
            <v>15863.478891158709</v>
          </cell>
          <cell r="E525">
            <v>15577.89815948773</v>
          </cell>
          <cell r="F525">
            <v>15197.81735459186</v>
          </cell>
          <cell r="G525">
            <v>14953.354712962577</v>
          </cell>
          <cell r="H525">
            <v>14845.410647618428</v>
          </cell>
          <cell r="I525">
            <v>15085.82581498404</v>
          </cell>
          <cell r="J525">
            <v>14956.037959427475</v>
          </cell>
          <cell r="K525">
            <v>14981.587956322657</v>
          </cell>
          <cell r="L525">
            <v>14974.596245424673</v>
          </cell>
          <cell r="M525">
            <v>14940.885138131696</v>
          </cell>
          <cell r="N525">
            <v>14996.345954353796</v>
          </cell>
          <cell r="O525">
            <v>14940.430056505538</v>
          </cell>
          <cell r="P525">
            <v>15085.019619995946</v>
          </cell>
          <cell r="Q525">
            <v>994.84421097350196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</row>
        <row r="526">
          <cell r="A526">
            <v>-86954.885096980681</v>
          </cell>
          <cell r="B526">
            <v>14791.937917591122</v>
          </cell>
          <cell r="C526">
            <v>16168.500143939898</v>
          </cell>
          <cell r="D526">
            <v>16009.380264880911</v>
          </cell>
          <cell r="E526">
            <v>15484.996648710072</v>
          </cell>
          <cell r="F526">
            <v>15417.346752002548</v>
          </cell>
          <cell r="G526">
            <v>15235.304230588772</v>
          </cell>
          <cell r="H526">
            <v>15020.523368010228</v>
          </cell>
          <cell r="I526">
            <v>14865.981985760915</v>
          </cell>
          <cell r="J526">
            <v>15047.142822755224</v>
          </cell>
          <cell r="K526">
            <v>14933.229053775623</v>
          </cell>
          <cell r="L526">
            <v>15067.143613884709</v>
          </cell>
          <cell r="M526">
            <v>14946.508191409583</v>
          </cell>
          <cell r="N526">
            <v>15116.621248693209</v>
          </cell>
          <cell r="O526">
            <v>15231.457946626233</v>
          </cell>
          <cell r="P526">
            <v>15244.129700559221</v>
          </cell>
          <cell r="Q526">
            <v>997.3377501083296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</row>
        <row r="527">
          <cell r="A527">
            <v>-90307.868628938624</v>
          </cell>
          <cell r="B527">
            <v>15129.04677650331</v>
          </cell>
          <cell r="C527">
            <v>16586.486484243032</v>
          </cell>
          <cell r="D527">
            <v>15963.428645108823</v>
          </cell>
          <cell r="E527">
            <v>15648.990115176244</v>
          </cell>
          <cell r="F527">
            <v>15647.133715607051</v>
          </cell>
          <cell r="G527">
            <v>15121.777385811451</v>
          </cell>
          <cell r="H527">
            <v>15210.135119502484</v>
          </cell>
          <cell r="I527">
            <v>15142.702753768559</v>
          </cell>
          <cell r="J527">
            <v>15009.504019420321</v>
          </cell>
          <cell r="K527">
            <v>15128.944680626166</v>
          </cell>
          <cell r="L527">
            <v>15039.27113308466</v>
          </cell>
          <cell r="M527">
            <v>15193.721579887802</v>
          </cell>
          <cell r="N527">
            <v>15127.397577050422</v>
          </cell>
          <cell r="O527">
            <v>15124.411415932769</v>
          </cell>
          <cell r="P527">
            <v>15254.225625258136</v>
          </cell>
          <cell r="Q527">
            <v>1035.7951300264745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</row>
        <row r="528">
          <cell r="A528">
            <v>-92435.493182030274</v>
          </cell>
          <cell r="B528">
            <v>14945.884210247023</v>
          </cell>
          <cell r="C528">
            <v>16526.359889262822</v>
          </cell>
          <cell r="D528">
            <v>16252.928871153483</v>
          </cell>
          <cell r="E528">
            <v>15714.884046706935</v>
          </cell>
          <cell r="F528">
            <v>15523.842353459795</v>
          </cell>
          <cell r="G528">
            <v>15374.078958832288</v>
          </cell>
          <cell r="H528">
            <v>15055.699851215248</v>
          </cell>
          <cell r="I528">
            <v>15060.08899309241</v>
          </cell>
          <cell r="J528">
            <v>15255.577692076698</v>
          </cell>
          <cell r="K528">
            <v>15083.471298739219</v>
          </cell>
          <cell r="L528">
            <v>15218.24520286008</v>
          </cell>
          <cell r="M528">
            <v>15079.300956597346</v>
          </cell>
          <cell r="N528">
            <v>15025.818715671663</v>
          </cell>
          <cell r="O528">
            <v>15081.47586829873</v>
          </cell>
          <cell r="P528">
            <v>15163.463297202587</v>
          </cell>
          <cell r="Q528">
            <v>1060.1981326006144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</row>
        <row r="529">
          <cell r="A529">
            <v>-94850.707393251694</v>
          </cell>
          <cell r="B529">
            <v>14942.680320561809</v>
          </cell>
          <cell r="C529">
            <v>16548.138608427344</v>
          </cell>
          <cell r="D529">
            <v>16243.146491882329</v>
          </cell>
          <cell r="E529">
            <v>15652.612401253853</v>
          </cell>
          <cell r="F529">
            <v>15382.955821776655</v>
          </cell>
          <cell r="G529">
            <v>15033.933108232774</v>
          </cell>
          <cell r="H529">
            <v>15124.692916341528</v>
          </cell>
          <cell r="I529">
            <v>14925.517228089091</v>
          </cell>
          <cell r="J529">
            <v>15302.33665382971</v>
          </cell>
          <cell r="K529">
            <v>15337.150904830723</v>
          </cell>
          <cell r="L529">
            <v>15178.755774946398</v>
          </cell>
          <cell r="M529">
            <v>15469.507770414319</v>
          </cell>
          <cell r="N529">
            <v>15200.070040537343</v>
          </cell>
          <cell r="O529">
            <v>15289.03444683753</v>
          </cell>
          <cell r="P529">
            <v>15302.293873443405</v>
          </cell>
          <cell r="Q529">
            <v>1087.8996735176395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</row>
        <row r="530">
          <cell r="A530">
            <v>-101119.98217401559</v>
          </cell>
          <cell r="B530">
            <v>15480.986307035586</v>
          </cell>
          <cell r="C530">
            <v>16559.207422771957</v>
          </cell>
          <cell r="D530">
            <v>16438.14795706714</v>
          </cell>
          <cell r="E530">
            <v>16132.569620904076</v>
          </cell>
          <cell r="F530">
            <v>15765.476370152364</v>
          </cell>
          <cell r="G530">
            <v>15443.224079805024</v>
          </cell>
          <cell r="H530">
            <v>15347.707704259548</v>
          </cell>
          <cell r="I530">
            <v>15197.272310652867</v>
          </cell>
          <cell r="J530">
            <v>15299.800901898463</v>
          </cell>
          <cell r="K530">
            <v>15389.667178534328</v>
          </cell>
          <cell r="L530">
            <v>15274.61794248998</v>
          </cell>
          <cell r="M530">
            <v>15246.997232672264</v>
          </cell>
          <cell r="N530">
            <v>15565.454694696678</v>
          </cell>
          <cell r="O530">
            <v>15303.370187033372</v>
          </cell>
          <cell r="P530">
            <v>15330.83924353242</v>
          </cell>
          <cell r="Q530">
            <v>1159.8057475430892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</row>
        <row r="531">
          <cell r="A531">
            <v>-102579.10681070252</v>
          </cell>
          <cell r="B531">
            <v>15265.918345269067</v>
          </cell>
          <cell r="C531">
            <v>16901.841324311667</v>
          </cell>
          <cell r="D531">
            <v>16211.862299044817</v>
          </cell>
          <cell r="E531">
            <v>16260.9831440205</v>
          </cell>
          <cell r="F531">
            <v>15849.653052386693</v>
          </cell>
          <cell r="G531">
            <v>15577.264588985327</v>
          </cell>
          <cell r="H531">
            <v>15404.121260394328</v>
          </cell>
          <cell r="I531">
            <v>15295.748038888836</v>
          </cell>
          <cell r="J531">
            <v>15387.799181549452</v>
          </cell>
          <cell r="K531">
            <v>15196.815458223045</v>
          </cell>
          <cell r="L531">
            <v>15436.232323088196</v>
          </cell>
          <cell r="M531">
            <v>15271.594077132599</v>
          </cell>
          <cell r="N531">
            <v>15469.244528028481</v>
          </cell>
          <cell r="O531">
            <v>15410.807626014652</v>
          </cell>
          <cell r="P531">
            <v>15147.409116813666</v>
          </cell>
          <cell r="Q531">
            <v>1176.5413234760335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</row>
        <row r="532">
          <cell r="A532">
            <v>-96150.528289731839</v>
          </cell>
          <cell r="B532">
            <v>15230.130747322153</v>
          </cell>
          <cell r="C532">
            <v>16765.1941595393</v>
          </cell>
          <cell r="D532">
            <v>16193.540843133997</v>
          </cell>
          <cell r="E532">
            <v>15866.439093854235</v>
          </cell>
          <cell r="F532">
            <v>15700.161959876712</v>
          </cell>
          <cell r="G532">
            <v>15244.888292549669</v>
          </cell>
          <cell r="H532">
            <v>15013.678496414272</v>
          </cell>
          <cell r="I532">
            <v>15167.687243260141</v>
          </cell>
          <cell r="J532">
            <v>15024.975143161453</v>
          </cell>
          <cell r="K532">
            <v>15138.617480488028</v>
          </cell>
          <cell r="L532">
            <v>15413.950394037882</v>
          </cell>
          <cell r="M532">
            <v>15262.104475535565</v>
          </cell>
          <cell r="N532">
            <v>15131.497738002439</v>
          </cell>
          <cell r="O532">
            <v>15298.591894654161</v>
          </cell>
          <cell r="P532">
            <v>15245.081367912107</v>
          </cell>
          <cell r="Q532">
            <v>1102.8080992719083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</row>
        <row r="533">
          <cell r="A533">
            <v>-101402.10516213071</v>
          </cell>
          <cell r="B533">
            <v>15251.075661061961</v>
          </cell>
          <cell r="C533">
            <v>16842.690700902724</v>
          </cell>
          <cell r="D533">
            <v>16364.290178704425</v>
          </cell>
          <cell r="E533">
            <v>16009.936361757427</v>
          </cell>
          <cell r="F533">
            <v>15446.156530242715</v>
          </cell>
          <cell r="G533">
            <v>15339.023619452775</v>
          </cell>
          <cell r="H533">
            <v>15233.377913513215</v>
          </cell>
          <cell r="I533">
            <v>15317.118406300879</v>
          </cell>
          <cell r="J533">
            <v>15319.906856521138</v>
          </cell>
          <cell r="K533">
            <v>15328.00998911394</v>
          </cell>
          <cell r="L533">
            <v>15289.42268800634</v>
          </cell>
          <cell r="M533">
            <v>15538.60419019292</v>
          </cell>
          <cell r="N533">
            <v>15256.351715110737</v>
          </cell>
          <cell r="O533">
            <v>15406.372432578944</v>
          </cell>
          <cell r="P533">
            <v>15482.515905979117</v>
          </cell>
          <cell r="Q533">
            <v>1163.0415853675743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</row>
        <row r="534">
          <cell r="A534">
            <v>-98314.806618888309</v>
          </cell>
          <cell r="B534">
            <v>15208.903210889624</v>
          </cell>
          <cell r="C534">
            <v>16553.732606263133</v>
          </cell>
          <cell r="D534">
            <v>16141.404427501342</v>
          </cell>
          <cell r="E534">
            <v>15997.951001832667</v>
          </cell>
          <cell r="F534">
            <v>15714.117986418958</v>
          </cell>
          <cell r="G534">
            <v>15567.974999595437</v>
          </cell>
          <cell r="H534">
            <v>15284.993891271542</v>
          </cell>
          <cell r="I534">
            <v>15306.701659279037</v>
          </cell>
          <cell r="J534">
            <v>15260.083594444019</v>
          </cell>
          <cell r="K534">
            <v>15163.225048595614</v>
          </cell>
          <cell r="L534">
            <v>15333.885690906985</v>
          </cell>
          <cell r="M534">
            <v>15150.506021557689</v>
          </cell>
          <cell r="N534">
            <v>15425.30705511763</v>
          </cell>
          <cell r="O534">
            <v>15438.456129204067</v>
          </cell>
          <cell r="P534">
            <v>15344.840481366366</v>
          </cell>
          <cell r="Q534">
            <v>1127.6315059960014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</row>
        <row r="535">
          <cell r="A535">
            <v>-84070.069593386754</v>
          </cell>
          <cell r="B535">
            <v>14948.661249035922</v>
          </cell>
          <cell r="C535">
            <v>16093.04053649838</v>
          </cell>
          <cell r="D535">
            <v>15710.616401403848</v>
          </cell>
          <cell r="E535">
            <v>15593.449128780592</v>
          </cell>
          <cell r="F535">
            <v>15160.606035321554</v>
          </cell>
          <cell r="G535">
            <v>14989.044674238683</v>
          </cell>
          <cell r="H535">
            <v>14838.113161364477</v>
          </cell>
          <cell r="I535">
            <v>14696.928708623604</v>
          </cell>
          <cell r="J535">
            <v>14841.450694497622</v>
          </cell>
          <cell r="K535">
            <v>15033.917374911598</v>
          </cell>
          <cell r="L535">
            <v>14988.466734047726</v>
          </cell>
          <cell r="M535">
            <v>15175.317317537269</v>
          </cell>
          <cell r="N535">
            <v>15121.454211044249</v>
          </cell>
          <cell r="O535">
            <v>14890.118409939641</v>
          </cell>
          <cell r="P535">
            <v>14863.69289311118</v>
          </cell>
          <cell r="Q535">
            <v>964.25007020830867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</row>
        <row r="536">
          <cell r="A536">
            <v>-96083.829321420664</v>
          </cell>
          <cell r="B536">
            <v>15103.417989641726</v>
          </cell>
          <cell r="C536">
            <v>16517.534195044453</v>
          </cell>
          <cell r="D536">
            <v>16068.633153106799</v>
          </cell>
          <cell r="E536">
            <v>15936.926335887831</v>
          </cell>
          <cell r="F536">
            <v>15601.186429013575</v>
          </cell>
          <cell r="G536">
            <v>15315.078919547899</v>
          </cell>
          <cell r="H536">
            <v>15152.688866394048</v>
          </cell>
          <cell r="I536">
            <v>15338.21048730517</v>
          </cell>
          <cell r="J536">
            <v>15135.789925205961</v>
          </cell>
          <cell r="K536">
            <v>15120.3932755477</v>
          </cell>
          <cell r="L536">
            <v>15449.913203428363</v>
          </cell>
          <cell r="M536">
            <v>15138.776840283546</v>
          </cell>
          <cell r="N536">
            <v>15099.153654615176</v>
          </cell>
          <cell r="O536">
            <v>15345.344356693247</v>
          </cell>
          <cell r="P536">
            <v>15331.52070609761</v>
          </cell>
          <cell r="Q536">
            <v>1102.0430887849664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</row>
        <row r="537">
          <cell r="A537">
            <v>-95341.341259503417</v>
          </cell>
          <cell r="B537">
            <v>15167.495181030525</v>
          </cell>
          <cell r="C537">
            <v>16575.520954650536</v>
          </cell>
          <cell r="D537">
            <v>16190.351825293725</v>
          </cell>
          <cell r="E537">
            <v>15859.217078350473</v>
          </cell>
          <cell r="F537">
            <v>15475.591505631925</v>
          </cell>
          <cell r="G537">
            <v>15135.779490655827</v>
          </cell>
          <cell r="H537">
            <v>15164.602390411126</v>
          </cell>
          <cell r="I537">
            <v>15221.364990239937</v>
          </cell>
          <cell r="J537">
            <v>15280.045947269016</v>
          </cell>
          <cell r="K537">
            <v>15095.608057191221</v>
          </cell>
          <cell r="L537">
            <v>15446.613203196615</v>
          </cell>
          <cell r="M537">
            <v>15024.810411621558</v>
          </cell>
          <cell r="N537">
            <v>15377.558642199991</v>
          </cell>
          <cell r="O537">
            <v>15057.132226264579</v>
          </cell>
          <cell r="P537">
            <v>15157.033353568077</v>
          </cell>
          <cell r="Q537">
            <v>1093.5270477100003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</row>
        <row r="538">
          <cell r="A538">
            <v>-85945.076635868783</v>
          </cell>
          <cell r="B538">
            <v>14933.970808204518</v>
          </cell>
          <cell r="C538">
            <v>16337.712394972059</v>
          </cell>
          <cell r="D538">
            <v>15844.117480617091</v>
          </cell>
          <cell r="E538">
            <v>15623.623497035947</v>
          </cell>
          <cell r="F538">
            <v>15445.911174553588</v>
          </cell>
          <cell r="G538">
            <v>15062.403900422007</v>
          </cell>
          <cell r="H538">
            <v>15001.450770143174</v>
          </cell>
          <cell r="I538">
            <v>14904.314339040637</v>
          </cell>
          <cell r="J538">
            <v>15048.077960474291</v>
          </cell>
          <cell r="K538">
            <v>15061.618877701821</v>
          </cell>
          <cell r="L538">
            <v>15011.257996269398</v>
          </cell>
          <cell r="M538">
            <v>14871.649310553501</v>
          </cell>
          <cell r="N538">
            <v>14938.066358248425</v>
          </cell>
          <cell r="O538">
            <v>15018.559050887019</v>
          </cell>
          <cell r="P538">
            <v>15025.777495691927</v>
          </cell>
          <cell r="Q538">
            <v>985.75565098276059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</row>
        <row r="539">
          <cell r="A539">
            <v>-91881.077672779138</v>
          </cell>
          <cell r="B539">
            <v>15126.393252514054</v>
          </cell>
          <cell r="C539">
            <v>16566.137519137374</v>
          </cell>
          <cell r="D539">
            <v>16044.775915849903</v>
          </cell>
          <cell r="E539">
            <v>15792.100071458979</v>
          </cell>
          <cell r="F539">
            <v>15313.297804271106</v>
          </cell>
          <cell r="G539">
            <v>15182.997715724141</v>
          </cell>
          <cell r="H539">
            <v>15248.011764635055</v>
          </cell>
          <cell r="I539">
            <v>15174.367540020661</v>
          </cell>
          <cell r="J539">
            <v>15122.848456957559</v>
          </cell>
          <cell r="K539">
            <v>15243.276448026194</v>
          </cell>
          <cell r="L539">
            <v>15360.897359946979</v>
          </cell>
          <cell r="M539">
            <v>15210.349430743738</v>
          </cell>
          <cell r="N539">
            <v>15193.305140013994</v>
          </cell>
          <cell r="O539">
            <v>15109.781584757126</v>
          </cell>
          <cell r="P539">
            <v>15255.211591764986</v>
          </cell>
          <cell r="Q539">
            <v>1053.8392084757074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</row>
        <row r="540">
          <cell r="A540">
            <v>-97808.681810842201</v>
          </cell>
          <cell r="B540">
            <v>15005.041965881417</v>
          </cell>
          <cell r="C540">
            <v>16633.622665017043</v>
          </cell>
          <cell r="D540">
            <v>16261.840787925605</v>
          </cell>
          <cell r="E540">
            <v>16037.803303227218</v>
          </cell>
          <cell r="F540">
            <v>15790.648485624533</v>
          </cell>
          <cell r="G540">
            <v>15400.658917715547</v>
          </cell>
          <cell r="H540">
            <v>15216.997677205429</v>
          </cell>
          <cell r="I540">
            <v>15106.641835777637</v>
          </cell>
          <cell r="J540">
            <v>15258.444566908984</v>
          </cell>
          <cell r="K540">
            <v>15287.518421172779</v>
          </cell>
          <cell r="L540">
            <v>15403.76057062381</v>
          </cell>
          <cell r="M540">
            <v>15272.177038184374</v>
          </cell>
          <cell r="N540">
            <v>15412.168011621907</v>
          </cell>
          <cell r="O540">
            <v>15304.003283352111</v>
          </cell>
          <cell r="P540">
            <v>15191.229109299748</v>
          </cell>
          <cell r="Q540">
            <v>1121.8264568976356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</row>
        <row r="541">
          <cell r="A541">
            <v>-90886.608795596563</v>
          </cell>
          <cell r="B541">
            <v>14911.343017950563</v>
          </cell>
          <cell r="C541">
            <v>16394.418627951694</v>
          </cell>
          <cell r="D541">
            <v>15841.480622611754</v>
          </cell>
          <cell r="E541">
            <v>15574.565458228579</v>
          </cell>
          <cell r="F541">
            <v>15388.604002949953</v>
          </cell>
          <cell r="G541">
            <v>15136.613807423497</v>
          </cell>
          <cell r="H541">
            <v>15297.128115140218</v>
          </cell>
          <cell r="I541">
            <v>15312.133938155072</v>
          </cell>
          <cell r="J541">
            <v>15061.640099964512</v>
          </cell>
          <cell r="K541">
            <v>14946.436816222715</v>
          </cell>
          <cell r="L541">
            <v>15115.993260568506</v>
          </cell>
          <cell r="M541">
            <v>15241.094064149582</v>
          </cell>
          <cell r="N541">
            <v>15047.069087917942</v>
          </cell>
          <cell r="O541">
            <v>14877.594109346752</v>
          </cell>
          <cell r="P541">
            <v>14901.218935195844</v>
          </cell>
          <cell r="Q541">
            <v>1042.4330482419743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</row>
        <row r="542">
          <cell r="A542">
            <v>-96723.232302299351</v>
          </cell>
          <cell r="B542">
            <v>14990.375940926615</v>
          </cell>
          <cell r="C542">
            <v>16638.025984423828</v>
          </cell>
          <cell r="D542">
            <v>16202.748387127944</v>
          </cell>
          <cell r="E542">
            <v>15888.996175917498</v>
          </cell>
          <cell r="F542">
            <v>15620.087281450993</v>
          </cell>
          <cell r="G542">
            <v>15350.210930310801</v>
          </cell>
          <cell r="H542">
            <v>15225.502389089455</v>
          </cell>
          <cell r="I542">
            <v>15224.181958481247</v>
          </cell>
          <cell r="J542">
            <v>15190.013563487009</v>
          </cell>
          <cell r="K542">
            <v>15050.005081419959</v>
          </cell>
          <cell r="L542">
            <v>15122.390991504366</v>
          </cell>
          <cell r="M542">
            <v>15243.868587193792</v>
          </cell>
          <cell r="N542">
            <v>15133.361466103866</v>
          </cell>
          <cell r="O542">
            <v>15285.405088728323</v>
          </cell>
          <cell r="P542">
            <v>15321.499106722324</v>
          </cell>
          <cell r="Q542">
            <v>1109.3767852144526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</row>
        <row r="543">
          <cell r="A543">
            <v>-99637.976049663484</v>
          </cell>
          <cell r="B543">
            <v>15220.761852101085</v>
          </cell>
          <cell r="C543">
            <v>16634.088017860187</v>
          </cell>
          <cell r="D543">
            <v>16251.238725013674</v>
          </cell>
          <cell r="E543">
            <v>15930.275837333771</v>
          </cell>
          <cell r="F543">
            <v>15645.300243952919</v>
          </cell>
          <cell r="G543">
            <v>15309.362140128207</v>
          </cell>
          <cell r="H543">
            <v>15091.938597257635</v>
          </cell>
          <cell r="I543">
            <v>15429.564009802871</v>
          </cell>
          <cell r="J543">
            <v>15323.19696288964</v>
          </cell>
          <cell r="K543">
            <v>15234.116659643041</v>
          </cell>
          <cell r="L543">
            <v>14979.363061259184</v>
          </cell>
          <cell r="M543">
            <v>15272.951435246014</v>
          </cell>
          <cell r="N543">
            <v>15353.187789506057</v>
          </cell>
          <cell r="O543">
            <v>15228.197448515006</v>
          </cell>
          <cell r="P543">
            <v>15346.841795313239</v>
          </cell>
          <cell r="Q543">
            <v>1142.8077300992202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</row>
        <row r="544">
          <cell r="A544">
            <v>-89536.835111466629</v>
          </cell>
          <cell r="B544">
            <v>15089.90871855884</v>
          </cell>
          <cell r="C544">
            <v>16379.061366975871</v>
          </cell>
          <cell r="D544">
            <v>16000.70015056543</v>
          </cell>
          <cell r="E544">
            <v>15778.196188607733</v>
          </cell>
          <cell r="F544">
            <v>15316.049416391332</v>
          </cell>
          <cell r="G544">
            <v>15023.06246674982</v>
          </cell>
          <cell r="H544">
            <v>15052.647385296306</v>
          </cell>
          <cell r="I544">
            <v>15108.10319692237</v>
          </cell>
          <cell r="J544">
            <v>15286.775996196033</v>
          </cell>
          <cell r="K544">
            <v>15052.974116033536</v>
          </cell>
          <cell r="L544">
            <v>15022.127852709518</v>
          </cell>
          <cell r="M544">
            <v>15029.930368000501</v>
          </cell>
          <cell r="N544">
            <v>15240.382162791588</v>
          </cell>
          <cell r="O544">
            <v>15025.326231457524</v>
          </cell>
          <cell r="P544">
            <v>15444.465907712874</v>
          </cell>
          <cell r="Q544">
            <v>1026.9516839944777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</row>
        <row r="545">
          <cell r="A545">
            <v>-88024.317877839465</v>
          </cell>
          <cell r="B545">
            <v>15349.348539727649</v>
          </cell>
          <cell r="C545">
            <v>16428.374957912158</v>
          </cell>
          <cell r="D545">
            <v>15795.625000409731</v>
          </cell>
          <cell r="E545">
            <v>15508.00322252528</v>
          </cell>
          <cell r="F545">
            <v>15257.577868786186</v>
          </cell>
          <cell r="G545">
            <v>15108.369710636596</v>
          </cell>
          <cell r="H545">
            <v>14898.340582711244</v>
          </cell>
          <cell r="I545">
            <v>15012.249604271581</v>
          </cell>
          <cell r="J545">
            <v>15018.254370186412</v>
          </cell>
          <cell r="K545">
            <v>14953.612507054704</v>
          </cell>
          <cell r="L545">
            <v>14963.434901695593</v>
          </cell>
          <cell r="M545">
            <v>14948.238441887728</v>
          </cell>
          <cell r="N545">
            <v>15247.592293871827</v>
          </cell>
          <cell r="O545">
            <v>15055.331482303267</v>
          </cell>
          <cell r="P545">
            <v>15162.970686560599</v>
          </cell>
          <cell r="Q545">
            <v>1009.6037163316674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</row>
        <row r="546">
          <cell r="A546">
            <v>-94370.773673905409</v>
          </cell>
          <cell r="B546">
            <v>14998.227315900565</v>
          </cell>
          <cell r="C546">
            <v>16307.013665487069</v>
          </cell>
          <cell r="D546">
            <v>16192.729843585445</v>
          </cell>
          <cell r="E546">
            <v>15755.985843862718</v>
          </cell>
          <cell r="F546">
            <v>15422.975226791499</v>
          </cell>
          <cell r="G546">
            <v>15254.314131879111</v>
          </cell>
          <cell r="H546">
            <v>15224.692389616062</v>
          </cell>
          <cell r="I546">
            <v>15059.15409065285</v>
          </cell>
          <cell r="J546">
            <v>15166.591202961754</v>
          </cell>
          <cell r="K546">
            <v>15272.879391752265</v>
          </cell>
          <cell r="L546">
            <v>15522.655235378676</v>
          </cell>
          <cell r="M546">
            <v>15228.344348191025</v>
          </cell>
          <cell r="N546">
            <v>15242.896993738897</v>
          </cell>
          <cell r="O546">
            <v>15128.035173788703</v>
          </cell>
          <cell r="P546">
            <v>15261.542890064389</v>
          </cell>
          <cell r="Q546">
            <v>1082.3950257302254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</row>
        <row r="547">
          <cell r="A547">
            <v>-88921.198365321005</v>
          </cell>
          <cell r="B547">
            <v>14905.328951853433</v>
          </cell>
          <cell r="C547">
            <v>16057.771243584597</v>
          </cell>
          <cell r="D547">
            <v>15756.855392908652</v>
          </cell>
          <cell r="E547">
            <v>15547.999679302733</v>
          </cell>
          <cell r="F547">
            <v>15285.482504629104</v>
          </cell>
          <cell r="G547">
            <v>15007.257663655071</v>
          </cell>
          <cell r="H547">
            <v>15031.928176372039</v>
          </cell>
          <cell r="I547">
            <v>15284.879228075093</v>
          </cell>
          <cell r="J547">
            <v>15240.078131601855</v>
          </cell>
          <cell r="K547">
            <v>15113.055189734252</v>
          </cell>
          <cell r="L547">
            <v>14880.96585739261</v>
          </cell>
          <cell r="M547">
            <v>15327.879566028154</v>
          </cell>
          <cell r="N547">
            <v>15046.961321501685</v>
          </cell>
          <cell r="O547">
            <v>15127.899715500791</v>
          </cell>
          <cell r="P547">
            <v>15133.943797934679</v>
          </cell>
          <cell r="Q547">
            <v>1019.8905767708857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</row>
        <row r="548">
          <cell r="A548">
            <v>-95687.214618044542</v>
          </cell>
          <cell r="B548">
            <v>15116.30567384586</v>
          </cell>
          <cell r="C548">
            <v>16398.054454998382</v>
          </cell>
          <cell r="D548">
            <v>15991.543544289532</v>
          </cell>
          <cell r="E548">
            <v>15814.097910928436</v>
          </cell>
          <cell r="F548">
            <v>15541.781070907553</v>
          </cell>
          <cell r="G548">
            <v>15244.436850538237</v>
          </cell>
          <cell r="H548">
            <v>15113.982342773028</v>
          </cell>
          <cell r="I548">
            <v>15231.57136315207</v>
          </cell>
          <cell r="J548">
            <v>15364.051160104285</v>
          </cell>
          <cell r="K548">
            <v>15112.922495992252</v>
          </cell>
          <cell r="L548">
            <v>15155.245504016999</v>
          </cell>
          <cell r="M548">
            <v>15285.612257309385</v>
          </cell>
          <cell r="N548">
            <v>15333.071005444148</v>
          </cell>
          <cell r="O548">
            <v>15243.922082712244</v>
          </cell>
          <cell r="P548">
            <v>15420.483634046192</v>
          </cell>
          <cell r="Q548">
            <v>1097.4940767831235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</row>
        <row r="549">
          <cell r="A549">
            <v>-97452.158659539273</v>
          </cell>
          <cell r="B549">
            <v>15021.347235034513</v>
          </cell>
          <cell r="C549">
            <v>16504.58897157351</v>
          </cell>
          <cell r="D549">
            <v>16081.366906802356</v>
          </cell>
          <cell r="E549">
            <v>15891.385573598422</v>
          </cell>
          <cell r="F549">
            <v>15538.512145070106</v>
          </cell>
          <cell r="G549">
            <v>15359.501955459409</v>
          </cell>
          <cell r="H549">
            <v>15095.900164735511</v>
          </cell>
          <cell r="I549">
            <v>15223.412951219401</v>
          </cell>
          <cell r="J549">
            <v>15465.746112150944</v>
          </cell>
          <cell r="K549">
            <v>15192.022149548175</v>
          </cell>
          <cell r="L549">
            <v>15131.848383922701</v>
          </cell>
          <cell r="M549">
            <v>15294.554026463138</v>
          </cell>
          <cell r="N549">
            <v>15226.876712299236</v>
          </cell>
          <cell r="O549">
            <v>15306.514923124992</v>
          </cell>
          <cell r="P549">
            <v>15338.181439487675</v>
          </cell>
          <cell r="Q549">
            <v>1117.7372789614515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</row>
        <row r="550">
          <cell r="A550">
            <v>-98330.483015123973</v>
          </cell>
          <cell r="B550">
            <v>15275.219021861765</v>
          </cell>
          <cell r="C550">
            <v>16773.460887143046</v>
          </cell>
          <cell r="D550">
            <v>16233.492518720152</v>
          </cell>
          <cell r="E550">
            <v>16031.457926558813</v>
          </cell>
          <cell r="F550">
            <v>15382.263920271538</v>
          </cell>
          <cell r="G550">
            <v>15507.136163591551</v>
          </cell>
          <cell r="H550">
            <v>15411.889580141769</v>
          </cell>
          <cell r="I550">
            <v>15149.998550336149</v>
          </cell>
          <cell r="J550">
            <v>15161.256053870386</v>
          </cell>
          <cell r="K550">
            <v>15440.976966104668</v>
          </cell>
          <cell r="L550">
            <v>15360.415095353663</v>
          </cell>
          <cell r="M550">
            <v>15339.379639531651</v>
          </cell>
          <cell r="N550">
            <v>15202.66634052321</v>
          </cell>
          <cell r="O550">
            <v>15215.686992461284</v>
          </cell>
          <cell r="P550">
            <v>15388.669921374691</v>
          </cell>
          <cell r="Q550">
            <v>1127.8113079902657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</row>
        <row r="551">
          <cell r="A551">
            <v>-95591.16261624785</v>
          </cell>
          <cell r="B551">
            <v>14962.642313216656</v>
          </cell>
          <cell r="C551">
            <v>16554.857672706741</v>
          </cell>
          <cell r="D551">
            <v>16013.791265498357</v>
          </cell>
          <cell r="E551">
            <v>15825.782710060739</v>
          </cell>
          <cell r="F551">
            <v>15670.354317591025</v>
          </cell>
          <cell r="G551">
            <v>15340.787576608167</v>
          </cell>
          <cell r="H551">
            <v>15000.363475220875</v>
          </cell>
          <cell r="I551">
            <v>15217.065526948953</v>
          </cell>
          <cell r="J551">
            <v>15119.679578074709</v>
          </cell>
          <cell r="K551">
            <v>15132.058120737071</v>
          </cell>
          <cell r="L551">
            <v>15073.586366627058</v>
          </cell>
          <cell r="M551">
            <v>15294.474310378628</v>
          </cell>
          <cell r="N551">
            <v>15291.970874228922</v>
          </cell>
          <cell r="O551">
            <v>15503.494064217619</v>
          </cell>
          <cell r="P551">
            <v>15317.975106064234</v>
          </cell>
          <cell r="Q551">
            <v>1096.3923987433161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</row>
        <row r="552">
          <cell r="A552">
            <v>-89286.477993585388</v>
          </cell>
          <cell r="B552">
            <v>15021.875155280886</v>
          </cell>
          <cell r="C552">
            <v>16216.075362249965</v>
          </cell>
          <cell r="D552">
            <v>16024.21262541019</v>
          </cell>
          <cell r="E552">
            <v>15619.285389939614</v>
          </cell>
          <cell r="F552">
            <v>15370.530788358767</v>
          </cell>
          <cell r="G552">
            <v>15208.095443545197</v>
          </cell>
          <cell r="H552">
            <v>15042.414667427041</v>
          </cell>
          <cell r="I552">
            <v>14978.778983800938</v>
          </cell>
          <cell r="J552">
            <v>15197.667960282419</v>
          </cell>
          <cell r="K552">
            <v>14975.049677767021</v>
          </cell>
          <cell r="L552">
            <v>14994.381818829621</v>
          </cell>
          <cell r="M552">
            <v>14991.062935887228</v>
          </cell>
          <cell r="N552">
            <v>15108.53525356761</v>
          </cell>
          <cell r="O552">
            <v>15098.762544817868</v>
          </cell>
          <cell r="P552">
            <v>15254.54638945214</v>
          </cell>
          <cell r="Q552">
            <v>1024.0801879952269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</row>
        <row r="553">
          <cell r="A553">
            <v>-96829.656188906942</v>
          </cell>
          <cell r="B553">
            <v>15305.083774062066</v>
          </cell>
          <cell r="C553">
            <v>16731.313534468551</v>
          </cell>
          <cell r="D553">
            <v>16090.752621257692</v>
          </cell>
          <cell r="E553">
            <v>15949.458245571052</v>
          </cell>
          <cell r="F553">
            <v>15634.290699649762</v>
          </cell>
          <cell r="G553">
            <v>15316.707653023504</v>
          </cell>
          <cell r="H553">
            <v>15108.501789995313</v>
          </cell>
          <cell r="I553">
            <v>15265.676863646924</v>
          </cell>
          <cell r="J553">
            <v>15200.982085535832</v>
          </cell>
          <cell r="K553">
            <v>15269.939431766928</v>
          </cell>
          <cell r="L553">
            <v>15305.386103428826</v>
          </cell>
          <cell r="M553">
            <v>15253.627352860418</v>
          </cell>
          <cell r="N553">
            <v>15457.662671722035</v>
          </cell>
          <cell r="O553">
            <v>15337.953369021645</v>
          </cell>
          <cell r="P553">
            <v>15228.811589891477</v>
          </cell>
          <cell r="Q553">
            <v>1110.5974246242868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</row>
        <row r="554">
          <cell r="A554">
            <v>-99889.876333055974</v>
          </cell>
          <cell r="B554">
            <v>15089.273443427024</v>
          </cell>
          <cell r="C554">
            <v>16869.485873591992</v>
          </cell>
          <cell r="D554">
            <v>16385.818305301851</v>
          </cell>
          <cell r="E554">
            <v>16181.583824902236</v>
          </cell>
          <cell r="F554">
            <v>15779.322700084213</v>
          </cell>
          <cell r="G554">
            <v>15376.089902463922</v>
          </cell>
          <cell r="H554">
            <v>15273.133042508849</v>
          </cell>
          <cell r="I554">
            <v>15182.89071625679</v>
          </cell>
          <cell r="J554">
            <v>15207.145429935805</v>
          </cell>
          <cell r="K554">
            <v>15223.400704996116</v>
          </cell>
          <cell r="L554">
            <v>15263.397208361137</v>
          </cell>
          <cell r="M554">
            <v>15259.406657055075</v>
          </cell>
          <cell r="N554">
            <v>15404.640028965583</v>
          </cell>
          <cell r="O554">
            <v>15237.614920219195</v>
          </cell>
          <cell r="P554">
            <v>15429.362045823622</v>
          </cell>
          <cell r="Q554">
            <v>1145.6969255896188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</row>
        <row r="555">
          <cell r="A555">
            <v>-98514.500447374056</v>
          </cell>
          <cell r="B555">
            <v>15130.776936374823</v>
          </cell>
          <cell r="C555">
            <v>16928.529291444636</v>
          </cell>
          <cell r="D555">
            <v>16090.45510294029</v>
          </cell>
          <cell r="E555">
            <v>15958.164185977443</v>
          </cell>
          <cell r="F555">
            <v>15525.223851720932</v>
          </cell>
          <cell r="G555">
            <v>15404.798297055437</v>
          </cell>
          <cell r="H555">
            <v>15427.57190855658</v>
          </cell>
          <cell r="I555">
            <v>15187.656571555362</v>
          </cell>
          <cell r="J555">
            <v>15217.932196656278</v>
          </cell>
          <cell r="K555">
            <v>15291.200881918488</v>
          </cell>
          <cell r="L555">
            <v>15382.111786829775</v>
          </cell>
          <cell r="M555">
            <v>15251.917143202376</v>
          </cell>
          <cell r="N555">
            <v>15277.678351347586</v>
          </cell>
          <cell r="O555">
            <v>15341.102954987995</v>
          </cell>
          <cell r="P555">
            <v>15150.08868109934</v>
          </cell>
          <cell r="Q555">
            <v>1129.9219143312014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</row>
        <row r="556">
          <cell r="A556">
            <v>-84364.935994415981</v>
          </cell>
          <cell r="B556">
            <v>14940.444502873466</v>
          </cell>
          <cell r="C556">
            <v>16258.903513752577</v>
          </cell>
          <cell r="D556">
            <v>15784.700639353909</v>
          </cell>
          <cell r="E556">
            <v>15510.075909074953</v>
          </cell>
          <cell r="F556">
            <v>15298.923808950096</v>
          </cell>
          <cell r="G556">
            <v>15141.346860625976</v>
          </cell>
          <cell r="H556">
            <v>14831.974559571914</v>
          </cell>
          <cell r="I556">
            <v>14978.873827081483</v>
          </cell>
          <cell r="J556">
            <v>14936.414919690698</v>
          </cell>
          <cell r="K556">
            <v>14843.272951255167</v>
          </cell>
          <cell r="L556">
            <v>14835.444049533282</v>
          </cell>
          <cell r="M556">
            <v>15067.993645381455</v>
          </cell>
          <cell r="N556">
            <v>15007.433795343488</v>
          </cell>
          <cell r="O556">
            <v>15052.044404258086</v>
          </cell>
          <cell r="P556">
            <v>15095.251801336084</v>
          </cell>
          <cell r="Q556">
            <v>967.63206988155332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</row>
        <row r="557">
          <cell r="A557">
            <v>-94537.89779928881</v>
          </cell>
          <cell r="B557">
            <v>15070.481112919584</v>
          </cell>
          <cell r="C557">
            <v>16568.127082215262</v>
          </cell>
          <cell r="D557">
            <v>16049.978138162463</v>
          </cell>
          <cell r="E557">
            <v>15780.165699254103</v>
          </cell>
          <cell r="F557">
            <v>15621.531416156502</v>
          </cell>
          <cell r="G557">
            <v>15238.593730437671</v>
          </cell>
          <cell r="H557">
            <v>15250.147940412726</v>
          </cell>
          <cell r="I557">
            <v>15207.424609958067</v>
          </cell>
          <cell r="J557">
            <v>15088.681756282887</v>
          </cell>
          <cell r="K557">
            <v>15183.348508953497</v>
          </cell>
          <cell r="L557">
            <v>15081.642481645129</v>
          </cell>
          <cell r="M557">
            <v>15271.714674224566</v>
          </cell>
          <cell r="N557">
            <v>15125.674178584242</v>
          </cell>
          <cell r="O557">
            <v>15122.495887650733</v>
          </cell>
          <cell r="P557">
            <v>15327.723663695024</v>
          </cell>
          <cell r="Q557">
            <v>1084.3118725987229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</row>
        <row r="558">
          <cell r="A558">
            <v>-95702.220283184302</v>
          </cell>
          <cell r="B558">
            <v>15034.122267945582</v>
          </cell>
          <cell r="C558">
            <v>16655.166839190118</v>
          </cell>
          <cell r="D558">
            <v>16136.77982545594</v>
          </cell>
          <cell r="E558">
            <v>15712.292423913726</v>
          </cell>
          <cell r="F558">
            <v>15479.7271412911</v>
          </cell>
          <cell r="G558">
            <v>15108.533617557925</v>
          </cell>
          <cell r="H558">
            <v>15091.245000480962</v>
          </cell>
          <cell r="I558">
            <v>15004.15929593598</v>
          </cell>
          <cell r="J558">
            <v>15260.892433272136</v>
          </cell>
          <cell r="K558">
            <v>15330.105005777279</v>
          </cell>
          <cell r="L558">
            <v>15283.386762083333</v>
          </cell>
          <cell r="M558">
            <v>15152.50494780826</v>
          </cell>
          <cell r="N558">
            <v>15177.223552618387</v>
          </cell>
          <cell r="O558">
            <v>15186.531818470201</v>
          </cell>
          <cell r="P558">
            <v>15231.016105860785</v>
          </cell>
          <cell r="Q558">
            <v>1097.6661857600104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</row>
        <row r="559">
          <cell r="A559">
            <v>-85834.331242825996</v>
          </cell>
          <cell r="B559">
            <v>14811.09894037881</v>
          </cell>
          <cell r="C559">
            <v>16189.150016467302</v>
          </cell>
          <cell r="D559">
            <v>15879.3432691198</v>
          </cell>
          <cell r="E559">
            <v>15584.221699076663</v>
          </cell>
          <cell r="F559">
            <v>15329.150827367252</v>
          </cell>
          <cell r="G559">
            <v>15131.74047153537</v>
          </cell>
          <cell r="H559">
            <v>15141.374435799547</v>
          </cell>
          <cell r="I559">
            <v>14940.495350670524</v>
          </cell>
          <cell r="J559">
            <v>15036.200332747332</v>
          </cell>
          <cell r="K559">
            <v>14936.258148557168</v>
          </cell>
          <cell r="L559">
            <v>14830.99273662128</v>
          </cell>
          <cell r="M559">
            <v>15009.66359005802</v>
          </cell>
          <cell r="N559">
            <v>14881.711019459315</v>
          </cell>
          <cell r="O559">
            <v>15195.560200058342</v>
          </cell>
          <cell r="P559">
            <v>15118.398674374734</v>
          </cell>
          <cell r="Q559">
            <v>984.48544562271695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</row>
        <row r="560">
          <cell r="A560">
            <v>-99329.969763094545</v>
          </cell>
          <cell r="B560">
            <v>15331.802035426281</v>
          </cell>
          <cell r="C560">
            <v>16690.074223716598</v>
          </cell>
          <cell r="D560">
            <v>16567.88684517342</v>
          </cell>
          <cell r="E560">
            <v>16041.432541538761</v>
          </cell>
          <cell r="F560">
            <v>15784.171512227143</v>
          </cell>
          <cell r="G560">
            <v>15432.373936413853</v>
          </cell>
          <cell r="H560">
            <v>15351.055914098111</v>
          </cell>
          <cell r="I560">
            <v>15274.762007157799</v>
          </cell>
          <cell r="J560">
            <v>15331.891017926471</v>
          </cell>
          <cell r="K560">
            <v>15366.674789754414</v>
          </cell>
          <cell r="L560">
            <v>15084.36021566363</v>
          </cell>
          <cell r="M560">
            <v>15410.588743978591</v>
          </cell>
          <cell r="N560">
            <v>15388.217112934693</v>
          </cell>
          <cell r="O560">
            <v>15546.057129814391</v>
          </cell>
          <cell r="P560">
            <v>15393.807955940632</v>
          </cell>
          <cell r="Q560">
            <v>1139.2750211947889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</row>
        <row r="561">
          <cell r="A561">
            <v>-84683.4428795024</v>
          </cell>
          <cell r="B561">
            <v>14981.120831973509</v>
          </cell>
          <cell r="C561">
            <v>16148.572242556835</v>
          </cell>
          <cell r="D561">
            <v>15686.129136125277</v>
          </cell>
          <cell r="E561">
            <v>15563.153128902155</v>
          </cell>
          <cell r="F561">
            <v>15236.51549075233</v>
          </cell>
          <cell r="G561">
            <v>15044.395777895965</v>
          </cell>
          <cell r="H561">
            <v>14837.07961685957</v>
          </cell>
          <cell r="I561">
            <v>14780.1794915795</v>
          </cell>
          <cell r="J561">
            <v>14763.07740741381</v>
          </cell>
          <cell r="K561">
            <v>14898.296171242742</v>
          </cell>
          <cell r="L561">
            <v>14947.296019259098</v>
          </cell>
          <cell r="M561">
            <v>14899.007426118285</v>
          </cell>
          <cell r="N561">
            <v>14970.845715416312</v>
          </cell>
          <cell r="O561">
            <v>15236.710707734686</v>
          </cell>
          <cell r="P561">
            <v>15108.685725707735</v>
          </cell>
          <cell r="Q561">
            <v>971.28521645074056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</row>
        <row r="562">
          <cell r="A562">
            <v>-87765.009296459612</v>
          </cell>
          <cell r="B562">
            <v>15038.240344389927</v>
          </cell>
          <cell r="C562">
            <v>16330.520563132621</v>
          </cell>
          <cell r="D562">
            <v>15926.85016817525</v>
          </cell>
          <cell r="E562">
            <v>15532.806561452398</v>
          </cell>
          <cell r="F562">
            <v>15247.52356828323</v>
          </cell>
          <cell r="G562">
            <v>15018.970780109554</v>
          </cell>
          <cell r="H562">
            <v>15068.848889477133</v>
          </cell>
          <cell r="I562">
            <v>15023.261677736476</v>
          </cell>
          <cell r="J562">
            <v>14902.703229378587</v>
          </cell>
          <cell r="K562">
            <v>15172.345178482776</v>
          </cell>
          <cell r="L562">
            <v>15006.071454741919</v>
          </cell>
          <cell r="M562">
            <v>15047.014627165259</v>
          </cell>
          <cell r="N562">
            <v>15358.890664881697</v>
          </cell>
          <cell r="O562">
            <v>15275.519919827271</v>
          </cell>
          <cell r="P562">
            <v>15317.557440138899</v>
          </cell>
          <cell r="Q562">
            <v>1006.629550626673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</row>
        <row r="563">
          <cell r="A563">
            <v>-96041.095866864125</v>
          </cell>
          <cell r="B563">
            <v>15224.023602456286</v>
          </cell>
          <cell r="C563">
            <v>16528.26750676912</v>
          </cell>
          <cell r="D563">
            <v>16371.721721488717</v>
          </cell>
          <cell r="E563">
            <v>15851.46042945722</v>
          </cell>
          <cell r="F563">
            <v>15482.618961111159</v>
          </cell>
          <cell r="G563">
            <v>15202.526592859824</v>
          </cell>
          <cell r="H563">
            <v>14992.939513150261</v>
          </cell>
          <cell r="I563">
            <v>15094.432979179201</v>
          </cell>
          <cell r="J563">
            <v>15335.111374477423</v>
          </cell>
          <cell r="K563">
            <v>15206.113598115557</v>
          </cell>
          <cell r="L563">
            <v>15187.449913939676</v>
          </cell>
          <cell r="M563">
            <v>15269.845347327715</v>
          </cell>
          <cell r="N563">
            <v>15471.161637185865</v>
          </cell>
          <cell r="O563">
            <v>15316.015285322515</v>
          </cell>
          <cell r="P563">
            <v>15107.596314230192</v>
          </cell>
          <cell r="Q563">
            <v>1101.5529531545847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</row>
        <row r="564">
          <cell r="A564">
            <v>-97367.517367218388</v>
          </cell>
          <cell r="B564">
            <v>14931.038019721327</v>
          </cell>
          <cell r="C564">
            <v>16480.234900841799</v>
          </cell>
          <cell r="D564">
            <v>16093.708926776158</v>
          </cell>
          <cell r="E564">
            <v>15936.108247586375</v>
          </cell>
          <cell r="F564">
            <v>15674.746614046426</v>
          </cell>
          <cell r="G564">
            <v>15512.831340887631</v>
          </cell>
          <cell r="H564">
            <v>15371.341613907451</v>
          </cell>
          <cell r="I564">
            <v>15069.996860465553</v>
          </cell>
          <cell r="J564">
            <v>15308.676210137066</v>
          </cell>
          <cell r="K564">
            <v>15319.769461255088</v>
          </cell>
          <cell r="L564">
            <v>15172.629676823002</v>
          </cell>
          <cell r="M564">
            <v>15363.704557998051</v>
          </cell>
          <cell r="N564">
            <v>15257.125873135461</v>
          </cell>
          <cell r="O564">
            <v>15215.604634152833</v>
          </cell>
          <cell r="P564">
            <v>15489.001927966465</v>
          </cell>
          <cell r="Q564">
            <v>1116.7664771950479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</row>
        <row r="565">
          <cell r="A565">
            <v>-94451.548072119025</v>
          </cell>
          <cell r="B565">
            <v>15066.927862744309</v>
          </cell>
          <cell r="C565">
            <v>16503.773914880625</v>
          </cell>
          <cell r="D565">
            <v>16349.057040196953</v>
          </cell>
          <cell r="E565">
            <v>15964.333339605895</v>
          </cell>
          <cell r="F565">
            <v>15424.008747681932</v>
          </cell>
          <cell r="G565">
            <v>15150.711344117852</v>
          </cell>
          <cell r="H565">
            <v>15177.684551314269</v>
          </cell>
          <cell r="I565">
            <v>15239.026141130398</v>
          </cell>
          <cell r="J565">
            <v>15129.30487278578</v>
          </cell>
          <cell r="K565">
            <v>15058.249377020617</v>
          </cell>
          <cell r="L565">
            <v>15413.841220262682</v>
          </cell>
          <cell r="M565">
            <v>15222.640696586192</v>
          </cell>
          <cell r="N565">
            <v>15159.682472707847</v>
          </cell>
          <cell r="O565">
            <v>15003.647680490662</v>
          </cell>
          <cell r="P565">
            <v>15257.076703109138</v>
          </cell>
          <cell r="Q565">
            <v>1083.3214757679762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</row>
        <row r="566">
          <cell r="A566">
            <v>-95472.536413056092</v>
          </cell>
          <cell r="B566">
            <v>15294.464449825524</v>
          </cell>
          <cell r="C566">
            <v>16649.102492559316</v>
          </cell>
          <cell r="D566">
            <v>16190.118673519319</v>
          </cell>
          <cell r="E566">
            <v>15721.050800993657</v>
          </cell>
          <cell r="F566">
            <v>15612.477096973551</v>
          </cell>
          <cell r="G566">
            <v>15155.509620974948</v>
          </cell>
          <cell r="H566">
            <v>15057.49862825176</v>
          </cell>
          <cell r="I566">
            <v>15216.215521521573</v>
          </cell>
          <cell r="J566">
            <v>15228.353128725548</v>
          </cell>
          <cell r="K566">
            <v>15108.795312856084</v>
          </cell>
          <cell r="L566">
            <v>15126.537772114189</v>
          </cell>
          <cell r="M566">
            <v>15338.382404187403</v>
          </cell>
          <cell r="N566">
            <v>15299.448693089056</v>
          </cell>
          <cell r="O566">
            <v>15362.653378781251</v>
          </cell>
          <cell r="P566">
            <v>15289.094373959513</v>
          </cell>
          <cell r="Q566">
            <v>1095.0318036431879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</row>
        <row r="567">
          <cell r="A567">
            <v>-102407.04170561259</v>
          </cell>
          <cell r="B567">
            <v>15268.39229986713</v>
          </cell>
          <cell r="C567">
            <v>16798.303357998208</v>
          </cell>
          <cell r="D567">
            <v>16625.754365452318</v>
          </cell>
          <cell r="E567">
            <v>16386.955501904584</v>
          </cell>
          <cell r="F567">
            <v>15670.629276959475</v>
          </cell>
          <cell r="G567">
            <v>15486.724169196268</v>
          </cell>
          <cell r="H567">
            <v>15476.094124900657</v>
          </cell>
          <cell r="I567">
            <v>15470.583813994272</v>
          </cell>
          <cell r="J567">
            <v>15436.251812775481</v>
          </cell>
          <cell r="K567">
            <v>15434.2823397087</v>
          </cell>
          <cell r="L567">
            <v>15487.952434950143</v>
          </cell>
          <cell r="M567">
            <v>15264.45312128407</v>
          </cell>
          <cell r="N567">
            <v>15327.514276880916</v>
          </cell>
          <cell r="O567">
            <v>15335.611672611853</v>
          </cell>
          <cell r="P567">
            <v>15680.577145914609</v>
          </cell>
          <cell r="Q567">
            <v>1174.567805546694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</row>
        <row r="568">
          <cell r="A568">
            <v>-97167.3648945975</v>
          </cell>
          <cell r="B568">
            <v>15111.222569197638</v>
          </cell>
          <cell r="C568">
            <v>16570.776933900044</v>
          </cell>
          <cell r="D568">
            <v>16043.883730544145</v>
          </cell>
          <cell r="E568">
            <v>15807.153958149145</v>
          </cell>
          <cell r="F568">
            <v>15522.571872122637</v>
          </cell>
          <cell r="G568">
            <v>15563.046010418562</v>
          </cell>
          <cell r="H568">
            <v>15479.864645244361</v>
          </cell>
          <cell r="I568">
            <v>15331.937745790985</v>
          </cell>
          <cell r="J568">
            <v>15154.16370534833</v>
          </cell>
          <cell r="K568">
            <v>15177.292825012672</v>
          </cell>
          <cell r="L568">
            <v>15419.924484519308</v>
          </cell>
          <cell r="M568">
            <v>15216.859145924682</v>
          </cell>
          <cell r="N568">
            <v>15296.097439853605</v>
          </cell>
          <cell r="O568">
            <v>15332.808758317966</v>
          </cell>
          <cell r="P568">
            <v>15266.756349330391</v>
          </cell>
          <cell r="Q568">
            <v>1114.4708083950754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</row>
        <row r="569">
          <cell r="A569">
            <v>-85865.415025127775</v>
          </cell>
          <cell r="B569">
            <v>15012.104401375429</v>
          </cell>
          <cell r="C569">
            <v>16507.798057155884</v>
          </cell>
          <cell r="D569">
            <v>16037.438529008356</v>
          </cell>
          <cell r="E569">
            <v>15610.416691428083</v>
          </cell>
          <cell r="F569">
            <v>15368.566463369272</v>
          </cell>
          <cell r="G569">
            <v>15023.493965099504</v>
          </cell>
          <cell r="H569">
            <v>14893.878207260073</v>
          </cell>
          <cell r="I569">
            <v>15033.699705195842</v>
          </cell>
          <cell r="J569">
            <v>14913.872124742929</v>
          </cell>
          <cell r="K569">
            <v>14883.895153984495</v>
          </cell>
          <cell r="L569">
            <v>14899.61260755402</v>
          </cell>
          <cell r="M569">
            <v>14836.716937859943</v>
          </cell>
          <cell r="N569">
            <v>14985.223554990429</v>
          </cell>
          <cell r="O569">
            <v>14977.395414005878</v>
          </cell>
          <cell r="P569">
            <v>14796.667377015208</v>
          </cell>
          <cell r="Q569">
            <v>984.84196417220551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</row>
        <row r="570">
          <cell r="A570">
            <v>-95368.980314405169</v>
          </cell>
          <cell r="B570">
            <v>15157.060935236845</v>
          </cell>
          <cell r="C570">
            <v>16541.797553215223</v>
          </cell>
          <cell r="D570">
            <v>16314.602757265828</v>
          </cell>
          <cell r="E570">
            <v>15842.545160552647</v>
          </cell>
          <cell r="F570">
            <v>15500.306778974864</v>
          </cell>
          <cell r="G570">
            <v>15388.25803805563</v>
          </cell>
          <cell r="H570">
            <v>15090.025737583808</v>
          </cell>
          <cell r="I570">
            <v>15187.540233298558</v>
          </cell>
          <cell r="J570">
            <v>14982.844089924063</v>
          </cell>
          <cell r="K570">
            <v>15075.93335064657</v>
          </cell>
          <cell r="L570">
            <v>15050.328167744003</v>
          </cell>
          <cell r="M570">
            <v>15161.914074567212</v>
          </cell>
          <cell r="N570">
            <v>15186.100113926212</v>
          </cell>
          <cell r="O570">
            <v>15442.548189294765</v>
          </cell>
          <cell r="P570">
            <v>15150.885445278007</v>
          </cell>
          <cell r="Q570">
            <v>1093.8440566141014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</row>
        <row r="571">
          <cell r="A571">
            <v>-97887.411318159386</v>
          </cell>
          <cell r="B571">
            <v>15066.729658939199</v>
          </cell>
          <cell r="C571">
            <v>16655.148348935152</v>
          </cell>
          <cell r="D571">
            <v>16319.594383117899</v>
          </cell>
          <cell r="E571">
            <v>15820.98081734233</v>
          </cell>
          <cell r="F571">
            <v>15841.451010021779</v>
          </cell>
          <cell r="G571">
            <v>15310.679838593933</v>
          </cell>
          <cell r="H571">
            <v>15501.236204401272</v>
          </cell>
          <cell r="I571">
            <v>15157.191699433475</v>
          </cell>
          <cell r="J571">
            <v>15051.810298440552</v>
          </cell>
          <cell r="K571">
            <v>15342.312877990758</v>
          </cell>
          <cell r="L571">
            <v>15193.231296774196</v>
          </cell>
          <cell r="M571">
            <v>15238.982631958937</v>
          </cell>
          <cell r="N571">
            <v>15415.098507017665</v>
          </cell>
          <cell r="O571">
            <v>15568.606356861641</v>
          </cell>
          <cell r="P571">
            <v>15130.436401637253</v>
          </cell>
          <cell r="Q571">
            <v>1122.7294528547609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</row>
        <row r="572">
          <cell r="A572">
            <v>-87569.401574218369</v>
          </cell>
          <cell r="B572">
            <v>14804.019858923342</v>
          </cell>
          <cell r="C572">
            <v>16375.764151783183</v>
          </cell>
          <cell r="D572">
            <v>15951.709527460484</v>
          </cell>
          <cell r="E572">
            <v>15733.186551519648</v>
          </cell>
          <cell r="F572">
            <v>15446.423081413046</v>
          </cell>
          <cell r="G572">
            <v>15193.482242935745</v>
          </cell>
          <cell r="H572">
            <v>15017.561936011602</v>
          </cell>
          <cell r="I572">
            <v>15232.417447960019</v>
          </cell>
          <cell r="J572">
            <v>15089.794459241259</v>
          </cell>
          <cell r="K572">
            <v>15152.693614586789</v>
          </cell>
          <cell r="L572">
            <v>14955.518733241472</v>
          </cell>
          <cell r="M572">
            <v>15167.261407503547</v>
          </cell>
          <cell r="N572">
            <v>15166.725541151114</v>
          </cell>
          <cell r="O572">
            <v>15166.121355534904</v>
          </cell>
          <cell r="P572">
            <v>14968.22736621374</v>
          </cell>
          <cell r="Q572">
            <v>1004.3860082956548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</row>
        <row r="573">
          <cell r="A573">
            <v>-86054.695277830906</v>
          </cell>
          <cell r="B573">
            <v>14769.545800095048</v>
          </cell>
          <cell r="C573">
            <v>16310.331642470368</v>
          </cell>
          <cell r="D573">
            <v>15868.955580363619</v>
          </cell>
          <cell r="E573">
            <v>15551.864798452651</v>
          </cell>
          <cell r="F573">
            <v>15182.380548962066</v>
          </cell>
          <cell r="G573">
            <v>15006.376097288823</v>
          </cell>
          <cell r="H573">
            <v>14895.654584778928</v>
          </cell>
          <cell r="I573">
            <v>15011.582038705208</v>
          </cell>
          <cell r="J573">
            <v>14994.326156524301</v>
          </cell>
          <cell r="K573">
            <v>15076.231403089707</v>
          </cell>
          <cell r="L573">
            <v>15172.371909487607</v>
          </cell>
          <cell r="M573">
            <v>15172.449974317737</v>
          </cell>
          <cell r="N573">
            <v>15122.713787605404</v>
          </cell>
          <cell r="O573">
            <v>15242.239565599899</v>
          </cell>
          <cell r="P573">
            <v>15159.208472236145</v>
          </cell>
          <cell r="Q573">
            <v>987.01293295860921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</row>
        <row r="574">
          <cell r="A574">
            <v>-88322.793224208435</v>
          </cell>
          <cell r="B574">
            <v>14802.093021021619</v>
          </cell>
          <cell r="C574">
            <v>16322.631942220043</v>
          </cell>
          <cell r="D574">
            <v>16078.878887838651</v>
          </cell>
          <cell r="E574">
            <v>15696.62684143638</v>
          </cell>
          <cell r="F574">
            <v>15352.404895183523</v>
          </cell>
          <cell r="G574">
            <v>15157.460642481561</v>
          </cell>
          <cell r="H574">
            <v>15020.786384164148</v>
          </cell>
          <cell r="I574">
            <v>15016.63874141132</v>
          </cell>
          <cell r="J574">
            <v>15080.524111470912</v>
          </cell>
          <cell r="K574">
            <v>15078.789814130603</v>
          </cell>
          <cell r="L574">
            <v>14953.435094606155</v>
          </cell>
          <cell r="M574">
            <v>15123.632034283941</v>
          </cell>
          <cell r="N574">
            <v>15130.198371329583</v>
          </cell>
          <cell r="O574">
            <v>15420.4424661415</v>
          </cell>
          <cell r="P574">
            <v>15141.493524793525</v>
          </cell>
          <cell r="Q574">
            <v>1013.0271091643809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</row>
        <row r="575">
          <cell r="A575">
            <v>-87990.588239450284</v>
          </cell>
          <cell r="B575">
            <v>15150.579573424115</v>
          </cell>
          <cell r="C575">
            <v>16367.58255572768</v>
          </cell>
          <cell r="D575">
            <v>15951.282827777726</v>
          </cell>
          <cell r="E575">
            <v>15668.310387233389</v>
          </cell>
          <cell r="F575">
            <v>15496.579822998285</v>
          </cell>
          <cell r="G575">
            <v>15110.873495722743</v>
          </cell>
          <cell r="H575">
            <v>14923.37554944074</v>
          </cell>
          <cell r="I575">
            <v>14995.00966315169</v>
          </cell>
          <cell r="J575">
            <v>15114.627732058603</v>
          </cell>
          <cell r="K575">
            <v>14944.28771647095</v>
          </cell>
          <cell r="L575">
            <v>14910.279980858684</v>
          </cell>
          <cell r="M575">
            <v>15063.663863059523</v>
          </cell>
          <cell r="N575">
            <v>15040.684200501706</v>
          </cell>
          <cell r="O575">
            <v>15065.10710540083</v>
          </cell>
          <cell r="P575">
            <v>15153.6936931206</v>
          </cell>
          <cell r="Q575">
            <v>1009.216850871199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</row>
        <row r="576">
          <cell r="A576">
            <v>-96318.886695536261</v>
          </cell>
          <cell r="B576">
            <v>15045.105535671144</v>
          </cell>
          <cell r="C576">
            <v>16462.41421647989</v>
          </cell>
          <cell r="D576">
            <v>16235.762860218361</v>
          </cell>
          <cell r="E576">
            <v>15832.303621730056</v>
          </cell>
          <cell r="F576">
            <v>15754.870247469928</v>
          </cell>
          <cell r="G576">
            <v>15367.286056897607</v>
          </cell>
          <cell r="H576">
            <v>15285.645999158301</v>
          </cell>
          <cell r="I576">
            <v>15170.913428327674</v>
          </cell>
          <cell r="J576">
            <v>15314.924117052758</v>
          </cell>
          <cell r="K576">
            <v>15054.515255228811</v>
          </cell>
          <cell r="L576">
            <v>15079.399651845546</v>
          </cell>
          <cell r="M576">
            <v>15136.169695927818</v>
          </cell>
          <cell r="N576">
            <v>15310.297777251375</v>
          </cell>
          <cell r="O576">
            <v>15215.548962733683</v>
          </cell>
          <cell r="P576">
            <v>15113.899390721315</v>
          </cell>
          <cell r="Q576">
            <v>1104.7391028431227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</row>
        <row r="577">
          <cell r="A577">
            <v>-84766.891165290435</v>
          </cell>
          <cell r="B577">
            <v>15067.649750490118</v>
          </cell>
          <cell r="C577">
            <v>16118.803376277174</v>
          </cell>
          <cell r="D577">
            <v>15835.327466414674</v>
          </cell>
          <cell r="E577">
            <v>15581.547879918238</v>
          </cell>
          <cell r="F577">
            <v>15190.727126052951</v>
          </cell>
          <cell r="G577">
            <v>14946.117563982994</v>
          </cell>
          <cell r="H577">
            <v>14953.306948307971</v>
          </cell>
          <cell r="I577">
            <v>15078.149665953548</v>
          </cell>
          <cell r="J577">
            <v>14950.335681374279</v>
          </cell>
          <cell r="K577">
            <v>14973.101687896569</v>
          </cell>
          <cell r="L577">
            <v>14979.324766346488</v>
          </cell>
          <cell r="M577">
            <v>14744.65292242883</v>
          </cell>
          <cell r="N577">
            <v>15036.201677010729</v>
          </cell>
          <cell r="O577">
            <v>14980.7976134524</v>
          </cell>
          <cell r="P577">
            <v>15080.67720575268</v>
          </cell>
          <cell r="Q577">
            <v>972.24233490941504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</row>
        <row r="578">
          <cell r="A578">
            <v>-102412.71813387178</v>
          </cell>
          <cell r="B578">
            <v>15139.306658304191</v>
          </cell>
          <cell r="C578">
            <v>16755.822784182274</v>
          </cell>
          <cell r="D578">
            <v>16447.644207721845</v>
          </cell>
          <cell r="E578">
            <v>16076.924131879226</v>
          </cell>
          <cell r="F578">
            <v>15628.276723802628</v>
          </cell>
          <cell r="G578">
            <v>15537.610051483356</v>
          </cell>
          <cell r="H578">
            <v>15247.561311473291</v>
          </cell>
          <cell r="I578">
            <v>15454.601707256137</v>
          </cell>
          <cell r="J578">
            <v>15364.798993965542</v>
          </cell>
          <cell r="K578">
            <v>15473.407316825647</v>
          </cell>
          <cell r="L578">
            <v>15409.340825155603</v>
          </cell>
          <cell r="M578">
            <v>15462.780630631394</v>
          </cell>
          <cell r="N578">
            <v>15331.895928722544</v>
          </cell>
          <cell r="O578">
            <v>15289.671491887244</v>
          </cell>
          <cell r="P578">
            <v>15543.482369636018</v>
          </cell>
          <cell r="Q578">
            <v>1174.6329119082557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</row>
        <row r="579">
          <cell r="A579">
            <v>-100552.47823690179</v>
          </cell>
          <cell r="B579">
            <v>15188.159349978867</v>
          </cell>
          <cell r="C579">
            <v>16630.27189887335</v>
          </cell>
          <cell r="D579">
            <v>16461.351458461864</v>
          </cell>
          <cell r="E579">
            <v>15992.678756557445</v>
          </cell>
          <cell r="F579">
            <v>15674.152095170475</v>
          </cell>
          <cell r="G579">
            <v>15307.56600537906</v>
          </cell>
          <cell r="H579">
            <v>15272.534410195882</v>
          </cell>
          <cell r="I579">
            <v>15195.862082957881</v>
          </cell>
          <cell r="J579">
            <v>15298.001830592573</v>
          </cell>
          <cell r="K579">
            <v>15451.136887488534</v>
          </cell>
          <cell r="L579">
            <v>15275.864693030495</v>
          </cell>
          <cell r="M579">
            <v>15451.084761792481</v>
          </cell>
          <cell r="N579">
            <v>15508.444587098009</v>
          </cell>
          <cell r="O579">
            <v>15393.321354706941</v>
          </cell>
          <cell r="P579">
            <v>15315.468595698982</v>
          </cell>
          <cell r="Q579">
            <v>1153.2967043859687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</row>
        <row r="580">
          <cell r="A580">
            <v>-85127.946293790796</v>
          </cell>
          <cell r="B580">
            <v>15156.431332270688</v>
          </cell>
          <cell r="C580">
            <v>16436.878929028633</v>
          </cell>
          <cell r="D580">
            <v>15869.852265086074</v>
          </cell>
          <cell r="E580">
            <v>15745.624008109715</v>
          </cell>
          <cell r="F580">
            <v>15456.237599897506</v>
          </cell>
          <cell r="G580">
            <v>15059.137514840586</v>
          </cell>
          <cell r="H580">
            <v>14673.366809541272</v>
          </cell>
          <cell r="I580">
            <v>14998.443734423665</v>
          </cell>
          <cell r="J580">
            <v>14989.9573039317</v>
          </cell>
          <cell r="K580">
            <v>15146.061302854298</v>
          </cell>
          <cell r="L580">
            <v>14962.896604350435</v>
          </cell>
          <cell r="M580">
            <v>14790.961049436923</v>
          </cell>
          <cell r="N580">
            <v>14933.350849285864</v>
          </cell>
          <cell r="O580">
            <v>15023.883637143254</v>
          </cell>
          <cell r="P580">
            <v>15004.239597772654</v>
          </cell>
          <cell r="Q580">
            <v>976.38349281126273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</row>
        <row r="581">
          <cell r="A581">
            <v>-96443.35644713293</v>
          </cell>
          <cell r="B581">
            <v>15090.407994272173</v>
          </cell>
          <cell r="C581">
            <v>16787.176941057929</v>
          </cell>
          <cell r="D581">
            <v>16049.216844193423</v>
          </cell>
          <cell r="E581">
            <v>15760.704878764731</v>
          </cell>
          <cell r="F581">
            <v>15703.761556630914</v>
          </cell>
          <cell r="G581">
            <v>15347.816728864727</v>
          </cell>
          <cell r="H581">
            <v>15149.786459110364</v>
          </cell>
          <cell r="I581">
            <v>15052.323446971513</v>
          </cell>
          <cell r="J581">
            <v>15181.082240352913</v>
          </cell>
          <cell r="K581">
            <v>15195.354507639509</v>
          </cell>
          <cell r="L581">
            <v>15228.221752752044</v>
          </cell>
          <cell r="M581">
            <v>15363.522469311592</v>
          </cell>
          <cell r="N581">
            <v>15158.412481836755</v>
          </cell>
          <cell r="O581">
            <v>15448.714522527476</v>
          </cell>
          <cell r="P581">
            <v>15314.087313373719</v>
          </cell>
          <cell r="Q581">
            <v>1106.1667211060358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</row>
        <row r="582">
          <cell r="A582">
            <v>-94516.493186925771</v>
          </cell>
          <cell r="B582">
            <v>15246.972774379894</v>
          </cell>
          <cell r="C582">
            <v>16436.345251178846</v>
          </cell>
          <cell r="D582">
            <v>16058.225336749598</v>
          </cell>
          <cell r="E582">
            <v>15837.495593216734</v>
          </cell>
          <cell r="F582">
            <v>15599.075758581524</v>
          </cell>
          <cell r="G582">
            <v>15269.886126209463</v>
          </cell>
          <cell r="H582">
            <v>15238.934565005618</v>
          </cell>
          <cell r="I582">
            <v>15156.224741820239</v>
          </cell>
          <cell r="J582">
            <v>15375.968153560058</v>
          </cell>
          <cell r="K582">
            <v>14937.455510306141</v>
          </cell>
          <cell r="L582">
            <v>15069.486306867826</v>
          </cell>
          <cell r="M582">
            <v>15360.340302222263</v>
          </cell>
          <cell r="N582">
            <v>15202.61731090478</v>
          </cell>
          <cell r="O582">
            <v>15290.255540715101</v>
          </cell>
          <cell r="P582">
            <v>15289.726217458796</v>
          </cell>
          <cell r="Q582">
            <v>1084.0663702567638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</row>
        <row r="583">
          <cell r="A583">
            <v>-95604.892935620097</v>
          </cell>
          <cell r="B583">
            <v>14889.487079455379</v>
          </cell>
          <cell r="C583">
            <v>16637.180472220985</v>
          </cell>
          <cell r="D583">
            <v>16154.45144670954</v>
          </cell>
          <cell r="E583">
            <v>15660.165136622465</v>
          </cell>
          <cell r="F583">
            <v>15561.206664200779</v>
          </cell>
          <cell r="G583">
            <v>15116.077858375089</v>
          </cell>
          <cell r="H583">
            <v>14910.176756317102</v>
          </cell>
          <cell r="I583">
            <v>15184.477218946031</v>
          </cell>
          <cell r="J583">
            <v>15331.98210276013</v>
          </cell>
          <cell r="K583">
            <v>15244.543014591789</v>
          </cell>
          <cell r="L583">
            <v>15208.686815424911</v>
          </cell>
          <cell r="M583">
            <v>15197.547733860047</v>
          </cell>
          <cell r="N583">
            <v>15289.454479033646</v>
          </cell>
          <cell r="O583">
            <v>15318.314502556008</v>
          </cell>
          <cell r="P583">
            <v>15477.345424828694</v>
          </cell>
          <cell r="Q583">
            <v>1096.549880014388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</row>
        <row r="584">
          <cell r="A584">
            <v>-94216.23592949762</v>
          </cell>
          <cell r="B584">
            <v>15137.997183002324</v>
          </cell>
          <cell r="C584">
            <v>16632.616915251194</v>
          </cell>
          <cell r="D584">
            <v>16054.966932080337</v>
          </cell>
          <cell r="E584">
            <v>15787.492330378907</v>
          </cell>
          <cell r="F584">
            <v>15189.491123873706</v>
          </cell>
          <cell r="G584">
            <v>15279.994246590133</v>
          </cell>
          <cell r="H584">
            <v>15018.424788783504</v>
          </cell>
          <cell r="I584">
            <v>15180.20870045588</v>
          </cell>
          <cell r="J584">
            <v>15191.828672331214</v>
          </cell>
          <cell r="K584">
            <v>15024.934495443078</v>
          </cell>
          <cell r="L584">
            <v>15222.832605907503</v>
          </cell>
          <cell r="M584">
            <v>15324.08228409679</v>
          </cell>
          <cell r="N584">
            <v>15103.947598947594</v>
          </cell>
          <cell r="O584">
            <v>15116.665644384957</v>
          </cell>
          <cell r="P584">
            <v>15136.945627225799</v>
          </cell>
          <cell r="Q584">
            <v>1080.6225396169657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</row>
        <row r="585">
          <cell r="A585">
            <v>-97038.386035882126</v>
          </cell>
          <cell r="B585">
            <v>15242.531801181918</v>
          </cell>
          <cell r="C585">
            <v>16617.597227566584</v>
          </cell>
          <cell r="D585">
            <v>16127.777931316177</v>
          </cell>
          <cell r="E585">
            <v>15972.324767458562</v>
          </cell>
          <cell r="F585">
            <v>15587.396704407198</v>
          </cell>
          <cell r="G585">
            <v>15353.905470478803</v>
          </cell>
          <cell r="H585">
            <v>15049.417269618254</v>
          </cell>
          <cell r="I585">
            <v>15263.657812239639</v>
          </cell>
          <cell r="J585">
            <v>15310.741314718589</v>
          </cell>
          <cell r="K585">
            <v>15159.874631432616</v>
          </cell>
          <cell r="L585">
            <v>15140.406611991541</v>
          </cell>
          <cell r="M585">
            <v>15186.006856583812</v>
          </cell>
          <cell r="N585">
            <v>15524.989671122115</v>
          </cell>
          <cell r="O585">
            <v>15400.836150020963</v>
          </cell>
          <cell r="P585">
            <v>15407.767569094513</v>
          </cell>
          <cell r="Q585">
            <v>1112.9914724771534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</row>
        <row r="586">
          <cell r="A586">
            <v>-101992.10769556562</v>
          </cell>
          <cell r="B586">
            <v>15232.51398231669</v>
          </cell>
          <cell r="C586">
            <v>16764.013977895745</v>
          </cell>
          <cell r="D586">
            <v>16409.479593120406</v>
          </cell>
          <cell r="E586">
            <v>16105.237108957925</v>
          </cell>
          <cell r="F586">
            <v>15708.050360323017</v>
          </cell>
          <cell r="G586">
            <v>15509.458728788824</v>
          </cell>
          <cell r="H586">
            <v>15241.809485709051</v>
          </cell>
          <cell r="I586">
            <v>15426.853204835676</v>
          </cell>
          <cell r="J586">
            <v>15295.662750475567</v>
          </cell>
          <cell r="K586">
            <v>15326.064731498696</v>
          </cell>
          <cell r="L586">
            <v>15415.582192240683</v>
          </cell>
          <cell r="M586">
            <v>15473.470771716624</v>
          </cell>
          <cell r="N586">
            <v>15249.412419750581</v>
          </cell>
          <cell r="O586">
            <v>15370.110967507309</v>
          </cell>
          <cell r="P586">
            <v>15472.33678293027</v>
          </cell>
          <cell r="Q586">
            <v>1169.8086784250593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</row>
        <row r="587">
          <cell r="A587">
            <v>-98754.47156043</v>
          </cell>
          <cell r="B587">
            <v>15242.944213000581</v>
          </cell>
          <cell r="C587">
            <v>16814.992213844478</v>
          </cell>
          <cell r="D587">
            <v>16273.206489226475</v>
          </cell>
          <cell r="E587">
            <v>15917.618747072022</v>
          </cell>
          <cell r="F587">
            <v>15839.612191625482</v>
          </cell>
          <cell r="G587">
            <v>15360.686430357446</v>
          </cell>
          <cell r="H587">
            <v>15239.52697164144</v>
          </cell>
          <cell r="I587">
            <v>15361.686980782626</v>
          </cell>
          <cell r="J587">
            <v>15280.944596500518</v>
          </cell>
          <cell r="K587">
            <v>15373.80313550999</v>
          </cell>
          <cell r="L587">
            <v>15097.732412163448</v>
          </cell>
          <cell r="M587">
            <v>15400.409404991096</v>
          </cell>
          <cell r="N587">
            <v>15403.549623318717</v>
          </cell>
          <cell r="O587">
            <v>15388.983342939449</v>
          </cell>
          <cell r="P587">
            <v>15568.734847569314</v>
          </cell>
          <cell r="Q587">
            <v>1132.6742870095079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</row>
        <row r="588">
          <cell r="A588">
            <v>-84574.973146182005</v>
          </cell>
          <cell r="B588">
            <v>14991.099556184283</v>
          </cell>
          <cell r="C588">
            <v>16233.277171217118</v>
          </cell>
          <cell r="D588">
            <v>15791.251501348959</v>
          </cell>
          <cell r="E588">
            <v>15614.997296414971</v>
          </cell>
          <cell r="F588">
            <v>15263.67058879364</v>
          </cell>
          <cell r="G588">
            <v>14909.38452005084</v>
          </cell>
          <cell r="H588">
            <v>14992.552659106081</v>
          </cell>
          <cell r="I588">
            <v>15022.77349854567</v>
          </cell>
          <cell r="J588">
            <v>14910.645285214347</v>
          </cell>
          <cell r="K588">
            <v>14898.915482132739</v>
          </cell>
          <cell r="L588">
            <v>15001.459748654222</v>
          </cell>
          <cell r="M588">
            <v>14762.709136795649</v>
          </cell>
          <cell r="N588">
            <v>15145.203266634817</v>
          </cell>
          <cell r="O588">
            <v>15114.381991178783</v>
          </cell>
          <cell r="P588">
            <v>14989.397202471915</v>
          </cell>
          <cell r="Q588">
            <v>970.04111199744898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</row>
        <row r="589">
          <cell r="A589">
            <v>-91047.878962865972</v>
          </cell>
          <cell r="B589">
            <v>15008.360758254545</v>
          </cell>
          <cell r="C589">
            <v>16261.059505224968</v>
          </cell>
          <cell r="D589">
            <v>15812.74145190225</v>
          </cell>
          <cell r="E589">
            <v>15701.412561915091</v>
          </cell>
          <cell r="F589">
            <v>15513.629994210778</v>
          </cell>
          <cell r="G589">
            <v>15225.438153965537</v>
          </cell>
          <cell r="H589">
            <v>15074.066552432327</v>
          </cell>
          <cell r="I589">
            <v>15240.536981052712</v>
          </cell>
          <cell r="J589">
            <v>14941.971190155709</v>
          </cell>
          <cell r="K589">
            <v>15237.443618318051</v>
          </cell>
          <cell r="L589">
            <v>15088.325490498679</v>
          </cell>
          <cell r="M589">
            <v>15112.699997658608</v>
          </cell>
          <cell r="N589">
            <v>14994.857989858854</v>
          </cell>
          <cell r="O589">
            <v>15282.214742077331</v>
          </cell>
          <cell r="P589">
            <v>15310.630464871581</v>
          </cell>
          <cell r="Q589">
            <v>1044.2827525524874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</row>
        <row r="590">
          <cell r="A590">
            <v>-89097.584003651311</v>
          </cell>
          <cell r="B590">
            <v>15283.671697221249</v>
          </cell>
          <cell r="C590">
            <v>16473.133360705295</v>
          </cell>
          <cell r="D590">
            <v>16032.23062133701</v>
          </cell>
          <cell r="E590">
            <v>15714.574974125848</v>
          </cell>
          <cell r="F590">
            <v>15311.579717139786</v>
          </cell>
          <cell r="G590">
            <v>15027.008993966834</v>
          </cell>
          <cell r="H590">
            <v>15149.788027522842</v>
          </cell>
          <cell r="I590">
            <v>15093.372491337104</v>
          </cell>
          <cell r="J590">
            <v>14986.503628227452</v>
          </cell>
          <cell r="K590">
            <v>14886.252244778021</v>
          </cell>
          <cell r="L590">
            <v>15109.206121262509</v>
          </cell>
          <cell r="M590">
            <v>15040.002874641006</v>
          </cell>
          <cell r="N590">
            <v>14937.042365692523</v>
          </cell>
          <cell r="O590">
            <v>15092.075551085654</v>
          </cell>
          <cell r="P590">
            <v>15112.72240182323</v>
          </cell>
          <cell r="Q590">
            <v>1021.9136494882789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</row>
        <row r="591">
          <cell r="A591">
            <v>-101592.36290215624</v>
          </cell>
          <cell r="B591">
            <v>15323.855171009112</v>
          </cell>
          <cell r="C591">
            <v>16732.126895803623</v>
          </cell>
          <cell r="D591">
            <v>16422.479196522159</v>
          </cell>
          <cell r="E591">
            <v>16111.481598196637</v>
          </cell>
          <cell r="F591">
            <v>15586.177731482923</v>
          </cell>
          <cell r="G591">
            <v>15474.229748175958</v>
          </cell>
          <cell r="H591">
            <v>15325.489146634434</v>
          </cell>
          <cell r="I591">
            <v>15160.860332783293</v>
          </cell>
          <cell r="J591">
            <v>15417.417984195385</v>
          </cell>
          <cell r="K591">
            <v>15193.610857781214</v>
          </cell>
          <cell r="L591">
            <v>15284.253817901594</v>
          </cell>
          <cell r="M591">
            <v>15298.004599789354</v>
          </cell>
          <cell r="N591">
            <v>15248.920040260547</v>
          </cell>
          <cell r="O591">
            <v>15503.660837449141</v>
          </cell>
          <cell r="P591">
            <v>15363.147454232416</v>
          </cell>
          <cell r="Q591">
            <v>1165.2237655425711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</row>
        <row r="592">
          <cell r="A592">
            <v>-86330.756556801847</v>
          </cell>
          <cell r="B592">
            <v>14801.168045871949</v>
          </cell>
          <cell r="C592">
            <v>16102.445195360739</v>
          </cell>
          <cell r="D592">
            <v>15703.542217462433</v>
          </cell>
          <cell r="E592">
            <v>15442.096743801663</v>
          </cell>
          <cell r="F592">
            <v>15293.704493104033</v>
          </cell>
          <cell r="G592">
            <v>15019.265207292494</v>
          </cell>
          <cell r="H592">
            <v>15013.185062435668</v>
          </cell>
          <cell r="I592">
            <v>14961.468806614115</v>
          </cell>
          <cell r="J592">
            <v>14976.219778159653</v>
          </cell>
          <cell r="K592">
            <v>14989.439855876142</v>
          </cell>
          <cell r="L592">
            <v>15096.620198424451</v>
          </cell>
          <cell r="M592">
            <v>15106.846485207443</v>
          </cell>
          <cell r="N592">
            <v>14886.692860114312</v>
          </cell>
          <cell r="O592">
            <v>15001.633444030736</v>
          </cell>
          <cell r="P592">
            <v>14932.75417009374</v>
          </cell>
          <cell r="Q592">
            <v>990.17924540389436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</row>
        <row r="593">
          <cell r="A593">
            <v>-96731.142012859302</v>
          </cell>
          <cell r="B593">
            <v>15047.942160018691</v>
          </cell>
          <cell r="C593">
            <v>16578.388419995452</v>
          </cell>
          <cell r="D593">
            <v>16162.104270844751</v>
          </cell>
          <cell r="E593">
            <v>15739.345503039658</v>
          </cell>
          <cell r="F593">
            <v>15471.443798648468</v>
          </cell>
          <cell r="G593">
            <v>15246.026163591985</v>
          </cell>
          <cell r="H593">
            <v>15257.653278278814</v>
          </cell>
          <cell r="I593">
            <v>15321.096742894466</v>
          </cell>
          <cell r="J593">
            <v>15242.324597371717</v>
          </cell>
          <cell r="K593">
            <v>15282.864136608243</v>
          </cell>
          <cell r="L593">
            <v>15256.699616058711</v>
          </cell>
          <cell r="M593">
            <v>15289.51417394095</v>
          </cell>
          <cell r="N593">
            <v>15325.757421791801</v>
          </cell>
          <cell r="O593">
            <v>15320.633374462999</v>
          </cell>
          <cell r="P593">
            <v>15374.313883932336</v>
          </cell>
          <cell r="Q593">
            <v>1109.4675064306909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</row>
        <row r="594">
          <cell r="A594">
            <v>-85739.457493233233</v>
          </cell>
          <cell r="B594">
            <v>14797.919696693118</v>
          </cell>
          <cell r="C594">
            <v>16442.698075059219</v>
          </cell>
          <cell r="D594">
            <v>15870.991250030344</v>
          </cell>
          <cell r="E594">
            <v>15617.961298581424</v>
          </cell>
          <cell r="F594">
            <v>15290.414252598082</v>
          </cell>
          <cell r="G594">
            <v>14934.775522485532</v>
          </cell>
          <cell r="H594">
            <v>14993.909262379444</v>
          </cell>
          <cell r="I594">
            <v>14952.378635273093</v>
          </cell>
          <cell r="J594">
            <v>14838.633355427251</v>
          </cell>
          <cell r="K594">
            <v>14951.677028570295</v>
          </cell>
          <cell r="L594">
            <v>15027.755982501316</v>
          </cell>
          <cell r="M594">
            <v>15146.587539137709</v>
          </cell>
          <cell r="N594">
            <v>15077.514651120448</v>
          </cell>
          <cell r="O594">
            <v>14906.962394391132</v>
          </cell>
          <cell r="P594">
            <v>14916.531271404898</v>
          </cell>
          <cell r="Q594">
            <v>983.39728166438783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</row>
        <row r="595">
          <cell r="A595">
            <v>-95231.703362186308</v>
          </cell>
          <cell r="B595">
            <v>14925.924259736537</v>
          </cell>
          <cell r="C595">
            <v>16406.557514436918</v>
          </cell>
          <cell r="D595">
            <v>16242.636369141734</v>
          </cell>
          <cell r="E595">
            <v>15987.849531921282</v>
          </cell>
          <cell r="F595">
            <v>15593.4081184313</v>
          </cell>
          <cell r="G595">
            <v>15105.357753226075</v>
          </cell>
          <cell r="H595">
            <v>15309.006776002007</v>
          </cell>
          <cell r="I595">
            <v>15132.852635749965</v>
          </cell>
          <cell r="J595">
            <v>15299.171184515119</v>
          </cell>
          <cell r="K595">
            <v>15239.281635130061</v>
          </cell>
          <cell r="L595">
            <v>15203.394461902615</v>
          </cell>
          <cell r="M595">
            <v>15221.762032817496</v>
          </cell>
          <cell r="N595">
            <v>15251.114527783411</v>
          </cell>
          <cell r="O595">
            <v>15364.208313771314</v>
          </cell>
          <cell r="P595">
            <v>15339.171463582672</v>
          </cell>
          <cell r="Q595">
            <v>1092.269544882932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</row>
        <row r="596">
          <cell r="A596">
            <v>-98858.044611787438</v>
          </cell>
          <cell r="B596">
            <v>15055.241122888083</v>
          </cell>
          <cell r="C596">
            <v>16775.215181611522</v>
          </cell>
          <cell r="D596">
            <v>16283.389695674501</v>
          </cell>
          <cell r="E596">
            <v>15838.0353661351</v>
          </cell>
          <cell r="F596">
            <v>15642.902127079917</v>
          </cell>
          <cell r="G596">
            <v>15340.054992206209</v>
          </cell>
          <cell r="H596">
            <v>15196.891832828114</v>
          </cell>
          <cell r="I596">
            <v>15298.987943116093</v>
          </cell>
          <cell r="J596">
            <v>15360.647856888751</v>
          </cell>
          <cell r="K596">
            <v>15225.094506684116</v>
          </cell>
          <cell r="L596">
            <v>15181.561515832644</v>
          </cell>
          <cell r="M596">
            <v>15257.354165326804</v>
          </cell>
          <cell r="N596">
            <v>15295.184809185117</v>
          </cell>
          <cell r="O596">
            <v>15293.877257441927</v>
          </cell>
          <cell r="P596">
            <v>15302.290697346618</v>
          </cell>
          <cell r="Q596">
            <v>1133.8622284793571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</row>
        <row r="597">
          <cell r="A597">
            <v>-97691.710073632043</v>
          </cell>
          <cell r="B597">
            <v>15187.69792253452</v>
          </cell>
          <cell r="C597">
            <v>16651.483703955368</v>
          </cell>
          <cell r="D597">
            <v>16146.873280472806</v>
          </cell>
          <cell r="E597">
            <v>15950.804786870929</v>
          </cell>
          <cell r="F597">
            <v>15399.803387104886</v>
          </cell>
          <cell r="G597">
            <v>15411.907649653333</v>
          </cell>
          <cell r="H597">
            <v>15256.23246386153</v>
          </cell>
          <cell r="I597">
            <v>15148.100249435958</v>
          </cell>
          <cell r="J597">
            <v>15224.252012246638</v>
          </cell>
          <cell r="K597">
            <v>15520.071296044305</v>
          </cell>
          <cell r="L597">
            <v>15334.252347027981</v>
          </cell>
          <cell r="M597">
            <v>15178.340106083408</v>
          </cell>
          <cell r="N597">
            <v>15417.212485515887</v>
          </cell>
          <cell r="O597">
            <v>15448.796188194065</v>
          </cell>
          <cell r="P597">
            <v>15244.166845363681</v>
          </cell>
          <cell r="Q597">
            <v>1120.48483786053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</row>
        <row r="598">
          <cell r="A598">
            <v>-97071.286069118098</v>
          </cell>
          <cell r="B598">
            <v>15106.022054695</v>
          </cell>
          <cell r="C598">
            <v>16555.266467941074</v>
          </cell>
          <cell r="D598">
            <v>16152.529369405249</v>
          </cell>
          <cell r="E598">
            <v>16089.853985960468</v>
          </cell>
          <cell r="F598">
            <v>15603.260258490754</v>
          </cell>
          <cell r="G598">
            <v>15189.608934371474</v>
          </cell>
          <cell r="H598">
            <v>15142.269823864759</v>
          </cell>
          <cell r="I598">
            <v>15325.501702227906</v>
          </cell>
          <cell r="J598">
            <v>15419.196452108616</v>
          </cell>
          <cell r="K598">
            <v>15212.104452833712</v>
          </cell>
          <cell r="L598">
            <v>15325.612784406259</v>
          </cell>
          <cell r="M598">
            <v>15359.686541674604</v>
          </cell>
          <cell r="N598">
            <v>15354.450556802789</v>
          </cell>
          <cell r="O598">
            <v>15143.261878602538</v>
          </cell>
          <cell r="P598">
            <v>15351.14783337362</v>
          </cell>
          <cell r="Q598">
            <v>1113.3688226983568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</row>
        <row r="599">
          <cell r="A599">
            <v>-89893.274976407774</v>
          </cell>
          <cell r="B599">
            <v>15013.634371943244</v>
          </cell>
          <cell r="C599">
            <v>16199.828731659143</v>
          </cell>
          <cell r="D599">
            <v>16096.986579187935</v>
          </cell>
          <cell r="E599">
            <v>15706.130058401153</v>
          </cell>
          <cell r="F599">
            <v>15175.220378147347</v>
          </cell>
          <cell r="G599">
            <v>15196.271247994944</v>
          </cell>
          <cell r="H599">
            <v>15131.665537544486</v>
          </cell>
          <cell r="I599">
            <v>15096.156994616062</v>
          </cell>
          <cell r="J599">
            <v>15179.84445468483</v>
          </cell>
          <cell r="K599">
            <v>15008.261786370722</v>
          </cell>
          <cell r="L599">
            <v>14981.141947248521</v>
          </cell>
          <cell r="M599">
            <v>15105.483035539259</v>
          </cell>
          <cell r="N599">
            <v>15035.902645628419</v>
          </cell>
          <cell r="O599">
            <v>15179.758635852882</v>
          </cell>
          <cell r="P599">
            <v>15184.395819212143</v>
          </cell>
          <cell r="Q599">
            <v>1031.0399066694065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</row>
        <row r="600">
          <cell r="A600">
            <v>-91826.766701413668</v>
          </cell>
          <cell r="B600">
            <v>15183.080638862695</v>
          </cell>
          <cell r="C600">
            <v>16363.000475625231</v>
          </cell>
          <cell r="D600">
            <v>16055.724054645678</v>
          </cell>
          <cell r="E600">
            <v>15629.74048243299</v>
          </cell>
          <cell r="F600">
            <v>15349.516955584233</v>
          </cell>
          <cell r="G600">
            <v>15206.9120749796</v>
          </cell>
          <cell r="H600">
            <v>15178.191473630259</v>
          </cell>
          <cell r="I600">
            <v>14995.595173327827</v>
          </cell>
          <cell r="J600">
            <v>15118.951839930345</v>
          </cell>
          <cell r="K600">
            <v>15025.716573030162</v>
          </cell>
          <cell r="L600">
            <v>15182.522068263967</v>
          </cell>
          <cell r="M600">
            <v>15274.84743594646</v>
          </cell>
          <cell r="N600">
            <v>15116.798063013557</v>
          </cell>
          <cell r="O600">
            <v>15016.479744392145</v>
          </cell>
          <cell r="P600">
            <v>15150.419620800625</v>
          </cell>
          <cell r="Q600">
            <v>1053.2162833585342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</row>
        <row r="601">
          <cell r="A601">
            <v>-87462.287431793418</v>
          </cell>
          <cell r="B601">
            <v>15048.841666740182</v>
          </cell>
          <cell r="C601">
            <v>16321.575216553458</v>
          </cell>
          <cell r="D601">
            <v>15893.838914918277</v>
          </cell>
          <cell r="E601">
            <v>15546.25510239353</v>
          </cell>
          <cell r="F601">
            <v>15440.910979093238</v>
          </cell>
          <cell r="G601">
            <v>15109.908299646391</v>
          </cell>
          <cell r="H601">
            <v>14874.246593506852</v>
          </cell>
          <cell r="I601">
            <v>14979.668039593198</v>
          </cell>
          <cell r="J601">
            <v>15126.505965480002</v>
          </cell>
          <cell r="K601">
            <v>15250.535264779002</v>
          </cell>
          <cell r="L601">
            <v>15043.274073581593</v>
          </cell>
          <cell r="M601">
            <v>15127.509065229708</v>
          </cell>
          <cell r="N601">
            <v>15163.921963360179</v>
          </cell>
          <cell r="O601">
            <v>15127.301138864326</v>
          </cell>
          <cell r="P601">
            <v>15117.598672800817</v>
          </cell>
          <cell r="Q601">
            <v>1003.1574519276976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</row>
        <row r="602">
          <cell r="A602">
            <v>-90106.700366827048</v>
          </cell>
          <cell r="B602">
            <v>15059.234482195017</v>
          </cell>
          <cell r="C602">
            <v>16633.759442306873</v>
          </cell>
          <cell r="D602">
            <v>15912.618993850851</v>
          </cell>
          <cell r="E602">
            <v>15639.119607409386</v>
          </cell>
          <cell r="F602">
            <v>15434.471059015346</v>
          </cell>
          <cell r="G602">
            <v>14978.374828070117</v>
          </cell>
          <cell r="H602">
            <v>15106.435405406679</v>
          </cell>
          <cell r="I602">
            <v>15105.211795888001</v>
          </cell>
          <cell r="J602">
            <v>15294.585792757072</v>
          </cell>
          <cell r="K602">
            <v>15191.011767303811</v>
          </cell>
          <cell r="L602">
            <v>15235.124812854694</v>
          </cell>
          <cell r="M602">
            <v>14978.857963857987</v>
          </cell>
          <cell r="N602">
            <v>15322.500921826277</v>
          </cell>
          <cell r="O602">
            <v>14942.102828809933</v>
          </cell>
          <cell r="P602">
            <v>15152.990653841376</v>
          </cell>
          <cell r="Q602">
            <v>1033.4878105273594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</row>
        <row r="603">
          <cell r="A603">
            <v>-88059.168549789654</v>
          </cell>
          <cell r="B603">
            <v>14937.360011477802</v>
          </cell>
          <cell r="C603">
            <v>16323.654664388036</v>
          </cell>
          <cell r="D603">
            <v>15784.326957511437</v>
          </cell>
          <cell r="E603">
            <v>15680.166112560395</v>
          </cell>
          <cell r="F603">
            <v>15326.036461703763</v>
          </cell>
          <cell r="G603">
            <v>15094.18133818547</v>
          </cell>
          <cell r="H603">
            <v>14867.344196722956</v>
          </cell>
          <cell r="I603">
            <v>14904.20050529893</v>
          </cell>
          <cell r="J603">
            <v>14947.198696815776</v>
          </cell>
          <cell r="K603">
            <v>14772.059357942604</v>
          </cell>
          <cell r="L603">
            <v>15077.279872199724</v>
          </cell>
          <cell r="M603">
            <v>15181.15169961967</v>
          </cell>
          <cell r="N603">
            <v>15041.388127031383</v>
          </cell>
          <cell r="O603">
            <v>15152.95795040861</v>
          </cell>
          <cell r="P603">
            <v>14941.435755219591</v>
          </cell>
          <cell r="Q603">
            <v>1010.0034395986672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</row>
        <row r="604">
          <cell r="A604">
            <v>-98826.109605504244</v>
          </cell>
          <cell r="B604">
            <v>15322.396091478862</v>
          </cell>
          <cell r="C604">
            <v>16875.343522276205</v>
          </cell>
          <cell r="D604">
            <v>16247.696597370974</v>
          </cell>
          <cell r="E604">
            <v>16169.881638069668</v>
          </cell>
          <cell r="F604">
            <v>15735.940822914497</v>
          </cell>
          <cell r="G604">
            <v>15432.246110965301</v>
          </cell>
          <cell r="H604">
            <v>15257.234265781692</v>
          </cell>
          <cell r="I604">
            <v>15312.469350481808</v>
          </cell>
          <cell r="J604">
            <v>15551.726929799685</v>
          </cell>
          <cell r="K604">
            <v>15423.599300442516</v>
          </cell>
          <cell r="L604">
            <v>15330.91770847298</v>
          </cell>
          <cell r="M604">
            <v>15199.22927706064</v>
          </cell>
          <cell r="N604">
            <v>15285.306718900287</v>
          </cell>
          <cell r="O604">
            <v>15464.532182330186</v>
          </cell>
          <cell r="P604">
            <v>15598.552634189862</v>
          </cell>
          <cell r="Q604">
            <v>1133.4959467312913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</row>
        <row r="605">
          <cell r="A605">
            <v>-86328.643281589553</v>
          </cell>
          <cell r="B605">
            <v>14928.063086572725</v>
          </cell>
          <cell r="C605">
            <v>16231.474159403209</v>
          </cell>
          <cell r="D605">
            <v>15788.351514871201</v>
          </cell>
          <cell r="E605">
            <v>15577.806342685897</v>
          </cell>
          <cell r="F605">
            <v>15223.743355567887</v>
          </cell>
          <cell r="G605">
            <v>15168.295423578173</v>
          </cell>
          <cell r="H605">
            <v>15093.118163274412</v>
          </cell>
          <cell r="I605">
            <v>15087.169970060739</v>
          </cell>
          <cell r="J605">
            <v>15018.085399737025</v>
          </cell>
          <cell r="K605">
            <v>14879.912434242218</v>
          </cell>
          <cell r="L605">
            <v>14936.055977033611</v>
          </cell>
          <cell r="M605">
            <v>14869.892802508348</v>
          </cell>
          <cell r="N605">
            <v>15150.631027783193</v>
          </cell>
          <cell r="O605">
            <v>15089.030876866964</v>
          </cell>
          <cell r="P605">
            <v>14996.73653375186</v>
          </cell>
          <cell r="Q605">
            <v>990.15500698251947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</row>
        <row r="606">
          <cell r="A606">
            <v>-83980.663530449689</v>
          </cell>
          <cell r="B606">
            <v>14806.714602701952</v>
          </cell>
          <cell r="C606">
            <v>16288.485874112619</v>
          </cell>
          <cell r="D606">
            <v>15686.610667387002</v>
          </cell>
          <cell r="E606">
            <v>15624.193817922442</v>
          </cell>
          <cell r="F606">
            <v>15336.125235269203</v>
          </cell>
          <cell r="G606">
            <v>15102.650285786134</v>
          </cell>
          <cell r="H606">
            <v>14754.42207602997</v>
          </cell>
          <cell r="I606">
            <v>14925.30645590651</v>
          </cell>
          <cell r="J606">
            <v>14863.82347322223</v>
          </cell>
          <cell r="K606">
            <v>14838.818260197731</v>
          </cell>
          <cell r="L606">
            <v>14923.38981913749</v>
          </cell>
          <cell r="M606">
            <v>14942.2733262246</v>
          </cell>
          <cell r="N606">
            <v>14790.792778505212</v>
          </cell>
          <cell r="O606">
            <v>14984.51060829881</v>
          </cell>
          <cell r="P606">
            <v>15034.684820840954</v>
          </cell>
          <cell r="Q606">
            <v>963.22461842884559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</row>
        <row r="607">
          <cell r="A607">
            <v>-92998.946126116876</v>
          </cell>
          <cell r="B607">
            <v>15049.881235578825</v>
          </cell>
          <cell r="C607">
            <v>16502.611500405361</v>
          </cell>
          <cell r="D607">
            <v>16044.919161929589</v>
          </cell>
          <cell r="E607">
            <v>15756.532801924557</v>
          </cell>
          <cell r="F607">
            <v>15369.920427937777</v>
          </cell>
          <cell r="G607">
            <v>15277.831652589517</v>
          </cell>
          <cell r="H607">
            <v>15183.876187607477</v>
          </cell>
          <cell r="I607">
            <v>15131.866948348854</v>
          </cell>
          <cell r="J607">
            <v>15194.664798911526</v>
          </cell>
          <cell r="K607">
            <v>15245.327921884502</v>
          </cell>
          <cell r="L607">
            <v>15217.499015343528</v>
          </cell>
          <cell r="M607">
            <v>15301.355589768136</v>
          </cell>
          <cell r="N607">
            <v>15196.900318488661</v>
          </cell>
          <cell r="O607">
            <v>15183.143589652071</v>
          </cell>
          <cell r="P607">
            <v>15312.920885858743</v>
          </cell>
          <cell r="Q607">
            <v>1066.66071248811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</row>
        <row r="608">
          <cell r="A608">
            <v>-88707.758733237992</v>
          </cell>
          <cell r="B608">
            <v>15245.690173788536</v>
          </cell>
          <cell r="C608">
            <v>16191.557829127316</v>
          </cell>
          <cell r="D608">
            <v>15807.612557970697</v>
          </cell>
          <cell r="E608">
            <v>15664.137745871696</v>
          </cell>
          <cell r="F608">
            <v>15595.611662779413</v>
          </cell>
          <cell r="G608">
            <v>15014.467164806418</v>
          </cell>
          <cell r="H608">
            <v>15026.338085919226</v>
          </cell>
          <cell r="I608">
            <v>15098.868513780197</v>
          </cell>
          <cell r="J608">
            <v>15080.466560046832</v>
          </cell>
          <cell r="K608">
            <v>15146.674713370634</v>
          </cell>
          <cell r="L608">
            <v>14925.889299444008</v>
          </cell>
          <cell r="M608">
            <v>14983.152507405526</v>
          </cell>
          <cell r="N608">
            <v>15008.277158399258</v>
          </cell>
          <cell r="O608">
            <v>14993.52127524302</v>
          </cell>
          <cell r="P608">
            <v>15171.081953937995</v>
          </cell>
          <cell r="Q608">
            <v>1017.4425095667465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</row>
        <row r="609">
          <cell r="A609">
            <v>-86328.291758400519</v>
          </cell>
          <cell r="B609">
            <v>14864.990759268176</v>
          </cell>
          <cell r="C609">
            <v>16252.522143553699</v>
          </cell>
          <cell r="D609">
            <v>15972.116788976176</v>
          </cell>
          <cell r="E609">
            <v>15471.034450144711</v>
          </cell>
          <cell r="F609">
            <v>15277.2991476896</v>
          </cell>
          <cell r="G609">
            <v>15165.132633708163</v>
          </cell>
          <cell r="H609">
            <v>14802.449483916469</v>
          </cell>
          <cell r="I609">
            <v>14902.673218161912</v>
          </cell>
          <cell r="J609">
            <v>15081.574456905662</v>
          </cell>
          <cell r="K609">
            <v>14968.657082845799</v>
          </cell>
          <cell r="L609">
            <v>15048.951129049121</v>
          </cell>
          <cell r="M609">
            <v>14992.459079098062</v>
          </cell>
          <cell r="N609">
            <v>15235.192514426759</v>
          </cell>
          <cell r="O609">
            <v>14986.629897920755</v>
          </cell>
          <cell r="P609">
            <v>15268.183411923221</v>
          </cell>
          <cell r="Q609">
            <v>990.15097515215041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</row>
        <row r="610">
          <cell r="A610">
            <v>-97322.747432949371</v>
          </cell>
          <cell r="B610">
            <v>15034.913929203729</v>
          </cell>
          <cell r="C610">
            <v>16687.149347141869</v>
          </cell>
          <cell r="D610">
            <v>16284.820547997424</v>
          </cell>
          <cell r="E610">
            <v>15805.426058179006</v>
          </cell>
          <cell r="F610">
            <v>15506.207580430719</v>
          </cell>
          <cell r="G610">
            <v>15335.002225011514</v>
          </cell>
          <cell r="H610">
            <v>15064.580426809589</v>
          </cell>
          <cell r="I610">
            <v>15025.417234096029</v>
          </cell>
          <cell r="J610">
            <v>15315.150484686579</v>
          </cell>
          <cell r="K610">
            <v>15313.867365980124</v>
          </cell>
          <cell r="L610">
            <v>15458.70945216062</v>
          </cell>
          <cell r="M610">
            <v>15014.491916559477</v>
          </cell>
          <cell r="N610">
            <v>15218.135220192438</v>
          </cell>
          <cell r="O610">
            <v>15389.959449990929</v>
          </cell>
          <cell r="P610">
            <v>15324.502428987476</v>
          </cell>
          <cell r="Q610">
            <v>1116.2529839569559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</row>
        <row r="611">
          <cell r="A611">
            <v>-84809.839018145503</v>
          </cell>
          <cell r="B611">
            <v>14898.501818774561</v>
          </cell>
          <cell r="C611">
            <v>16108.63202110444</v>
          </cell>
          <cell r="D611">
            <v>15908.267699468526</v>
          </cell>
          <cell r="E611">
            <v>15357.514706257107</v>
          </cell>
          <cell r="F611">
            <v>15150.834383092391</v>
          </cell>
          <cell r="G611">
            <v>15124.347267706027</v>
          </cell>
          <cell r="H611">
            <v>14933.381647984726</v>
          </cell>
          <cell r="I611">
            <v>15056.905910865047</v>
          </cell>
          <cell r="J611">
            <v>15000.74666810596</v>
          </cell>
          <cell r="K611">
            <v>15261.064387104187</v>
          </cell>
          <cell r="L611">
            <v>14969.032352306282</v>
          </cell>
          <cell r="M611">
            <v>14967.627977676995</v>
          </cell>
          <cell r="N611">
            <v>14949.272695279637</v>
          </cell>
          <cell r="O611">
            <v>14900.708418964659</v>
          </cell>
          <cell r="P611">
            <v>15129.804903963617</v>
          </cell>
          <cell r="Q611">
            <v>972.73492960252156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</row>
        <row r="612">
          <cell r="A612">
            <v>-101227.74380382044</v>
          </cell>
          <cell r="B612">
            <v>15612.024567152952</v>
          </cell>
          <cell r="C612">
            <v>16796.791354132609</v>
          </cell>
          <cell r="D612">
            <v>16179.177043511285</v>
          </cell>
          <cell r="E612">
            <v>15915.051593819495</v>
          </cell>
          <cell r="F612">
            <v>15851.192506720168</v>
          </cell>
          <cell r="G612">
            <v>15377.959095422537</v>
          </cell>
          <cell r="H612">
            <v>15485.348560537845</v>
          </cell>
          <cell r="I612">
            <v>15225.193886589641</v>
          </cell>
          <cell r="J612">
            <v>15344.80639813119</v>
          </cell>
          <cell r="K612">
            <v>15201.648843214105</v>
          </cell>
          <cell r="L612">
            <v>15276.770521976363</v>
          </cell>
          <cell r="M612">
            <v>15144.606520031348</v>
          </cell>
          <cell r="N612">
            <v>15381.694818785756</v>
          </cell>
          <cell r="O612">
            <v>15366.156242781311</v>
          </cell>
          <cell r="P612">
            <v>15274.653906781739</v>
          </cell>
          <cell r="Q612">
            <v>1161.0417303322988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</row>
        <row r="613">
          <cell r="A613">
            <v>-86749.338327021964</v>
          </cell>
          <cell r="B613">
            <v>15034.519478559439</v>
          </cell>
          <cell r="C613">
            <v>16262.643824226072</v>
          </cell>
          <cell r="D613">
            <v>15942.378271028279</v>
          </cell>
          <cell r="E613">
            <v>15595.850821862308</v>
          </cell>
          <cell r="F613">
            <v>15210.508452223365</v>
          </cell>
          <cell r="G613">
            <v>15199.92538928549</v>
          </cell>
          <cell r="H613">
            <v>15065.466039729217</v>
          </cell>
          <cell r="I613">
            <v>14975.298754862893</v>
          </cell>
          <cell r="J613">
            <v>14946.727355482886</v>
          </cell>
          <cell r="K613">
            <v>15029.612913698234</v>
          </cell>
          <cell r="L613">
            <v>15082.819861647986</v>
          </cell>
          <cell r="M613">
            <v>14859.85836608005</v>
          </cell>
          <cell r="N613">
            <v>14918.110513718799</v>
          </cell>
          <cell r="O613">
            <v>15073.930042143573</v>
          </cell>
          <cell r="P613">
            <v>14971.189373217923</v>
          </cell>
          <cell r="Q613">
            <v>994.98021087561108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</row>
        <row r="614">
          <cell r="A614">
            <v>-96479.949633129858</v>
          </cell>
          <cell r="B614">
            <v>15256.386164896921</v>
          </cell>
          <cell r="C614">
            <v>16580.989257780999</v>
          </cell>
          <cell r="D614">
            <v>16065.326601459095</v>
          </cell>
          <cell r="E614">
            <v>15871.70012472589</v>
          </cell>
          <cell r="F614">
            <v>15595.592356786599</v>
          </cell>
          <cell r="G614">
            <v>15418.961276533832</v>
          </cell>
          <cell r="H614">
            <v>15351.69524491101</v>
          </cell>
          <cell r="I614">
            <v>15435.242173108942</v>
          </cell>
          <cell r="J614">
            <v>15288.353115892523</v>
          </cell>
          <cell r="K614">
            <v>15206.523880846082</v>
          </cell>
          <cell r="L614">
            <v>15273.449182757286</v>
          </cell>
          <cell r="M614">
            <v>15325.607937707995</v>
          </cell>
          <cell r="N614">
            <v>15326.441761996362</v>
          </cell>
          <cell r="O614">
            <v>15127.399832849896</v>
          </cell>
          <cell r="P614">
            <v>15294.511540458996</v>
          </cell>
          <cell r="Q614">
            <v>1106.5864303121461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</row>
        <row r="615">
          <cell r="A615">
            <v>-88281.009573056828</v>
          </cell>
          <cell r="B615">
            <v>14886.298235282216</v>
          </cell>
          <cell r="C615">
            <v>16397.069784373714</v>
          </cell>
          <cell r="D615">
            <v>15935.068218204047</v>
          </cell>
          <cell r="E615">
            <v>15811.943559079629</v>
          </cell>
          <cell r="F615">
            <v>15272.542797179456</v>
          </cell>
          <cell r="G615">
            <v>15264.765131616565</v>
          </cell>
          <cell r="H615">
            <v>14917.877107610315</v>
          </cell>
          <cell r="I615">
            <v>14909.18924565801</v>
          </cell>
          <cell r="J615">
            <v>14968.421505194894</v>
          </cell>
          <cell r="K615">
            <v>14948.716267664553</v>
          </cell>
          <cell r="L615">
            <v>15001.180117357177</v>
          </cell>
          <cell r="M615">
            <v>15086.840532654936</v>
          </cell>
          <cell r="N615">
            <v>15018.249662394628</v>
          </cell>
          <cell r="O615">
            <v>15020.130986658092</v>
          </cell>
          <cell r="P615">
            <v>15044.43038556182</v>
          </cell>
          <cell r="Q615">
            <v>1012.5478673991324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</row>
        <row r="616">
          <cell r="A616">
            <v>-88820.931839007389</v>
          </cell>
          <cell r="B616">
            <v>15142.979258835747</v>
          </cell>
          <cell r="C616">
            <v>16086.737485383699</v>
          </cell>
          <cell r="D616">
            <v>15964.707868595271</v>
          </cell>
          <cell r="E616">
            <v>15618.546138848986</v>
          </cell>
          <cell r="F616">
            <v>15478.911416189421</v>
          </cell>
          <cell r="G616">
            <v>15079.661588900284</v>
          </cell>
          <cell r="H616">
            <v>15144.590019979863</v>
          </cell>
          <cell r="I616">
            <v>14954.406282947592</v>
          </cell>
          <cell r="J616">
            <v>15053.906759648322</v>
          </cell>
          <cell r="K616">
            <v>15246.123395076211</v>
          </cell>
          <cell r="L616">
            <v>15230.90068885949</v>
          </cell>
          <cell r="M616">
            <v>14931.740424083317</v>
          </cell>
          <cell r="N616">
            <v>14961.594985760741</v>
          </cell>
          <cell r="O616">
            <v>15274.087053437381</v>
          </cell>
          <cell r="P616">
            <v>15017.60570425444</v>
          </cell>
          <cell r="Q616">
            <v>1018.740559820679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</row>
        <row r="617">
          <cell r="A617">
            <v>-84264.771158273696</v>
          </cell>
          <cell r="B617">
            <v>14933.459354410694</v>
          </cell>
          <cell r="C617">
            <v>16231.944991918586</v>
          </cell>
          <cell r="D617">
            <v>15667.957692666834</v>
          </cell>
          <cell r="E617">
            <v>15458.078451734569</v>
          </cell>
          <cell r="F617">
            <v>15237.836658177177</v>
          </cell>
          <cell r="G617">
            <v>15116.925582470394</v>
          </cell>
          <cell r="H617">
            <v>14818.459341810547</v>
          </cell>
          <cell r="I617">
            <v>14806.029641457817</v>
          </cell>
          <cell r="J617">
            <v>15047.827676652396</v>
          </cell>
          <cell r="K617">
            <v>14763.004157148003</v>
          </cell>
          <cell r="L617">
            <v>14912.342890922624</v>
          </cell>
          <cell r="M617">
            <v>15008.562343891099</v>
          </cell>
          <cell r="N617">
            <v>15090.226823241577</v>
          </cell>
          <cell r="O617">
            <v>14856.278737639055</v>
          </cell>
          <cell r="P617">
            <v>14958.072953813906</v>
          </cell>
          <cell r="Q617">
            <v>966.48321927693587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</row>
        <row r="618">
          <cell r="A618">
            <v>-96977.418533473945</v>
          </cell>
          <cell r="B618">
            <v>15110.54811841387</v>
          </cell>
          <cell r="C618">
            <v>16491.600724061966</v>
          </cell>
          <cell r="D618">
            <v>16319.509997907053</v>
          </cell>
          <cell r="E618">
            <v>16157.740913884139</v>
          </cell>
          <cell r="F618">
            <v>15687.255436264259</v>
          </cell>
          <cell r="G618">
            <v>15233.786045331133</v>
          </cell>
          <cell r="H618">
            <v>15298.680052780237</v>
          </cell>
          <cell r="I618">
            <v>15378.215659079589</v>
          </cell>
          <cell r="J618">
            <v>15212.011619662251</v>
          </cell>
          <cell r="K618">
            <v>15137.761640823775</v>
          </cell>
          <cell r="L618">
            <v>15254.086959421733</v>
          </cell>
          <cell r="M618">
            <v>15347.566974040001</v>
          </cell>
          <cell r="N618">
            <v>15338.959454634547</v>
          </cell>
          <cell r="O618">
            <v>15492.536713923722</v>
          </cell>
          <cell r="P618">
            <v>15357.644544927472</v>
          </cell>
          <cell r="Q618">
            <v>1112.2921996115326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</row>
        <row r="619">
          <cell r="A619">
            <v>-90634.257723141578</v>
          </cell>
          <cell r="B619">
            <v>14852.490643281053</v>
          </cell>
          <cell r="C619">
            <v>16330.531583812262</v>
          </cell>
          <cell r="D619">
            <v>15842.042691859924</v>
          </cell>
          <cell r="E619">
            <v>15672.277869819169</v>
          </cell>
          <cell r="F619">
            <v>15497.961712441946</v>
          </cell>
          <cell r="G619">
            <v>15191.452240270934</v>
          </cell>
          <cell r="H619">
            <v>14808.783449457071</v>
          </cell>
          <cell r="I619">
            <v>15065.210938470704</v>
          </cell>
          <cell r="J619">
            <v>15012.608628407579</v>
          </cell>
          <cell r="K619">
            <v>15048.685970290258</v>
          </cell>
          <cell r="L619">
            <v>15033.579468349706</v>
          </cell>
          <cell r="M619">
            <v>15124.62393736481</v>
          </cell>
          <cell r="N619">
            <v>15294.382236816029</v>
          </cell>
          <cell r="O619">
            <v>15129.159921648916</v>
          </cell>
          <cell r="P619">
            <v>15263.850791620429</v>
          </cell>
          <cell r="Q619">
            <v>1039.5386823813446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</row>
        <row r="620">
          <cell r="A620">
            <v>-90044.778681637152</v>
          </cell>
          <cell r="B620">
            <v>14825.44828902494</v>
          </cell>
          <cell r="C620">
            <v>16258.675515554343</v>
          </cell>
          <cell r="D620">
            <v>15941.344623467066</v>
          </cell>
          <cell r="E620">
            <v>15762.227487668964</v>
          </cell>
          <cell r="F620">
            <v>15419.212095525636</v>
          </cell>
          <cell r="G620">
            <v>15052.740190406927</v>
          </cell>
          <cell r="H620">
            <v>14996.585132932545</v>
          </cell>
          <cell r="I620">
            <v>15226.428247210795</v>
          </cell>
          <cell r="J620">
            <v>15200.501240944808</v>
          </cell>
          <cell r="K620">
            <v>15081.757388872771</v>
          </cell>
          <cell r="L620">
            <v>15110.586676790881</v>
          </cell>
          <cell r="M620">
            <v>15222.233941040382</v>
          </cell>
          <cell r="N620">
            <v>15013.241394584315</v>
          </cell>
          <cell r="O620">
            <v>14979.402592002134</v>
          </cell>
          <cell r="P620">
            <v>15274.029806659217</v>
          </cell>
          <cell r="Q620">
            <v>1032.7775935669054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</row>
        <row r="621">
          <cell r="A621">
            <v>-90420.168344476333</v>
          </cell>
          <cell r="B621">
            <v>14948.779115837002</v>
          </cell>
          <cell r="C621">
            <v>16348.064683705408</v>
          </cell>
          <cell r="D621">
            <v>15890.620935072609</v>
          </cell>
          <cell r="E621">
            <v>15766.231055223589</v>
          </cell>
          <cell r="F621">
            <v>15604.233653271578</v>
          </cell>
          <cell r="G621">
            <v>15250.832527938484</v>
          </cell>
          <cell r="H621">
            <v>15019.895628201139</v>
          </cell>
          <cell r="I621">
            <v>15178.366775097946</v>
          </cell>
          <cell r="J621">
            <v>15321.100876037734</v>
          </cell>
          <cell r="K621">
            <v>15009.359971709968</v>
          </cell>
          <cell r="L621">
            <v>15104.780751848361</v>
          </cell>
          <cell r="M621">
            <v>14968.274393720681</v>
          </cell>
          <cell r="N621">
            <v>15043.171227105282</v>
          </cell>
          <cell r="O621">
            <v>15351.266247766005</v>
          </cell>
          <cell r="P621">
            <v>15339.80279735295</v>
          </cell>
          <cell r="Q621">
            <v>1037.0831628438057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</row>
        <row r="622">
          <cell r="A622">
            <v>-100697.48819530359</v>
          </cell>
          <cell r="B622">
            <v>15241.603391816981</v>
          </cell>
          <cell r="C622">
            <v>16881.796064167058</v>
          </cell>
          <cell r="D622">
            <v>16424.977660801524</v>
          </cell>
          <cell r="E622">
            <v>16027.219389815398</v>
          </cell>
          <cell r="F622">
            <v>15584.561805538988</v>
          </cell>
          <cell r="G622">
            <v>15510.575608318733</v>
          </cell>
          <cell r="H622">
            <v>15328.777823422301</v>
          </cell>
          <cell r="I622">
            <v>15337.006542727206</v>
          </cell>
          <cell r="J622">
            <v>15131.952432477525</v>
          </cell>
          <cell r="K622">
            <v>15361.608894042376</v>
          </cell>
          <cell r="L622">
            <v>15305.339354188483</v>
          </cell>
          <cell r="M622">
            <v>15538.749424465657</v>
          </cell>
          <cell r="N622">
            <v>15491.988938325001</v>
          </cell>
          <cell r="O622">
            <v>15261.190669620722</v>
          </cell>
          <cell r="P622">
            <v>15330.029166491429</v>
          </cell>
          <cell r="Q622">
            <v>1154.959910604854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</row>
        <row r="623">
          <cell r="A623">
            <v>-89753.315221454628</v>
          </cell>
          <cell r="B623">
            <v>15115.188178361012</v>
          </cell>
          <cell r="C623">
            <v>16387.004950086779</v>
          </cell>
          <cell r="D623">
            <v>15874.640265981057</v>
          </cell>
          <cell r="E623">
            <v>15706.111997366403</v>
          </cell>
          <cell r="F623">
            <v>15496.987450636803</v>
          </cell>
          <cell r="G623">
            <v>14882.421948189</v>
          </cell>
          <cell r="H623">
            <v>14953.811096881725</v>
          </cell>
          <cell r="I623">
            <v>14900.802779995578</v>
          </cell>
          <cell r="J623">
            <v>15211.381892590987</v>
          </cell>
          <cell r="K623">
            <v>15202.0749397564</v>
          </cell>
          <cell r="L623">
            <v>15262.118378370775</v>
          </cell>
          <cell r="M623">
            <v>15354.431988171389</v>
          </cell>
          <cell r="N623">
            <v>15018.233710782672</v>
          </cell>
          <cell r="O623">
            <v>15233.819306027399</v>
          </cell>
          <cell r="P623">
            <v>15051.976858620608</v>
          </cell>
          <cell r="Q623">
            <v>1029.4346242639961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</row>
        <row r="624">
          <cell r="A624">
            <v>-85656.348669969637</v>
          </cell>
          <cell r="B624">
            <v>14996.470240877639</v>
          </cell>
          <cell r="C624">
            <v>16131.463358686473</v>
          </cell>
          <cell r="D624">
            <v>15884.715470425257</v>
          </cell>
          <cell r="E624">
            <v>15694.177380874469</v>
          </cell>
          <cell r="F624">
            <v>15232.858622584754</v>
          </cell>
          <cell r="G624">
            <v>15097.808180633714</v>
          </cell>
          <cell r="H624">
            <v>15000.600598637178</v>
          </cell>
          <cell r="I624">
            <v>14946.518166949936</v>
          </cell>
          <cell r="J624">
            <v>15048.479341613507</v>
          </cell>
          <cell r="K624">
            <v>15039.276540718842</v>
          </cell>
          <cell r="L624">
            <v>14990.476419820803</v>
          </cell>
          <cell r="M624">
            <v>14901.193035803337</v>
          </cell>
          <cell r="N624">
            <v>15006.602469675392</v>
          </cell>
          <cell r="O624">
            <v>15237.828327241168</v>
          </cell>
          <cell r="P624">
            <v>15037.046594637406</v>
          </cell>
          <cell r="Q624">
            <v>982.44405670508354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</row>
        <row r="625">
          <cell r="A625">
            <v>-93096.671649397656</v>
          </cell>
          <cell r="B625">
            <v>15069.907545219237</v>
          </cell>
          <cell r="C625">
            <v>16391.52837640002</v>
          </cell>
          <cell r="D625">
            <v>15953.620747802503</v>
          </cell>
          <cell r="E625">
            <v>15727.268700906199</v>
          </cell>
          <cell r="F625">
            <v>15471.076390173834</v>
          </cell>
          <cell r="G625">
            <v>15431.001889879473</v>
          </cell>
          <cell r="H625">
            <v>15266.074254099341</v>
          </cell>
          <cell r="I625">
            <v>15106.355132219935</v>
          </cell>
          <cell r="J625">
            <v>15127.270389670175</v>
          </cell>
          <cell r="K625">
            <v>14941.184043664322</v>
          </cell>
          <cell r="L625">
            <v>15031.248657511478</v>
          </cell>
          <cell r="M625">
            <v>15085.598300312744</v>
          </cell>
          <cell r="N625">
            <v>14997.3005081966</v>
          </cell>
          <cell r="O625">
            <v>15148.12540923764</v>
          </cell>
          <cell r="P625">
            <v>15226.758570454649</v>
          </cell>
          <cell r="Q625">
            <v>1067.7815851499313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</row>
        <row r="626">
          <cell r="A626">
            <v>-90961.868072595389</v>
          </cell>
          <cell r="B626">
            <v>15178.380157673746</v>
          </cell>
          <cell r="C626">
            <v>16411.787757996113</v>
          </cell>
          <cell r="D626">
            <v>15820.65400570089</v>
          </cell>
          <cell r="E626">
            <v>15604.258061774213</v>
          </cell>
          <cell r="F626">
            <v>15374.165065399155</v>
          </cell>
          <cell r="G626">
            <v>15191.452523688051</v>
          </cell>
          <cell r="H626">
            <v>15126.345960211733</v>
          </cell>
          <cell r="I626">
            <v>15204.956519756746</v>
          </cell>
          <cell r="J626">
            <v>15192.726228432806</v>
          </cell>
          <cell r="K626">
            <v>15072.164154521706</v>
          </cell>
          <cell r="L626">
            <v>14931.393766738896</v>
          </cell>
          <cell r="M626">
            <v>15196.574957952507</v>
          </cell>
          <cell r="N626">
            <v>15167.527659020263</v>
          </cell>
          <cell r="O626">
            <v>15083.326373947435</v>
          </cell>
          <cell r="P626">
            <v>15117.798114057503</v>
          </cell>
          <cell r="Q626">
            <v>1043.2962420454401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</row>
        <row r="627">
          <cell r="A627">
            <v>-89478.439954178612</v>
          </cell>
          <cell r="B627">
            <v>14862.534949129</v>
          </cell>
          <cell r="C627">
            <v>16335.319613766143</v>
          </cell>
          <cell r="D627">
            <v>15992.748662626534</v>
          </cell>
          <cell r="E627">
            <v>15562.410927935074</v>
          </cell>
          <cell r="F627">
            <v>15588.315152444811</v>
          </cell>
          <cell r="G627">
            <v>15255.192767548262</v>
          </cell>
          <cell r="H627">
            <v>14942.456191889582</v>
          </cell>
          <cell r="I627">
            <v>15049.593311641318</v>
          </cell>
          <cell r="J627">
            <v>14946.233969821018</v>
          </cell>
          <cell r="K627">
            <v>14948.757501292315</v>
          </cell>
          <cell r="L627">
            <v>15132.951488636176</v>
          </cell>
          <cell r="M627">
            <v>15002.487361929705</v>
          </cell>
          <cell r="N627">
            <v>15008.995031841208</v>
          </cell>
          <cell r="O627">
            <v>15256.434214396515</v>
          </cell>
          <cell r="P627">
            <v>15044.101678908055</v>
          </cell>
          <cell r="Q627">
            <v>1026.281914898447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</row>
        <row r="628">
          <cell r="A628">
            <v>-91630.190181089652</v>
          </cell>
          <cell r="B628">
            <v>15127.316008822083</v>
          </cell>
          <cell r="C628">
            <v>16373.340566270314</v>
          </cell>
          <cell r="D628">
            <v>15985.265537432479</v>
          </cell>
          <cell r="E628">
            <v>15904.707763711518</v>
          </cell>
          <cell r="F628">
            <v>15467.215069779133</v>
          </cell>
          <cell r="G628">
            <v>15415.701122301743</v>
          </cell>
          <cell r="H628">
            <v>15094.938121257412</v>
          </cell>
          <cell r="I628">
            <v>14906.573436395747</v>
          </cell>
          <cell r="J628">
            <v>14820.038164925896</v>
          </cell>
          <cell r="K628">
            <v>14850.368642663514</v>
          </cell>
          <cell r="L628">
            <v>15006.088904778226</v>
          </cell>
          <cell r="M628">
            <v>14844.644557852722</v>
          </cell>
          <cell r="N628">
            <v>15182.389023316631</v>
          </cell>
          <cell r="O628">
            <v>15258.954489619857</v>
          </cell>
          <cell r="P628">
            <v>15010.507352331471</v>
          </cell>
          <cell r="Q628">
            <v>1050.9616293010258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</row>
        <row r="629">
          <cell r="A629">
            <v>-90415.949093013056</v>
          </cell>
          <cell r="B629">
            <v>14901.006717005304</v>
          </cell>
          <cell r="C629">
            <v>16327.84174561691</v>
          </cell>
          <cell r="D629">
            <v>16022.312752036418</v>
          </cell>
          <cell r="E629">
            <v>15673.38827973566</v>
          </cell>
          <cell r="F629">
            <v>15371.446350001661</v>
          </cell>
          <cell r="G629">
            <v>15114.302153472565</v>
          </cell>
          <cell r="H629">
            <v>14944.878174014884</v>
          </cell>
          <cell r="I629">
            <v>15301.623940626097</v>
          </cell>
          <cell r="J629">
            <v>15145.244178854329</v>
          </cell>
          <cell r="K629">
            <v>15171.99566858797</v>
          </cell>
          <cell r="L629">
            <v>15109.612420822021</v>
          </cell>
          <cell r="M629">
            <v>15104.961939947818</v>
          </cell>
          <cell r="N629">
            <v>15126.646696760801</v>
          </cell>
          <cell r="O629">
            <v>14959.334117104376</v>
          </cell>
          <cell r="P629">
            <v>15261.868507308256</v>
          </cell>
          <cell r="Q629">
            <v>1037.0347697172224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</row>
        <row r="630">
          <cell r="A630">
            <v>-88484.316639366705</v>
          </cell>
          <cell r="B630">
            <v>15150.057729778266</v>
          </cell>
          <cell r="C630">
            <v>16266.639307836853</v>
          </cell>
          <cell r="D630">
            <v>15851.843425169283</v>
          </cell>
          <cell r="E630">
            <v>15478.420467464461</v>
          </cell>
          <cell r="F630">
            <v>15263.779527852636</v>
          </cell>
          <cell r="G630">
            <v>14928.015381574958</v>
          </cell>
          <cell r="H630">
            <v>15139.454532441128</v>
          </cell>
          <cell r="I630">
            <v>14865.733066193912</v>
          </cell>
          <cell r="J630">
            <v>14903.978925526557</v>
          </cell>
          <cell r="K630">
            <v>15134.633853812928</v>
          </cell>
          <cell r="L630">
            <v>15011.4233635536</v>
          </cell>
          <cell r="M630">
            <v>15166.168219202638</v>
          </cell>
          <cell r="N630">
            <v>14848.543216073398</v>
          </cell>
          <cell r="O630">
            <v>15082.879274695737</v>
          </cell>
          <cell r="P630">
            <v>15133.834803113827</v>
          </cell>
          <cell r="Q630">
            <v>1014.8797181268802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</row>
        <row r="631">
          <cell r="A631">
            <v>-87044.584482579769</v>
          </cell>
          <cell r="B631">
            <v>15096.293170162504</v>
          </cell>
          <cell r="C631">
            <v>16367.33364388972</v>
          </cell>
          <cell r="D631">
            <v>15682.622999637868</v>
          </cell>
          <cell r="E631">
            <v>15554.162288066958</v>
          </cell>
          <cell r="F631">
            <v>15319.071453008368</v>
          </cell>
          <cell r="G631">
            <v>15231.719178182469</v>
          </cell>
          <cell r="H631">
            <v>15085.433696578853</v>
          </cell>
          <cell r="I631">
            <v>15203.799919760295</v>
          </cell>
          <cell r="J631">
            <v>14827.58785735958</v>
          </cell>
          <cell r="K631">
            <v>15178.025976720284</v>
          </cell>
          <cell r="L631">
            <v>15041.882674718188</v>
          </cell>
          <cell r="M631">
            <v>14942.65175087661</v>
          </cell>
          <cell r="N631">
            <v>14917.571128397454</v>
          </cell>
          <cell r="O631">
            <v>14768.13201828421</v>
          </cell>
          <cell r="P631">
            <v>14926.923151149284</v>
          </cell>
          <cell r="Q631">
            <v>998.36656618139682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</row>
        <row r="632">
          <cell r="A632">
            <v>-101156.66697935511</v>
          </cell>
          <cell r="B632">
            <v>15337.806251315875</v>
          </cell>
          <cell r="C632">
            <v>16547.68703538959</v>
          </cell>
          <cell r="D632">
            <v>16253.513787326108</v>
          </cell>
          <cell r="E632">
            <v>15977.417840099633</v>
          </cell>
          <cell r="F632">
            <v>15856.95123809838</v>
          </cell>
          <cell r="G632">
            <v>15599.11059184495</v>
          </cell>
          <cell r="H632">
            <v>15312.308741721452</v>
          </cell>
          <cell r="I632">
            <v>15210.96263507511</v>
          </cell>
          <cell r="J632">
            <v>15598.760820721582</v>
          </cell>
          <cell r="K632">
            <v>15375.127887693505</v>
          </cell>
          <cell r="L632">
            <v>15456.446858235318</v>
          </cell>
          <cell r="M632">
            <v>15254.671790891745</v>
          </cell>
          <cell r="N632">
            <v>15392.969379624841</v>
          </cell>
          <cell r="O632">
            <v>15506.911441394917</v>
          </cell>
          <cell r="P632">
            <v>15436.806187214605</v>
          </cell>
          <cell r="Q632">
            <v>1160.2265075864111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</row>
        <row r="633">
          <cell r="A633">
            <v>-97443.219830195056</v>
          </cell>
          <cell r="B633">
            <v>15083.906851507325</v>
          </cell>
          <cell r="C633">
            <v>16623.284403700323</v>
          </cell>
          <cell r="D633">
            <v>16029.542605310871</v>
          </cell>
          <cell r="E633">
            <v>15828.591473005217</v>
          </cell>
          <cell r="F633">
            <v>15741.77803366664</v>
          </cell>
          <cell r="G633">
            <v>15236.447378995254</v>
          </cell>
          <cell r="H633">
            <v>15316.590981504562</v>
          </cell>
          <cell r="I633">
            <v>15226.893527943719</v>
          </cell>
          <cell r="J633">
            <v>15212.454534998891</v>
          </cell>
          <cell r="K633">
            <v>15241.643363618547</v>
          </cell>
          <cell r="L633">
            <v>15371.980286081303</v>
          </cell>
          <cell r="M633">
            <v>15405.199635526951</v>
          </cell>
          <cell r="N633">
            <v>15342.832626950241</v>
          </cell>
          <cell r="O633">
            <v>15236.299668182644</v>
          </cell>
          <cell r="P633">
            <v>15448.300235239316</v>
          </cell>
          <cell r="Q633">
            <v>1117.634754164405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</row>
        <row r="634">
          <cell r="A634">
            <v>-86242.787563760197</v>
          </cell>
          <cell r="B634">
            <v>14930.177314372169</v>
          </cell>
          <cell r="C634">
            <v>16092.833432774642</v>
          </cell>
          <cell r="D634">
            <v>15850.243354055852</v>
          </cell>
          <cell r="E634">
            <v>15811.691879079994</v>
          </cell>
          <cell r="F634">
            <v>15245.368959497537</v>
          </cell>
          <cell r="G634">
            <v>15027.465753518147</v>
          </cell>
          <cell r="H634">
            <v>14940.915530049097</v>
          </cell>
          <cell r="I634">
            <v>15042.948504545078</v>
          </cell>
          <cell r="J634">
            <v>15066.148661319621</v>
          </cell>
          <cell r="K634">
            <v>14942.961476486522</v>
          </cell>
          <cell r="L634">
            <v>15026.094252285402</v>
          </cell>
          <cell r="M634">
            <v>15225.130314756687</v>
          </cell>
          <cell r="N634">
            <v>15176.119330574802</v>
          </cell>
          <cell r="O634">
            <v>14816.635719259702</v>
          </cell>
          <cell r="P634">
            <v>15024.862291263758</v>
          </cell>
          <cell r="Q634">
            <v>989.1702762413039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</row>
        <row r="635">
          <cell r="A635">
            <v>-95353.45080107612</v>
          </cell>
          <cell r="B635">
            <v>14957.095281831629</v>
          </cell>
          <cell r="C635">
            <v>16446.378233558997</v>
          </cell>
          <cell r="D635">
            <v>16260.231865198784</v>
          </cell>
          <cell r="E635">
            <v>15981.002679989135</v>
          </cell>
          <cell r="F635">
            <v>15833.048974230236</v>
          </cell>
          <cell r="G635">
            <v>15335.31164397364</v>
          </cell>
          <cell r="H635">
            <v>15038.880333470457</v>
          </cell>
          <cell r="I635">
            <v>15147.755443277551</v>
          </cell>
          <cell r="J635">
            <v>15082.254517219237</v>
          </cell>
          <cell r="K635">
            <v>15132.750175390625</v>
          </cell>
          <cell r="L635">
            <v>15124.637600606902</v>
          </cell>
          <cell r="M635">
            <v>15160.0064225478</v>
          </cell>
          <cell r="N635">
            <v>15452.363556563039</v>
          </cell>
          <cell r="O635">
            <v>15300.917318561893</v>
          </cell>
          <cell r="P635">
            <v>15562.5529593346</v>
          </cell>
          <cell r="Q635">
            <v>1093.6659393080226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</row>
        <row r="636">
          <cell r="A636">
            <v>-96096.979277789113</v>
          </cell>
          <cell r="B636">
            <v>15174.265692297227</v>
          </cell>
          <cell r="C636">
            <v>16523.391302362383</v>
          </cell>
          <cell r="D636">
            <v>16277.60507848921</v>
          </cell>
          <cell r="E636">
            <v>15828.511170907803</v>
          </cell>
          <cell r="F636">
            <v>15534.082443023353</v>
          </cell>
          <cell r="G636">
            <v>15257.821811229283</v>
          </cell>
          <cell r="H636">
            <v>15180.441668674324</v>
          </cell>
          <cell r="I636">
            <v>15237.433744105274</v>
          </cell>
          <cell r="J636">
            <v>15159.723426331013</v>
          </cell>
          <cell r="K636">
            <v>15262.449343544407</v>
          </cell>
          <cell r="L636">
            <v>15283.425011269439</v>
          </cell>
          <cell r="M636">
            <v>15341.784894207318</v>
          </cell>
          <cell r="N636">
            <v>15414.843356718349</v>
          </cell>
          <cell r="O636">
            <v>15280.204147123754</v>
          </cell>
          <cell r="P636">
            <v>15109.106998038256</v>
          </cell>
          <cell r="Q636">
            <v>1102.1939135245298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</row>
        <row r="637">
          <cell r="A637">
            <v>-94400.70016244924</v>
          </cell>
          <cell r="B637">
            <v>15083.036028101586</v>
          </cell>
          <cell r="C637">
            <v>16573.352585173576</v>
          </cell>
          <cell r="D637">
            <v>16173.924998482857</v>
          </cell>
          <cell r="E637">
            <v>15784.572847132915</v>
          </cell>
          <cell r="F637">
            <v>15520.609647130877</v>
          </cell>
          <cell r="G637">
            <v>15293.842840984375</v>
          </cell>
          <cell r="H637">
            <v>15168.111396757035</v>
          </cell>
          <cell r="I637">
            <v>15041.876309149546</v>
          </cell>
          <cell r="J637">
            <v>15159.664969333489</v>
          </cell>
          <cell r="K637">
            <v>15310.883193424015</v>
          </cell>
          <cell r="L637">
            <v>15249.901132409557</v>
          </cell>
          <cell r="M637">
            <v>15128.528062344369</v>
          </cell>
          <cell r="N637">
            <v>15302.089110158933</v>
          </cell>
          <cell r="O637">
            <v>15085.336107939765</v>
          </cell>
          <cell r="P637">
            <v>15109.698369933554</v>
          </cell>
          <cell r="Q637">
            <v>1082.7382705832276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</row>
        <row r="638">
          <cell r="A638">
            <v>-100097.77514115337</v>
          </cell>
          <cell r="B638">
            <v>15158.743730881737</v>
          </cell>
          <cell r="C638">
            <v>16642.738089480936</v>
          </cell>
          <cell r="D638">
            <v>16385.035354344091</v>
          </cell>
          <cell r="E638">
            <v>15988.035981694215</v>
          </cell>
          <cell r="F638">
            <v>15626.671187091719</v>
          </cell>
          <cell r="G638">
            <v>15434.653667047878</v>
          </cell>
          <cell r="H638">
            <v>15255.174574095387</v>
          </cell>
          <cell r="I638">
            <v>15203.739733236869</v>
          </cell>
          <cell r="J638">
            <v>15295.444861436459</v>
          </cell>
          <cell r="K638">
            <v>15392.851951338267</v>
          </cell>
          <cell r="L638">
            <v>15245.601292598771</v>
          </cell>
          <cell r="M638">
            <v>15282.993034595354</v>
          </cell>
          <cell r="N638">
            <v>15421.260612856151</v>
          </cell>
          <cell r="O638">
            <v>15344.722985631004</v>
          </cell>
          <cell r="P638">
            <v>15477.452519394727</v>
          </cell>
          <cell r="Q638">
            <v>1148.0814417589725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</row>
        <row r="639">
          <cell r="A639">
            <v>-97607.56879491618</v>
          </cell>
          <cell r="B639">
            <v>15188.541686463757</v>
          </cell>
          <cell r="C639">
            <v>16817.377575005543</v>
          </cell>
          <cell r="D639">
            <v>16189.2141231939</v>
          </cell>
          <cell r="E639">
            <v>16058.990970181516</v>
          </cell>
          <cell r="F639">
            <v>15736.314039711979</v>
          </cell>
          <cell r="G639">
            <v>15288.33203542041</v>
          </cell>
          <cell r="H639">
            <v>15156.286429149164</v>
          </cell>
          <cell r="I639">
            <v>15229.695857290886</v>
          </cell>
          <cell r="J639">
            <v>15193.376589515141</v>
          </cell>
          <cell r="K639">
            <v>15200.415885245075</v>
          </cell>
          <cell r="L639">
            <v>15029.566800553665</v>
          </cell>
          <cell r="M639">
            <v>15234.227618526591</v>
          </cell>
          <cell r="N639">
            <v>15265.12940210896</v>
          </cell>
          <cell r="O639">
            <v>15350.532839086132</v>
          </cell>
          <cell r="P639">
            <v>15410.362505214845</v>
          </cell>
          <cell r="Q639">
            <v>1119.5197710501704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</row>
        <row r="640">
          <cell r="A640">
            <v>-99022.319969959703</v>
          </cell>
          <cell r="B640">
            <v>15455.205696826484</v>
          </cell>
          <cell r="C640">
            <v>16668.926962743313</v>
          </cell>
          <cell r="D640">
            <v>16476.209325800992</v>
          </cell>
          <cell r="E640">
            <v>15973.98714154524</v>
          </cell>
          <cell r="F640">
            <v>15717.219016219093</v>
          </cell>
          <cell r="G640">
            <v>15421.92467961255</v>
          </cell>
          <cell r="H640">
            <v>15457.65923020984</v>
          </cell>
          <cell r="I640">
            <v>15288.473586540469</v>
          </cell>
          <cell r="J640">
            <v>15227.050465876586</v>
          </cell>
          <cell r="K640">
            <v>15621.179453419107</v>
          </cell>
          <cell r="L640">
            <v>15428.752273033475</v>
          </cell>
          <cell r="M640">
            <v>15370.581314702416</v>
          </cell>
          <cell r="N640">
            <v>15335.848871371529</v>
          </cell>
          <cell r="O640">
            <v>15400.583698061999</v>
          </cell>
          <cell r="P640">
            <v>15342.553963066759</v>
          </cell>
          <cell r="Q640">
            <v>1135.7464011274496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</row>
        <row r="641">
          <cell r="A641">
            <v>-86787.276094647721</v>
          </cell>
          <cell r="B641">
            <v>14975.94605874921</v>
          </cell>
          <cell r="C641">
            <v>16410.471385771416</v>
          </cell>
          <cell r="D641">
            <v>15949.7914415173</v>
          </cell>
          <cell r="E641">
            <v>15627.852116857313</v>
          </cell>
          <cell r="F641">
            <v>15296.053262735222</v>
          </cell>
          <cell r="G641">
            <v>15311.538275015788</v>
          </cell>
          <cell r="H641">
            <v>15128.240315875908</v>
          </cell>
          <cell r="I641">
            <v>15034.420227369748</v>
          </cell>
          <cell r="J641">
            <v>14821.787964818161</v>
          </cell>
          <cell r="K641">
            <v>15227.17427004128</v>
          </cell>
          <cell r="L641">
            <v>15120.257447025946</v>
          </cell>
          <cell r="M641">
            <v>15087.983525587973</v>
          </cell>
          <cell r="N641">
            <v>14994.163430332115</v>
          </cell>
          <cell r="O641">
            <v>15041.077302353107</v>
          </cell>
          <cell r="P641">
            <v>15293.670047984629</v>
          </cell>
          <cell r="Q641">
            <v>995.41534189517131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</row>
        <row r="642">
          <cell r="A642">
            <v>-96694.39804248717</v>
          </cell>
          <cell r="B642">
            <v>15407.920650768203</v>
          </cell>
          <cell r="C642">
            <v>16552.192798831711</v>
          </cell>
          <cell r="D642">
            <v>16028.967799026173</v>
          </cell>
          <cell r="E642">
            <v>15916.190971682194</v>
          </cell>
          <cell r="F642">
            <v>15467.599900824034</v>
          </cell>
          <cell r="G642">
            <v>15368.909389687915</v>
          </cell>
          <cell r="H642">
            <v>15339.712959444412</v>
          </cell>
          <cell r="I642">
            <v>15379.78153965349</v>
          </cell>
          <cell r="J642">
            <v>15278.860787702079</v>
          </cell>
          <cell r="K642">
            <v>15076.354008773445</v>
          </cell>
          <cell r="L642">
            <v>15422.489317480216</v>
          </cell>
          <cell r="M642">
            <v>15196.730153425538</v>
          </cell>
          <cell r="N642">
            <v>15140.878671962162</v>
          </cell>
          <cell r="O642">
            <v>15212.56203788681</v>
          </cell>
          <cell r="P642">
            <v>15483.91166257359</v>
          </cell>
          <cell r="Q642">
            <v>1109.0460677881106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</row>
        <row r="643">
          <cell r="A643">
            <v>-101196.57266859271</v>
          </cell>
          <cell r="B643">
            <v>15129.451171568748</v>
          </cell>
          <cell r="C643">
            <v>16790.018187728496</v>
          </cell>
          <cell r="D643">
            <v>16330.58437883644</v>
          </cell>
          <cell r="E643">
            <v>16074.682397132477</v>
          </cell>
          <cell r="F643">
            <v>15588.464133481782</v>
          </cell>
          <cell r="G643">
            <v>15488.119204265187</v>
          </cell>
          <cell r="H643">
            <v>15180.417091627252</v>
          </cell>
          <cell r="I643">
            <v>15035.12856830557</v>
          </cell>
          <cell r="J643">
            <v>15376.076090991675</v>
          </cell>
          <cell r="K643">
            <v>15351.452850527501</v>
          </cell>
          <cell r="L643">
            <v>15215.938953930921</v>
          </cell>
          <cell r="M643">
            <v>15446.721352969866</v>
          </cell>
          <cell r="N643">
            <v>15407.125416946432</v>
          </cell>
          <cell r="O643">
            <v>15558.647307782718</v>
          </cell>
          <cell r="P643">
            <v>15165.17424333598</v>
          </cell>
          <cell r="Q643">
            <v>1160.6842098796908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</row>
        <row r="644">
          <cell r="A644">
            <v>-92839.415761851429</v>
          </cell>
          <cell r="B644">
            <v>15027.389544078549</v>
          </cell>
          <cell r="C644">
            <v>16412.534868424169</v>
          </cell>
          <cell r="D644">
            <v>15982.694766482855</v>
          </cell>
          <cell r="E644">
            <v>15872.15503606494</v>
          </cell>
          <cell r="F644">
            <v>15573.016831525045</v>
          </cell>
          <cell r="G644">
            <v>15101.68910924276</v>
          </cell>
          <cell r="H644">
            <v>15127.155893027631</v>
          </cell>
          <cell r="I644">
            <v>15081.926828775875</v>
          </cell>
          <cell r="J644">
            <v>15156.933682230041</v>
          </cell>
          <cell r="K644">
            <v>15193.173478317092</v>
          </cell>
          <cell r="L644">
            <v>15029.96046045918</v>
          </cell>
          <cell r="M644">
            <v>14907.358549053304</v>
          </cell>
          <cell r="N644">
            <v>14999.057964342337</v>
          </cell>
          <cell r="O644">
            <v>15189.148292604363</v>
          </cell>
          <cell r="P644">
            <v>15244.888248688203</v>
          </cell>
          <cell r="Q644">
            <v>1064.8309630221311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</row>
        <row r="645">
          <cell r="A645">
            <v>-101239.72223345643</v>
          </cell>
          <cell r="B645">
            <v>15024.072678392084</v>
          </cell>
          <cell r="C645">
            <v>16798.896249169033</v>
          </cell>
          <cell r="D645">
            <v>16472.419045538962</v>
          </cell>
          <cell r="E645">
            <v>15897.013730223396</v>
          </cell>
          <cell r="F645">
            <v>15572.342817120312</v>
          </cell>
          <cell r="G645">
            <v>15325.537867004836</v>
          </cell>
          <cell r="H645">
            <v>15200.134040151494</v>
          </cell>
          <cell r="I645">
            <v>15346.893426784551</v>
          </cell>
          <cell r="J645">
            <v>15319.968411576257</v>
          </cell>
          <cell r="K645">
            <v>15166.851174536994</v>
          </cell>
          <cell r="L645">
            <v>15287.542578755425</v>
          </cell>
          <cell r="M645">
            <v>15501.296470844805</v>
          </cell>
          <cell r="N645">
            <v>15693.645808412744</v>
          </cell>
          <cell r="O645">
            <v>15408.117949494683</v>
          </cell>
          <cell r="P645">
            <v>15586.524819605575</v>
          </cell>
          <cell r="Q645">
            <v>1161.1791181288515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</row>
        <row r="646">
          <cell r="A646">
            <v>-99431.522244737265</v>
          </cell>
          <cell r="B646">
            <v>15135.733232121171</v>
          </cell>
          <cell r="C646">
            <v>16725.060146016673</v>
          </cell>
          <cell r="D646">
            <v>16342.867711906099</v>
          </cell>
          <cell r="E646">
            <v>16059.673453532483</v>
          </cell>
          <cell r="F646">
            <v>15636.891901131006</v>
          </cell>
          <cell r="G646">
            <v>15367.029770253712</v>
          </cell>
          <cell r="H646">
            <v>15297.75699845563</v>
          </cell>
          <cell r="I646">
            <v>15301.091472072279</v>
          </cell>
          <cell r="J646">
            <v>15269.828160450992</v>
          </cell>
          <cell r="K646">
            <v>15088.04437015493</v>
          </cell>
          <cell r="L646">
            <v>15294.725239267824</v>
          </cell>
          <cell r="M646">
            <v>15161.695636356566</v>
          </cell>
          <cell r="N646">
            <v>15226.217991049554</v>
          </cell>
          <cell r="O646">
            <v>15368.129403081275</v>
          </cell>
          <cell r="P646">
            <v>15168.055751845757</v>
          </cell>
          <cell r="Q646">
            <v>1140.4397875382383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</row>
        <row r="647">
          <cell r="A647">
            <v>-98699.401679564922</v>
          </cell>
          <cell r="B647">
            <v>15175.535241037753</v>
          </cell>
          <cell r="C647">
            <v>16689.805231159593</v>
          </cell>
          <cell r="D647">
            <v>16243.367474523868</v>
          </cell>
          <cell r="E647">
            <v>15862.74460440499</v>
          </cell>
          <cell r="F647">
            <v>15592.944883806846</v>
          </cell>
          <cell r="G647">
            <v>15201.725803429732</v>
          </cell>
          <cell r="H647">
            <v>15561.182132249884</v>
          </cell>
          <cell r="I647">
            <v>15134.743465663994</v>
          </cell>
          <cell r="J647">
            <v>15354.162087057004</v>
          </cell>
          <cell r="K647">
            <v>15120.825055896927</v>
          </cell>
          <cell r="L647">
            <v>15169.333340964859</v>
          </cell>
          <cell r="M647">
            <v>15163.29131463106</v>
          </cell>
          <cell r="N647">
            <v>15198.679272284591</v>
          </cell>
          <cell r="O647">
            <v>15288.987034911395</v>
          </cell>
          <cell r="P647">
            <v>15489.981865784777</v>
          </cell>
          <cell r="Q647">
            <v>1132.0426575039378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</row>
        <row r="648">
          <cell r="A648">
            <v>-93408.023936226033</v>
          </cell>
          <cell r="B648">
            <v>15184.667448042463</v>
          </cell>
          <cell r="C648">
            <v>16595.038421593559</v>
          </cell>
          <cell r="D648">
            <v>16183.769563271153</v>
          </cell>
          <cell r="E648">
            <v>15919.787315252008</v>
          </cell>
          <cell r="F648">
            <v>15516.023362084874</v>
          </cell>
          <cell r="G648">
            <v>15260.160890686897</v>
          </cell>
          <cell r="H648">
            <v>15153.55904083118</v>
          </cell>
          <cell r="I648">
            <v>15152.451898062263</v>
          </cell>
          <cell r="J648">
            <v>15093.625174016204</v>
          </cell>
          <cell r="K648">
            <v>15126.056912167718</v>
          </cell>
          <cell r="L648">
            <v>15043.44698076987</v>
          </cell>
          <cell r="M648">
            <v>15207.165633385577</v>
          </cell>
          <cell r="N648">
            <v>15030.173043849398</v>
          </cell>
          <cell r="O648">
            <v>15307.065384352032</v>
          </cell>
          <cell r="P648">
            <v>15113.203711813363</v>
          </cell>
          <cell r="Q648">
            <v>1071.3526713389381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</row>
        <row r="649">
          <cell r="A649">
            <v>-97584.364675783727</v>
          </cell>
          <cell r="B649">
            <v>15208.520234231702</v>
          </cell>
          <cell r="C649">
            <v>16668.070495647531</v>
          </cell>
          <cell r="D649">
            <v>16262.374423564523</v>
          </cell>
          <cell r="E649">
            <v>16007.909779611193</v>
          </cell>
          <cell r="F649">
            <v>15424.15814512342</v>
          </cell>
          <cell r="G649">
            <v>15374.722512252185</v>
          </cell>
          <cell r="H649">
            <v>15109.399144232764</v>
          </cell>
          <cell r="I649">
            <v>15317.408928336547</v>
          </cell>
          <cell r="J649">
            <v>15304.915456118662</v>
          </cell>
          <cell r="K649">
            <v>15064.759026050771</v>
          </cell>
          <cell r="L649">
            <v>15401.635573044008</v>
          </cell>
          <cell r="M649">
            <v>15347.34817645673</v>
          </cell>
          <cell r="N649">
            <v>15288.121284417681</v>
          </cell>
          <cell r="O649">
            <v>15423.351249550022</v>
          </cell>
          <cell r="P649">
            <v>15312.190068910426</v>
          </cell>
          <cell r="Q649">
            <v>1119.2536290853691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</row>
        <row r="650">
          <cell r="A650">
            <v>-91100.324736810449</v>
          </cell>
          <cell r="B650">
            <v>15203.327271319502</v>
          </cell>
          <cell r="C650">
            <v>16372.850703710217</v>
          </cell>
          <cell r="D650">
            <v>15894.764642949609</v>
          </cell>
          <cell r="E650">
            <v>15663.689037145026</v>
          </cell>
          <cell r="F650">
            <v>15429.60559948441</v>
          </cell>
          <cell r="G650">
            <v>15150.312902794265</v>
          </cell>
          <cell r="H650">
            <v>14983.995895513342</v>
          </cell>
          <cell r="I650">
            <v>15150.675070273428</v>
          </cell>
          <cell r="J650">
            <v>15068.356594030687</v>
          </cell>
          <cell r="K650">
            <v>15076.91103047656</v>
          </cell>
          <cell r="L650">
            <v>15449.530430416798</v>
          </cell>
          <cell r="M650">
            <v>15194.817878769438</v>
          </cell>
          <cell r="N650">
            <v>15200.555329490908</v>
          </cell>
          <cell r="O650">
            <v>15170.974643125162</v>
          </cell>
          <cell r="P650">
            <v>15118.878217248915</v>
          </cell>
          <cell r="Q650">
            <v>1044.884284601321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</row>
        <row r="651">
          <cell r="A651">
            <v>-98742.30506958082</v>
          </cell>
          <cell r="B651">
            <v>15081.661932073644</v>
          </cell>
          <cell r="C651">
            <v>16500.665850457484</v>
          </cell>
          <cell r="D651">
            <v>16295.155323648098</v>
          </cell>
          <cell r="E651">
            <v>15829.954463064096</v>
          </cell>
          <cell r="F651">
            <v>15368.065851560141</v>
          </cell>
          <cell r="G651">
            <v>15464.172466138036</v>
          </cell>
          <cell r="H651">
            <v>15175.139325533779</v>
          </cell>
          <cell r="I651">
            <v>15115.423148119295</v>
          </cell>
          <cell r="J651">
            <v>15494.626799577502</v>
          </cell>
          <cell r="K651">
            <v>15255.858774202032</v>
          </cell>
          <cell r="L651">
            <v>15222.044897622563</v>
          </cell>
          <cell r="M651">
            <v>15134.888270334977</v>
          </cell>
          <cell r="N651">
            <v>15409.852715112382</v>
          </cell>
          <cell r="O651">
            <v>15363.560706276652</v>
          </cell>
          <cell r="P651">
            <v>15501.410065685197</v>
          </cell>
          <cell r="Q651">
            <v>1132.5347422260641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</row>
        <row r="652">
          <cell r="A652">
            <v>-102120.0245988602</v>
          </cell>
          <cell r="B652">
            <v>15146.205255199369</v>
          </cell>
          <cell r="C652">
            <v>16870.622376767231</v>
          </cell>
          <cell r="D652">
            <v>16375.806023744626</v>
          </cell>
          <cell r="E652">
            <v>16068.473007535747</v>
          </cell>
          <cell r="F652">
            <v>15409.212900447594</v>
          </cell>
          <cell r="G652">
            <v>15356.083629173048</v>
          </cell>
          <cell r="H652">
            <v>15621.481871693568</v>
          </cell>
          <cell r="I652">
            <v>15433.402892638092</v>
          </cell>
          <cell r="J652">
            <v>15310.853664214086</v>
          </cell>
          <cell r="K652">
            <v>15315.132253690004</v>
          </cell>
          <cell r="L652">
            <v>15438.019514621788</v>
          </cell>
          <cell r="M652">
            <v>15371.1760295729</v>
          </cell>
          <cell r="N652">
            <v>15249.787878919378</v>
          </cell>
          <cell r="O652">
            <v>15427.917516474139</v>
          </cell>
          <cell r="P652">
            <v>15532.165724113469</v>
          </cell>
          <cell r="Q652">
            <v>1171.2758341390868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</row>
        <row r="653">
          <cell r="A653">
            <v>-86222.474589260513</v>
          </cell>
          <cell r="B653">
            <v>15082.12993057054</v>
          </cell>
          <cell r="C653">
            <v>16225.048400747914</v>
          </cell>
          <cell r="D653">
            <v>15917.505446256593</v>
          </cell>
          <cell r="E653">
            <v>15509.095913234863</v>
          </cell>
          <cell r="F653">
            <v>15192.799399760383</v>
          </cell>
          <cell r="G653">
            <v>14922.144460625212</v>
          </cell>
          <cell r="H653">
            <v>14989.629894918533</v>
          </cell>
          <cell r="I653">
            <v>14840.593795307559</v>
          </cell>
          <cell r="J653">
            <v>14883.658220920926</v>
          </cell>
          <cell r="K653">
            <v>14974.986431991661</v>
          </cell>
          <cell r="L653">
            <v>14978.349863959003</v>
          </cell>
          <cell r="M653">
            <v>14992.412091860097</v>
          </cell>
          <cell r="N653">
            <v>15008.118373071477</v>
          </cell>
          <cell r="O653">
            <v>15016.707034356348</v>
          </cell>
          <cell r="P653">
            <v>15193.120897165889</v>
          </cell>
          <cell r="Q653">
            <v>988.93729454898232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</row>
        <row r="654">
          <cell r="A654">
            <v>-102284.83792523612</v>
          </cell>
          <cell r="B654">
            <v>15186.935609961478</v>
          </cell>
          <cell r="C654">
            <v>16834.982154589481</v>
          </cell>
          <cell r="D654">
            <v>16247.83027708657</v>
          </cell>
          <cell r="E654">
            <v>15946.044455748706</v>
          </cell>
          <cell r="F654">
            <v>15768.689717988043</v>
          </cell>
          <cell r="G654">
            <v>15542.594228666276</v>
          </cell>
          <cell r="H654">
            <v>15190.592125646928</v>
          </cell>
          <cell r="I654">
            <v>15448.244517241244</v>
          </cell>
          <cell r="J654">
            <v>15229.066789708602</v>
          </cell>
          <cell r="K654">
            <v>15228.583520787446</v>
          </cell>
          <cell r="L654">
            <v>15314.335958293175</v>
          </cell>
          <cell r="M654">
            <v>15537.823645917641</v>
          </cell>
          <cell r="N654">
            <v>15603.980740828683</v>
          </cell>
          <cell r="O654">
            <v>15375.969210575426</v>
          </cell>
          <cell r="P654">
            <v>15356.871684385558</v>
          </cell>
          <cell r="Q654">
            <v>1173.1661770672881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</row>
        <row r="655">
          <cell r="A655">
            <v>-94102.734248821042</v>
          </cell>
          <cell r="B655">
            <v>15088.933217630904</v>
          </cell>
          <cell r="C655">
            <v>16503.808491992328</v>
          </cell>
          <cell r="D655">
            <v>16199.832639445973</v>
          </cell>
          <cell r="E655">
            <v>16108.675206999622</v>
          </cell>
          <cell r="F655">
            <v>15862.359337751981</v>
          </cell>
          <cell r="G655">
            <v>15138.331729517187</v>
          </cell>
          <cell r="H655">
            <v>15232.987867714019</v>
          </cell>
          <cell r="I655">
            <v>15226.432013791255</v>
          </cell>
          <cell r="J655">
            <v>14939.626169931164</v>
          </cell>
          <cell r="K655">
            <v>15133.566547549097</v>
          </cell>
          <cell r="L655">
            <v>15084.863770725204</v>
          </cell>
          <cell r="M655">
            <v>15162.314239307416</v>
          </cell>
          <cell r="N655">
            <v>15209.609266629446</v>
          </cell>
          <cell r="O655">
            <v>15083.818874262886</v>
          </cell>
          <cell r="P655">
            <v>15191.798190202946</v>
          </cell>
          <cell r="Q655">
            <v>1079.3207207402777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</row>
        <row r="656">
          <cell r="A656">
            <v>-101485.2601860814</v>
          </cell>
          <cell r="B656">
            <v>15405.665832468438</v>
          </cell>
          <cell r="C656">
            <v>16757.265644851905</v>
          </cell>
          <cell r="D656">
            <v>16242.308835375232</v>
          </cell>
          <cell r="E656">
            <v>16077.282966973518</v>
          </cell>
          <cell r="F656">
            <v>15760.65613230451</v>
          </cell>
          <cell r="G656">
            <v>15280.005797176087</v>
          </cell>
          <cell r="H656">
            <v>15389.943759358401</v>
          </cell>
          <cell r="I656">
            <v>15073.369561246232</v>
          </cell>
          <cell r="J656">
            <v>15263.396475416754</v>
          </cell>
          <cell r="K656">
            <v>15195.605881922327</v>
          </cell>
          <cell r="L656">
            <v>15248.068924074996</v>
          </cell>
          <cell r="M656">
            <v>15224.92458410747</v>
          </cell>
          <cell r="N656">
            <v>15390.575480424002</v>
          </cell>
          <cell r="O656">
            <v>15329.180773527856</v>
          </cell>
          <cell r="P656">
            <v>15360.029347189149</v>
          </cell>
          <cell r="Q656">
            <v>1163.995340230279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</row>
        <row r="657">
          <cell r="A657">
            <v>-97855.013270985815</v>
          </cell>
          <cell r="B657">
            <v>15328.125346732751</v>
          </cell>
          <cell r="C657">
            <v>16492.227170520084</v>
          </cell>
          <cell r="D657">
            <v>16254.470562954262</v>
          </cell>
          <cell r="E657">
            <v>15950.224444534379</v>
          </cell>
          <cell r="F657">
            <v>15536.536123938728</v>
          </cell>
          <cell r="G657">
            <v>15206.940948470927</v>
          </cell>
          <cell r="H657">
            <v>15166.176204634994</v>
          </cell>
          <cell r="I657">
            <v>15133.557860397357</v>
          </cell>
          <cell r="J657">
            <v>15354.73656335452</v>
          </cell>
          <cell r="K657">
            <v>15170.378851829497</v>
          </cell>
          <cell r="L657">
            <v>15399.068135066762</v>
          </cell>
          <cell r="M657">
            <v>15359.9358793355</v>
          </cell>
          <cell r="N657">
            <v>15415.165290932364</v>
          </cell>
          <cell r="O657">
            <v>15327.098572438568</v>
          </cell>
          <cell r="P657">
            <v>15483.339260067602</v>
          </cell>
          <cell r="Q657">
            <v>1122.3578602128989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</row>
        <row r="658">
          <cell r="A658">
            <v>-86179.701477014314</v>
          </cell>
          <cell r="B658">
            <v>15076.342817236993</v>
          </cell>
          <cell r="C658">
            <v>16244.124972740454</v>
          </cell>
          <cell r="D658">
            <v>16029.146472674489</v>
          </cell>
          <cell r="E658">
            <v>15713.523423839917</v>
          </cell>
          <cell r="F658">
            <v>15107.58027853871</v>
          </cell>
          <cell r="G658">
            <v>15083.326574665531</v>
          </cell>
          <cell r="H658">
            <v>15004.332484935205</v>
          </cell>
          <cell r="I658">
            <v>14850.70973879311</v>
          </cell>
          <cell r="J658">
            <v>14902.216987542839</v>
          </cell>
          <cell r="K658">
            <v>15199.967905016387</v>
          </cell>
          <cell r="L658">
            <v>15022.784501747774</v>
          </cell>
          <cell r="M658">
            <v>14945.284248018368</v>
          </cell>
          <cell r="N658">
            <v>15098.393492588621</v>
          </cell>
          <cell r="O658">
            <v>15078.815519962442</v>
          </cell>
          <cell r="P658">
            <v>15054.890604189273</v>
          </cell>
          <cell r="Q658">
            <v>988.44670406076341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</row>
        <row r="659">
          <cell r="A659">
            <v>-102376.67087542205</v>
          </cell>
          <cell r="B659">
            <v>15232.363876460349</v>
          </cell>
          <cell r="C659">
            <v>16889.181923899319</v>
          </cell>
          <cell r="D659">
            <v>16503.509954275352</v>
          </cell>
          <cell r="E659">
            <v>16095.683722804122</v>
          </cell>
          <cell r="F659">
            <v>15829.059130645372</v>
          </cell>
          <cell r="G659">
            <v>15427.201367792051</v>
          </cell>
          <cell r="H659">
            <v>15390.733914140983</v>
          </cell>
          <cell r="I659">
            <v>15313.810501309781</v>
          </cell>
          <cell r="J659">
            <v>15329.29275648568</v>
          </cell>
          <cell r="K659">
            <v>15440.859612467793</v>
          </cell>
          <cell r="L659">
            <v>15136.380535127339</v>
          </cell>
          <cell r="M659">
            <v>15685.432740823344</v>
          </cell>
          <cell r="N659">
            <v>15308.241630397215</v>
          </cell>
          <cell r="O659">
            <v>15097.631061940097</v>
          </cell>
          <cell r="P659">
            <v>15320.993965035428</v>
          </cell>
          <cell r="Q659">
            <v>1174.2194642727407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</row>
        <row r="660">
          <cell r="A660">
            <v>-97682.073680819987</v>
          </cell>
          <cell r="B660">
            <v>15001.043744799805</v>
          </cell>
          <cell r="C660">
            <v>16427.912738308281</v>
          </cell>
          <cell r="D660">
            <v>16013.920088328334</v>
          </cell>
          <cell r="E660">
            <v>15950.006774838881</v>
          </cell>
          <cell r="F660">
            <v>15557.401194283961</v>
          </cell>
          <cell r="G660">
            <v>15427.704467693733</v>
          </cell>
          <cell r="H660">
            <v>15356.512150097868</v>
          </cell>
          <cell r="I660">
            <v>15325.603419205518</v>
          </cell>
          <cell r="J660">
            <v>15183.984814721225</v>
          </cell>
          <cell r="K660">
            <v>15386.366029894285</v>
          </cell>
          <cell r="L660">
            <v>15295.928505477295</v>
          </cell>
          <cell r="M660">
            <v>15281.299455524542</v>
          </cell>
          <cell r="N660">
            <v>15348.955472716361</v>
          </cell>
          <cell r="O660">
            <v>15182.503948458625</v>
          </cell>
          <cell r="P660">
            <v>15233.378542776765</v>
          </cell>
          <cell r="Q660">
            <v>1120.3743122895328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</row>
        <row r="661">
          <cell r="A661">
            <v>-94754.695448849685</v>
          </cell>
          <cell r="B661">
            <v>15185.40223513455</v>
          </cell>
          <cell r="C661">
            <v>16546.163688111141</v>
          </cell>
          <cell r="D661">
            <v>16026.832585791606</v>
          </cell>
          <cell r="E661">
            <v>15771.174079332988</v>
          </cell>
          <cell r="F661">
            <v>15437.289419348703</v>
          </cell>
          <cell r="G661">
            <v>15143.263741441453</v>
          </cell>
          <cell r="H661">
            <v>15150.042667339709</v>
          </cell>
          <cell r="I661">
            <v>15113.844406874152</v>
          </cell>
          <cell r="J661">
            <v>14837.061954067573</v>
          </cell>
          <cell r="K661">
            <v>15178.047403250297</v>
          </cell>
          <cell r="L661">
            <v>15305.967505647566</v>
          </cell>
          <cell r="M661">
            <v>15261.05233440936</v>
          </cell>
          <cell r="N661">
            <v>15160.836323721236</v>
          </cell>
          <cell r="O661">
            <v>15380.779896305838</v>
          </cell>
          <cell r="P661">
            <v>15317.078406025666</v>
          </cell>
          <cell r="Q661">
            <v>1086.7984549201262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</row>
        <row r="662">
          <cell r="A662">
            <v>-95282.881358690967</v>
          </cell>
          <cell r="B662">
            <v>15110.210983187644</v>
          </cell>
          <cell r="C662">
            <v>16519.328653528606</v>
          </cell>
          <cell r="D662">
            <v>16198.895451658012</v>
          </cell>
          <cell r="E662">
            <v>15884.236968293575</v>
          </cell>
          <cell r="F662">
            <v>15580.637586303654</v>
          </cell>
          <cell r="G662">
            <v>15359.851605345219</v>
          </cell>
          <cell r="H662">
            <v>15320.061746365769</v>
          </cell>
          <cell r="I662">
            <v>15519.568485569718</v>
          </cell>
          <cell r="J662">
            <v>15177.001401296919</v>
          </cell>
          <cell r="K662">
            <v>15209.681030710393</v>
          </cell>
          <cell r="L662">
            <v>15325.781500039329</v>
          </cell>
          <cell r="M662">
            <v>15133.231789416572</v>
          </cell>
          <cell r="N662">
            <v>15314.053194157721</v>
          </cell>
          <cell r="O662">
            <v>15344.353235474373</v>
          </cell>
          <cell r="P662">
            <v>15316.044966221041</v>
          </cell>
          <cell r="Q662">
            <v>1092.8565360316418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</row>
        <row r="663">
          <cell r="A663">
            <v>-93017.125596854428</v>
          </cell>
          <cell r="B663">
            <v>14913.924411437325</v>
          </cell>
          <cell r="C663">
            <v>16497.444030976319</v>
          </cell>
          <cell r="D663">
            <v>16032.377289792737</v>
          </cell>
          <cell r="E663">
            <v>15668.812737617302</v>
          </cell>
          <cell r="F663">
            <v>15413.651918986401</v>
          </cell>
          <cell r="G663">
            <v>15424.767245347553</v>
          </cell>
          <cell r="H663">
            <v>15098.284751313477</v>
          </cell>
          <cell r="I663">
            <v>15175.35926828312</v>
          </cell>
          <cell r="J663">
            <v>15329.242569729506</v>
          </cell>
          <cell r="K663">
            <v>15126.01998156041</v>
          </cell>
          <cell r="L663">
            <v>15057.566182040391</v>
          </cell>
          <cell r="M663">
            <v>14993.690223992206</v>
          </cell>
          <cell r="N663">
            <v>15187.338254548758</v>
          </cell>
          <cell r="O663">
            <v>15117.703797222874</v>
          </cell>
          <cell r="P663">
            <v>15220.985009415348</v>
          </cell>
          <cell r="Q663">
            <v>1066.8692237456814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</row>
        <row r="664">
          <cell r="A664">
            <v>-99155.721573441158</v>
          </cell>
          <cell r="B664">
            <v>15040.889001025182</v>
          </cell>
          <cell r="C664">
            <v>16475.692079568456</v>
          </cell>
          <cell r="D664">
            <v>16235.691179143287</v>
          </cell>
          <cell r="E664">
            <v>15990.169490198217</v>
          </cell>
          <cell r="F664">
            <v>15319.834326620497</v>
          </cell>
          <cell r="G664">
            <v>15370.277420979701</v>
          </cell>
          <cell r="H664">
            <v>15130.688319948558</v>
          </cell>
          <cell r="I664">
            <v>15249.060896055063</v>
          </cell>
          <cell r="J664">
            <v>15309.007228420069</v>
          </cell>
          <cell r="K664">
            <v>15144.91151131026</v>
          </cell>
          <cell r="L664">
            <v>15313.098364254041</v>
          </cell>
          <cell r="M664">
            <v>15222.517178660546</v>
          </cell>
          <cell r="N664">
            <v>15285.801587323944</v>
          </cell>
          <cell r="O664">
            <v>15404.762540218973</v>
          </cell>
          <cell r="P664">
            <v>15217.030648322585</v>
          </cell>
          <cell r="Q664">
            <v>1137.2764641587405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</row>
        <row r="665">
          <cell r="A665">
            <v>-99497.439954824484</v>
          </cell>
          <cell r="B665">
            <v>15212.54193707923</v>
          </cell>
          <cell r="C665">
            <v>16646.983840533925</v>
          </cell>
          <cell r="D665">
            <v>16556.959974431185</v>
          </cell>
          <cell r="E665">
            <v>15810.428986138984</v>
          </cell>
          <cell r="F665">
            <v>15727.547024181265</v>
          </cell>
          <cell r="G665">
            <v>15353.965865819288</v>
          </cell>
          <cell r="H665">
            <v>15269.822922630654</v>
          </cell>
          <cell r="I665">
            <v>15263.674409127712</v>
          </cell>
          <cell r="J665">
            <v>15450.424670297458</v>
          </cell>
          <cell r="K665">
            <v>15268.914460752279</v>
          </cell>
          <cell r="L665">
            <v>15345.635606732192</v>
          </cell>
          <cell r="M665">
            <v>15584.214217757559</v>
          </cell>
          <cell r="N665">
            <v>15413.662466258524</v>
          </cell>
          <cell r="O665">
            <v>15280.374010813357</v>
          </cell>
          <cell r="P665">
            <v>15085.330417336121</v>
          </cell>
          <cell r="Q665">
            <v>1141.1958373058549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</row>
        <row r="666">
          <cell r="A666">
            <v>-94949.48866783618</v>
          </cell>
          <cell r="B666">
            <v>15182.745823005898</v>
          </cell>
          <cell r="C666">
            <v>16520.574981332429</v>
          </cell>
          <cell r="D666">
            <v>16066.698021125103</v>
          </cell>
          <cell r="E666">
            <v>15871.542366767491</v>
          </cell>
          <cell r="F666">
            <v>15522.587106135183</v>
          </cell>
          <cell r="G666">
            <v>15247.883574136649</v>
          </cell>
          <cell r="H666">
            <v>15215.999481834429</v>
          </cell>
          <cell r="I666">
            <v>15187.03969474676</v>
          </cell>
          <cell r="J666">
            <v>15127.337066548997</v>
          </cell>
          <cell r="K666">
            <v>15318.702609026868</v>
          </cell>
          <cell r="L666">
            <v>15052.911245541698</v>
          </cell>
          <cell r="M666">
            <v>15280.143183072219</v>
          </cell>
          <cell r="N666">
            <v>15217.068436154977</v>
          </cell>
          <cell r="O666">
            <v>15276.888866256937</v>
          </cell>
          <cell r="P666">
            <v>15127.235849491159</v>
          </cell>
          <cell r="Q666">
            <v>1089.0326552246138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</row>
        <row r="667">
          <cell r="A667">
            <v>-88304.047006505571</v>
          </cell>
          <cell r="B667">
            <v>14804.789536731731</v>
          </cell>
          <cell r="C667">
            <v>16350.566469804689</v>
          </cell>
          <cell r="D667">
            <v>15883.867572423693</v>
          </cell>
          <cell r="E667">
            <v>15842.576510584226</v>
          </cell>
          <cell r="F667">
            <v>15170.895433018897</v>
          </cell>
          <cell r="G667">
            <v>14971.5715025311</v>
          </cell>
          <cell r="H667">
            <v>14810.888686342503</v>
          </cell>
          <cell r="I667">
            <v>15018.702310344404</v>
          </cell>
          <cell r="J667">
            <v>14897.753455944796</v>
          </cell>
          <cell r="K667">
            <v>15114.49065610212</v>
          </cell>
          <cell r="L667">
            <v>15195.863471777822</v>
          </cell>
          <cell r="M667">
            <v>15387.345530846784</v>
          </cell>
          <cell r="N667">
            <v>14996.217600124761</v>
          </cell>
          <cell r="O667">
            <v>15035.118018461299</v>
          </cell>
          <cell r="P667">
            <v>15419.505116819137</v>
          </cell>
          <cell r="Q667">
            <v>1012.8120975458162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</row>
        <row r="668">
          <cell r="A668">
            <v>-99260.462988647851</v>
          </cell>
          <cell r="B668">
            <v>15221.095427983135</v>
          </cell>
          <cell r="C668">
            <v>16701.111296253468</v>
          </cell>
          <cell r="D668">
            <v>16494.055014014666</v>
          </cell>
          <cell r="E668">
            <v>15823.785491887236</v>
          </cell>
          <cell r="F668">
            <v>15603.545338957827</v>
          </cell>
          <cell r="G668">
            <v>15360.859363833602</v>
          </cell>
          <cell r="H668">
            <v>15239.826165941007</v>
          </cell>
          <cell r="I668">
            <v>15549.341116126227</v>
          </cell>
          <cell r="J668">
            <v>15391.185758595289</v>
          </cell>
          <cell r="K668">
            <v>15314.348681474567</v>
          </cell>
          <cell r="L668">
            <v>15270.939191118712</v>
          </cell>
          <cell r="M668">
            <v>15225.061562670431</v>
          </cell>
          <cell r="N668">
            <v>15221.879073909346</v>
          </cell>
          <cell r="O668">
            <v>15457.099934955011</v>
          </cell>
          <cell r="P668">
            <v>15399.420738971134</v>
          </cell>
          <cell r="Q668">
            <v>1138.4778062945952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</row>
        <row r="669">
          <cell r="A669">
            <v>-101626.88684131806</v>
          </cell>
          <cell r="B669">
            <v>15209.141758580554</v>
          </cell>
          <cell r="C669">
            <v>16800.424593493644</v>
          </cell>
          <cell r="D669">
            <v>16343.066057622105</v>
          </cell>
          <cell r="E669">
            <v>16058.425607022935</v>
          </cell>
          <cell r="F669">
            <v>15555.373420382284</v>
          </cell>
          <cell r="G669">
            <v>15376.909506308411</v>
          </cell>
          <cell r="H669">
            <v>15484.287853915324</v>
          </cell>
          <cell r="I669">
            <v>15419.490443516854</v>
          </cell>
          <cell r="J669">
            <v>15253.529546379883</v>
          </cell>
          <cell r="K669">
            <v>15456.005032180699</v>
          </cell>
          <cell r="L669">
            <v>15176.605056799632</v>
          </cell>
          <cell r="M669">
            <v>15116.17753492701</v>
          </cell>
          <cell r="N669">
            <v>15350.341972099342</v>
          </cell>
          <cell r="O669">
            <v>15374.88256464103</v>
          </cell>
          <cell r="P669">
            <v>15613.4479871207</v>
          </cell>
          <cell r="Q669">
            <v>1165.6197413151815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</row>
        <row r="670">
          <cell r="A670">
            <v>-91032.30973971184</v>
          </cell>
          <cell r="B670">
            <v>15104.965506385419</v>
          </cell>
          <cell r="C670">
            <v>16418.018401374284</v>
          </cell>
          <cell r="D670">
            <v>16123.254135792766</v>
          </cell>
          <cell r="E670">
            <v>15500.163871159004</v>
          </cell>
          <cell r="F670">
            <v>15160.607166388694</v>
          </cell>
          <cell r="G670">
            <v>15264.130384608656</v>
          </cell>
          <cell r="H670">
            <v>15084.86986356484</v>
          </cell>
          <cell r="I670">
            <v>15127.013275666084</v>
          </cell>
          <cell r="J670">
            <v>15091.278548914677</v>
          </cell>
          <cell r="K670">
            <v>15196.469481527511</v>
          </cell>
          <cell r="L670">
            <v>15136.104396958999</v>
          </cell>
          <cell r="M670">
            <v>15035.717703683977</v>
          </cell>
          <cell r="N670">
            <v>15003.482887360407</v>
          </cell>
          <cell r="O670">
            <v>15175.998210004558</v>
          </cell>
          <cell r="P670">
            <v>15160.782341220394</v>
          </cell>
          <cell r="Q670">
            <v>1044.1041797905989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</row>
        <row r="671">
          <cell r="A671">
            <v>-93511.783893127824</v>
          </cell>
          <cell r="B671">
            <v>15004.900764819951</v>
          </cell>
          <cell r="C671">
            <v>16388.301348293688</v>
          </cell>
          <cell r="D671">
            <v>16235.321842975929</v>
          </cell>
          <cell r="E671">
            <v>15672.319422580058</v>
          </cell>
          <cell r="F671">
            <v>15570.659986515941</v>
          </cell>
          <cell r="G671">
            <v>15128.12582223113</v>
          </cell>
          <cell r="H671">
            <v>15185.484227025278</v>
          </cell>
          <cell r="I671">
            <v>15166.224831574888</v>
          </cell>
          <cell r="J671">
            <v>15197.547354759781</v>
          </cell>
          <cell r="K671">
            <v>15254.676660481129</v>
          </cell>
          <cell r="L671">
            <v>15143.213077953536</v>
          </cell>
          <cell r="M671">
            <v>15295.10529758858</v>
          </cell>
          <cell r="N671">
            <v>15420.820989390228</v>
          </cell>
          <cell r="O671">
            <v>15243.406090354252</v>
          </cell>
          <cell r="P671">
            <v>15263.775664134009</v>
          </cell>
          <cell r="Q671">
            <v>1072.5427565406187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</row>
        <row r="672">
          <cell r="A672">
            <v>-101422.40195726622</v>
          </cell>
          <cell r="B672">
            <v>15276.021613696292</v>
          </cell>
          <cell r="C672">
            <v>16924.390828778101</v>
          </cell>
          <cell r="D672">
            <v>16408.980761963921</v>
          </cell>
          <cell r="E672">
            <v>16182.889342949953</v>
          </cell>
          <cell r="F672">
            <v>15731.359026137186</v>
          </cell>
          <cell r="G672">
            <v>15409.477601301911</v>
          </cell>
          <cell r="H672">
            <v>15205.820176656995</v>
          </cell>
          <cell r="I672">
            <v>15296.387142251362</v>
          </cell>
          <cell r="J672">
            <v>15286.627839705285</v>
          </cell>
          <cell r="K672">
            <v>15353.020670855218</v>
          </cell>
          <cell r="L672">
            <v>15742.706870612006</v>
          </cell>
          <cell r="M672">
            <v>15459.741716605677</v>
          </cell>
          <cell r="N672">
            <v>15387.598383719916</v>
          </cell>
          <cell r="O672">
            <v>15461.88333371183</v>
          </cell>
          <cell r="P672">
            <v>15495.978872814285</v>
          </cell>
          <cell r="Q672">
            <v>1163.2743814890605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</row>
        <row r="673">
          <cell r="A673">
            <v>-86490.041232816904</v>
          </cell>
          <cell r="B673">
            <v>14899.715496057768</v>
          </cell>
          <cell r="C673">
            <v>16043.939343752303</v>
          </cell>
          <cell r="D673">
            <v>15939.292286529366</v>
          </cell>
          <cell r="E673">
            <v>15612.36071302583</v>
          </cell>
          <cell r="F673">
            <v>15208.751068566733</v>
          </cell>
          <cell r="G673">
            <v>15036.258587610339</v>
          </cell>
          <cell r="H673">
            <v>15036.894194243549</v>
          </cell>
          <cell r="I673">
            <v>15110.981909275521</v>
          </cell>
          <cell r="J673">
            <v>15002.833878727792</v>
          </cell>
          <cell r="K673">
            <v>15106.295006844168</v>
          </cell>
          <cell r="L673">
            <v>15039.946231925709</v>
          </cell>
          <cell r="M673">
            <v>14942.975833222481</v>
          </cell>
          <cell r="N673">
            <v>15066.055615262911</v>
          </cell>
          <cell r="O673">
            <v>15065.257059762031</v>
          </cell>
          <cell r="P673">
            <v>15103.851383479989</v>
          </cell>
          <cell r="Q673">
            <v>992.00617692391666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</row>
        <row r="674">
          <cell r="A674">
            <v>-98089.759370470303</v>
          </cell>
          <cell r="B674">
            <v>15323.672414053963</v>
          </cell>
          <cell r="C674">
            <v>16600.056583311092</v>
          </cell>
          <cell r="D674">
            <v>16184.17823279716</v>
          </cell>
          <cell r="E674">
            <v>16050.830046097395</v>
          </cell>
          <cell r="F674">
            <v>15591.663674717598</v>
          </cell>
          <cell r="G674">
            <v>15468.620259152422</v>
          </cell>
          <cell r="H674">
            <v>15185.912985147657</v>
          </cell>
          <cell r="I674">
            <v>15206.641489828811</v>
          </cell>
          <cell r="J674">
            <v>15152.773058477682</v>
          </cell>
          <cell r="K674">
            <v>15355.665773928722</v>
          </cell>
          <cell r="L674">
            <v>15143.193095220548</v>
          </cell>
          <cell r="M674">
            <v>15209.533245186787</v>
          </cell>
          <cell r="N674">
            <v>15300.474126697922</v>
          </cell>
          <cell r="O674">
            <v>15278.828555994658</v>
          </cell>
          <cell r="P674">
            <v>15104.371423217592</v>
          </cell>
          <cell r="Q674">
            <v>1125.0503040755461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</row>
        <row r="675">
          <cell r="A675">
            <v>-87328.439201395231</v>
          </cell>
          <cell r="B675">
            <v>14988.757626518698</v>
          </cell>
          <cell r="C675">
            <v>16170.338439639658</v>
          </cell>
          <cell r="D675">
            <v>15784.402246678055</v>
          </cell>
          <cell r="E675">
            <v>15496.052474653981</v>
          </cell>
          <cell r="F675">
            <v>15428.991033475795</v>
          </cell>
          <cell r="G675">
            <v>15337.940913184138</v>
          </cell>
          <cell r="H675">
            <v>15121.653034011535</v>
          </cell>
          <cell r="I675">
            <v>14927.631928395736</v>
          </cell>
          <cell r="J675">
            <v>14874.032479127733</v>
          </cell>
          <cell r="K675">
            <v>15011.717148603802</v>
          </cell>
          <cell r="L675">
            <v>15027.356579900777</v>
          </cell>
          <cell r="M675">
            <v>14944.597541490395</v>
          </cell>
          <cell r="N675">
            <v>15042.181042019463</v>
          </cell>
          <cell r="O675">
            <v>14872.671768821961</v>
          </cell>
          <cell r="P675">
            <v>14982.738225660134</v>
          </cell>
          <cell r="Q675">
            <v>1001.6222662643225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</row>
        <row r="676">
          <cell r="A676">
            <v>-86759.66336814205</v>
          </cell>
          <cell r="B676">
            <v>14948.83753811216</v>
          </cell>
          <cell r="C676">
            <v>16225.798007781967</v>
          </cell>
          <cell r="D676">
            <v>15802.027792622408</v>
          </cell>
          <cell r="E676">
            <v>15855.059687844407</v>
          </cell>
          <cell r="F676">
            <v>15153.164027046165</v>
          </cell>
          <cell r="G676">
            <v>14931.056270545436</v>
          </cell>
          <cell r="H676">
            <v>14793.413628380218</v>
          </cell>
          <cell r="I676">
            <v>14792.881934182524</v>
          </cell>
          <cell r="J676">
            <v>14892.759674898287</v>
          </cell>
          <cell r="K676">
            <v>15010.264211787979</v>
          </cell>
          <cell r="L676">
            <v>14939.998048005922</v>
          </cell>
          <cell r="M676">
            <v>14835.343023250392</v>
          </cell>
          <cell r="N676">
            <v>15017.512796705294</v>
          </cell>
          <cell r="O676">
            <v>15204.648796100038</v>
          </cell>
          <cell r="P676">
            <v>15226.206910648878</v>
          </cell>
          <cell r="Q676">
            <v>995.09863496724199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</row>
        <row r="677">
          <cell r="A677">
            <v>-99192.206526269307</v>
          </cell>
          <cell r="B677">
            <v>15196.932802533534</v>
          </cell>
          <cell r="C677">
            <v>16655.851042629216</v>
          </cell>
          <cell r="D677">
            <v>16330.571204205451</v>
          </cell>
          <cell r="E677">
            <v>15783.099788852072</v>
          </cell>
          <cell r="F677">
            <v>15774.868741156111</v>
          </cell>
          <cell r="G677">
            <v>15466.665088377449</v>
          </cell>
          <cell r="H677">
            <v>15245.485282087146</v>
          </cell>
          <cell r="I677">
            <v>15367.258439859263</v>
          </cell>
          <cell r="J677">
            <v>15364.285608410686</v>
          </cell>
          <cell r="K677">
            <v>15245.959872058134</v>
          </cell>
          <cell r="L677">
            <v>15289.468453777707</v>
          </cell>
          <cell r="M677">
            <v>15343.464497247413</v>
          </cell>
          <cell r="N677">
            <v>15423.653992429641</v>
          </cell>
          <cell r="O677">
            <v>15390.372340164882</v>
          </cell>
          <cell r="P677">
            <v>15620.9993005611</v>
          </cell>
          <cell r="Q677">
            <v>1137.6949319736982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</row>
        <row r="678">
          <cell r="A678">
            <v>-98453.968310628086</v>
          </cell>
          <cell r="B678">
            <v>15346.902104510176</v>
          </cell>
          <cell r="C678">
            <v>16709.770155937222</v>
          </cell>
          <cell r="D678">
            <v>16312.892465892794</v>
          </cell>
          <cell r="E678">
            <v>15913.188615759638</v>
          </cell>
          <cell r="F678">
            <v>15622.622105401391</v>
          </cell>
          <cell r="G678">
            <v>15437.38723203918</v>
          </cell>
          <cell r="H678">
            <v>15318.431299098611</v>
          </cell>
          <cell r="I678">
            <v>15297.020051361145</v>
          </cell>
          <cell r="J678">
            <v>15122.360547652646</v>
          </cell>
          <cell r="K678">
            <v>15315.495867021513</v>
          </cell>
          <cell r="L678">
            <v>15436.369226671748</v>
          </cell>
          <cell r="M678">
            <v>15136.743381725224</v>
          </cell>
          <cell r="N678">
            <v>15295.665977829376</v>
          </cell>
          <cell r="O678">
            <v>15460.693688654888</v>
          </cell>
          <cell r="P678">
            <v>15410.170962722415</v>
          </cell>
          <cell r="Q678">
            <v>1129.2276349355798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</row>
        <row r="679">
          <cell r="A679">
            <v>-85804.156268096602</v>
          </cell>
          <cell r="B679">
            <v>15079.752787519399</v>
          </cell>
          <cell r="C679">
            <v>16131.330162627968</v>
          </cell>
          <cell r="D679">
            <v>15843.884092080749</v>
          </cell>
          <cell r="E679">
            <v>15552.858795635981</v>
          </cell>
          <cell r="F679">
            <v>15543.713465739012</v>
          </cell>
          <cell r="G679">
            <v>15084.651554478951</v>
          </cell>
          <cell r="H679">
            <v>14998.92110876532</v>
          </cell>
          <cell r="I679">
            <v>15180.536109870844</v>
          </cell>
          <cell r="J679">
            <v>14934.872554658461</v>
          </cell>
          <cell r="K679">
            <v>15025.122371286903</v>
          </cell>
          <cell r="L679">
            <v>14901.278638436992</v>
          </cell>
          <cell r="M679">
            <v>14965.04719910484</v>
          </cell>
          <cell r="N679">
            <v>14972.930590155476</v>
          </cell>
          <cell r="O679">
            <v>15086.263421343698</v>
          </cell>
          <cell r="P679">
            <v>15151.596542326452</v>
          </cell>
          <cell r="Q679">
            <v>984.13935073256073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</row>
        <row r="680">
          <cell r="A680">
            <v>-85273.078718335863</v>
          </cell>
          <cell r="B680">
            <v>14781.813357974439</v>
          </cell>
          <cell r="C680">
            <v>16248.406168713946</v>
          </cell>
          <cell r="D680">
            <v>15909.331778805525</v>
          </cell>
          <cell r="E680">
            <v>15654.453342725566</v>
          </cell>
          <cell r="F680">
            <v>15210.04288198929</v>
          </cell>
          <cell r="G680">
            <v>15038.290497026695</v>
          </cell>
          <cell r="H680">
            <v>14914.6325348194</v>
          </cell>
          <cell r="I680">
            <v>14743.748711421937</v>
          </cell>
          <cell r="J680">
            <v>14881.983638852042</v>
          </cell>
          <cell r="K680">
            <v>14969.29027930502</v>
          </cell>
          <cell r="L680">
            <v>14983.404608003199</v>
          </cell>
          <cell r="M680">
            <v>15096.738988728546</v>
          </cell>
          <cell r="N680">
            <v>15113.520916873273</v>
          </cell>
          <cell r="O680">
            <v>15308.928317916136</v>
          </cell>
          <cell r="P680">
            <v>15313.069729223658</v>
          </cell>
          <cell r="Q680">
            <v>978.04810366782488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</row>
        <row r="681">
          <cell r="A681">
            <v>-92218.966045877416</v>
          </cell>
          <cell r="B681">
            <v>14824.094973083378</v>
          </cell>
          <cell r="C681">
            <v>16509.821735360449</v>
          </cell>
          <cell r="D681">
            <v>16021.968906648741</v>
          </cell>
          <cell r="E681">
            <v>15670.874412712548</v>
          </cell>
          <cell r="F681">
            <v>15683.836357237207</v>
          </cell>
          <cell r="G681">
            <v>15075.638674822441</v>
          </cell>
          <cell r="H681">
            <v>14999.237028542026</v>
          </cell>
          <cell r="I681">
            <v>14988.995544085639</v>
          </cell>
          <cell r="J681">
            <v>14992.37801520115</v>
          </cell>
          <cell r="K681">
            <v>15058.589404548768</v>
          </cell>
          <cell r="L681">
            <v>15212.407912194998</v>
          </cell>
          <cell r="M681">
            <v>15140.174015909948</v>
          </cell>
          <cell r="N681">
            <v>15157.267445982348</v>
          </cell>
          <cell r="O681">
            <v>15185.503856534873</v>
          </cell>
          <cell r="P681">
            <v>15234.351778890956</v>
          </cell>
          <cell r="Q681">
            <v>1057.7146529597953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</row>
        <row r="682">
          <cell r="A682">
            <v>-100493.58065908942</v>
          </cell>
          <cell r="B682">
            <v>15204.013380291559</v>
          </cell>
          <cell r="C682">
            <v>16868.791823330059</v>
          </cell>
          <cell r="D682">
            <v>16474.849939517451</v>
          </cell>
          <cell r="E682">
            <v>15919.71573510177</v>
          </cell>
          <cell r="F682">
            <v>15519.451844530508</v>
          </cell>
          <cell r="G682">
            <v>15334.193630539314</v>
          </cell>
          <cell r="H682">
            <v>15215.224335655756</v>
          </cell>
          <cell r="I682">
            <v>15161.061132868766</v>
          </cell>
          <cell r="J682">
            <v>15131.404796840063</v>
          </cell>
          <cell r="K682">
            <v>15264.993594337222</v>
          </cell>
          <cell r="L682">
            <v>15570.250342943964</v>
          </cell>
          <cell r="M682">
            <v>15391.069002664339</v>
          </cell>
          <cell r="N682">
            <v>15600.685936317168</v>
          </cell>
          <cell r="O682">
            <v>15361.730923096377</v>
          </cell>
          <cell r="P682">
            <v>15420.243128658458</v>
          </cell>
          <cell r="Q682">
            <v>1152.621172727492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</row>
        <row r="683">
          <cell r="A683">
            <v>-86378.758975103861</v>
          </cell>
          <cell r="B683">
            <v>14843.501208095538</v>
          </cell>
          <cell r="C683">
            <v>16220.62572068876</v>
          </cell>
          <cell r="D683">
            <v>15903.356151677704</v>
          </cell>
          <cell r="E683">
            <v>15536.095148254752</v>
          </cell>
          <cell r="F683">
            <v>15258.447898479908</v>
          </cell>
          <cell r="G683">
            <v>14913.5244035424</v>
          </cell>
          <cell r="H683">
            <v>14981.05822779044</v>
          </cell>
          <cell r="I683">
            <v>15041.641449267738</v>
          </cell>
          <cell r="J683">
            <v>14905.895492355252</v>
          </cell>
          <cell r="K683">
            <v>15010.548541877193</v>
          </cell>
          <cell r="L683">
            <v>14790.17103736147</v>
          </cell>
          <cell r="M683">
            <v>15132.281567063141</v>
          </cell>
          <cell r="N683">
            <v>15203.898124675034</v>
          </cell>
          <cell r="O683">
            <v>15013.165122818082</v>
          </cell>
          <cell r="P683">
            <v>15117.40996658057</v>
          </cell>
          <cell r="Q683">
            <v>990.72981394085105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</row>
        <row r="684">
          <cell r="A684">
            <v>-99433.656521841724</v>
          </cell>
          <cell r="B684">
            <v>15274.753375906439</v>
          </cell>
          <cell r="C684">
            <v>16841.286740864081</v>
          </cell>
          <cell r="D684">
            <v>16375.749983642554</v>
          </cell>
          <cell r="E684">
            <v>16078.369598813528</v>
          </cell>
          <cell r="F684">
            <v>15670.673083658909</v>
          </cell>
          <cell r="G684">
            <v>15404.838843558848</v>
          </cell>
          <cell r="H684">
            <v>15127.427665827006</v>
          </cell>
          <cell r="I684">
            <v>15302.686527957678</v>
          </cell>
          <cell r="J684">
            <v>15568.160556763643</v>
          </cell>
          <cell r="K684">
            <v>15442.708152800908</v>
          </cell>
          <cell r="L684">
            <v>15312.850012539015</v>
          </cell>
          <cell r="M684">
            <v>15338.297713886866</v>
          </cell>
          <cell r="N684">
            <v>15438.516366849773</v>
          </cell>
          <cell r="O684">
            <v>15445.870167794135</v>
          </cell>
          <cell r="P684">
            <v>15455.416387835048</v>
          </cell>
          <cell r="Q684">
            <v>1140.4642668429158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</row>
        <row r="685">
          <cell r="A685">
            <v>-97419.249380952329</v>
          </cell>
          <cell r="B685">
            <v>15160.198765114885</v>
          </cell>
          <cell r="C685">
            <v>16703.814109715848</v>
          </cell>
          <cell r="D685">
            <v>16262.322140365943</v>
          </cell>
          <cell r="E685">
            <v>15820.567142229054</v>
          </cell>
          <cell r="F685">
            <v>15646.744661879606</v>
          </cell>
          <cell r="G685">
            <v>15296.955280301321</v>
          </cell>
          <cell r="H685">
            <v>15132.728695462167</v>
          </cell>
          <cell r="I685">
            <v>15236.591284745613</v>
          </cell>
          <cell r="J685">
            <v>15319.657995064961</v>
          </cell>
          <cell r="K685">
            <v>15287.46525181333</v>
          </cell>
          <cell r="L685">
            <v>15234.105659818521</v>
          </cell>
          <cell r="M685">
            <v>15247.612816482071</v>
          </cell>
          <cell r="N685">
            <v>15386.03488890456</v>
          </cell>
          <cell r="O685">
            <v>15431.762432699195</v>
          </cell>
          <cell r="P685">
            <v>15472.385319551902</v>
          </cell>
          <cell r="Q685">
            <v>1117.3598226997706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</row>
        <row r="686">
          <cell r="A686">
            <v>-87543.949557484113</v>
          </cell>
          <cell r="B686">
            <v>14993.135618789296</v>
          </cell>
          <cell r="C686">
            <v>16184.206848265552</v>
          </cell>
          <cell r="D686">
            <v>16000.417851892722</v>
          </cell>
          <cell r="E686">
            <v>15714.798157511534</v>
          </cell>
          <cell r="F686">
            <v>15266.101345806008</v>
          </cell>
          <cell r="G686">
            <v>15037.306052810767</v>
          </cell>
          <cell r="H686">
            <v>14835.647295599836</v>
          </cell>
          <cell r="I686">
            <v>14784.059861896512</v>
          </cell>
          <cell r="J686">
            <v>15179.805092495255</v>
          </cell>
          <cell r="K686">
            <v>14978.768155301081</v>
          </cell>
          <cell r="L686">
            <v>15109.560480153577</v>
          </cell>
          <cell r="M686">
            <v>14812.54917824491</v>
          </cell>
          <cell r="N686">
            <v>15014.250357837464</v>
          </cell>
          <cell r="O686">
            <v>15236.085114952151</v>
          </cell>
          <cell r="P686">
            <v>14997.580656332859</v>
          </cell>
          <cell r="Q686">
            <v>1004.0940838445197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</row>
        <row r="687">
          <cell r="A687">
            <v>-90830.450274655799</v>
          </cell>
          <cell r="B687">
            <v>14914.00199278376</v>
          </cell>
          <cell r="C687">
            <v>16409.265210489888</v>
          </cell>
          <cell r="D687">
            <v>16028.378352983691</v>
          </cell>
          <cell r="E687">
            <v>15577.812299778026</v>
          </cell>
          <cell r="F687">
            <v>15411.109943015697</v>
          </cell>
          <cell r="G687">
            <v>15173.829285113243</v>
          </cell>
          <cell r="H687">
            <v>14803.617859601971</v>
          </cell>
          <cell r="I687">
            <v>15021.099109249077</v>
          </cell>
          <cell r="J687">
            <v>15138.716990946003</v>
          </cell>
          <cell r="K687">
            <v>15246.772034785477</v>
          </cell>
          <cell r="L687">
            <v>15078.868285845534</v>
          </cell>
          <cell r="M687">
            <v>15288.194058005942</v>
          </cell>
          <cell r="N687">
            <v>15084.204092598462</v>
          </cell>
          <cell r="O687">
            <v>15114.463682160529</v>
          </cell>
          <cell r="P687">
            <v>15300.907310530594</v>
          </cell>
          <cell r="Q687">
            <v>1041.7889324701921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</row>
        <row r="688">
          <cell r="A688">
            <v>-87606.486128026852</v>
          </cell>
          <cell r="B688">
            <v>14917.816712615066</v>
          </cell>
          <cell r="C688">
            <v>16478.147896795192</v>
          </cell>
          <cell r="D688">
            <v>16023.924792674796</v>
          </cell>
          <cell r="E688">
            <v>15550.395035699421</v>
          </cell>
          <cell r="F688">
            <v>15216.93017898496</v>
          </cell>
          <cell r="G688">
            <v>14829.434741210709</v>
          </cell>
          <cell r="H688">
            <v>14952.139222295666</v>
          </cell>
          <cell r="I688">
            <v>15002.651553101958</v>
          </cell>
          <cell r="J688">
            <v>15236.233612454733</v>
          </cell>
          <cell r="K688">
            <v>14976.586947380336</v>
          </cell>
          <cell r="L688">
            <v>15208.924365276675</v>
          </cell>
          <cell r="M688">
            <v>15125.153913897018</v>
          </cell>
          <cell r="N688">
            <v>14867.437887618526</v>
          </cell>
          <cell r="O688">
            <v>15207.733455507794</v>
          </cell>
          <cell r="P688">
            <v>15125.073774563451</v>
          </cell>
          <cell r="Q688">
            <v>1004.8113532940166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</row>
        <row r="689">
          <cell r="A689">
            <v>-87008.578671803043</v>
          </cell>
          <cell r="B689">
            <v>14850.849064268394</v>
          </cell>
          <cell r="C689">
            <v>16176.255386555966</v>
          </cell>
          <cell r="D689">
            <v>15840.491599836983</v>
          </cell>
          <cell r="E689">
            <v>15572.932545948524</v>
          </cell>
          <cell r="F689">
            <v>15327.411788623263</v>
          </cell>
          <cell r="G689">
            <v>15232.705892469246</v>
          </cell>
          <cell r="H689">
            <v>15156.987375322626</v>
          </cell>
          <cell r="I689">
            <v>14867.735072491789</v>
          </cell>
          <cell r="J689">
            <v>15057.02923804591</v>
          </cell>
          <cell r="K689">
            <v>15091.498755122062</v>
          </cell>
          <cell r="L689">
            <v>14986.302594203771</v>
          </cell>
          <cell r="M689">
            <v>15093.802221024214</v>
          </cell>
          <cell r="N689">
            <v>15077.101293069674</v>
          </cell>
          <cell r="O689">
            <v>15053.07148860041</v>
          </cell>
          <cell r="P689">
            <v>15315.258897242355</v>
          </cell>
          <cell r="Q689">
            <v>997.95359393411218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</row>
        <row r="690">
          <cell r="A690">
            <v>-96142.612766070568</v>
          </cell>
          <cell r="B690">
            <v>15303.760113012264</v>
          </cell>
          <cell r="C690">
            <v>16745.005193351521</v>
          </cell>
          <cell r="D690">
            <v>16092.659481031016</v>
          </cell>
          <cell r="E690">
            <v>15796.142118468171</v>
          </cell>
          <cell r="F690">
            <v>15632.008070312932</v>
          </cell>
          <cell r="G690">
            <v>15270.746722672069</v>
          </cell>
          <cell r="H690">
            <v>14992.737936064808</v>
          </cell>
          <cell r="I690">
            <v>15295.698293847028</v>
          </cell>
          <cell r="J690">
            <v>15187.783330501588</v>
          </cell>
          <cell r="K690">
            <v>15019.295162104521</v>
          </cell>
          <cell r="L690">
            <v>15275.311123122383</v>
          </cell>
          <cell r="M690">
            <v>15155.84326191909</v>
          </cell>
          <cell r="N690">
            <v>15159.280913553288</v>
          </cell>
          <cell r="O690">
            <v>15275.455732841991</v>
          </cell>
          <cell r="P690">
            <v>15441.336963542824</v>
          </cell>
          <cell r="Q690">
            <v>1102.7173113817228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</row>
        <row r="691">
          <cell r="A691">
            <v>-96356.617311689362</v>
          </cell>
          <cell r="B691">
            <v>15079.536837476448</v>
          </cell>
          <cell r="C691">
            <v>16477.639827031457</v>
          </cell>
          <cell r="D691">
            <v>16251.611961118888</v>
          </cell>
          <cell r="E691">
            <v>15953.633659163126</v>
          </cell>
          <cell r="F691">
            <v>15695.122315853861</v>
          </cell>
          <cell r="G691">
            <v>15237.308916965405</v>
          </cell>
          <cell r="H691">
            <v>15186.548377667121</v>
          </cell>
          <cell r="I691">
            <v>15213.486217931972</v>
          </cell>
          <cell r="J691">
            <v>15232.34789768494</v>
          </cell>
          <cell r="K691">
            <v>15258.865563260028</v>
          </cell>
          <cell r="L691">
            <v>15364.481489780272</v>
          </cell>
          <cell r="M691">
            <v>15230.621471454457</v>
          </cell>
          <cell r="N691">
            <v>15285.134723053425</v>
          </cell>
          <cell r="O691">
            <v>15364.683493286604</v>
          </cell>
          <cell r="P691">
            <v>15340.618159820253</v>
          </cell>
          <cell r="Q691">
            <v>1105.1718579181522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</row>
        <row r="692">
          <cell r="A692">
            <v>-89138.377481190662</v>
          </cell>
          <cell r="B692">
            <v>15065.083370455632</v>
          </cell>
          <cell r="C692">
            <v>16383.798582259755</v>
          </cell>
          <cell r="D692">
            <v>15944.832394962632</v>
          </cell>
          <cell r="E692">
            <v>15874.261896297154</v>
          </cell>
          <cell r="F692">
            <v>15500.570888451186</v>
          </cell>
          <cell r="G692">
            <v>14983.996684554928</v>
          </cell>
          <cell r="H692">
            <v>14826.778730814069</v>
          </cell>
          <cell r="I692">
            <v>15098.391734345723</v>
          </cell>
          <cell r="J692">
            <v>15179.010241688415</v>
          </cell>
          <cell r="K692">
            <v>15152.391432853317</v>
          </cell>
          <cell r="L692">
            <v>15025.274320745331</v>
          </cell>
          <cell r="M692">
            <v>15036.845685671609</v>
          </cell>
          <cell r="N692">
            <v>15266.078960254448</v>
          </cell>
          <cell r="O692">
            <v>15173.746560021556</v>
          </cell>
          <cell r="P692">
            <v>15184.759853379808</v>
          </cell>
          <cell r="Q692">
            <v>1022.3815343582643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</row>
        <row r="693">
          <cell r="A693">
            <v>-97704.290207044352</v>
          </cell>
          <cell r="B693">
            <v>15287.510320763797</v>
          </cell>
          <cell r="C693">
            <v>16642.014439671781</v>
          </cell>
          <cell r="D693">
            <v>16246.716317443332</v>
          </cell>
          <cell r="E693">
            <v>15892.080855121141</v>
          </cell>
          <cell r="F693">
            <v>15590.129057272345</v>
          </cell>
          <cell r="G693">
            <v>15277.618999818114</v>
          </cell>
          <cell r="H693">
            <v>15112.48204976638</v>
          </cell>
          <cell r="I693">
            <v>15166.687255794517</v>
          </cell>
          <cell r="J693">
            <v>15479.374034696597</v>
          </cell>
          <cell r="K693">
            <v>15360.594853255312</v>
          </cell>
          <cell r="L693">
            <v>15253.448608883336</v>
          </cell>
          <cell r="M693">
            <v>15231.733303450426</v>
          </cell>
          <cell r="N693">
            <v>15294.503449094263</v>
          </cell>
          <cell r="O693">
            <v>15245.381688920057</v>
          </cell>
          <cell r="P693">
            <v>15319.627046508023</v>
          </cell>
          <cell r="Q693">
            <v>1120.6291269587159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</row>
        <row r="694">
          <cell r="A694">
            <v>-85071.269294610844</v>
          </cell>
          <cell r="B694">
            <v>14905.278711571204</v>
          </cell>
          <cell r="C694">
            <v>16067.340386302854</v>
          </cell>
          <cell r="D694">
            <v>15713.617788290565</v>
          </cell>
          <cell r="E694">
            <v>15503.355119951664</v>
          </cell>
          <cell r="F694">
            <v>15301.919181059558</v>
          </cell>
          <cell r="G694">
            <v>15114.274506573245</v>
          </cell>
          <cell r="H694">
            <v>14860.321670189664</v>
          </cell>
          <cell r="I694">
            <v>14837.720739749973</v>
          </cell>
          <cell r="J694">
            <v>15021.924463803512</v>
          </cell>
          <cell r="K694">
            <v>14910.505078938771</v>
          </cell>
          <cell r="L694">
            <v>14884.138086757303</v>
          </cell>
          <cell r="M694">
            <v>14971.490263930289</v>
          </cell>
          <cell r="N694">
            <v>15177.636972498894</v>
          </cell>
          <cell r="O694">
            <v>15301.277839469361</v>
          </cell>
          <cell r="P694">
            <v>14998.170394577955</v>
          </cell>
          <cell r="Q694">
            <v>975.7334303014685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</row>
        <row r="695">
          <cell r="A695">
            <v>-89712.867115122674</v>
          </cell>
          <cell r="B695">
            <v>15083.627558493816</v>
          </cell>
          <cell r="C695">
            <v>16273.853037506306</v>
          </cell>
          <cell r="D695">
            <v>15813.794264594442</v>
          </cell>
          <cell r="E695">
            <v>15684.735956483113</v>
          </cell>
          <cell r="F695">
            <v>15584.318415739846</v>
          </cell>
          <cell r="G695">
            <v>15274.485296006778</v>
          </cell>
          <cell r="H695">
            <v>14928.908693386617</v>
          </cell>
          <cell r="I695">
            <v>15064.582882270419</v>
          </cell>
          <cell r="J695">
            <v>15154.332291697991</v>
          </cell>
          <cell r="K695">
            <v>15057.273123612344</v>
          </cell>
          <cell r="L695">
            <v>14910.671182637929</v>
          </cell>
          <cell r="M695">
            <v>15082.09686811119</v>
          </cell>
          <cell r="N695">
            <v>15363.972016554053</v>
          </cell>
          <cell r="O695">
            <v>15236.976838470895</v>
          </cell>
          <cell r="P695">
            <v>15196.486577630747</v>
          </cell>
          <cell r="Q695">
            <v>1028.9707006636108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</row>
        <row r="696">
          <cell r="A696">
            <v>-95970.364074725832</v>
          </cell>
          <cell r="B696">
            <v>15055.781936504196</v>
          </cell>
          <cell r="C696">
            <v>16445.826378712776</v>
          </cell>
          <cell r="D696">
            <v>16154.169177807575</v>
          </cell>
          <cell r="E696">
            <v>15673.562150942324</v>
          </cell>
          <cell r="F696">
            <v>15481.004289547793</v>
          </cell>
          <cell r="G696">
            <v>15294.056863197158</v>
          </cell>
          <cell r="H696">
            <v>15276.390468607638</v>
          </cell>
          <cell r="I696">
            <v>15181.029311388385</v>
          </cell>
          <cell r="J696">
            <v>15237.548993270753</v>
          </cell>
          <cell r="K696">
            <v>15018.571607349726</v>
          </cell>
          <cell r="L696">
            <v>15385.332290833689</v>
          </cell>
          <cell r="M696">
            <v>15191.028545303277</v>
          </cell>
          <cell r="N696">
            <v>15191.510534806966</v>
          </cell>
          <cell r="O696">
            <v>15311.464101120482</v>
          </cell>
          <cell r="P696">
            <v>15471.356567434203</v>
          </cell>
          <cell r="Q696">
            <v>1100.7416877914754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</row>
        <row r="697">
          <cell r="A697">
            <v>-93094.78680560588</v>
          </cell>
          <cell r="B697">
            <v>14837.353925884674</v>
          </cell>
          <cell r="C697">
            <v>16376.239322710622</v>
          </cell>
          <cell r="D697">
            <v>15925.45363259493</v>
          </cell>
          <cell r="E697">
            <v>15770.174562627706</v>
          </cell>
          <cell r="F697">
            <v>15477.194665790405</v>
          </cell>
          <cell r="G697">
            <v>15406.73809802765</v>
          </cell>
          <cell r="H697">
            <v>14937.253841834041</v>
          </cell>
          <cell r="I697">
            <v>15203.327424541738</v>
          </cell>
          <cell r="J697">
            <v>15418.610502339498</v>
          </cell>
          <cell r="K697">
            <v>15280.349630877146</v>
          </cell>
          <cell r="L697">
            <v>15069.931925874071</v>
          </cell>
          <cell r="M697">
            <v>15000.787965509671</v>
          </cell>
          <cell r="N697">
            <v>15293.214612413276</v>
          </cell>
          <cell r="O697">
            <v>15095.752054254614</v>
          </cell>
          <cell r="P697">
            <v>15161.201318966285</v>
          </cell>
          <cell r="Q697">
            <v>1067.7599667455772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</row>
        <row r="698">
          <cell r="A698">
            <v>-85125.073952672567</v>
          </cell>
          <cell r="B698">
            <v>14750.772863140404</v>
          </cell>
          <cell r="C698">
            <v>16022.976892190985</v>
          </cell>
          <cell r="D698">
            <v>15701.411720724647</v>
          </cell>
          <cell r="E698">
            <v>15729.879116582742</v>
          </cell>
          <cell r="F698">
            <v>15312.390994313946</v>
          </cell>
          <cell r="G698">
            <v>14999.017607607468</v>
          </cell>
          <cell r="H698">
            <v>15191.89514995104</v>
          </cell>
          <cell r="I698">
            <v>14951.705211851582</v>
          </cell>
          <cell r="J698">
            <v>15094.017190794046</v>
          </cell>
          <cell r="K698">
            <v>14982.827201179154</v>
          </cell>
          <cell r="L698">
            <v>14939.367228159688</v>
          </cell>
          <cell r="M698">
            <v>15033.429611988584</v>
          </cell>
          <cell r="N698">
            <v>15028.617829378058</v>
          </cell>
          <cell r="O698">
            <v>15104.898275704036</v>
          </cell>
          <cell r="P698">
            <v>14892.029038839821</v>
          </cell>
          <cell r="Q698">
            <v>976.35054820757318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</row>
        <row r="699">
          <cell r="A699">
            <v>-95451.968444130369</v>
          </cell>
          <cell r="B699">
            <v>14917.459287896712</v>
          </cell>
          <cell r="C699">
            <v>16523.019393114133</v>
          </cell>
          <cell r="D699">
            <v>15978.692265416543</v>
          </cell>
          <cell r="E699">
            <v>15783.200156750736</v>
          </cell>
          <cell r="F699">
            <v>15343.908388215492</v>
          </cell>
          <cell r="G699">
            <v>15400.566282157892</v>
          </cell>
          <cell r="H699">
            <v>15320.028178855533</v>
          </cell>
          <cell r="I699">
            <v>15217.429693392158</v>
          </cell>
          <cell r="J699">
            <v>15162.347020047695</v>
          </cell>
          <cell r="K699">
            <v>15137.102387120289</v>
          </cell>
          <cell r="L699">
            <v>15278.536184532342</v>
          </cell>
          <cell r="M699">
            <v>15099.93508029572</v>
          </cell>
          <cell r="N699">
            <v>15266.782302405143</v>
          </cell>
          <cell r="O699">
            <v>15050.72323707145</v>
          </cell>
          <cell r="P699">
            <v>15421.093314539579</v>
          </cell>
          <cell r="Q699">
            <v>1094.7958972667977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</row>
        <row r="700">
          <cell r="A700">
            <v>-93189.658617498193</v>
          </cell>
          <cell r="B700">
            <v>15047.550817580875</v>
          </cell>
          <cell r="C700">
            <v>16497.236629883984</v>
          </cell>
          <cell r="D700">
            <v>15953.141194035923</v>
          </cell>
          <cell r="E700">
            <v>15850.975561402431</v>
          </cell>
          <cell r="F700">
            <v>15510.178823797001</v>
          </cell>
          <cell r="G700">
            <v>15187.086787487267</v>
          </cell>
          <cell r="H700">
            <v>15245.858628919021</v>
          </cell>
          <cell r="I700">
            <v>15275.719105658744</v>
          </cell>
          <cell r="J700">
            <v>14967.913584577398</v>
          </cell>
          <cell r="K700">
            <v>15109.404440017814</v>
          </cell>
          <cell r="L700">
            <v>15133.073776767265</v>
          </cell>
          <cell r="M700">
            <v>15289.804079666526</v>
          </cell>
          <cell r="N700">
            <v>15158.792033162094</v>
          </cell>
          <cell r="O700">
            <v>15147.483150505184</v>
          </cell>
          <cell r="P700">
            <v>15227.128487942638</v>
          </cell>
          <cell r="Q700">
            <v>1068.8481084792572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</row>
        <row r="701">
          <cell r="A701">
            <v>-98920.194320003604</v>
          </cell>
          <cell r="B701">
            <v>15053.513943760787</v>
          </cell>
          <cell r="C701">
            <v>16753.597926546609</v>
          </cell>
          <cell r="D701">
            <v>16455.878400698326</v>
          </cell>
          <cell r="E701">
            <v>15854.40902848298</v>
          </cell>
          <cell r="F701">
            <v>15763.737159252198</v>
          </cell>
          <cell r="G701">
            <v>15194.154469678968</v>
          </cell>
          <cell r="H701">
            <v>15146.661177119124</v>
          </cell>
          <cell r="I701">
            <v>15122.936478881789</v>
          </cell>
          <cell r="J701">
            <v>15160.420493215353</v>
          </cell>
          <cell r="K701">
            <v>15367.452013727343</v>
          </cell>
          <cell r="L701">
            <v>15430.874910763057</v>
          </cell>
          <cell r="M701">
            <v>15170.664576467134</v>
          </cell>
          <cell r="N701">
            <v>15008.850804646259</v>
          </cell>
          <cell r="O701">
            <v>15286.505502580942</v>
          </cell>
          <cell r="P701">
            <v>15099.620812175635</v>
          </cell>
          <cell r="Q701">
            <v>1134.5750607727132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</row>
        <row r="702">
          <cell r="A702">
            <v>-89950.374759230937</v>
          </cell>
          <cell r="B702">
            <v>15236.585171383009</v>
          </cell>
          <cell r="C702">
            <v>16268.365204323582</v>
          </cell>
          <cell r="D702">
            <v>16075.93283180565</v>
          </cell>
          <cell r="E702">
            <v>15816.926266233073</v>
          </cell>
          <cell r="F702">
            <v>15441.881090332528</v>
          </cell>
          <cell r="G702">
            <v>15009.818336372464</v>
          </cell>
          <cell r="H702">
            <v>14945.646041290227</v>
          </cell>
          <cell r="I702">
            <v>15121.828510994193</v>
          </cell>
          <cell r="J702">
            <v>15043.73323424891</v>
          </cell>
          <cell r="K702">
            <v>15135.022363599184</v>
          </cell>
          <cell r="L702">
            <v>15026.731140045111</v>
          </cell>
          <cell r="M702">
            <v>15097.999895827492</v>
          </cell>
          <cell r="N702">
            <v>15402.880732803977</v>
          </cell>
          <cell r="O702">
            <v>15288.00900823691</v>
          </cell>
          <cell r="P702">
            <v>15133.935341501081</v>
          </cell>
          <cell r="Q702">
            <v>1031.694818338475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</row>
        <row r="703">
          <cell r="A703">
            <v>-92681.587967198153</v>
          </cell>
          <cell r="B703">
            <v>14937.882827385838</v>
          </cell>
          <cell r="C703">
            <v>16440.031395319529</v>
          </cell>
          <cell r="D703">
            <v>16000.76392684458</v>
          </cell>
          <cell r="E703">
            <v>15636.097121625538</v>
          </cell>
          <cell r="F703">
            <v>15483.309210001709</v>
          </cell>
          <cell r="G703">
            <v>15200.569652176757</v>
          </cell>
          <cell r="H703">
            <v>15073.78239060797</v>
          </cell>
          <cell r="I703">
            <v>14864.427611457533</v>
          </cell>
          <cell r="J703">
            <v>15072.575600582129</v>
          </cell>
          <cell r="K703">
            <v>15266.607482113381</v>
          </cell>
          <cell r="L703">
            <v>15209.061659595834</v>
          </cell>
          <cell r="M703">
            <v>15223.030918258723</v>
          </cell>
          <cell r="N703">
            <v>15147.668025842106</v>
          </cell>
          <cell r="O703">
            <v>15348.592325245827</v>
          </cell>
          <cell r="P703">
            <v>15308.182374237153</v>
          </cell>
          <cell r="Q703">
            <v>1063.0207413485759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</row>
        <row r="704">
          <cell r="A704">
            <v>-93700.908782226456</v>
          </cell>
          <cell r="B704">
            <v>15057.687202960551</v>
          </cell>
          <cell r="C704">
            <v>16475.38938784683</v>
          </cell>
          <cell r="D704">
            <v>16003.900701509028</v>
          </cell>
          <cell r="E704">
            <v>15727.963147717299</v>
          </cell>
          <cell r="F704">
            <v>15486.339534483195</v>
          </cell>
          <cell r="G704">
            <v>15333.455141782364</v>
          </cell>
          <cell r="H704">
            <v>15104.940645166356</v>
          </cell>
          <cell r="I704">
            <v>15316.089318843457</v>
          </cell>
          <cell r="J704">
            <v>15189.292503106766</v>
          </cell>
          <cell r="K704">
            <v>15113.266220048285</v>
          </cell>
          <cell r="L704">
            <v>15269.646212341278</v>
          </cell>
          <cell r="M704">
            <v>15287.685517404221</v>
          </cell>
          <cell r="N704">
            <v>15315.622800244073</v>
          </cell>
          <cell r="O704">
            <v>15070.701155450457</v>
          </cell>
          <cell r="P704">
            <v>15181.449931627252</v>
          </cell>
          <cell r="Q704">
            <v>1074.7119433686246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</row>
        <row r="705">
          <cell r="A705">
            <v>-91728.215092121725</v>
          </cell>
          <cell r="B705">
            <v>14978.775498478653</v>
          </cell>
          <cell r="C705">
            <v>16474.042437566211</v>
          </cell>
          <cell r="D705">
            <v>15999.93392335799</v>
          </cell>
          <cell r="E705">
            <v>15616.705762682152</v>
          </cell>
          <cell r="F705">
            <v>15436.089200482669</v>
          </cell>
          <cell r="G705">
            <v>15241.825377416682</v>
          </cell>
          <cell r="H705">
            <v>15091.0529107406</v>
          </cell>
          <cell r="I705">
            <v>15256.679700551067</v>
          </cell>
          <cell r="J705">
            <v>15278.842590401411</v>
          </cell>
          <cell r="K705">
            <v>15020.609800001803</v>
          </cell>
          <cell r="L705">
            <v>15217.776901833244</v>
          </cell>
          <cell r="M705">
            <v>15013.084602224433</v>
          </cell>
          <cell r="N705">
            <v>14931.72827538773</v>
          </cell>
          <cell r="O705">
            <v>14965.787745410536</v>
          </cell>
          <cell r="P705">
            <v>15190.849476673724</v>
          </cell>
          <cell r="Q705">
            <v>1052.0859358205992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</row>
        <row r="706">
          <cell r="A706">
            <v>-88073.899139670611</v>
          </cell>
          <cell r="B706">
            <v>14932.08491844405</v>
          </cell>
          <cell r="C706">
            <v>16257.5571491918</v>
          </cell>
          <cell r="D706">
            <v>15999.619137659738</v>
          </cell>
          <cell r="E706">
            <v>15602.66345642435</v>
          </cell>
          <cell r="F706">
            <v>15428.873530513185</v>
          </cell>
          <cell r="G706">
            <v>15458.554443605752</v>
          </cell>
          <cell r="H706">
            <v>14934.821066384213</v>
          </cell>
          <cell r="I706">
            <v>15016.128784920638</v>
          </cell>
          <cell r="J706">
            <v>14931.792695688779</v>
          </cell>
          <cell r="K706">
            <v>14897.472858060206</v>
          </cell>
          <cell r="L706">
            <v>14986.309483316099</v>
          </cell>
          <cell r="M706">
            <v>15024.661284964455</v>
          </cell>
          <cell r="N706">
            <v>14974.530027351677</v>
          </cell>
          <cell r="O706">
            <v>15162.157766936902</v>
          </cell>
          <cell r="P706">
            <v>15081.267524675495</v>
          </cell>
          <cell r="Q706">
            <v>1010.172393572366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</row>
        <row r="707">
          <cell r="A707">
            <v>-96963.587879451734</v>
          </cell>
          <cell r="B707">
            <v>15015.338910174845</v>
          </cell>
          <cell r="C707">
            <v>16562.969091491883</v>
          </cell>
          <cell r="D707">
            <v>16292.668227177408</v>
          </cell>
          <cell r="E707">
            <v>15868.845689526404</v>
          </cell>
          <cell r="F707">
            <v>15658.500138070502</v>
          </cell>
          <cell r="G707">
            <v>15163.69552343396</v>
          </cell>
          <cell r="H707">
            <v>15370.816366430437</v>
          </cell>
          <cell r="I707">
            <v>15324.098202714518</v>
          </cell>
          <cell r="J707">
            <v>15141.655311444263</v>
          </cell>
          <cell r="K707">
            <v>15209.694343456584</v>
          </cell>
          <cell r="L707">
            <v>15089.645703972041</v>
          </cell>
          <cell r="M707">
            <v>15340.337442425962</v>
          </cell>
          <cell r="N707">
            <v>15379.773988756411</v>
          </cell>
          <cell r="O707">
            <v>15444.157759891903</v>
          </cell>
          <cell r="P707">
            <v>15382.803757245743</v>
          </cell>
          <cell r="Q707">
            <v>1112.1335675421594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</row>
        <row r="708">
          <cell r="A708">
            <v>-84845.515089656939</v>
          </cell>
          <cell r="B708">
            <v>14852.457249893279</v>
          </cell>
          <cell r="C708">
            <v>16231.347738103501</v>
          </cell>
          <cell r="D708">
            <v>15966.16010663928</v>
          </cell>
          <cell r="E708">
            <v>15399.12235913073</v>
          </cell>
          <cell r="F708">
            <v>15085.188426107099</v>
          </cell>
          <cell r="G708">
            <v>14994.819207324308</v>
          </cell>
          <cell r="H708">
            <v>15161.199676212662</v>
          </cell>
          <cell r="I708">
            <v>14919.684205907575</v>
          </cell>
          <cell r="J708">
            <v>14799.418793936522</v>
          </cell>
          <cell r="K708">
            <v>15156.781636275657</v>
          </cell>
          <cell r="L708">
            <v>14855.071107084339</v>
          </cell>
          <cell r="M708">
            <v>15057.166551571805</v>
          </cell>
          <cell r="N708">
            <v>15108.008825761142</v>
          </cell>
          <cell r="O708">
            <v>14994.320806087624</v>
          </cell>
          <cell r="P708">
            <v>14849.480026706671</v>
          </cell>
          <cell r="Q708">
            <v>973.14411987232916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</row>
        <row r="709">
          <cell r="A709">
            <v>-92995.647334496331</v>
          </cell>
          <cell r="B709">
            <v>15001.898717690059</v>
          </cell>
          <cell r="C709">
            <v>16365.951047392831</v>
          </cell>
          <cell r="D709">
            <v>16029.970927296454</v>
          </cell>
          <cell r="E709">
            <v>15756.186935152837</v>
          </cell>
          <cell r="F709">
            <v>15465.340909905932</v>
          </cell>
          <cell r="G709">
            <v>15076.968644647399</v>
          </cell>
          <cell r="H709">
            <v>15213.605389489083</v>
          </cell>
          <cell r="I709">
            <v>15039.159871701666</v>
          </cell>
          <cell r="J709">
            <v>15108.088033942106</v>
          </cell>
          <cell r="K709">
            <v>15100.073618855487</v>
          </cell>
          <cell r="L709">
            <v>15049.536880222691</v>
          </cell>
          <cell r="M709">
            <v>15066.701743320835</v>
          </cell>
          <cell r="N709">
            <v>15343.872833218767</v>
          </cell>
          <cell r="O709">
            <v>15156.397889818581</v>
          </cell>
          <cell r="P709">
            <v>15247.171236676506</v>
          </cell>
          <cell r="Q709">
            <v>1066.6228766677391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</row>
        <row r="710">
          <cell r="A710">
            <v>-98235.431822568833</v>
          </cell>
          <cell r="B710">
            <v>14993.85653790765</v>
          </cell>
          <cell r="C710">
            <v>16647.930879522763</v>
          </cell>
          <cell r="D710">
            <v>16258.246246772636</v>
          </cell>
          <cell r="E710">
            <v>16006.789398708861</v>
          </cell>
          <cell r="F710">
            <v>15658.435063908093</v>
          </cell>
          <cell r="G710">
            <v>15383.251249402696</v>
          </cell>
          <cell r="H710">
            <v>15206.440827733608</v>
          </cell>
          <cell r="I710">
            <v>15416.091143857624</v>
          </cell>
          <cell r="J710">
            <v>15512.294803806324</v>
          </cell>
          <cell r="K710">
            <v>15252.739308978405</v>
          </cell>
          <cell r="L710">
            <v>15392.366868806206</v>
          </cell>
          <cell r="M710">
            <v>15512.101842654612</v>
          </cell>
          <cell r="N710">
            <v>15334.635118663778</v>
          </cell>
          <cell r="O710">
            <v>15368.703469417578</v>
          </cell>
          <cell r="P710">
            <v>15281.310302553906</v>
          </cell>
          <cell r="Q710">
            <v>1126.7211088321353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</row>
        <row r="711">
          <cell r="A711">
            <v>-91237.640399591837</v>
          </cell>
          <cell r="B711">
            <v>14807.018816738277</v>
          </cell>
          <cell r="C711">
            <v>16334.265020164165</v>
          </cell>
          <cell r="D711">
            <v>15961.487718404624</v>
          </cell>
          <cell r="E711">
            <v>15732.759848421312</v>
          </cell>
          <cell r="F711">
            <v>15266.039015585788</v>
          </cell>
          <cell r="G711">
            <v>15000.413442272062</v>
          </cell>
          <cell r="H711">
            <v>15305.773020702265</v>
          </cell>
          <cell r="I711">
            <v>15183.015036362767</v>
          </cell>
          <cell r="J711">
            <v>15054.242958156156</v>
          </cell>
          <cell r="K711">
            <v>15202.077464943843</v>
          </cell>
          <cell r="L711">
            <v>15158.797108865594</v>
          </cell>
          <cell r="M711">
            <v>15168.945025133708</v>
          </cell>
          <cell r="N711">
            <v>15001.331891333291</v>
          </cell>
          <cell r="O711">
            <v>15074.37197336508</v>
          </cell>
          <cell r="P711">
            <v>15209.437536892652</v>
          </cell>
          <cell r="Q711">
            <v>1046.4592403271586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</row>
        <row r="712">
          <cell r="A712">
            <v>-96221.972608208642</v>
          </cell>
          <cell r="B712">
            <v>15233.96476775396</v>
          </cell>
          <cell r="C712">
            <v>16395.744476872525</v>
          </cell>
          <cell r="D712">
            <v>16104.069421829045</v>
          </cell>
          <cell r="E712">
            <v>15660.482692386486</v>
          </cell>
          <cell r="F712">
            <v>15576.646585937606</v>
          </cell>
          <cell r="G712">
            <v>15363.723045166686</v>
          </cell>
          <cell r="H712">
            <v>15156.872742345684</v>
          </cell>
          <cell r="I712">
            <v>15190.85287675007</v>
          </cell>
          <cell r="J712">
            <v>15352.178466935138</v>
          </cell>
          <cell r="K712">
            <v>15200.660296483016</v>
          </cell>
          <cell r="L712">
            <v>15216.32162806091</v>
          </cell>
          <cell r="M712">
            <v>15278.961086890209</v>
          </cell>
          <cell r="N712">
            <v>15245.04977991441</v>
          </cell>
          <cell r="O712">
            <v>15219.275168096898</v>
          </cell>
          <cell r="P712">
            <v>15293.138040150265</v>
          </cell>
          <cell r="Q712">
            <v>1103.6275370271098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</row>
        <row r="713">
          <cell r="A713">
            <v>-90579.66786194111</v>
          </cell>
          <cell r="B713">
            <v>15169.531190749578</v>
          </cell>
          <cell r="C713">
            <v>16514.06010124087</v>
          </cell>
          <cell r="D713">
            <v>16075.343290314328</v>
          </cell>
          <cell r="E713">
            <v>15724.085924601743</v>
          </cell>
          <cell r="F713">
            <v>15495.002399614876</v>
          </cell>
          <cell r="G713">
            <v>15152.130021005207</v>
          </cell>
          <cell r="H713">
            <v>15047.642894609235</v>
          </cell>
          <cell r="I713">
            <v>14986.448927196459</v>
          </cell>
          <cell r="J713">
            <v>15099.187737015505</v>
          </cell>
          <cell r="K713">
            <v>15087.171062639763</v>
          </cell>
          <cell r="L713">
            <v>15064.491488612362</v>
          </cell>
          <cell r="M713">
            <v>14970.221425369215</v>
          </cell>
          <cell r="N713">
            <v>15225.877956237156</v>
          </cell>
          <cell r="O713">
            <v>15222.44581791549</v>
          </cell>
          <cell r="P713">
            <v>15119.034435237238</v>
          </cell>
          <cell r="Q713">
            <v>1038.9125585093198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</row>
        <row r="714">
          <cell r="A714">
            <v>-95814.513168979669</v>
          </cell>
          <cell r="B714">
            <v>15075.594001336211</v>
          </cell>
          <cell r="C714">
            <v>16490.683757454455</v>
          </cell>
          <cell r="D714">
            <v>16245.63793580337</v>
          </cell>
          <cell r="E714">
            <v>15861.071579322163</v>
          </cell>
          <cell r="F714">
            <v>15438.001646552122</v>
          </cell>
          <cell r="G714">
            <v>15480.422397442435</v>
          </cell>
          <cell r="H714">
            <v>15156.166538352971</v>
          </cell>
          <cell r="I714">
            <v>15209.596490088385</v>
          </cell>
          <cell r="J714">
            <v>15040.788960286985</v>
          </cell>
          <cell r="K714">
            <v>15277.034726605812</v>
          </cell>
          <cell r="L714">
            <v>15141.13341665454</v>
          </cell>
          <cell r="M714">
            <v>15325.912607199029</v>
          </cell>
          <cell r="N714">
            <v>15202.932035389815</v>
          </cell>
          <cell r="O714">
            <v>15216.796719796446</v>
          </cell>
          <cell r="P714">
            <v>15032.460037507681</v>
          </cell>
          <cell r="Q714">
            <v>1098.954140242929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</row>
        <row r="715">
          <cell r="A715">
            <v>-96807.915346416616</v>
          </cell>
          <cell r="B715">
            <v>15312.463434889614</v>
          </cell>
          <cell r="C715">
            <v>16754.803593493041</v>
          </cell>
          <cell r="D715">
            <v>16209.184439858525</v>
          </cell>
          <cell r="E715">
            <v>15685.085329897884</v>
          </cell>
          <cell r="F715">
            <v>15577.218764508396</v>
          </cell>
          <cell r="G715">
            <v>15325.568990482807</v>
          </cell>
          <cell r="H715">
            <v>15162.904893782033</v>
          </cell>
          <cell r="I715">
            <v>15081.501890274425</v>
          </cell>
          <cell r="J715">
            <v>15197.58420079737</v>
          </cell>
          <cell r="K715">
            <v>15047.609683283637</v>
          </cell>
          <cell r="L715">
            <v>15084.945666018342</v>
          </cell>
          <cell r="M715">
            <v>15174.021967187828</v>
          </cell>
          <cell r="N715">
            <v>15070.175098141601</v>
          </cell>
          <cell r="O715">
            <v>15234.956176846668</v>
          </cell>
          <cell r="P715">
            <v>15227.56084673535</v>
          </cell>
          <cell r="Q715">
            <v>1110.3480658572601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</row>
        <row r="716">
          <cell r="A716">
            <v>-88597.330827632613</v>
          </cell>
          <cell r="B716">
            <v>14815.45655164752</v>
          </cell>
          <cell r="C716">
            <v>16458.935461085319</v>
          </cell>
          <cell r="D716">
            <v>15855.778992657266</v>
          </cell>
          <cell r="E716">
            <v>15619.770777316751</v>
          </cell>
          <cell r="F716">
            <v>15391.03573452618</v>
          </cell>
          <cell r="G716">
            <v>15055.233149746935</v>
          </cell>
          <cell r="H716">
            <v>14916.162198863127</v>
          </cell>
          <cell r="I716">
            <v>15034.998112055702</v>
          </cell>
          <cell r="J716">
            <v>14820.272885812537</v>
          </cell>
          <cell r="K716">
            <v>14962.482989840268</v>
          </cell>
          <cell r="L716">
            <v>14819.256441493497</v>
          </cell>
          <cell r="M716">
            <v>15020.06640850415</v>
          </cell>
          <cell r="N716">
            <v>15093.021281786616</v>
          </cell>
          <cell r="O716">
            <v>15198.595535942783</v>
          </cell>
          <cell r="P716">
            <v>15266.936588401408</v>
          </cell>
          <cell r="Q716">
            <v>1016.175945660615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</row>
        <row r="717">
          <cell r="A717">
            <v>-100032.78034996371</v>
          </cell>
          <cell r="B717">
            <v>15126.486311225417</v>
          </cell>
          <cell r="C717">
            <v>16743.950591014891</v>
          </cell>
          <cell r="D717">
            <v>16128.619745837488</v>
          </cell>
          <cell r="E717">
            <v>16039.048707414036</v>
          </cell>
          <cell r="F717">
            <v>15761.340434487898</v>
          </cell>
          <cell r="G717">
            <v>15242.388544568894</v>
          </cell>
          <cell r="H717">
            <v>15121.663875521976</v>
          </cell>
          <cell r="I717">
            <v>15375.995764561416</v>
          </cell>
          <cell r="J717">
            <v>15322.093688632329</v>
          </cell>
          <cell r="K717">
            <v>15418.055476451518</v>
          </cell>
          <cell r="L717">
            <v>15443.98361130466</v>
          </cell>
          <cell r="M717">
            <v>15351.392960157904</v>
          </cell>
          <cell r="N717">
            <v>15268.804161229013</v>
          </cell>
          <cell r="O717">
            <v>15540.871544110018</v>
          </cell>
          <cell r="P717">
            <v>15242.104039526123</v>
          </cell>
          <cell r="Q717">
            <v>1147.3359775019437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</row>
        <row r="718">
          <cell r="A718">
            <v>-89955.419314673825</v>
          </cell>
          <cell r="B718">
            <v>15023.168614814782</v>
          </cell>
          <cell r="C718">
            <v>16483.085652516736</v>
          </cell>
          <cell r="D718">
            <v>16028.683651860081</v>
          </cell>
          <cell r="E718">
            <v>15620.920104734469</v>
          </cell>
          <cell r="F718">
            <v>15441.04136653131</v>
          </cell>
          <cell r="G718">
            <v>15208.440176828146</v>
          </cell>
          <cell r="H718">
            <v>15019.079196985749</v>
          </cell>
          <cell r="I718">
            <v>14957.530605791342</v>
          </cell>
          <cell r="J718">
            <v>15143.56154866748</v>
          </cell>
          <cell r="K718">
            <v>15050.796022407307</v>
          </cell>
          <cell r="L718">
            <v>15181.763609586505</v>
          </cell>
          <cell r="M718">
            <v>15353.55690962552</v>
          </cell>
          <cell r="N718">
            <v>15178.726176472008</v>
          </cell>
          <cell r="O718">
            <v>15224.587228051207</v>
          </cell>
          <cell r="P718">
            <v>15385.168270191532</v>
          </cell>
          <cell r="Q718">
            <v>1031.7526773715829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</row>
        <row r="719">
          <cell r="A719">
            <v>-89218.842820529288</v>
          </cell>
          <cell r="B719">
            <v>15091.858249216872</v>
          </cell>
          <cell r="C719">
            <v>16344.643068049463</v>
          </cell>
          <cell r="D719">
            <v>15986.538464646856</v>
          </cell>
          <cell r="E719">
            <v>15685.87021387902</v>
          </cell>
          <cell r="F719">
            <v>15334.814439094815</v>
          </cell>
          <cell r="G719">
            <v>15329.248339769445</v>
          </cell>
          <cell r="H719">
            <v>15068.812268747819</v>
          </cell>
          <cell r="I719">
            <v>15112.622948825123</v>
          </cell>
          <cell r="J719">
            <v>15022.088470741564</v>
          </cell>
          <cell r="K719">
            <v>14992.336751381577</v>
          </cell>
          <cell r="L719">
            <v>15191.239592098198</v>
          </cell>
          <cell r="M719">
            <v>15007.360943465021</v>
          </cell>
          <cell r="N719">
            <v>15041.643642376197</v>
          </cell>
          <cell r="O719">
            <v>15170.607397935784</v>
          </cell>
          <cell r="P719">
            <v>15296.052242995316</v>
          </cell>
          <cell r="Q719">
            <v>1023.3044396143425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</row>
        <row r="720">
          <cell r="A720">
            <v>-98947.681469618197</v>
          </cell>
          <cell r="B720">
            <v>14865.176722805321</v>
          </cell>
          <cell r="C720">
            <v>16603.539420166911</v>
          </cell>
          <cell r="D720">
            <v>16161.487241142246</v>
          </cell>
          <cell r="E720">
            <v>15945.528185240642</v>
          </cell>
          <cell r="F720">
            <v>15620.11813949241</v>
          </cell>
          <cell r="G720">
            <v>15433.228354003408</v>
          </cell>
          <cell r="H720">
            <v>15129.107414175356</v>
          </cell>
          <cell r="I720">
            <v>15209.256700788035</v>
          </cell>
          <cell r="J720">
            <v>15384.630321474249</v>
          </cell>
          <cell r="K720">
            <v>15279.481969391147</v>
          </cell>
          <cell r="L720">
            <v>15420.922540351077</v>
          </cell>
          <cell r="M720">
            <v>15390.984801256422</v>
          </cell>
          <cell r="N720">
            <v>15293.687359248863</v>
          </cell>
          <cell r="O720">
            <v>15384.369030938684</v>
          </cell>
          <cell r="P720">
            <v>15332.542611852614</v>
          </cell>
          <cell r="Q720">
            <v>1134.8903273839328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</row>
        <row r="721">
          <cell r="A721">
            <v>-95431.624796614793</v>
          </cell>
          <cell r="B721">
            <v>15138.57821380299</v>
          </cell>
          <cell r="C721">
            <v>16643.395965176795</v>
          </cell>
          <cell r="D721">
            <v>15981.040098079266</v>
          </cell>
          <cell r="E721">
            <v>15928.490891866635</v>
          </cell>
          <cell r="F721">
            <v>15507.036600106985</v>
          </cell>
          <cell r="G721">
            <v>15321.368035580588</v>
          </cell>
          <cell r="H721">
            <v>15039.061077583543</v>
          </cell>
          <cell r="I721">
            <v>14947.359059001283</v>
          </cell>
          <cell r="J721">
            <v>15404.896554353909</v>
          </cell>
          <cell r="K721">
            <v>15291.268878317458</v>
          </cell>
          <cell r="L721">
            <v>15189.103314151766</v>
          </cell>
          <cell r="M721">
            <v>15152.520531330669</v>
          </cell>
          <cell r="N721">
            <v>15162.400156727597</v>
          </cell>
          <cell r="O721">
            <v>15418.739471221295</v>
          </cell>
          <cell r="P721">
            <v>15298.626729054631</v>
          </cell>
          <cell r="Q721">
            <v>1094.5625637672529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</row>
        <row r="722">
          <cell r="A722">
            <v>-95128.289402117167</v>
          </cell>
          <cell r="B722">
            <v>15049.452948960748</v>
          </cell>
          <cell r="C722">
            <v>16707.098257220568</v>
          </cell>
          <cell r="D722">
            <v>16291.778343699805</v>
          </cell>
          <cell r="E722">
            <v>15940.054396679476</v>
          </cell>
          <cell r="F722">
            <v>15653.77101871472</v>
          </cell>
          <cell r="G722">
            <v>15413.640654035813</v>
          </cell>
          <cell r="H722">
            <v>15153.301317019879</v>
          </cell>
          <cell r="I722">
            <v>15187.866539048919</v>
          </cell>
          <cell r="J722">
            <v>15242.332325912234</v>
          </cell>
          <cell r="K722">
            <v>15179.238517186359</v>
          </cell>
          <cell r="L722">
            <v>15108.520804091475</v>
          </cell>
          <cell r="M722">
            <v>15224.158308765071</v>
          </cell>
          <cell r="N722">
            <v>15262.475642517848</v>
          </cell>
          <cell r="O722">
            <v>15118.750119730765</v>
          </cell>
          <cell r="P722">
            <v>15223.39271582205</v>
          </cell>
          <cell r="Q722">
            <v>1091.0834281265229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</row>
        <row r="723">
          <cell r="A723">
            <v>-90115.981004790388</v>
          </cell>
          <cell r="B723">
            <v>15209.333777376491</v>
          </cell>
          <cell r="C723">
            <v>16601.715337385911</v>
          </cell>
          <cell r="D723">
            <v>16212.170812562281</v>
          </cell>
          <cell r="E723">
            <v>15812.758642200632</v>
          </cell>
          <cell r="F723">
            <v>15420.844315205173</v>
          </cell>
          <cell r="G723">
            <v>15070.822700165732</v>
          </cell>
          <cell r="H723">
            <v>14979.14705926983</v>
          </cell>
          <cell r="I723">
            <v>15109.653130670555</v>
          </cell>
          <cell r="J723">
            <v>15216.198569247703</v>
          </cell>
          <cell r="K723">
            <v>15240.040723839656</v>
          </cell>
          <cell r="L723">
            <v>15417.645081749699</v>
          </cell>
          <cell r="M723">
            <v>15075.553885238147</v>
          </cell>
          <cell r="N723">
            <v>14965.10269302097</v>
          </cell>
          <cell r="O723">
            <v>15171.719098434714</v>
          </cell>
          <cell r="P723">
            <v>15158.212841568769</v>
          </cell>
          <cell r="Q723">
            <v>1033.5942557325436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</row>
        <row r="724">
          <cell r="A724">
            <v>-92665.875910323055</v>
          </cell>
          <cell r="B724">
            <v>14754.09000123523</v>
          </cell>
          <cell r="C724">
            <v>16557.001197061378</v>
          </cell>
          <cell r="D724">
            <v>16003.044333343143</v>
          </cell>
          <cell r="E724">
            <v>15596.345173547539</v>
          </cell>
          <cell r="F724">
            <v>15323.861806050103</v>
          </cell>
          <cell r="G724">
            <v>15138.00142605713</v>
          </cell>
          <cell r="H724">
            <v>15005.844984818845</v>
          </cell>
          <cell r="I724">
            <v>15026.126626908335</v>
          </cell>
          <cell r="J724">
            <v>15046.420174841242</v>
          </cell>
          <cell r="K724">
            <v>15279.646232285417</v>
          </cell>
          <cell r="L724">
            <v>15044.392104684597</v>
          </cell>
          <cell r="M724">
            <v>15118.502371409746</v>
          </cell>
          <cell r="N724">
            <v>15077.057910037929</v>
          </cell>
          <cell r="O724">
            <v>15319.564557328933</v>
          </cell>
          <cell r="P724">
            <v>15286.624310714993</v>
          </cell>
          <cell r="Q724">
            <v>1062.8405303410411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</row>
        <row r="725">
          <cell r="A725">
            <v>-100509.15467870382</v>
          </cell>
          <cell r="B725">
            <v>15118.66569744038</v>
          </cell>
          <cell r="C725">
            <v>16735.093568923181</v>
          </cell>
          <cell r="D725">
            <v>16144.720173624133</v>
          </cell>
          <cell r="E725">
            <v>15914.102069068244</v>
          </cell>
          <cell r="F725">
            <v>15662.238001607198</v>
          </cell>
          <cell r="G725">
            <v>15478.632650255453</v>
          </cell>
          <cell r="H725">
            <v>15221.630073583176</v>
          </cell>
          <cell r="I725">
            <v>15239.258835790715</v>
          </cell>
          <cell r="J725">
            <v>15297.467330561769</v>
          </cell>
          <cell r="K725">
            <v>15348.292577878667</v>
          </cell>
          <cell r="L725">
            <v>15314.049267985218</v>
          </cell>
          <cell r="M725">
            <v>15596.522354019096</v>
          </cell>
          <cell r="N725">
            <v>15537.126701016574</v>
          </cell>
          <cell r="O725">
            <v>15423.090726399529</v>
          </cell>
          <cell r="P725">
            <v>15290.005695863152</v>
          </cell>
          <cell r="Q725">
            <v>1152.7998005028612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</row>
        <row r="726">
          <cell r="A726">
            <v>-87497.232668738448</v>
          </cell>
          <cell r="B726">
            <v>14748.944845286915</v>
          </cell>
          <cell r="C726">
            <v>16292.121790419866</v>
          </cell>
          <cell r="D726">
            <v>15884.917995346437</v>
          </cell>
          <cell r="E726">
            <v>15599.989160957051</v>
          </cell>
          <cell r="F726">
            <v>15397.072656328963</v>
          </cell>
          <cell r="G726">
            <v>15128.079597601525</v>
          </cell>
          <cell r="H726">
            <v>14987.210475679734</v>
          </cell>
          <cell r="I726">
            <v>14929.086186415947</v>
          </cell>
          <cell r="J726">
            <v>15139.554762873449</v>
          </cell>
          <cell r="K726">
            <v>14918.820162111397</v>
          </cell>
          <cell r="L726">
            <v>15046.382447014732</v>
          </cell>
          <cell r="M726">
            <v>14929.998390045326</v>
          </cell>
          <cell r="N726">
            <v>15179.983438976386</v>
          </cell>
          <cell r="O726">
            <v>14999.385808912648</v>
          </cell>
          <cell r="P726">
            <v>15030.252087951349</v>
          </cell>
          <cell r="Q726">
            <v>1003.5582598173625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</row>
        <row r="727">
          <cell r="A727">
            <v>-93405.100789123739</v>
          </cell>
          <cell r="B727">
            <v>15048.391779268675</v>
          </cell>
          <cell r="C727">
            <v>16440.706103865152</v>
          </cell>
          <cell r="D727">
            <v>16112.410358978956</v>
          </cell>
          <cell r="E727">
            <v>15765.989280289996</v>
          </cell>
          <cell r="F727">
            <v>15559.535039162256</v>
          </cell>
          <cell r="G727">
            <v>15151.202946919893</v>
          </cell>
          <cell r="H727">
            <v>14973.735390808642</v>
          </cell>
          <cell r="I727">
            <v>15029.025820467339</v>
          </cell>
          <cell r="J727">
            <v>15049.643727333911</v>
          </cell>
          <cell r="K727">
            <v>15212.827268187642</v>
          </cell>
          <cell r="L727">
            <v>15358.615578792414</v>
          </cell>
          <cell r="M727">
            <v>15424.48170757377</v>
          </cell>
          <cell r="N727">
            <v>15309.283660210656</v>
          </cell>
          <cell r="O727">
            <v>15098.368089262523</v>
          </cell>
          <cell r="P727">
            <v>15152.597752011239</v>
          </cell>
          <cell r="Q727">
            <v>1071.3191440109335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</row>
        <row r="728">
          <cell r="A728">
            <v>-100021.05290901431</v>
          </cell>
          <cell r="B728">
            <v>15091.380083934209</v>
          </cell>
          <cell r="C728">
            <v>16777.567075448671</v>
          </cell>
          <cell r="D728">
            <v>16252.639096774476</v>
          </cell>
          <cell r="E728">
            <v>15987.409065264665</v>
          </cell>
          <cell r="F728">
            <v>15601.574038416356</v>
          </cell>
          <cell r="G728">
            <v>15373.296448833451</v>
          </cell>
          <cell r="H728">
            <v>15389.566609962407</v>
          </cell>
          <cell r="I728">
            <v>15393.207245547794</v>
          </cell>
          <cell r="J728">
            <v>15268.582555754107</v>
          </cell>
          <cell r="K728">
            <v>15284.981588540948</v>
          </cell>
          <cell r="L728">
            <v>15218.358973400718</v>
          </cell>
          <cell r="M728">
            <v>15493.774937193348</v>
          </cell>
          <cell r="N728">
            <v>15232.272426540949</v>
          </cell>
          <cell r="O728">
            <v>15383.207783259109</v>
          </cell>
          <cell r="P728">
            <v>15320.028840376353</v>
          </cell>
          <cell r="Q728">
            <v>1147.2014684452304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</row>
        <row r="729">
          <cell r="A729">
            <v>-99167.81201606516</v>
          </cell>
          <cell r="B729">
            <v>15075.83694964286</v>
          </cell>
          <cell r="C729">
            <v>16762.533050593207</v>
          </cell>
          <cell r="D729">
            <v>16464.138925557392</v>
          </cell>
          <cell r="E729">
            <v>16099.8644666937</v>
          </cell>
          <cell r="F729">
            <v>15512.604750029062</v>
          </cell>
          <cell r="G729">
            <v>15196.64734922818</v>
          </cell>
          <cell r="H729">
            <v>15270.607790583181</v>
          </cell>
          <cell r="I729">
            <v>15092.728373852295</v>
          </cell>
          <cell r="J729">
            <v>15196.598104544508</v>
          </cell>
          <cell r="K729">
            <v>15219.193823779728</v>
          </cell>
          <cell r="L729">
            <v>15305.899325101345</v>
          </cell>
          <cell r="M729">
            <v>15211.851290077106</v>
          </cell>
          <cell r="N729">
            <v>15247.770576472565</v>
          </cell>
          <cell r="O729">
            <v>15230.1473368322</v>
          </cell>
          <cell r="P729">
            <v>15438.975641713667</v>
          </cell>
          <cell r="Q729">
            <v>1137.4151366994608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</row>
        <row r="730">
          <cell r="A730">
            <v>-93323.703798201721</v>
          </cell>
          <cell r="B730">
            <v>15198.45786647647</v>
          </cell>
          <cell r="C730">
            <v>16557.816278702696</v>
          </cell>
          <cell r="D730">
            <v>16041.695820940087</v>
          </cell>
          <cell r="E730">
            <v>15779.070359232275</v>
          </cell>
          <cell r="F730">
            <v>15395.219232956715</v>
          </cell>
          <cell r="G730">
            <v>15289.653985467517</v>
          </cell>
          <cell r="H730">
            <v>15116.295197123647</v>
          </cell>
          <cell r="I730">
            <v>15004.318941842543</v>
          </cell>
          <cell r="J730">
            <v>15115.431914880071</v>
          </cell>
          <cell r="K730">
            <v>15005.674898835219</v>
          </cell>
          <cell r="L730">
            <v>15115.720108524672</v>
          </cell>
          <cell r="M730">
            <v>15130.940939788081</v>
          </cell>
          <cell r="N730">
            <v>15186.913761236159</v>
          </cell>
          <cell r="O730">
            <v>15064.708770191575</v>
          </cell>
          <cell r="P730">
            <v>15215.732621795521</v>
          </cell>
          <cell r="Q730">
            <v>1070.3855530838543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</row>
        <row r="731">
          <cell r="A731">
            <v>-88642.224566187811</v>
          </cell>
          <cell r="B731">
            <v>15151.932204420527</v>
          </cell>
          <cell r="C731">
            <v>16365.448512182131</v>
          </cell>
          <cell r="D731">
            <v>15912.493844147866</v>
          </cell>
          <cell r="E731">
            <v>15751.511872279156</v>
          </cell>
          <cell r="F731">
            <v>15423.551521879046</v>
          </cell>
          <cell r="G731">
            <v>15100.978675192026</v>
          </cell>
          <cell r="H731">
            <v>15090.378876613991</v>
          </cell>
          <cell r="I731">
            <v>15024.50446145669</v>
          </cell>
          <cell r="J731">
            <v>15259.066366438641</v>
          </cell>
          <cell r="K731">
            <v>15006.173667129704</v>
          </cell>
          <cell r="L731">
            <v>14938.501393972881</v>
          </cell>
          <cell r="M731">
            <v>14965.047851171468</v>
          </cell>
          <cell r="N731">
            <v>15038.317568714678</v>
          </cell>
          <cell r="O731">
            <v>15188.650917767105</v>
          </cell>
          <cell r="P731">
            <v>15002.6472957855</v>
          </cell>
          <cell r="Q731">
            <v>1016.6908588843477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</row>
        <row r="732">
          <cell r="A732">
            <v>-100061.03024972185</v>
          </cell>
          <cell r="B732">
            <v>15130.350274807306</v>
          </cell>
          <cell r="C732">
            <v>16867.553404878468</v>
          </cell>
          <cell r="D732">
            <v>16346.048511924389</v>
          </cell>
          <cell r="E732">
            <v>15899.547671804403</v>
          </cell>
          <cell r="F732">
            <v>15444.536287722844</v>
          </cell>
          <cell r="G732">
            <v>15504.684197420462</v>
          </cell>
          <cell r="H732">
            <v>15303.690937775784</v>
          </cell>
          <cell r="I732">
            <v>15293.643738670235</v>
          </cell>
          <cell r="J732">
            <v>15175.494706233414</v>
          </cell>
          <cell r="K732">
            <v>15453.425927209049</v>
          </cell>
          <cell r="L732">
            <v>15242.714014221589</v>
          </cell>
          <cell r="M732">
            <v>15327.175296101359</v>
          </cell>
          <cell r="N732">
            <v>15358.47443636354</v>
          </cell>
          <cell r="O732">
            <v>15537.454810977906</v>
          </cell>
          <cell r="P732">
            <v>15355.240210587093</v>
          </cell>
          <cell r="Q732">
            <v>1147.6599925522096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</row>
        <row r="733">
          <cell r="A733">
            <v>-97488.160030114537</v>
          </cell>
          <cell r="B733">
            <v>14952.425024913144</v>
          </cell>
          <cell r="C733">
            <v>16764.301980524742</v>
          </cell>
          <cell r="D733">
            <v>16132.987687977566</v>
          </cell>
          <cell r="E733">
            <v>15922.638974757199</v>
          </cell>
          <cell r="F733">
            <v>15587.842594073267</v>
          </cell>
          <cell r="G733">
            <v>15477.695494673302</v>
          </cell>
          <cell r="H733">
            <v>15445.501466002734</v>
          </cell>
          <cell r="I733">
            <v>15199.475406457648</v>
          </cell>
          <cell r="J733">
            <v>15195.559389278702</v>
          </cell>
          <cell r="K733">
            <v>15265.570251383853</v>
          </cell>
          <cell r="L733">
            <v>15213.185775308526</v>
          </cell>
          <cell r="M733">
            <v>15490.033374136416</v>
          </cell>
          <cell r="N733">
            <v>15381.795728592302</v>
          </cell>
          <cell r="O733">
            <v>15233.172427081427</v>
          </cell>
          <cell r="P733">
            <v>15325.678358597666</v>
          </cell>
          <cell r="Q733">
            <v>1118.1502002814016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</row>
        <row r="734">
          <cell r="A734">
            <v>-97364.098342589146</v>
          </cell>
          <cell r="B734">
            <v>15135.039909819749</v>
          </cell>
          <cell r="C734">
            <v>16770.286402306134</v>
          </cell>
          <cell r="D734">
            <v>16119.386602396487</v>
          </cell>
          <cell r="E734">
            <v>16059.40827359489</v>
          </cell>
          <cell r="F734">
            <v>15732.16266677151</v>
          </cell>
          <cell r="G734">
            <v>15365.190149193189</v>
          </cell>
          <cell r="H734">
            <v>15195.532398335006</v>
          </cell>
          <cell r="I734">
            <v>15238.267104680323</v>
          </cell>
          <cell r="J734">
            <v>15402.706295244898</v>
          </cell>
          <cell r="K734">
            <v>15253.565910435449</v>
          </cell>
          <cell r="L734">
            <v>15392.331828116759</v>
          </cell>
          <cell r="M734">
            <v>15420.351620297144</v>
          </cell>
          <cell r="N734">
            <v>15129.10552206574</v>
          </cell>
          <cell r="O734">
            <v>15394.190236154893</v>
          </cell>
          <cell r="P734">
            <v>15452.082251678768</v>
          </cell>
          <cell r="Q734">
            <v>1116.7272623501603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</row>
        <row r="735">
          <cell r="A735">
            <v>-86250.408235453258</v>
          </cell>
          <cell r="B735">
            <v>14939.206743138031</v>
          </cell>
          <cell r="C735">
            <v>16253.042084886283</v>
          </cell>
          <cell r="D735">
            <v>15738.733455323241</v>
          </cell>
          <cell r="E735">
            <v>15563.509039467384</v>
          </cell>
          <cell r="F735">
            <v>15289.876159457535</v>
          </cell>
          <cell r="G735">
            <v>14893.670881145468</v>
          </cell>
          <cell r="H735">
            <v>14949.933085380066</v>
          </cell>
          <cell r="I735">
            <v>14998.663093100193</v>
          </cell>
          <cell r="J735">
            <v>14949.222925429362</v>
          </cell>
          <cell r="K735">
            <v>14951.253066872196</v>
          </cell>
          <cell r="L735">
            <v>14971.617494745886</v>
          </cell>
          <cell r="M735">
            <v>14829.09242801334</v>
          </cell>
          <cell r="N735">
            <v>15056.160752086809</v>
          </cell>
          <cell r="O735">
            <v>14916.851659692327</v>
          </cell>
          <cell r="P735">
            <v>15162.567347472959</v>
          </cell>
          <cell r="Q735">
            <v>989.25768229735468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</row>
        <row r="736">
          <cell r="A736">
            <v>-86198.270017145318</v>
          </cell>
          <cell r="B736">
            <v>14912.909503065855</v>
          </cell>
          <cell r="C736">
            <v>16273.840837063515</v>
          </cell>
          <cell r="D736">
            <v>15871.737051360258</v>
          </cell>
          <cell r="E736">
            <v>15399.550518672033</v>
          </cell>
          <cell r="F736">
            <v>15250.849468750575</v>
          </cell>
          <cell r="G736">
            <v>15147.892455461606</v>
          </cell>
          <cell r="H736">
            <v>15015.645964862826</v>
          </cell>
          <cell r="I736">
            <v>15039.218809602899</v>
          </cell>
          <cell r="J736">
            <v>15124.723319400706</v>
          </cell>
          <cell r="K736">
            <v>15100.862896316419</v>
          </cell>
          <cell r="L736">
            <v>15032.160851633213</v>
          </cell>
          <cell r="M736">
            <v>14869.776096894544</v>
          </cell>
          <cell r="N736">
            <v>14959.513605107491</v>
          </cell>
          <cell r="O736">
            <v>15044.186571724327</v>
          </cell>
          <cell r="P736">
            <v>15147.346596218242</v>
          </cell>
          <cell r="Q736">
            <v>988.6596777886499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</row>
        <row r="737">
          <cell r="A737">
            <v>-94634.537098102533</v>
          </cell>
          <cell r="B737">
            <v>14821.916876493946</v>
          </cell>
          <cell r="C737">
            <v>16440.130195584483</v>
          </cell>
          <cell r="D737">
            <v>15987.399619578369</v>
          </cell>
          <cell r="E737">
            <v>15755.092333035795</v>
          </cell>
          <cell r="F737">
            <v>15755.575346754487</v>
          </cell>
          <cell r="G737">
            <v>15404.044144399912</v>
          </cell>
          <cell r="H737">
            <v>15140.146331434349</v>
          </cell>
          <cell r="I737">
            <v>15145.01838652655</v>
          </cell>
          <cell r="J737">
            <v>15251.622289266499</v>
          </cell>
          <cell r="K737">
            <v>15073.540166550914</v>
          </cell>
          <cell r="L737">
            <v>15118.514697583483</v>
          </cell>
          <cell r="M737">
            <v>15294.76058429144</v>
          </cell>
          <cell r="N737">
            <v>15156.490544378517</v>
          </cell>
          <cell r="O737">
            <v>15145.02100258578</v>
          </cell>
          <cell r="P737">
            <v>15399.05880841597</v>
          </cell>
          <cell r="Q737">
            <v>1085.4202867003967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</row>
        <row r="738">
          <cell r="A738">
            <v>-94872.368294737462</v>
          </cell>
          <cell r="B738">
            <v>14912.42922739767</v>
          </cell>
          <cell r="C738">
            <v>16532.072015364545</v>
          </cell>
          <cell r="D738">
            <v>16086.726384681479</v>
          </cell>
          <cell r="E738">
            <v>15830.031747117697</v>
          </cell>
          <cell r="F738">
            <v>15415.440273094744</v>
          </cell>
          <cell r="G738">
            <v>15246.199082969477</v>
          </cell>
          <cell r="H738">
            <v>14951.887671503797</v>
          </cell>
          <cell r="I738">
            <v>15165.158534195896</v>
          </cell>
          <cell r="J738">
            <v>15305.085502266229</v>
          </cell>
          <cell r="K738">
            <v>15163.010709621647</v>
          </cell>
          <cell r="L738">
            <v>15194.938114921228</v>
          </cell>
          <cell r="M738">
            <v>15097.435013298651</v>
          </cell>
          <cell r="N738">
            <v>15158.625332166408</v>
          </cell>
          <cell r="O738">
            <v>15399.884434020234</v>
          </cell>
          <cell r="P738">
            <v>15479.620683884519</v>
          </cell>
          <cell r="Q738">
            <v>1088.1481153933207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</row>
        <row r="739">
          <cell r="A739">
            <v>-89835.154485984312</v>
          </cell>
          <cell r="B739">
            <v>14726.062037547403</v>
          </cell>
          <cell r="C739">
            <v>16427.439562583008</v>
          </cell>
          <cell r="D739">
            <v>15951.028065652659</v>
          </cell>
          <cell r="E739">
            <v>15729.027148319905</v>
          </cell>
          <cell r="F739">
            <v>15231.75987205335</v>
          </cell>
          <cell r="G739">
            <v>15171.179164553574</v>
          </cell>
          <cell r="H739">
            <v>15034.788991941183</v>
          </cell>
          <cell r="I739">
            <v>15041.582187282977</v>
          </cell>
          <cell r="J739">
            <v>15291.590448314775</v>
          </cell>
          <cell r="K739">
            <v>15214.569534803679</v>
          </cell>
          <cell r="L739">
            <v>15085.121621280397</v>
          </cell>
          <cell r="M739">
            <v>15066.001228192941</v>
          </cell>
          <cell r="N739">
            <v>15205.980330851731</v>
          </cell>
          <cell r="O739">
            <v>15209.225298339155</v>
          </cell>
          <cell r="P739">
            <v>15124.495822373321</v>
          </cell>
          <cell r="Q739">
            <v>1030.3732878924457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</row>
        <row r="740">
          <cell r="A740">
            <v>-84442.589322027095</v>
          </cell>
          <cell r="B740">
            <v>14789.887240502023</v>
          </cell>
          <cell r="C740">
            <v>16208.933367183494</v>
          </cell>
          <cell r="D740">
            <v>15619.343658009355</v>
          </cell>
          <cell r="E740">
            <v>15550.099959118121</v>
          </cell>
          <cell r="F740">
            <v>15222.083637498228</v>
          </cell>
          <cell r="G740">
            <v>15112.043824236829</v>
          </cell>
          <cell r="H740">
            <v>14857.171250170153</v>
          </cell>
          <cell r="I740">
            <v>14996.219696002259</v>
          </cell>
          <cell r="J740">
            <v>15003.350172652941</v>
          </cell>
          <cell r="K740">
            <v>14936.234278823023</v>
          </cell>
          <cell r="L740">
            <v>14920.285469825874</v>
          </cell>
          <cell r="M740">
            <v>15079.712979061296</v>
          </cell>
          <cell r="N740">
            <v>15173.162688471824</v>
          </cell>
          <cell r="O740">
            <v>15089.211981666896</v>
          </cell>
          <cell r="P740">
            <v>15192.799871649635</v>
          </cell>
          <cell r="Q740">
            <v>968.5227224879219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</row>
        <row r="741">
          <cell r="A741">
            <v>-88433.43377288591</v>
          </cell>
          <cell r="B741">
            <v>15079.546044223496</v>
          </cell>
          <cell r="C741">
            <v>16288.281004879267</v>
          </cell>
          <cell r="D741">
            <v>16004.949444079006</v>
          </cell>
          <cell r="E741">
            <v>15708.987632988077</v>
          </cell>
          <cell r="F741">
            <v>15350.948728723783</v>
          </cell>
          <cell r="G741">
            <v>15079.291415790976</v>
          </cell>
          <cell r="H741">
            <v>15035.80671454412</v>
          </cell>
          <cell r="I741">
            <v>15242.325704844203</v>
          </cell>
          <cell r="J741">
            <v>15151.090367224484</v>
          </cell>
          <cell r="K741">
            <v>15185.331351755478</v>
          </cell>
          <cell r="L741">
            <v>15069.344177985302</v>
          </cell>
          <cell r="M741">
            <v>15104.296343320577</v>
          </cell>
          <cell r="N741">
            <v>14974.123232914801</v>
          </cell>
          <cell r="O741">
            <v>14964.792754110378</v>
          </cell>
          <cell r="P741">
            <v>15223.94217468951</v>
          </cell>
          <cell r="Q741">
            <v>1014.2961120014922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</row>
        <row r="742">
          <cell r="A742">
            <v>-94345.377468157269</v>
          </cell>
          <cell r="B742">
            <v>15111.092342763182</v>
          </cell>
          <cell r="C742">
            <v>16535.289430455596</v>
          </cell>
          <cell r="D742">
            <v>16269.996347411005</v>
          </cell>
          <cell r="E742">
            <v>15616.954938263501</v>
          </cell>
          <cell r="F742">
            <v>15490.522216383837</v>
          </cell>
          <cell r="G742">
            <v>15171.865701536641</v>
          </cell>
          <cell r="H742">
            <v>14988.386901738202</v>
          </cell>
          <cell r="I742">
            <v>15168.206746627584</v>
          </cell>
          <cell r="J742">
            <v>14971.700024201675</v>
          </cell>
          <cell r="K742">
            <v>15118.664047707822</v>
          </cell>
          <cell r="L742">
            <v>15181.883589825082</v>
          </cell>
          <cell r="M742">
            <v>15090.185416170832</v>
          </cell>
          <cell r="N742">
            <v>15240.014102231322</v>
          </cell>
          <cell r="O742">
            <v>15191.351260485682</v>
          </cell>
          <cell r="P742">
            <v>15314.628057428186</v>
          </cell>
          <cell r="Q742">
            <v>1082.1037414087764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</row>
        <row r="743">
          <cell r="A743">
            <v>-89850.586132407465</v>
          </cell>
          <cell r="B743">
            <v>15108.036441869823</v>
          </cell>
          <cell r="C743">
            <v>16441.676579948202</v>
          </cell>
          <cell r="D743">
            <v>16042.075933188695</v>
          </cell>
          <cell r="E743">
            <v>15581.002377393783</v>
          </cell>
          <cell r="F743">
            <v>15379.559298545086</v>
          </cell>
          <cell r="G743">
            <v>15315.064199894779</v>
          </cell>
          <cell r="H743">
            <v>15109.355693594429</v>
          </cell>
          <cell r="I743">
            <v>15118.989166410827</v>
          </cell>
          <cell r="J743">
            <v>15080.479045115922</v>
          </cell>
          <cell r="K743">
            <v>15174.588323567055</v>
          </cell>
          <cell r="L743">
            <v>15125.162125340143</v>
          </cell>
          <cell r="M743">
            <v>15111.415603845155</v>
          </cell>
          <cell r="N743">
            <v>15200.347957962626</v>
          </cell>
          <cell r="O743">
            <v>15182.142259762171</v>
          </cell>
          <cell r="P743">
            <v>15098.037125563744</v>
          </cell>
          <cell r="Q743">
            <v>1030.5502827042606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</row>
        <row r="744">
          <cell r="A744">
            <v>-87984.074316208294</v>
          </cell>
          <cell r="B744">
            <v>15000.955867758727</v>
          </cell>
          <cell r="C744">
            <v>16304.256597482528</v>
          </cell>
          <cell r="D744">
            <v>15875.700407194459</v>
          </cell>
          <cell r="E744">
            <v>15577.213047343539</v>
          </cell>
          <cell r="F744">
            <v>15256.952536313245</v>
          </cell>
          <cell r="G744">
            <v>15093.735131186944</v>
          </cell>
          <cell r="H744">
            <v>14961.439875027805</v>
          </cell>
          <cell r="I744">
            <v>15181.865353645608</v>
          </cell>
          <cell r="J744">
            <v>14909.418654351393</v>
          </cell>
          <cell r="K744">
            <v>14935.221564181171</v>
          </cell>
          <cell r="L744">
            <v>15186.707344433471</v>
          </cell>
          <cell r="M744">
            <v>15000.730518389217</v>
          </cell>
          <cell r="N744">
            <v>15027.451250365415</v>
          </cell>
          <cell r="O744">
            <v>14928.960405945287</v>
          </cell>
          <cell r="P744">
            <v>14871.099228250474</v>
          </cell>
          <cell r="Q744">
            <v>1009.1421387771825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</row>
        <row r="745">
          <cell r="A745">
            <v>-86592.260222585057</v>
          </cell>
          <cell r="B745">
            <v>14784.33150925932</v>
          </cell>
          <cell r="C745">
            <v>16280.590370060989</v>
          </cell>
          <cell r="D745">
            <v>15871.278672272525</v>
          </cell>
          <cell r="E745">
            <v>15698.669133581405</v>
          </cell>
          <cell r="F745">
            <v>15475.404727093948</v>
          </cell>
          <cell r="G745">
            <v>15198.638733714401</v>
          </cell>
          <cell r="H745">
            <v>14932.225740630416</v>
          </cell>
          <cell r="I745">
            <v>14860.111079511811</v>
          </cell>
          <cell r="J745">
            <v>15119.325548945046</v>
          </cell>
          <cell r="K745">
            <v>15159.016371523387</v>
          </cell>
          <cell r="L745">
            <v>15022.543896906849</v>
          </cell>
          <cell r="M745">
            <v>15186.787113077755</v>
          </cell>
          <cell r="N745">
            <v>15007.647739767932</v>
          </cell>
          <cell r="O745">
            <v>14979.660674741352</v>
          </cell>
          <cell r="P745">
            <v>15102.054985381394</v>
          </cell>
          <cell r="Q745">
            <v>993.17858784896157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</row>
        <row r="746">
          <cell r="A746">
            <v>-91968.410830711204</v>
          </cell>
          <cell r="B746">
            <v>14946.933751424911</v>
          </cell>
          <cell r="C746">
            <v>16437.263937188192</v>
          </cell>
          <cell r="D746">
            <v>16054.04616794637</v>
          </cell>
          <cell r="E746">
            <v>15735.20241955414</v>
          </cell>
          <cell r="F746">
            <v>15432.16374184406</v>
          </cell>
          <cell r="G746">
            <v>15106.262627439999</v>
          </cell>
          <cell r="H746">
            <v>14887.079323533359</v>
          </cell>
          <cell r="I746">
            <v>14993.340824665785</v>
          </cell>
          <cell r="J746">
            <v>15013.776919770557</v>
          </cell>
          <cell r="K746">
            <v>15004.624146211896</v>
          </cell>
          <cell r="L746">
            <v>14948.443058070368</v>
          </cell>
          <cell r="M746">
            <v>15197.24112760874</v>
          </cell>
          <cell r="N746">
            <v>15200.021806581371</v>
          </cell>
          <cell r="O746">
            <v>15017.002679528581</v>
          </cell>
          <cell r="P746">
            <v>15097.074232366354</v>
          </cell>
          <cell r="Q746">
            <v>1054.8408848639251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</row>
        <row r="747">
          <cell r="A747">
            <v>-86739.806396248663</v>
          </cell>
          <cell r="B747">
            <v>14968.529926079795</v>
          </cell>
          <cell r="C747">
            <v>16172.113284205323</v>
          </cell>
          <cell r="D747">
            <v>15842.002557531085</v>
          </cell>
          <cell r="E747">
            <v>15604.288354774133</v>
          </cell>
          <cell r="F747">
            <v>15334.815143439215</v>
          </cell>
          <cell r="G747">
            <v>14934.046320004949</v>
          </cell>
          <cell r="H747">
            <v>14969.420933555699</v>
          </cell>
          <cell r="I747">
            <v>15026.136547056718</v>
          </cell>
          <cell r="J747">
            <v>15126.260519839416</v>
          </cell>
          <cell r="K747">
            <v>14991.678789363446</v>
          </cell>
          <cell r="L747">
            <v>14869.442237174673</v>
          </cell>
          <cell r="M747">
            <v>14937.741659993953</v>
          </cell>
          <cell r="N747">
            <v>14975.693471676514</v>
          </cell>
          <cell r="O747">
            <v>15038.177779012862</v>
          </cell>
          <cell r="P747">
            <v>14960.706920780587</v>
          </cell>
          <cell r="Q747">
            <v>994.87088344241351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</row>
        <row r="748">
          <cell r="A748">
            <v>-89211.164104715528</v>
          </cell>
          <cell r="B748">
            <v>14974.954481285869</v>
          </cell>
          <cell r="C748">
            <v>16369.790071212095</v>
          </cell>
          <cell r="D748">
            <v>15916.809477534545</v>
          </cell>
          <cell r="E748">
            <v>15492.860085102669</v>
          </cell>
          <cell r="F748">
            <v>15486.632384135924</v>
          </cell>
          <cell r="G748">
            <v>15081.218996513573</v>
          </cell>
          <cell r="H748">
            <v>15071.405056898209</v>
          </cell>
          <cell r="I748">
            <v>15171.641848747757</v>
          </cell>
          <cell r="J748">
            <v>15088.419362630677</v>
          </cell>
          <cell r="K748">
            <v>15035.601056890186</v>
          </cell>
          <cell r="L748">
            <v>15036.465793205638</v>
          </cell>
          <cell r="M748">
            <v>15072.993961855827</v>
          </cell>
          <cell r="N748">
            <v>14998.313084445927</v>
          </cell>
          <cell r="O748">
            <v>15009.660558889591</v>
          </cell>
          <cell r="P748">
            <v>15361.172013113155</v>
          </cell>
          <cell r="Q748">
            <v>1023.2163678154451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</row>
        <row r="749">
          <cell r="A749">
            <v>-85156.803545331029</v>
          </cell>
          <cell r="B749">
            <v>15143.645679629182</v>
          </cell>
          <cell r="C749">
            <v>16208.511095158212</v>
          </cell>
          <cell r="D749">
            <v>15875.85577362499</v>
          </cell>
          <cell r="E749">
            <v>15418.833695691264</v>
          </cell>
          <cell r="F749">
            <v>15019.555285661725</v>
          </cell>
          <cell r="G749">
            <v>14954.588121548961</v>
          </cell>
          <cell r="H749">
            <v>14914.083910570163</v>
          </cell>
          <cell r="I749">
            <v>14827.455569654365</v>
          </cell>
          <cell r="J749">
            <v>14832.213846559291</v>
          </cell>
          <cell r="K749">
            <v>15096.735026797356</v>
          </cell>
          <cell r="L749">
            <v>14816.473460039722</v>
          </cell>
          <cell r="M749">
            <v>14931.649005963713</v>
          </cell>
          <cell r="N749">
            <v>15060.699407802294</v>
          </cell>
          <cell r="O749">
            <v>15095.92846351048</v>
          </cell>
          <cell r="P749">
            <v>15012.701556256656</v>
          </cell>
          <cell r="Q749">
            <v>976.71447394352867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</row>
        <row r="750">
          <cell r="A750">
            <v>-94021.152489907661</v>
          </cell>
          <cell r="B750">
            <v>15237.38233531623</v>
          </cell>
          <cell r="C750">
            <v>16609.34651826285</v>
          </cell>
          <cell r="D750">
            <v>16059.436784501846</v>
          </cell>
          <cell r="E750">
            <v>15827.646938777438</v>
          </cell>
          <cell r="F750">
            <v>15656.668118739193</v>
          </cell>
          <cell r="G750">
            <v>15252.298097668267</v>
          </cell>
          <cell r="H750">
            <v>15072.503148898792</v>
          </cell>
          <cell r="I750">
            <v>15165.402653511746</v>
          </cell>
          <cell r="J750">
            <v>15307.555082766579</v>
          </cell>
          <cell r="K750">
            <v>15058.066670935517</v>
          </cell>
          <cell r="L750">
            <v>15278.097740114517</v>
          </cell>
          <cell r="M750">
            <v>15151.787995720922</v>
          </cell>
          <cell r="N750">
            <v>15243.142690015084</v>
          </cell>
          <cell r="O750">
            <v>15342.454233947537</v>
          </cell>
          <cell r="P750">
            <v>15188.729645733834</v>
          </cell>
          <cell r="Q750">
            <v>1078.3850105982449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</row>
        <row r="751">
          <cell r="A751">
            <v>-93576.171332535407</v>
          </cell>
          <cell r="B751">
            <v>14922.786401170444</v>
          </cell>
          <cell r="C751">
            <v>16574.89468323646</v>
          </cell>
          <cell r="D751">
            <v>16071.261691997584</v>
          </cell>
          <cell r="E751">
            <v>15876.272927965661</v>
          </cell>
          <cell r="F751">
            <v>15441.702276875745</v>
          </cell>
          <cell r="G751">
            <v>15289.399565428692</v>
          </cell>
          <cell r="H751">
            <v>15152.455725335389</v>
          </cell>
          <cell r="I751">
            <v>14943.426406363993</v>
          </cell>
          <cell r="J751">
            <v>15112.903328892309</v>
          </cell>
          <cell r="K751">
            <v>15054.842418392032</v>
          </cell>
          <cell r="L751">
            <v>15118.868581864226</v>
          </cell>
          <cell r="M751">
            <v>15281.450973591254</v>
          </cell>
          <cell r="N751">
            <v>15337.098909142478</v>
          </cell>
          <cell r="O751">
            <v>15240.303912405256</v>
          </cell>
          <cell r="P751">
            <v>15172.220548275431</v>
          </cell>
          <cell r="Q751">
            <v>1073.2812547156479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</row>
        <row r="752">
          <cell r="A752">
            <v>-93104.931701410067</v>
          </cell>
          <cell r="B752">
            <v>14886.507178615218</v>
          </cell>
          <cell r="C752">
            <v>16501.04775667916</v>
          </cell>
          <cell r="D752">
            <v>16024.418720151716</v>
          </cell>
          <cell r="E752">
            <v>15835.673435253142</v>
          </cell>
          <cell r="F752">
            <v>15600.672859349173</v>
          </cell>
          <cell r="G752">
            <v>15249.151454794068</v>
          </cell>
          <cell r="H752">
            <v>15102.207148974645</v>
          </cell>
          <cell r="I752">
            <v>15100.499369507099</v>
          </cell>
          <cell r="J752">
            <v>15170.508336704326</v>
          </cell>
          <cell r="K752">
            <v>15078.278243866687</v>
          </cell>
          <cell r="L752">
            <v>15194.97297744358</v>
          </cell>
          <cell r="M752">
            <v>15123.310204694448</v>
          </cell>
          <cell r="N752">
            <v>15026.807825424385</v>
          </cell>
          <cell r="O752">
            <v>15198.757857680459</v>
          </cell>
          <cell r="P752">
            <v>15624.207645846229</v>
          </cell>
          <cell r="Q752">
            <v>1067.8763246424928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</row>
        <row r="753">
          <cell r="A753">
            <v>-99480.900943014247</v>
          </cell>
          <cell r="B753">
            <v>15192.395756812421</v>
          </cell>
          <cell r="C753">
            <v>16624.561611869438</v>
          </cell>
          <cell r="D753">
            <v>16430.3955816819</v>
          </cell>
          <cell r="E753">
            <v>15852.303312574324</v>
          </cell>
          <cell r="F753">
            <v>15701.20947978965</v>
          </cell>
          <cell r="G753">
            <v>15382.969943309159</v>
          </cell>
          <cell r="H753">
            <v>15201.57562948027</v>
          </cell>
          <cell r="I753">
            <v>15228.838046604984</v>
          </cell>
          <cell r="J753">
            <v>15178.348939570584</v>
          </cell>
          <cell r="K753">
            <v>15089.888717056647</v>
          </cell>
          <cell r="L753">
            <v>15334.131547753928</v>
          </cell>
          <cell r="M753">
            <v>15440.444945662312</v>
          </cell>
          <cell r="N753">
            <v>15259.699975671301</v>
          </cell>
          <cell r="O753">
            <v>15574.844307434567</v>
          </cell>
          <cell r="P753">
            <v>15484.785268492698</v>
          </cell>
          <cell r="Q753">
            <v>1141.0061414559962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</row>
        <row r="754">
          <cell r="A754">
            <v>-99178.077944288074</v>
          </cell>
          <cell r="B754">
            <v>15122.067091498298</v>
          </cell>
          <cell r="C754">
            <v>16686.225497551117</v>
          </cell>
          <cell r="D754">
            <v>16280.858596483091</v>
          </cell>
          <cell r="E754">
            <v>15966.840426495277</v>
          </cell>
          <cell r="F754">
            <v>15677.579233134446</v>
          </cell>
          <cell r="G754">
            <v>15358.59837616629</v>
          </cell>
          <cell r="H754">
            <v>15187.072542464284</v>
          </cell>
          <cell r="I754">
            <v>15130.606815648338</v>
          </cell>
          <cell r="J754">
            <v>15249.870573325332</v>
          </cell>
          <cell r="K754">
            <v>15125.890782525119</v>
          </cell>
          <cell r="L754">
            <v>15478.163875655719</v>
          </cell>
          <cell r="M754">
            <v>15313.01605603152</v>
          </cell>
          <cell r="N754">
            <v>15366.382487267689</v>
          </cell>
          <cell r="O754">
            <v>15185.938699155129</v>
          </cell>
          <cell r="P754">
            <v>15306.115262341413</v>
          </cell>
          <cell r="Q754">
            <v>1137.5328827898065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</row>
        <row r="755">
          <cell r="A755">
            <v>-88688.384387781087</v>
          </cell>
          <cell r="B755">
            <v>15102.276697963021</v>
          </cell>
          <cell r="C755">
            <v>16442.653067058498</v>
          </cell>
          <cell r="D755">
            <v>16044.441132246646</v>
          </cell>
          <cell r="E755">
            <v>15658.596772741566</v>
          </cell>
          <cell r="F755">
            <v>15368.173285674133</v>
          </cell>
          <cell r="G755">
            <v>15168.065312670711</v>
          </cell>
          <cell r="H755">
            <v>14896.197201087383</v>
          </cell>
          <cell r="I755">
            <v>15265.267515108371</v>
          </cell>
          <cell r="J755">
            <v>14911.54572525738</v>
          </cell>
          <cell r="K755">
            <v>15125.631774342328</v>
          </cell>
          <cell r="L755">
            <v>15209.625829418634</v>
          </cell>
          <cell r="M755">
            <v>15038.653476896765</v>
          </cell>
          <cell r="N755">
            <v>15006.757429850401</v>
          </cell>
          <cell r="O755">
            <v>15362.574697172146</v>
          </cell>
          <cell r="P755">
            <v>15140.871197999122</v>
          </cell>
          <cell r="Q755">
            <v>1017.2202935740938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</row>
        <row r="756">
          <cell r="A756">
            <v>-101275.18254245873</v>
          </cell>
          <cell r="B756">
            <v>15201.612885385472</v>
          </cell>
          <cell r="C756">
            <v>16678.294447313481</v>
          </cell>
          <cell r="D756">
            <v>16332.892212476505</v>
          </cell>
          <cell r="E756">
            <v>16219.120653694472</v>
          </cell>
          <cell r="F756">
            <v>15735.677894370159</v>
          </cell>
          <cell r="G756">
            <v>15644.375951857644</v>
          </cell>
          <cell r="H756">
            <v>15651.703581571704</v>
          </cell>
          <cell r="I756">
            <v>15263.818545900627</v>
          </cell>
          <cell r="J756">
            <v>15225.697403454315</v>
          </cell>
          <cell r="K756">
            <v>15297.766731852495</v>
          </cell>
          <cell r="L756">
            <v>15183.479464375756</v>
          </cell>
          <cell r="M756">
            <v>15272.999366048896</v>
          </cell>
          <cell r="N756">
            <v>15290.696363269342</v>
          </cell>
          <cell r="O756">
            <v>15390.080250862004</v>
          </cell>
          <cell r="P756">
            <v>15486.309663991102</v>
          </cell>
          <cell r="Q756">
            <v>1161.5858336889844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</row>
        <row r="757">
          <cell r="A757">
            <v>-89518.533191964278</v>
          </cell>
          <cell r="B757">
            <v>15068.690515228616</v>
          </cell>
          <cell r="C757">
            <v>16428.776148026569</v>
          </cell>
          <cell r="D757">
            <v>15913.065298040026</v>
          </cell>
          <cell r="E757">
            <v>15700.064354029495</v>
          </cell>
          <cell r="F757">
            <v>15293.707094382153</v>
          </cell>
          <cell r="G757">
            <v>15132.496244881861</v>
          </cell>
          <cell r="H757">
            <v>15017.177420911157</v>
          </cell>
          <cell r="I757">
            <v>15075.988085776189</v>
          </cell>
          <cell r="J757">
            <v>15125.174183933757</v>
          </cell>
          <cell r="K757">
            <v>15090.06610222263</v>
          </cell>
          <cell r="L757">
            <v>15170.09443744005</v>
          </cell>
          <cell r="M757">
            <v>15233.933946159415</v>
          </cell>
          <cell r="N757">
            <v>14955.702509665905</v>
          </cell>
          <cell r="O757">
            <v>15043.042821902829</v>
          </cell>
          <cell r="P757">
            <v>15373.609402502005</v>
          </cell>
          <cell r="Q757">
            <v>1026.7417682985533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</row>
        <row r="758">
          <cell r="A758">
            <v>-84273.270477188416</v>
          </cell>
          <cell r="B758">
            <v>14801.374872123382</v>
          </cell>
          <cell r="C758">
            <v>16131.573107498536</v>
          </cell>
          <cell r="D758">
            <v>15799.378868127182</v>
          </cell>
          <cell r="E758">
            <v>15468.742051637688</v>
          </cell>
          <cell r="F758">
            <v>15138.239884910719</v>
          </cell>
          <cell r="G758">
            <v>14961.190880406692</v>
          </cell>
          <cell r="H758">
            <v>14968.187055031924</v>
          </cell>
          <cell r="I758">
            <v>15051.243042547185</v>
          </cell>
          <cell r="J758">
            <v>15073.231839558073</v>
          </cell>
          <cell r="K758">
            <v>15094.162556327905</v>
          </cell>
          <cell r="L758">
            <v>14949.733802301886</v>
          </cell>
          <cell r="M758">
            <v>14902.874869894174</v>
          </cell>
          <cell r="N758">
            <v>14857.956333937207</v>
          </cell>
          <cell r="O758">
            <v>15056.035132115183</v>
          </cell>
          <cell r="P758">
            <v>15207.624478178075</v>
          </cell>
          <cell r="Q758">
            <v>966.58070306516015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</row>
        <row r="759">
          <cell r="A759">
            <v>-91447.418029837965</v>
          </cell>
          <cell r="B759">
            <v>15031.542005310714</v>
          </cell>
          <cell r="C759">
            <v>16571.862672061121</v>
          </cell>
          <cell r="D759">
            <v>16078.736282089254</v>
          </cell>
          <cell r="E759">
            <v>15659.599771229845</v>
          </cell>
          <cell r="F759">
            <v>15320.455713260166</v>
          </cell>
          <cell r="G759">
            <v>15185.079176133777</v>
          </cell>
          <cell r="H759">
            <v>15048.870342252096</v>
          </cell>
          <cell r="I759">
            <v>15031.812432617511</v>
          </cell>
          <cell r="J759">
            <v>15104.32748498866</v>
          </cell>
          <cell r="K759">
            <v>15183.24142412097</v>
          </cell>
          <cell r="L759">
            <v>15089.008632800527</v>
          </cell>
          <cell r="M759">
            <v>15128.102640970335</v>
          </cell>
          <cell r="N759">
            <v>15033.784888709841</v>
          </cell>
          <cell r="O759">
            <v>15279.090833929358</v>
          </cell>
          <cell r="P759">
            <v>15362.796871162229</v>
          </cell>
          <cell r="Q759">
            <v>1048.8653058350294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</row>
        <row r="760">
          <cell r="A760">
            <v>-96410.119054168521</v>
          </cell>
          <cell r="B760">
            <v>15152.980669364599</v>
          </cell>
          <cell r="C760">
            <v>16701.613791370073</v>
          </cell>
          <cell r="D760">
            <v>16175.489423929521</v>
          </cell>
          <cell r="E760">
            <v>15880.034674757055</v>
          </cell>
          <cell r="F760">
            <v>15580.014836782779</v>
          </cell>
          <cell r="G760">
            <v>15287.438762238364</v>
          </cell>
          <cell r="H760">
            <v>15158.163142603686</v>
          </cell>
          <cell r="I760">
            <v>15350.012436500298</v>
          </cell>
          <cell r="J760">
            <v>15245.323963983939</v>
          </cell>
          <cell r="K760">
            <v>15265.220086429557</v>
          </cell>
          <cell r="L760">
            <v>15085.264435487952</v>
          </cell>
          <cell r="M760">
            <v>15185.606014321656</v>
          </cell>
          <cell r="N760">
            <v>15205.917232424699</v>
          </cell>
          <cell r="O760">
            <v>15220.790263510164</v>
          </cell>
          <cell r="P760">
            <v>15146.76341607605</v>
          </cell>
          <cell r="Q760">
            <v>1105.7855015036912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</row>
        <row r="761">
          <cell r="A761">
            <v>-99096.570712982939</v>
          </cell>
          <cell r="B761">
            <v>14981.265112918889</v>
          </cell>
          <cell r="C761">
            <v>16497.078484468133</v>
          </cell>
          <cell r="D761">
            <v>16230.789624652807</v>
          </cell>
          <cell r="E761">
            <v>16024.593221450254</v>
          </cell>
          <cell r="F761">
            <v>15692.203297525029</v>
          </cell>
          <cell r="G761">
            <v>15325.490061137343</v>
          </cell>
          <cell r="H761">
            <v>15288.671465962379</v>
          </cell>
          <cell r="I761">
            <v>15389.921957737826</v>
          </cell>
          <cell r="J761">
            <v>15215.427448152041</v>
          </cell>
          <cell r="K761">
            <v>15259.906724437064</v>
          </cell>
          <cell r="L761">
            <v>15073.100222797249</v>
          </cell>
          <cell r="M761">
            <v>15295.133514297293</v>
          </cell>
          <cell r="N761">
            <v>15274.94032828221</v>
          </cell>
          <cell r="O761">
            <v>15299.404297793899</v>
          </cell>
          <cell r="P761">
            <v>15045.579422176321</v>
          </cell>
          <cell r="Q761">
            <v>1136.5980274496289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</row>
        <row r="762">
          <cell r="A762">
            <v>-88683.008494252819</v>
          </cell>
          <cell r="B762">
            <v>14986.39592049388</v>
          </cell>
          <cell r="C762">
            <v>16294.084532819094</v>
          </cell>
          <cell r="D762">
            <v>15959.370718507655</v>
          </cell>
          <cell r="E762">
            <v>15516.633751097021</v>
          </cell>
          <cell r="F762">
            <v>15423.204379345378</v>
          </cell>
          <cell r="G762">
            <v>15091.714651970502</v>
          </cell>
          <cell r="H762">
            <v>15121.91066118989</v>
          </cell>
          <cell r="I762">
            <v>14896.931579637203</v>
          </cell>
          <cell r="J762">
            <v>14891.751381034584</v>
          </cell>
          <cell r="K762">
            <v>15081.393631056591</v>
          </cell>
          <cell r="L762">
            <v>15120.724975572617</v>
          </cell>
          <cell r="M762">
            <v>15164.047900993084</v>
          </cell>
          <cell r="N762">
            <v>14964.26875026706</v>
          </cell>
          <cell r="O762">
            <v>14850.765718822837</v>
          </cell>
          <cell r="P762">
            <v>15098.16997758194</v>
          </cell>
          <cell r="Q762">
            <v>1017.158634225682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</row>
        <row r="763">
          <cell r="A763">
            <v>-101232.3433311667</v>
          </cell>
          <cell r="B763">
            <v>15182.326090855287</v>
          </cell>
          <cell r="C763">
            <v>16794.410339792455</v>
          </cell>
          <cell r="D763">
            <v>16305.447112018639</v>
          </cell>
          <cell r="E763">
            <v>16001.064352830777</v>
          </cell>
          <cell r="F763">
            <v>15826.668675578303</v>
          </cell>
          <cell r="G763">
            <v>15384.276304450734</v>
          </cell>
          <cell r="H763">
            <v>15312.806450390595</v>
          </cell>
          <cell r="I763">
            <v>15369.791334625443</v>
          </cell>
          <cell r="J763">
            <v>15442.646184104529</v>
          </cell>
          <cell r="K763">
            <v>15338.114168557402</v>
          </cell>
          <cell r="L763">
            <v>15223.728601891693</v>
          </cell>
          <cell r="M763">
            <v>15388.543308507702</v>
          </cell>
          <cell r="N763">
            <v>15477.121318848491</v>
          </cell>
          <cell r="O763">
            <v>15438.000202946823</v>
          </cell>
          <cell r="P763">
            <v>15605.855374814413</v>
          </cell>
          <cell r="Q763">
            <v>1161.0944850711496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</row>
        <row r="764">
          <cell r="A764">
            <v>-94266.11747407174</v>
          </cell>
          <cell r="B764">
            <v>15101.919891911119</v>
          </cell>
          <cell r="C764">
            <v>16401.224304077463</v>
          </cell>
          <cell r="D764">
            <v>16071.116068823692</v>
          </cell>
          <cell r="E764">
            <v>16032.825040268715</v>
          </cell>
          <cell r="F764">
            <v>15490.729852827015</v>
          </cell>
          <cell r="G764">
            <v>15134.558518985879</v>
          </cell>
          <cell r="H764">
            <v>15205.586237045263</v>
          </cell>
          <cell r="I764">
            <v>15154.134667503615</v>
          </cell>
          <cell r="J764">
            <v>15173.365997599398</v>
          </cell>
          <cell r="K764">
            <v>15193.543949410585</v>
          </cell>
          <cell r="L764">
            <v>15210.44531574571</v>
          </cell>
          <cell r="M764">
            <v>15140.1231693015</v>
          </cell>
          <cell r="N764">
            <v>15254.325117032156</v>
          </cell>
          <cell r="O764">
            <v>15401.750172314431</v>
          </cell>
          <cell r="P764">
            <v>15303.57041770069</v>
          </cell>
          <cell r="Q764">
            <v>1081.1946609806132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</row>
        <row r="765">
          <cell r="A765">
            <v>-94580.047058886863</v>
          </cell>
          <cell r="B765">
            <v>15125.315841933121</v>
          </cell>
          <cell r="C765">
            <v>16341.033510362911</v>
          </cell>
          <cell r="D765">
            <v>16086.713137252989</v>
          </cell>
          <cell r="E765">
            <v>15751.913404585499</v>
          </cell>
          <cell r="F765">
            <v>15543.5836327411</v>
          </cell>
          <cell r="G765">
            <v>15113.81557378346</v>
          </cell>
          <cell r="H765">
            <v>15320.843940772374</v>
          </cell>
          <cell r="I765">
            <v>15366.773679634956</v>
          </cell>
          <cell r="J765">
            <v>15244.392424468515</v>
          </cell>
          <cell r="K765">
            <v>15345.967505953155</v>
          </cell>
          <cell r="L765">
            <v>15162.540306390374</v>
          </cell>
          <cell r="M765">
            <v>15092.974305501995</v>
          </cell>
          <cell r="N765">
            <v>15207.925183347972</v>
          </cell>
          <cell r="O765">
            <v>15323.127892817545</v>
          </cell>
          <cell r="P765">
            <v>15153.61386309218</v>
          </cell>
          <cell r="Q765">
            <v>1084.7953077466086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</row>
        <row r="766">
          <cell r="A766">
            <v>-85883.82865349474</v>
          </cell>
          <cell r="B766">
            <v>14737.283621742392</v>
          </cell>
          <cell r="C766">
            <v>16052.38393467578</v>
          </cell>
          <cell r="D766">
            <v>15866.375247659706</v>
          </cell>
          <cell r="E766">
            <v>15519.06320284116</v>
          </cell>
          <cell r="F766">
            <v>15337.945493845455</v>
          </cell>
          <cell r="G766">
            <v>15018.844410344424</v>
          </cell>
          <cell r="H766">
            <v>14957.571080697528</v>
          </cell>
          <cell r="I766">
            <v>14991.615530515624</v>
          </cell>
          <cell r="J766">
            <v>14926.789094939741</v>
          </cell>
          <cell r="K766">
            <v>14919.906076718658</v>
          </cell>
          <cell r="L766">
            <v>14878.789245717027</v>
          </cell>
          <cell r="M766">
            <v>14999.051842852357</v>
          </cell>
          <cell r="N766">
            <v>15031.161281390469</v>
          </cell>
          <cell r="O766">
            <v>14951.355312598695</v>
          </cell>
          <cell r="P766">
            <v>15106.090609707648</v>
          </cell>
          <cell r="Q766">
            <v>985.05316112412322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</row>
        <row r="767">
          <cell r="A767">
            <v>-84575.105883006516</v>
          </cell>
          <cell r="B767">
            <v>14961.428306357606</v>
          </cell>
          <cell r="C767">
            <v>16178.841768902515</v>
          </cell>
          <cell r="D767">
            <v>15910.418464327873</v>
          </cell>
          <cell r="E767">
            <v>15388.909331407798</v>
          </cell>
          <cell r="F767">
            <v>15135.346887391028</v>
          </cell>
          <cell r="G767">
            <v>15066.216821818316</v>
          </cell>
          <cell r="H767">
            <v>15007.322961173933</v>
          </cell>
          <cell r="I767">
            <v>15043.001607842763</v>
          </cell>
          <cell r="J767">
            <v>14962.445098492342</v>
          </cell>
          <cell r="K767">
            <v>15004.615592332277</v>
          </cell>
          <cell r="L767">
            <v>15078.843485036916</v>
          </cell>
          <cell r="M767">
            <v>14884.360248752851</v>
          </cell>
          <cell r="N767">
            <v>14930.528279955783</v>
          </cell>
          <cell r="O767">
            <v>14941.694956453473</v>
          </cell>
          <cell r="P767">
            <v>14948.335513655878</v>
          </cell>
          <cell r="Q767">
            <v>970.04263443573154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</row>
        <row r="768">
          <cell r="A768">
            <v>-97888.324340013016</v>
          </cell>
          <cell r="B768">
            <v>14957.65426258228</v>
          </cell>
          <cell r="C768">
            <v>16505.628751954544</v>
          </cell>
          <cell r="D768">
            <v>16299.871467162371</v>
          </cell>
          <cell r="E768">
            <v>15906.33986749862</v>
          </cell>
          <cell r="F768">
            <v>15531.412696665053</v>
          </cell>
          <cell r="G768">
            <v>15268.137745557982</v>
          </cell>
          <cell r="H768">
            <v>15040.301190421516</v>
          </cell>
          <cell r="I768">
            <v>15158.013420229581</v>
          </cell>
          <cell r="J768">
            <v>15388.367970043624</v>
          </cell>
          <cell r="K768">
            <v>15366.798803220765</v>
          </cell>
          <cell r="L768">
            <v>15261.347716491273</v>
          </cell>
          <cell r="M768">
            <v>15504.350852213103</v>
          </cell>
          <cell r="N768">
            <v>15284.293883354218</v>
          </cell>
          <cell r="O768">
            <v>15305.450452951454</v>
          </cell>
          <cell r="P768">
            <v>15326.054060830345</v>
          </cell>
          <cell r="Q768">
            <v>1122.7399248502131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</row>
        <row r="769">
          <cell r="A769">
            <v>-99257.466382713741</v>
          </cell>
          <cell r="B769">
            <v>15431.1621217174</v>
          </cell>
          <cell r="C769">
            <v>16870.00187896088</v>
          </cell>
          <cell r="D769">
            <v>16373.98302115703</v>
          </cell>
          <cell r="E769">
            <v>15970.121716768837</v>
          </cell>
          <cell r="F769">
            <v>15545.561255717646</v>
          </cell>
          <cell r="G769">
            <v>15435.969584777002</v>
          </cell>
          <cell r="H769">
            <v>15467.172966226775</v>
          </cell>
          <cell r="I769">
            <v>15198.060562379133</v>
          </cell>
          <cell r="J769">
            <v>15300.574536802358</v>
          </cell>
          <cell r="K769">
            <v>15317.688575672983</v>
          </cell>
          <cell r="L769">
            <v>15385.627452517576</v>
          </cell>
          <cell r="M769">
            <v>15253.813861911127</v>
          </cell>
          <cell r="N769">
            <v>15316.65808340396</v>
          </cell>
          <cell r="O769">
            <v>15380.272884141334</v>
          </cell>
          <cell r="P769">
            <v>15436.473410447677</v>
          </cell>
          <cell r="Q769">
            <v>1138.4434364231736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</row>
        <row r="770">
          <cell r="A770">
            <v>-89674.590058757269</v>
          </cell>
          <cell r="B770">
            <v>14936.89169294862</v>
          </cell>
          <cell r="C770">
            <v>16478.901988720398</v>
          </cell>
          <cell r="D770">
            <v>16045.981120297427</v>
          </cell>
          <cell r="E770">
            <v>15776.891027253758</v>
          </cell>
          <cell r="F770">
            <v>15180.40646210878</v>
          </cell>
          <cell r="G770">
            <v>15299.245131124044</v>
          </cell>
          <cell r="H770">
            <v>15056.374973942253</v>
          </cell>
          <cell r="I770">
            <v>15002.40074300659</v>
          </cell>
          <cell r="J770">
            <v>15138.402337421745</v>
          </cell>
          <cell r="K770">
            <v>14994.682085445307</v>
          </cell>
          <cell r="L770">
            <v>14968.059481086348</v>
          </cell>
          <cell r="M770">
            <v>15012.533094799886</v>
          </cell>
          <cell r="N770">
            <v>15051.221463580281</v>
          </cell>
          <cell r="O770">
            <v>15033.470768892978</v>
          </cell>
          <cell r="P770">
            <v>15110.347405305243</v>
          </cell>
          <cell r="Q770">
            <v>1028.5316781379222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</row>
        <row r="771">
          <cell r="A771">
            <v>-98759.900805889585</v>
          </cell>
          <cell r="B771">
            <v>15164.86964313</v>
          </cell>
          <cell r="C771">
            <v>16790.917445427083</v>
          </cell>
          <cell r="D771">
            <v>16360.03357100026</v>
          </cell>
          <cell r="E771">
            <v>15975.949302589908</v>
          </cell>
          <cell r="F771">
            <v>15588.304537986449</v>
          </cell>
          <cell r="G771">
            <v>15463.811602147622</v>
          </cell>
          <cell r="H771">
            <v>15227.135369709433</v>
          </cell>
          <cell r="I771">
            <v>15338.449547024316</v>
          </cell>
          <cell r="J771">
            <v>15496.848236178801</v>
          </cell>
          <cell r="K771">
            <v>15493.890417790368</v>
          </cell>
          <cell r="L771">
            <v>15472.592679986847</v>
          </cell>
          <cell r="M771">
            <v>15443.268365564871</v>
          </cell>
          <cell r="N771">
            <v>15606.670051192457</v>
          </cell>
          <cell r="O771">
            <v>15356.04425377764</v>
          </cell>
          <cell r="P771">
            <v>15111.750607458645</v>
          </cell>
          <cell r="Q771">
            <v>1132.736558283231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</row>
        <row r="772">
          <cell r="A772">
            <v>-94216.864326618088</v>
          </cell>
          <cell r="B772">
            <v>15273.654354296545</v>
          </cell>
          <cell r="C772">
            <v>16524.864760507491</v>
          </cell>
          <cell r="D772">
            <v>16088.131846843307</v>
          </cell>
          <cell r="E772">
            <v>15933.309897680216</v>
          </cell>
          <cell r="F772">
            <v>15449.77440883356</v>
          </cell>
          <cell r="G772">
            <v>15226.185575391813</v>
          </cell>
          <cell r="H772">
            <v>15136.031694194871</v>
          </cell>
          <cell r="I772">
            <v>14943.950980224552</v>
          </cell>
          <cell r="J772">
            <v>15229.015560945092</v>
          </cell>
          <cell r="K772">
            <v>15236.033035725892</v>
          </cell>
          <cell r="L772">
            <v>15099.160482771971</v>
          </cell>
          <cell r="M772">
            <v>15288.627058591392</v>
          </cell>
          <cell r="N772">
            <v>15174.022133344915</v>
          </cell>
          <cell r="O772">
            <v>15295.36975582468</v>
          </cell>
          <cell r="P772">
            <v>15400.186300758596</v>
          </cell>
          <cell r="Q772">
            <v>1080.6297470805787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</row>
        <row r="773">
          <cell r="A773">
            <v>-91757.748409950989</v>
          </cell>
          <cell r="B773">
            <v>14843.178019220377</v>
          </cell>
          <cell r="C773">
            <v>16339.127542291662</v>
          </cell>
          <cell r="D773">
            <v>16051.864914733391</v>
          </cell>
          <cell r="E773">
            <v>15777.152098218005</v>
          </cell>
          <cell r="F773">
            <v>15382.461952774513</v>
          </cell>
          <cell r="G773">
            <v>15168.411290101321</v>
          </cell>
          <cell r="H773">
            <v>15063.704368368086</v>
          </cell>
          <cell r="I773">
            <v>15137.926255275563</v>
          </cell>
          <cell r="J773">
            <v>14948.366580661197</v>
          </cell>
          <cell r="K773">
            <v>14951.768083966554</v>
          </cell>
          <cell r="L773">
            <v>14946.838772469648</v>
          </cell>
          <cell r="M773">
            <v>15205.326688079313</v>
          </cell>
          <cell r="N773">
            <v>15268.773695729451</v>
          </cell>
          <cell r="O773">
            <v>15164.85019101945</v>
          </cell>
          <cell r="P773">
            <v>15288.412040912601</v>
          </cell>
          <cell r="Q773">
            <v>1052.4246711627738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</row>
        <row r="774">
          <cell r="A774">
            <v>-88438.442780649493</v>
          </cell>
          <cell r="B774">
            <v>14934.521167226789</v>
          </cell>
          <cell r="C774">
            <v>16222.239083580615</v>
          </cell>
          <cell r="D774">
            <v>15769.262844296773</v>
          </cell>
          <cell r="E774">
            <v>15663.342221460643</v>
          </cell>
          <cell r="F774">
            <v>15518.161819078729</v>
          </cell>
          <cell r="G774">
            <v>15108.193451926016</v>
          </cell>
          <cell r="H774">
            <v>15039.203632941972</v>
          </cell>
          <cell r="I774">
            <v>14919.191400883667</v>
          </cell>
          <cell r="J774">
            <v>15162.521800773902</v>
          </cell>
          <cell r="K774">
            <v>14995.990774444857</v>
          </cell>
          <cell r="L774">
            <v>15032.542354679303</v>
          </cell>
          <cell r="M774">
            <v>15114.32717868387</v>
          </cell>
          <cell r="N774">
            <v>14892.071936423614</v>
          </cell>
          <cell r="O774">
            <v>14994.366794456782</v>
          </cell>
          <cell r="P774">
            <v>15185.582129181817</v>
          </cell>
          <cell r="Q774">
            <v>1014.3535633169373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</row>
        <row r="775">
          <cell r="A775">
            <v>-101518.65620111517</v>
          </cell>
          <cell r="B775">
            <v>15332.382944430716</v>
          </cell>
          <cell r="C775">
            <v>16833.987021046316</v>
          </cell>
          <cell r="D775">
            <v>16509.045766819341</v>
          </cell>
          <cell r="E775">
            <v>16135.763338121824</v>
          </cell>
          <cell r="F775">
            <v>15571.056956921617</v>
          </cell>
          <cell r="G775">
            <v>15599.431810396454</v>
          </cell>
          <cell r="H775">
            <v>15414.019536300586</v>
          </cell>
          <cell r="I775">
            <v>15380.10115579784</v>
          </cell>
          <cell r="J775">
            <v>15192.514814428454</v>
          </cell>
          <cell r="K775">
            <v>15263.738667986805</v>
          </cell>
          <cell r="L775">
            <v>15252.877761382004</v>
          </cell>
          <cell r="M775">
            <v>15300.715222151255</v>
          </cell>
          <cell r="N775">
            <v>15371.73612843041</v>
          </cell>
          <cell r="O775">
            <v>15457.999175153989</v>
          </cell>
          <cell r="P775">
            <v>15358.069840538381</v>
          </cell>
          <cell r="Q775">
            <v>1164.3783791643104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</row>
        <row r="776">
          <cell r="A776">
            <v>-86470.834103087356</v>
          </cell>
          <cell r="B776">
            <v>14653.376371775703</v>
          </cell>
          <cell r="C776">
            <v>16041.795021275146</v>
          </cell>
          <cell r="D776">
            <v>15934.946913473617</v>
          </cell>
          <cell r="E776">
            <v>15645.417952979296</v>
          </cell>
          <cell r="F776">
            <v>15392.203856757285</v>
          </cell>
          <cell r="G776">
            <v>15298.033122163914</v>
          </cell>
          <cell r="H776">
            <v>15096.371058087647</v>
          </cell>
          <cell r="I776">
            <v>14871.597080878197</v>
          </cell>
          <cell r="J776">
            <v>14965.515742955351</v>
          </cell>
          <cell r="K776">
            <v>14854.898579916358</v>
          </cell>
          <cell r="L776">
            <v>15202.026027151991</v>
          </cell>
          <cell r="M776">
            <v>14850.487410150692</v>
          </cell>
          <cell r="N776">
            <v>14779.012547022718</v>
          </cell>
          <cell r="O776">
            <v>15019.577634257614</v>
          </cell>
          <cell r="P776">
            <v>15150.209225535724</v>
          </cell>
          <cell r="Q776">
            <v>991.78587882877071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</row>
        <row r="777">
          <cell r="A777">
            <v>-97849.122392292658</v>
          </cell>
          <cell r="B777">
            <v>15239.734161907594</v>
          </cell>
          <cell r="C777">
            <v>16853.696732250795</v>
          </cell>
          <cell r="D777">
            <v>16139.316126733338</v>
          </cell>
          <cell r="E777">
            <v>15943.098105982721</v>
          </cell>
          <cell r="F777">
            <v>15862.965934997168</v>
          </cell>
          <cell r="G777">
            <v>15210.196112408899</v>
          </cell>
          <cell r="H777">
            <v>15229.216317281382</v>
          </cell>
          <cell r="I777">
            <v>15303.207509285068</v>
          </cell>
          <cell r="J777">
            <v>15552.972452489314</v>
          </cell>
          <cell r="K777">
            <v>15190.398474546444</v>
          </cell>
          <cell r="L777">
            <v>15336.515573059318</v>
          </cell>
          <cell r="M777">
            <v>15209.712783260791</v>
          </cell>
          <cell r="N777">
            <v>15256.864772084096</v>
          </cell>
          <cell r="O777">
            <v>15236.968863298007</v>
          </cell>
          <cell r="P777">
            <v>15279.763060927409</v>
          </cell>
          <cell r="Q777">
            <v>1122.2902941906398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</row>
        <row r="778">
          <cell r="A778">
            <v>-93008.853962085617</v>
          </cell>
          <cell r="B778">
            <v>14973.584582492875</v>
          </cell>
          <cell r="C778">
            <v>16680.751013945373</v>
          </cell>
          <cell r="D778">
            <v>16132.207318743604</v>
          </cell>
          <cell r="E778">
            <v>15874.105883631251</v>
          </cell>
          <cell r="F778">
            <v>15568.306266395912</v>
          </cell>
          <cell r="G778">
            <v>15212.266032488635</v>
          </cell>
          <cell r="H778">
            <v>14972.626676098327</v>
          </cell>
          <cell r="I778">
            <v>15134.12469626898</v>
          </cell>
          <cell r="J778">
            <v>15105.039997464653</v>
          </cell>
          <cell r="K778">
            <v>15002.496456429548</v>
          </cell>
          <cell r="L778">
            <v>15124.554878507643</v>
          </cell>
          <cell r="M778">
            <v>15079.017588610885</v>
          </cell>
          <cell r="N778">
            <v>15019.030500202884</v>
          </cell>
          <cell r="O778">
            <v>15108.704265148277</v>
          </cell>
          <cell r="P778">
            <v>15025.064094310754</v>
          </cell>
          <cell r="Q778">
            <v>1066.7743514035371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</row>
        <row r="779">
          <cell r="A779">
            <v>-93694.822343506312</v>
          </cell>
          <cell r="B779">
            <v>15017.066406512615</v>
          </cell>
          <cell r="C779">
            <v>16696.854326320245</v>
          </cell>
          <cell r="D779">
            <v>16244.248715143265</v>
          </cell>
          <cell r="E779">
            <v>15846.907603650627</v>
          </cell>
          <cell r="F779">
            <v>15577.641689840257</v>
          </cell>
          <cell r="G779">
            <v>15271.404501843175</v>
          </cell>
          <cell r="H779">
            <v>15206.614953934572</v>
          </cell>
          <cell r="I779">
            <v>15182.988698754856</v>
          </cell>
          <cell r="J779">
            <v>15288.97333664558</v>
          </cell>
          <cell r="K779">
            <v>15068.701820259077</v>
          </cell>
          <cell r="L779">
            <v>15053.915649559984</v>
          </cell>
          <cell r="M779">
            <v>15250.850949450511</v>
          </cell>
          <cell r="N779">
            <v>15369.243180403259</v>
          </cell>
          <cell r="O779">
            <v>15132.772000159452</v>
          </cell>
          <cell r="P779">
            <v>15121.1498900064</v>
          </cell>
          <cell r="Q779">
            <v>1074.6421343510799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</row>
        <row r="780">
          <cell r="A780">
            <v>-91254.007581688478</v>
          </cell>
          <cell r="B780">
            <v>15028.957745197717</v>
          </cell>
          <cell r="C780">
            <v>16347.804874455211</v>
          </cell>
          <cell r="D780">
            <v>15885.904501268507</v>
          </cell>
          <cell r="E780">
            <v>15636.179592329461</v>
          </cell>
          <cell r="F780">
            <v>15307.5281932711</v>
          </cell>
          <cell r="G780">
            <v>15083.545319190274</v>
          </cell>
          <cell r="H780">
            <v>15014.741194366357</v>
          </cell>
          <cell r="I780">
            <v>15129.698245165409</v>
          </cell>
          <cell r="J780">
            <v>15033.693173671112</v>
          </cell>
          <cell r="K780">
            <v>15014.087158528378</v>
          </cell>
          <cell r="L780">
            <v>14932.426237939668</v>
          </cell>
          <cell r="M780">
            <v>15179.886111647658</v>
          </cell>
          <cell r="N780">
            <v>15266.532835406833</v>
          </cell>
          <cell r="O780">
            <v>15126.852910678212</v>
          </cell>
          <cell r="P780">
            <v>15276.666838639841</v>
          </cell>
          <cell r="Q780">
            <v>1046.646965358934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</row>
        <row r="781">
          <cell r="A781">
            <v>-88947.303343656138</v>
          </cell>
          <cell r="B781">
            <v>15054.047765444786</v>
          </cell>
          <cell r="C781">
            <v>16411.882707942532</v>
          </cell>
          <cell r="D781">
            <v>16102.919493414905</v>
          </cell>
          <cell r="E781">
            <v>15680.583380327422</v>
          </cell>
          <cell r="F781">
            <v>15244.29218671182</v>
          </cell>
          <cell r="G781">
            <v>15046.788177765569</v>
          </cell>
          <cell r="H781">
            <v>15043.567486821083</v>
          </cell>
          <cell r="I781">
            <v>14975.446033196404</v>
          </cell>
          <cell r="J781">
            <v>15253.544976381319</v>
          </cell>
          <cell r="K781">
            <v>15002.641188128111</v>
          </cell>
          <cell r="L781">
            <v>15168.436956316837</v>
          </cell>
          <cell r="M781">
            <v>14892.30722246022</v>
          </cell>
          <cell r="N781">
            <v>15043.475494916598</v>
          </cell>
          <cell r="O781">
            <v>15016.294599125178</v>
          </cell>
          <cell r="P781">
            <v>15201.74270947462</v>
          </cell>
          <cell r="Q781">
            <v>1020.1899904303983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</row>
        <row r="782">
          <cell r="A782">
            <v>-89904.238885182058</v>
          </cell>
          <cell r="B782">
            <v>14963.57207766086</v>
          </cell>
          <cell r="C782">
            <v>16221.985117309237</v>
          </cell>
          <cell r="D782">
            <v>15875.566000209739</v>
          </cell>
          <cell r="E782">
            <v>15775.245810614666</v>
          </cell>
          <cell r="F782">
            <v>15346.178921401541</v>
          </cell>
          <cell r="G782">
            <v>15282.920131884341</v>
          </cell>
          <cell r="H782">
            <v>15061.277582442794</v>
          </cell>
          <cell r="I782">
            <v>14991.973727762441</v>
          </cell>
          <cell r="J782">
            <v>14989.51727551622</v>
          </cell>
          <cell r="K782">
            <v>15100.979649620902</v>
          </cell>
          <cell r="L782">
            <v>15092.330593594033</v>
          </cell>
          <cell r="M782">
            <v>15109.054032013846</v>
          </cell>
          <cell r="N782">
            <v>15118.975250610187</v>
          </cell>
          <cell r="O782">
            <v>15125.424359759438</v>
          </cell>
          <cell r="P782">
            <v>15085.617150432574</v>
          </cell>
          <cell r="Q782">
            <v>1031.165658317484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</row>
        <row r="783">
          <cell r="A783">
            <v>-84110.352108879189</v>
          </cell>
          <cell r="B783">
            <v>14651.274672758242</v>
          </cell>
          <cell r="C783">
            <v>16356.57888269957</v>
          </cell>
          <cell r="D783">
            <v>15836.276643289471</v>
          </cell>
          <cell r="E783">
            <v>15427.339191243875</v>
          </cell>
          <cell r="F783">
            <v>15219.444102110579</v>
          </cell>
          <cell r="G783">
            <v>15032.209475784901</v>
          </cell>
          <cell r="H783">
            <v>14913.136198440689</v>
          </cell>
          <cell r="I783">
            <v>15005.196014835245</v>
          </cell>
          <cell r="J783">
            <v>14788.27339868132</v>
          </cell>
          <cell r="K783">
            <v>15025.697601982985</v>
          </cell>
          <cell r="L783">
            <v>14909.443436050837</v>
          </cell>
          <cell r="M783">
            <v>14953.827580608046</v>
          </cell>
          <cell r="N783">
            <v>14974.697377704313</v>
          </cell>
          <cell r="O783">
            <v>14775.129653112414</v>
          </cell>
          <cell r="P783">
            <v>15134.06099554972</v>
          </cell>
          <cell r="Q783">
            <v>964.71209454800066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</row>
        <row r="784">
          <cell r="A784">
            <v>-102542.80051733031</v>
          </cell>
          <cell r="B784">
            <v>15204.923180664322</v>
          </cell>
          <cell r="C784">
            <v>16802.938322275095</v>
          </cell>
          <cell r="D784">
            <v>16302.369010123371</v>
          </cell>
          <cell r="E784">
            <v>16100.814265345032</v>
          </cell>
          <cell r="F784">
            <v>15774.215586455884</v>
          </cell>
          <cell r="G784">
            <v>15543.770142996644</v>
          </cell>
          <cell r="H784">
            <v>15440.94804363064</v>
          </cell>
          <cell r="I784">
            <v>15349.571554478858</v>
          </cell>
          <cell r="J784">
            <v>15471.978696483089</v>
          </cell>
          <cell r="K784">
            <v>15426.442270844149</v>
          </cell>
          <cell r="L784">
            <v>15407.367424342825</v>
          </cell>
          <cell r="M784">
            <v>15348.906346812337</v>
          </cell>
          <cell r="N784">
            <v>15379.838765617511</v>
          </cell>
          <cell r="O784">
            <v>15392.729570009291</v>
          </cell>
          <cell r="P784">
            <v>15430.330813604371</v>
          </cell>
          <cell r="Q784">
            <v>1176.1249048135714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</row>
        <row r="785">
          <cell r="A785">
            <v>-94079.291158220411</v>
          </cell>
          <cell r="B785">
            <v>14920.667349383257</v>
          </cell>
          <cell r="C785">
            <v>16539.64330190725</v>
          </cell>
          <cell r="D785">
            <v>16229.125764318984</v>
          </cell>
          <cell r="E785">
            <v>15862.565043016302</v>
          </cell>
          <cell r="F785">
            <v>15494.7549141774</v>
          </cell>
          <cell r="G785">
            <v>15365.953438303641</v>
          </cell>
          <cell r="H785">
            <v>15166.412794572436</v>
          </cell>
          <cell r="I785">
            <v>15231.852088776312</v>
          </cell>
          <cell r="J785">
            <v>15205.777799008345</v>
          </cell>
          <cell r="K785">
            <v>15328.126488831074</v>
          </cell>
          <cell r="L785">
            <v>15242.497966146559</v>
          </cell>
          <cell r="M785">
            <v>15266.50771156725</v>
          </cell>
          <cell r="N785">
            <v>14977.619140955452</v>
          </cell>
          <cell r="O785">
            <v>15160.276198541374</v>
          </cell>
          <cell r="P785">
            <v>15260.111268846384</v>
          </cell>
          <cell r="Q785">
            <v>1079.0518378683248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</row>
        <row r="786">
          <cell r="A786">
            <v>-94101.64022141679</v>
          </cell>
          <cell r="B786">
            <v>15073.229256150287</v>
          </cell>
          <cell r="C786">
            <v>16595.760287913537</v>
          </cell>
          <cell r="D786">
            <v>16004.977122407257</v>
          </cell>
          <cell r="E786">
            <v>15770.571223784915</v>
          </cell>
          <cell r="F786">
            <v>15338.976649037886</v>
          </cell>
          <cell r="G786">
            <v>15193.488969542326</v>
          </cell>
          <cell r="H786">
            <v>15051.991307931647</v>
          </cell>
          <cell r="I786">
            <v>15164.915233480304</v>
          </cell>
          <cell r="J786">
            <v>15276.464685824354</v>
          </cell>
          <cell r="K786">
            <v>15379.390382319089</v>
          </cell>
          <cell r="L786">
            <v>15017.617104759896</v>
          </cell>
          <cell r="M786">
            <v>15160.794027209748</v>
          </cell>
          <cell r="N786">
            <v>15320.311124681037</v>
          </cell>
          <cell r="O786">
            <v>15106.556590107626</v>
          </cell>
          <cell r="P786">
            <v>15144.358217644352</v>
          </cell>
          <cell r="Q786">
            <v>1079.3081726835619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</row>
        <row r="787">
          <cell r="A787">
            <v>-84966.320623660606</v>
          </cell>
          <cell r="B787">
            <v>15083.697695956391</v>
          </cell>
          <cell r="C787">
            <v>16165.629201350923</v>
          </cell>
          <cell r="D787">
            <v>15703.338150256879</v>
          </cell>
          <cell r="E787">
            <v>15449.067246639072</v>
          </cell>
          <cell r="F787">
            <v>15335.306534088963</v>
          </cell>
          <cell r="G787">
            <v>14998.523005015482</v>
          </cell>
          <cell r="H787">
            <v>14944.218788287413</v>
          </cell>
          <cell r="I787">
            <v>14880.269460986097</v>
          </cell>
          <cell r="J787">
            <v>14762.767822249716</v>
          </cell>
          <cell r="K787">
            <v>14910.312476507537</v>
          </cell>
          <cell r="L787">
            <v>14906.205956300535</v>
          </cell>
          <cell r="M787">
            <v>15116.000625476394</v>
          </cell>
          <cell r="N787">
            <v>15110.952206352509</v>
          </cell>
          <cell r="O787">
            <v>15103.621398357038</v>
          </cell>
          <cell r="P787">
            <v>14848.727174606478</v>
          </cell>
          <cell r="Q787">
            <v>974.52971102513766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</row>
        <row r="788">
          <cell r="A788">
            <v>-93274.373342583131</v>
          </cell>
          <cell r="B788">
            <v>15250.772176865174</v>
          </cell>
          <cell r="C788">
            <v>16345.062515870999</v>
          </cell>
          <cell r="D788">
            <v>15946.75691941894</v>
          </cell>
          <cell r="E788">
            <v>15632.083588155376</v>
          </cell>
          <cell r="F788">
            <v>15469.238564368708</v>
          </cell>
          <cell r="G788">
            <v>15376.516795278205</v>
          </cell>
          <cell r="H788">
            <v>15191.287803062274</v>
          </cell>
          <cell r="I788">
            <v>15187.964334512704</v>
          </cell>
          <cell r="J788">
            <v>14979.32069101575</v>
          </cell>
          <cell r="K788">
            <v>15141.181702809379</v>
          </cell>
          <cell r="L788">
            <v>15156.054203240867</v>
          </cell>
          <cell r="M788">
            <v>15092.125741273248</v>
          </cell>
          <cell r="N788">
            <v>15003.366192313428</v>
          </cell>
          <cell r="O788">
            <v>15102.710810686938</v>
          </cell>
          <cell r="P788">
            <v>15272.399122277639</v>
          </cell>
          <cell r="Q788">
            <v>1069.8197524900913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</row>
        <row r="789">
          <cell r="A789">
            <v>-101884.13515184732</v>
          </cell>
          <cell r="B789">
            <v>15177.410288452042</v>
          </cell>
          <cell r="C789">
            <v>16697.079497045357</v>
          </cell>
          <cell r="D789">
            <v>16558.844962959145</v>
          </cell>
          <cell r="E789">
            <v>16222.507494767277</v>
          </cell>
          <cell r="F789">
            <v>15615.689750034193</v>
          </cell>
          <cell r="G789">
            <v>15205.844355303128</v>
          </cell>
          <cell r="H789">
            <v>15321.315489455505</v>
          </cell>
          <cell r="I789">
            <v>15323.067207345352</v>
          </cell>
          <cell r="J789">
            <v>15434.870899335889</v>
          </cell>
          <cell r="K789">
            <v>15453.396347098093</v>
          </cell>
          <cell r="L789">
            <v>15344.245999075429</v>
          </cell>
          <cell r="M789">
            <v>15211.060898072725</v>
          </cell>
          <cell r="N789">
            <v>15342.76716108375</v>
          </cell>
          <cell r="O789">
            <v>15343.427259576405</v>
          </cell>
          <cell r="P789">
            <v>15401.236785074243</v>
          </cell>
          <cell r="Q789">
            <v>1168.5702765376279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</row>
        <row r="790">
          <cell r="A790">
            <v>-101121.67367353647</v>
          </cell>
          <cell r="B790">
            <v>15327.792820319773</v>
          </cell>
          <cell r="C790">
            <v>16568.373568185409</v>
          </cell>
          <cell r="D790">
            <v>16355.462811969055</v>
          </cell>
          <cell r="E790">
            <v>15899.440173529592</v>
          </cell>
          <cell r="F790">
            <v>15445.984095515258</v>
          </cell>
          <cell r="G790">
            <v>15421.399448705029</v>
          </cell>
          <cell r="H790">
            <v>15394.417559900083</v>
          </cell>
          <cell r="I790">
            <v>15324.864907937234</v>
          </cell>
          <cell r="J790">
            <v>15267.353238547958</v>
          </cell>
          <cell r="K790">
            <v>15347.27370775682</v>
          </cell>
          <cell r="L790">
            <v>15266.79444254778</v>
          </cell>
          <cell r="M790">
            <v>15456.653548699767</v>
          </cell>
          <cell r="N790">
            <v>15417.354854149056</v>
          </cell>
          <cell r="O790">
            <v>15443.496728354354</v>
          </cell>
          <cell r="P790">
            <v>15320.562884721217</v>
          </cell>
          <cell r="Q790">
            <v>1159.8251483659938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</row>
        <row r="791">
          <cell r="A791">
            <v>-101913.92359444122</v>
          </cell>
          <cell r="B791">
            <v>15183.206262432042</v>
          </cell>
          <cell r="C791">
            <v>16678.720830563732</v>
          </cell>
          <cell r="D791">
            <v>16244.565642629528</v>
          </cell>
          <cell r="E791">
            <v>16271.890557020079</v>
          </cell>
          <cell r="F791">
            <v>15664.703114832777</v>
          </cell>
          <cell r="G791">
            <v>15538.783554036512</v>
          </cell>
          <cell r="H791">
            <v>15407.803661673439</v>
          </cell>
          <cell r="I791">
            <v>15289.062754990373</v>
          </cell>
          <cell r="J791">
            <v>15603.021370424045</v>
          </cell>
          <cell r="K791">
            <v>15600.949261137725</v>
          </cell>
          <cell r="L791">
            <v>15400.976257061309</v>
          </cell>
          <cell r="M791">
            <v>15540.464351347558</v>
          </cell>
          <cell r="N791">
            <v>15226.574609954107</v>
          </cell>
          <cell r="O791">
            <v>15319.302550240896</v>
          </cell>
          <cell r="P791">
            <v>15488.325469744526</v>
          </cell>
          <cell r="Q791">
            <v>1168.9119380588029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</row>
        <row r="792">
          <cell r="A792">
            <v>-95645.642219686721</v>
          </cell>
          <cell r="B792">
            <v>15199.000208888287</v>
          </cell>
          <cell r="C792">
            <v>16705.192348331526</v>
          </cell>
          <cell r="D792">
            <v>16158.517842002231</v>
          </cell>
          <cell r="E792">
            <v>15855.926876880916</v>
          </cell>
          <cell r="F792">
            <v>15569.737521692474</v>
          </cell>
          <cell r="G792">
            <v>15252.389283753184</v>
          </cell>
          <cell r="H792">
            <v>15069.227823407027</v>
          </cell>
          <cell r="I792">
            <v>15143.739858549186</v>
          </cell>
          <cell r="J792">
            <v>15059.194130877673</v>
          </cell>
          <cell r="K792">
            <v>15156.757079548404</v>
          </cell>
          <cell r="L792">
            <v>15218.596273976649</v>
          </cell>
          <cell r="M792">
            <v>15216.473509542104</v>
          </cell>
          <cell r="N792">
            <v>15368.507533822009</v>
          </cell>
          <cell r="O792">
            <v>15412.287325346117</v>
          </cell>
          <cell r="P792">
            <v>15470.332568526559</v>
          </cell>
          <cell r="Q792">
            <v>1097.0172580029187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</row>
        <row r="793">
          <cell r="A793">
            <v>-84017.967956777647</v>
          </cell>
          <cell r="B793">
            <v>15136.528329607077</v>
          </cell>
          <cell r="C793">
            <v>16147.488670855704</v>
          </cell>
          <cell r="D793">
            <v>15929.203091602089</v>
          </cell>
          <cell r="E793">
            <v>15550.44439355081</v>
          </cell>
          <cell r="F793">
            <v>15185.167351672155</v>
          </cell>
          <cell r="G793">
            <v>14886.949371955499</v>
          </cell>
          <cell r="H793">
            <v>14902.714762839572</v>
          </cell>
          <cell r="I793">
            <v>14944.615448238283</v>
          </cell>
          <cell r="J793">
            <v>14884.919899553021</v>
          </cell>
          <cell r="K793">
            <v>15056.73353302903</v>
          </cell>
          <cell r="L793">
            <v>15008.865975194469</v>
          </cell>
          <cell r="M793">
            <v>15076.313844502238</v>
          </cell>
          <cell r="N793">
            <v>15084.1807895496</v>
          </cell>
          <cell r="O793">
            <v>14840.916924693724</v>
          </cell>
          <cell r="P793">
            <v>14891.432917807389</v>
          </cell>
          <cell r="Q793">
            <v>963.65248527705671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</row>
        <row r="794">
          <cell r="A794">
            <v>-97800.957207154002</v>
          </cell>
          <cell r="B794">
            <v>15163.4479599689</v>
          </cell>
          <cell r="C794">
            <v>16615.215586015478</v>
          </cell>
          <cell r="D794">
            <v>16293.084564225192</v>
          </cell>
          <cell r="E794">
            <v>15877.946933289921</v>
          </cell>
          <cell r="F794">
            <v>15597.268281696322</v>
          </cell>
          <cell r="G794">
            <v>15404.689148602782</v>
          </cell>
          <cell r="H794">
            <v>15245.480347256431</v>
          </cell>
          <cell r="I794">
            <v>15357.728497522021</v>
          </cell>
          <cell r="J794">
            <v>15025.56469241475</v>
          </cell>
          <cell r="K794">
            <v>15333.424088128872</v>
          </cell>
          <cell r="L794">
            <v>15364.459017161993</v>
          </cell>
          <cell r="M794">
            <v>15285.943023217966</v>
          </cell>
          <cell r="N794">
            <v>15430.392274214315</v>
          </cell>
          <cell r="O794">
            <v>15423.204796359914</v>
          </cell>
          <cell r="P794">
            <v>15608.758339347914</v>
          </cell>
          <cell r="Q794">
            <v>1121.7378587831734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</row>
        <row r="795">
          <cell r="A795">
            <v>-96386.26095679414</v>
          </cell>
          <cell r="B795">
            <v>15224.478416349841</v>
          </cell>
          <cell r="C795">
            <v>16665.000430171254</v>
          </cell>
          <cell r="D795">
            <v>16357.447388761968</v>
          </cell>
          <cell r="E795">
            <v>15760.775567702431</v>
          </cell>
          <cell r="F795">
            <v>15547.134277371541</v>
          </cell>
          <cell r="G795">
            <v>15208.754866311316</v>
          </cell>
          <cell r="H795">
            <v>15202.829426686703</v>
          </cell>
          <cell r="I795">
            <v>15123.659210623757</v>
          </cell>
          <cell r="J795">
            <v>15378.412757965438</v>
          </cell>
          <cell r="K795">
            <v>15434.294386348305</v>
          </cell>
          <cell r="L795">
            <v>15402.18527784678</v>
          </cell>
          <cell r="M795">
            <v>15317.600351232857</v>
          </cell>
          <cell r="N795">
            <v>15213.895733481189</v>
          </cell>
          <cell r="O795">
            <v>15356.91491709293</v>
          </cell>
          <cell r="P795">
            <v>15608.554330776733</v>
          </cell>
          <cell r="Q795">
            <v>1105.511858670046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</row>
        <row r="796">
          <cell r="A796">
            <v>-93349.090463164772</v>
          </cell>
          <cell r="B796">
            <v>15118.185419482834</v>
          </cell>
          <cell r="C796">
            <v>16484.792197534036</v>
          </cell>
          <cell r="D796">
            <v>16150.665009330391</v>
          </cell>
          <cell r="E796">
            <v>15966.836632172308</v>
          </cell>
          <cell r="F796">
            <v>15487.577884535498</v>
          </cell>
          <cell r="G796">
            <v>15046.219962610812</v>
          </cell>
          <cell r="H796">
            <v>15114.201810645802</v>
          </cell>
          <cell r="I796">
            <v>15058.155316986551</v>
          </cell>
          <cell r="J796">
            <v>15158.386500359929</v>
          </cell>
          <cell r="K796">
            <v>14915.806324867926</v>
          </cell>
          <cell r="L796">
            <v>15020.764373321284</v>
          </cell>
          <cell r="M796">
            <v>15051.863995667907</v>
          </cell>
          <cell r="N796">
            <v>15108.351480513917</v>
          </cell>
          <cell r="O796">
            <v>15255.817902587862</v>
          </cell>
          <cell r="P796">
            <v>15330.408785495341</v>
          </cell>
          <cell r="Q796">
            <v>1070.6767279763146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</row>
        <row r="797">
          <cell r="A797">
            <v>-95455.411711738183</v>
          </cell>
          <cell r="B797">
            <v>14940.674588087837</v>
          </cell>
          <cell r="C797">
            <v>16379.659450803796</v>
          </cell>
          <cell r="D797">
            <v>16258.1055473492</v>
          </cell>
          <cell r="E797">
            <v>15895.129036992141</v>
          </cell>
          <cell r="F797">
            <v>15565.448171406711</v>
          </cell>
          <cell r="G797">
            <v>15383.977402876688</v>
          </cell>
          <cell r="H797">
            <v>15378.830694784043</v>
          </cell>
          <cell r="I797">
            <v>15112.071995126087</v>
          </cell>
          <cell r="J797">
            <v>15067.542182806428</v>
          </cell>
          <cell r="K797">
            <v>15186.925520653218</v>
          </cell>
          <cell r="L797">
            <v>15025.119941528556</v>
          </cell>
          <cell r="M797">
            <v>15159.786849013597</v>
          </cell>
          <cell r="N797">
            <v>15335.281855755053</v>
          </cell>
          <cell r="O797">
            <v>15315.271208325297</v>
          </cell>
          <cell r="P797">
            <v>15226.391682553036</v>
          </cell>
          <cell r="Q797">
            <v>1094.835390168952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</row>
        <row r="798">
          <cell r="A798">
            <v>-90522.450018419171</v>
          </cell>
          <cell r="B798">
            <v>14842.172098198913</v>
          </cell>
          <cell r="C798">
            <v>16417.361166851268</v>
          </cell>
          <cell r="D798">
            <v>16140.406945777344</v>
          </cell>
          <cell r="E798">
            <v>15730.092890765523</v>
          </cell>
          <cell r="F798">
            <v>15242.257456733872</v>
          </cell>
          <cell r="G798">
            <v>15221.230977996736</v>
          </cell>
          <cell r="H798">
            <v>15047.196979948039</v>
          </cell>
          <cell r="I798">
            <v>14723.551857191353</v>
          </cell>
          <cell r="J798">
            <v>14995.789862704303</v>
          </cell>
          <cell r="K798">
            <v>14986.945649669584</v>
          </cell>
          <cell r="L798">
            <v>15239.160390423884</v>
          </cell>
          <cell r="M798">
            <v>15179.027942755762</v>
          </cell>
          <cell r="N798">
            <v>15289.611317117711</v>
          </cell>
          <cell r="O798">
            <v>15182.614489452906</v>
          </cell>
          <cell r="P798">
            <v>15175.150861331045</v>
          </cell>
          <cell r="Q798">
            <v>1038.2562927312604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</row>
        <row r="799">
          <cell r="A799">
            <v>-86255.596250242364</v>
          </cell>
          <cell r="B799">
            <v>14748.099985626759</v>
          </cell>
          <cell r="C799">
            <v>16229.004374913929</v>
          </cell>
          <cell r="D799">
            <v>15977.135316455595</v>
          </cell>
          <cell r="E799">
            <v>15468.458382850977</v>
          </cell>
          <cell r="F799">
            <v>15290.429849365475</v>
          </cell>
          <cell r="G799">
            <v>15116.127664060281</v>
          </cell>
          <cell r="H799">
            <v>14822.124114796097</v>
          </cell>
          <cell r="I799">
            <v>14986.285033243457</v>
          </cell>
          <cell r="J799">
            <v>14976.104919705363</v>
          </cell>
          <cell r="K799">
            <v>14879.317258538274</v>
          </cell>
          <cell r="L799">
            <v>14912.55137427786</v>
          </cell>
          <cell r="M799">
            <v>15339.394930920185</v>
          </cell>
          <cell r="N799">
            <v>15036.375568804422</v>
          </cell>
          <cell r="O799">
            <v>15190.487343185679</v>
          </cell>
          <cell r="P799">
            <v>15065.1598890022</v>
          </cell>
          <cell r="Q799">
            <v>989.31718675177979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</row>
        <row r="800">
          <cell r="A800">
            <v>-102209.19378443585</v>
          </cell>
          <cell r="B800">
            <v>15315.00237462352</v>
          </cell>
          <cell r="C800">
            <v>16703.495326535747</v>
          </cell>
          <cell r="D800">
            <v>16233.668280673373</v>
          </cell>
          <cell r="E800">
            <v>16163.275798962048</v>
          </cell>
          <cell r="F800">
            <v>15810.186943145538</v>
          </cell>
          <cell r="G800">
            <v>15503.419224137739</v>
          </cell>
          <cell r="H800">
            <v>15409.642592409968</v>
          </cell>
          <cell r="I800">
            <v>15332.208900887292</v>
          </cell>
          <cell r="J800">
            <v>15191.662244944193</v>
          </cell>
          <cell r="K800">
            <v>15215.271565287063</v>
          </cell>
          <cell r="L800">
            <v>15232.614182845928</v>
          </cell>
          <cell r="M800">
            <v>15622.899577074772</v>
          </cell>
          <cell r="N800">
            <v>15726.881014688268</v>
          </cell>
          <cell r="O800">
            <v>15331.354881889369</v>
          </cell>
          <cell r="P800">
            <v>15512.08068003502</v>
          </cell>
          <cell r="Q800">
            <v>1172.2985690299654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</row>
        <row r="801">
          <cell r="A801">
            <v>-98117.021182033699</v>
          </cell>
          <cell r="B801">
            <v>14858.367273315289</v>
          </cell>
          <cell r="C801">
            <v>16545.483544117276</v>
          </cell>
          <cell r="D801">
            <v>16313.66502226382</v>
          </cell>
          <cell r="E801">
            <v>15820.097819278802</v>
          </cell>
          <cell r="F801">
            <v>15467.302370655325</v>
          </cell>
          <cell r="G801">
            <v>15352.454764944536</v>
          </cell>
          <cell r="H801">
            <v>15198.61476935435</v>
          </cell>
          <cell r="I801">
            <v>15314.190744128235</v>
          </cell>
          <cell r="J801">
            <v>15315.492005853601</v>
          </cell>
          <cell r="K801">
            <v>15199.263524165581</v>
          </cell>
          <cell r="L801">
            <v>15290.518050789928</v>
          </cell>
          <cell r="M801">
            <v>15469.960548472518</v>
          </cell>
          <cell r="N801">
            <v>15511.108130435903</v>
          </cell>
          <cell r="O801">
            <v>15266.322705018538</v>
          </cell>
          <cell r="P801">
            <v>15526.496558344603</v>
          </cell>
          <cell r="Q801">
            <v>1125.3629861494535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</row>
        <row r="802">
          <cell r="A802">
            <v>-98926.175427761002</v>
          </cell>
          <cell r="B802">
            <v>15220.574130565961</v>
          </cell>
          <cell r="C802">
            <v>16628.746779629004</v>
          </cell>
          <cell r="D802">
            <v>16188.376228667086</v>
          </cell>
          <cell r="E802">
            <v>15914.452867507674</v>
          </cell>
          <cell r="F802">
            <v>15906.176397496789</v>
          </cell>
          <cell r="G802">
            <v>15408.086179486168</v>
          </cell>
          <cell r="H802">
            <v>15297.443385450868</v>
          </cell>
          <cell r="I802">
            <v>15127.442010001381</v>
          </cell>
          <cell r="J802">
            <v>15292.42095119763</v>
          </cell>
          <cell r="K802">
            <v>15464.626902025908</v>
          </cell>
          <cell r="L802">
            <v>15269.178447907518</v>
          </cell>
          <cell r="M802">
            <v>15189.490987598519</v>
          </cell>
          <cell r="N802">
            <v>15277.065948014908</v>
          </cell>
          <cell r="O802">
            <v>15087.484273372713</v>
          </cell>
          <cell r="P802">
            <v>15348.538895775115</v>
          </cell>
          <cell r="Q802">
            <v>1134.6436616862475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</row>
        <row r="803">
          <cell r="A803">
            <v>-101113.86108260781</v>
          </cell>
          <cell r="B803">
            <v>15146.510421729818</v>
          </cell>
          <cell r="C803">
            <v>16661.183195204911</v>
          </cell>
          <cell r="D803">
            <v>16494.66331920286</v>
          </cell>
          <cell r="E803">
            <v>16088.091496550403</v>
          </cell>
          <cell r="F803">
            <v>15636.341340245421</v>
          </cell>
          <cell r="G803">
            <v>15367.641696946512</v>
          </cell>
          <cell r="H803">
            <v>15145.464929860102</v>
          </cell>
          <cell r="I803">
            <v>15145.33209274468</v>
          </cell>
          <cell r="J803">
            <v>15497.726354966486</v>
          </cell>
          <cell r="K803">
            <v>15308.546690108054</v>
          </cell>
          <cell r="L803">
            <v>15242.403069528867</v>
          </cell>
          <cell r="M803">
            <v>15414.23098312613</v>
          </cell>
          <cell r="N803">
            <v>15359.497055235308</v>
          </cell>
          <cell r="O803">
            <v>15453.910053892538</v>
          </cell>
          <cell r="P803">
            <v>15352.272555600997</v>
          </cell>
          <cell r="Q803">
            <v>1159.7355410730784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</row>
        <row r="804">
          <cell r="A804">
            <v>-91612.939911569905</v>
          </cell>
          <cell r="B804">
            <v>15022.774198016543</v>
          </cell>
          <cell r="C804">
            <v>16525.03557309719</v>
          </cell>
          <cell r="D804">
            <v>16073.648949061993</v>
          </cell>
          <cell r="E804">
            <v>15597.81282363649</v>
          </cell>
          <cell r="F804">
            <v>15482.26911403747</v>
          </cell>
          <cell r="G804">
            <v>15320.007123508756</v>
          </cell>
          <cell r="H804">
            <v>15248.026380645722</v>
          </cell>
          <cell r="I804">
            <v>14801.188634120734</v>
          </cell>
          <cell r="J804">
            <v>15025.407187036126</v>
          </cell>
          <cell r="K804">
            <v>15017.984259923494</v>
          </cell>
          <cell r="L804">
            <v>15270.601550691594</v>
          </cell>
          <cell r="M804">
            <v>15126.63987266384</v>
          </cell>
          <cell r="N804">
            <v>15191.858019731575</v>
          </cell>
          <cell r="O804">
            <v>15091.308061231248</v>
          </cell>
          <cell r="P804">
            <v>15401.39584607373</v>
          </cell>
          <cell r="Q804">
            <v>1050.7637756097422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</row>
        <row r="805">
          <cell r="A805">
            <v>-87387.501431609271</v>
          </cell>
          <cell r="B805">
            <v>15037.39026119835</v>
          </cell>
          <cell r="C805">
            <v>16220.347009378183</v>
          </cell>
          <cell r="D805">
            <v>15998.906426717564</v>
          </cell>
          <cell r="E805">
            <v>15523.172009179667</v>
          </cell>
          <cell r="F805">
            <v>15449.035225641912</v>
          </cell>
          <cell r="G805">
            <v>15041.25544736669</v>
          </cell>
          <cell r="H805">
            <v>14875.518050566365</v>
          </cell>
          <cell r="I805">
            <v>14928.261623131522</v>
          </cell>
          <cell r="J805">
            <v>15070.524726252523</v>
          </cell>
          <cell r="K805">
            <v>14729.934704868385</v>
          </cell>
          <cell r="L805">
            <v>15040.288795153207</v>
          </cell>
          <cell r="M805">
            <v>15131.58980203964</v>
          </cell>
          <cell r="N805">
            <v>15045.174963902784</v>
          </cell>
          <cell r="O805">
            <v>15082.402556069625</v>
          </cell>
          <cell r="P805">
            <v>15067.880756501254</v>
          </cell>
          <cell r="Q805">
            <v>1002.2996864199856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</row>
        <row r="806">
          <cell r="A806">
            <v>-92327.532420920921</v>
          </cell>
          <cell r="B806">
            <v>15107.468791748717</v>
          </cell>
          <cell r="C806">
            <v>16467.676646916691</v>
          </cell>
          <cell r="D806">
            <v>16085.590526415355</v>
          </cell>
          <cell r="E806">
            <v>15664.299649159062</v>
          </cell>
          <cell r="F806">
            <v>15493.502329932333</v>
          </cell>
          <cell r="G806">
            <v>15267.679102105805</v>
          </cell>
          <cell r="H806">
            <v>15027.775269716936</v>
          </cell>
          <cell r="I806">
            <v>15110.557840927531</v>
          </cell>
          <cell r="J806">
            <v>15157.651051729052</v>
          </cell>
          <cell r="K806">
            <v>15376.705591175931</v>
          </cell>
          <cell r="L806">
            <v>15149.962210060814</v>
          </cell>
          <cell r="M806">
            <v>15196.779082673293</v>
          </cell>
          <cell r="N806">
            <v>15127.453994289013</v>
          </cell>
          <cell r="O806">
            <v>15279.991434328938</v>
          </cell>
          <cell r="P806">
            <v>15159.552123278823</v>
          </cell>
          <cell r="Q806">
            <v>1058.9598658549944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</row>
        <row r="807">
          <cell r="A807">
            <v>-96366.28504658876</v>
          </cell>
          <cell r="B807">
            <v>15045.283166257974</v>
          </cell>
          <cell r="C807">
            <v>16416.213636597196</v>
          </cell>
          <cell r="D807">
            <v>16203.984037171344</v>
          </cell>
          <cell r="E807">
            <v>15755.44162374905</v>
          </cell>
          <cell r="F807">
            <v>15420.948702945399</v>
          </cell>
          <cell r="G807">
            <v>15245.775512705615</v>
          </cell>
          <cell r="H807">
            <v>15221.168026491596</v>
          </cell>
          <cell r="I807">
            <v>15179.281333565592</v>
          </cell>
          <cell r="J807">
            <v>15251.520756156158</v>
          </cell>
          <cell r="K807">
            <v>15241.419878133231</v>
          </cell>
          <cell r="L807">
            <v>15180.788620688585</v>
          </cell>
          <cell r="M807">
            <v>15263.372601351155</v>
          </cell>
          <cell r="N807">
            <v>15465.131658331133</v>
          </cell>
          <cell r="O807">
            <v>14974.035154815298</v>
          </cell>
          <cell r="P807">
            <v>15429.326795800069</v>
          </cell>
          <cell r="Q807">
            <v>1105.2827429703543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</row>
        <row r="808">
          <cell r="A808">
            <v>-100242.07366806087</v>
          </cell>
          <cell r="B808">
            <v>15149.721090370582</v>
          </cell>
          <cell r="C808">
            <v>16838.480214204206</v>
          </cell>
          <cell r="D808">
            <v>16655.728098250307</v>
          </cell>
          <cell r="E808">
            <v>16294.776128521835</v>
          </cell>
          <cell r="F808">
            <v>15931.132988809331</v>
          </cell>
          <cell r="G808">
            <v>15333.078816030056</v>
          </cell>
          <cell r="H808">
            <v>15338.790996215412</v>
          </cell>
          <cell r="I808">
            <v>15476.808443240909</v>
          </cell>
          <cell r="J808">
            <v>15198.324411055899</v>
          </cell>
          <cell r="K808">
            <v>15247.965564423512</v>
          </cell>
          <cell r="L808">
            <v>15312.59552186311</v>
          </cell>
          <cell r="M808">
            <v>15489.925322377661</v>
          </cell>
          <cell r="N808">
            <v>15290.615904819813</v>
          </cell>
          <cell r="O808">
            <v>15382.57462256687</v>
          </cell>
          <cell r="P808">
            <v>15380.20332585504</v>
          </cell>
          <cell r="Q808">
            <v>1149.7364881431909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</row>
        <row r="809">
          <cell r="A809">
            <v>-87183.57538731469</v>
          </cell>
          <cell r="B809">
            <v>14965.065127399783</v>
          </cell>
          <cell r="C809">
            <v>16188.379315965067</v>
          </cell>
          <cell r="D809">
            <v>15957.063168113749</v>
          </cell>
          <cell r="E809">
            <v>15665.817726058825</v>
          </cell>
          <cell r="F809">
            <v>15362.398866830794</v>
          </cell>
          <cell r="G809">
            <v>15014.441610686361</v>
          </cell>
          <cell r="H809">
            <v>15005.671769778874</v>
          </cell>
          <cell r="I809">
            <v>15164.636060385215</v>
          </cell>
          <cell r="J809">
            <v>14952.910961988475</v>
          </cell>
          <cell r="K809">
            <v>14928.684329678577</v>
          </cell>
          <cell r="L809">
            <v>15026.751997142328</v>
          </cell>
          <cell r="M809">
            <v>15012.884397378341</v>
          </cell>
          <cell r="N809">
            <v>15045.863130279187</v>
          </cell>
          <cell r="O809">
            <v>15373.144610036517</v>
          </cell>
          <cell r="P809">
            <v>15010.124700352397</v>
          </cell>
          <cell r="Q809">
            <v>999.96073626234454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</row>
        <row r="810">
          <cell r="A810">
            <v>-85811.281157844365</v>
          </cell>
          <cell r="B810">
            <v>14962.7801249575</v>
          </cell>
          <cell r="C810">
            <v>16248.826198477484</v>
          </cell>
          <cell r="D810">
            <v>15820.847186815066</v>
          </cell>
          <cell r="E810">
            <v>15482.929971261059</v>
          </cell>
          <cell r="F810">
            <v>15253.042193686517</v>
          </cell>
          <cell r="G810">
            <v>14982.677678881126</v>
          </cell>
          <cell r="H810">
            <v>14759.58853492735</v>
          </cell>
          <cell r="I810">
            <v>14784.412791510986</v>
          </cell>
          <cell r="J810">
            <v>15128.375654993677</v>
          </cell>
          <cell r="K810">
            <v>14979.908265019203</v>
          </cell>
          <cell r="L810">
            <v>14949.146432517649</v>
          </cell>
          <cell r="M810">
            <v>14951.657870053505</v>
          </cell>
          <cell r="N810">
            <v>14951.299646615673</v>
          </cell>
          <cell r="O810">
            <v>14969.290890537661</v>
          </cell>
          <cell r="P810">
            <v>15188.431812171755</v>
          </cell>
          <cell r="Q810">
            <v>984.22107036801174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</row>
        <row r="811">
          <cell r="A811">
            <v>-88542.991129640955</v>
          </cell>
          <cell r="B811">
            <v>14970.412008139177</v>
          </cell>
          <cell r="C811">
            <v>16375.723557167814</v>
          </cell>
          <cell r="D811">
            <v>15874.855368414253</v>
          </cell>
          <cell r="E811">
            <v>15520.296539351317</v>
          </cell>
          <cell r="F811">
            <v>15335.349440459609</v>
          </cell>
          <cell r="G811">
            <v>14976.404009842423</v>
          </cell>
          <cell r="H811">
            <v>15062.493166826356</v>
          </cell>
          <cell r="I811">
            <v>14973.445229769135</v>
          </cell>
          <cell r="J811">
            <v>15205.353355450672</v>
          </cell>
          <cell r="K811">
            <v>15072.301368758261</v>
          </cell>
          <cell r="L811">
            <v>14944.268975104716</v>
          </cell>
          <cell r="M811">
            <v>15091.981475599005</v>
          </cell>
          <cell r="N811">
            <v>15077.756659112587</v>
          </cell>
          <cell r="O811">
            <v>15164.691205978384</v>
          </cell>
          <cell r="P811">
            <v>15193.365180065422</v>
          </cell>
          <cell r="Q811">
            <v>1015.5526910605298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</row>
        <row r="812">
          <cell r="A812">
            <v>-94298.342892121669</v>
          </cell>
          <cell r="B812">
            <v>15025.897992947152</v>
          </cell>
          <cell r="C812">
            <v>16462.907854362642</v>
          </cell>
          <cell r="D812">
            <v>16017.008533942702</v>
          </cell>
          <cell r="E812">
            <v>15892.865505122429</v>
          </cell>
          <cell r="F812">
            <v>15561.977869554397</v>
          </cell>
          <cell r="G812">
            <v>15258.908959036322</v>
          </cell>
          <cell r="H812">
            <v>14969.218320540214</v>
          </cell>
          <cell r="I812">
            <v>15005.034657169712</v>
          </cell>
          <cell r="J812">
            <v>15104.372012415872</v>
          </cell>
          <cell r="K812">
            <v>15106.713888858721</v>
          </cell>
          <cell r="L812">
            <v>15255.628163745008</v>
          </cell>
          <cell r="M812">
            <v>15168.256931444639</v>
          </cell>
          <cell r="N812">
            <v>15264.885680670453</v>
          </cell>
          <cell r="O812">
            <v>15325.859913870308</v>
          </cell>
          <cell r="P812">
            <v>15511.938993090651</v>
          </cell>
          <cell r="Q812">
            <v>1081.5642736354785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</row>
        <row r="813">
          <cell r="A813">
            <v>-96286.124178206606</v>
          </cell>
          <cell r="B813">
            <v>15320.397288179051</v>
          </cell>
          <cell r="C813">
            <v>16463.854926810647</v>
          </cell>
          <cell r="D813">
            <v>16325.876781949815</v>
          </cell>
          <cell r="E813">
            <v>16013.660965504005</v>
          </cell>
          <cell r="F813">
            <v>15582.996352844679</v>
          </cell>
          <cell r="G813">
            <v>15487.889985493333</v>
          </cell>
          <cell r="H813">
            <v>15200.465282475687</v>
          </cell>
          <cell r="I813">
            <v>15202.749095142368</v>
          </cell>
          <cell r="J813">
            <v>15100.466759156488</v>
          </cell>
          <cell r="K813">
            <v>15264.762918908784</v>
          </cell>
          <cell r="L813">
            <v>15147.675044474559</v>
          </cell>
          <cell r="M813">
            <v>15348.318664142698</v>
          </cell>
          <cell r="N813">
            <v>15404.388646769705</v>
          </cell>
          <cell r="O813">
            <v>15270.512122751388</v>
          </cell>
          <cell r="P813">
            <v>15370.543623888723</v>
          </cell>
          <cell r="Q813">
            <v>1104.3633298743584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</row>
        <row r="814">
          <cell r="A814">
            <v>-85541.731855725739</v>
          </cell>
          <cell r="B814">
            <v>14705.88851528148</v>
          </cell>
          <cell r="C814">
            <v>16168.973526338501</v>
          </cell>
          <cell r="D814">
            <v>15857.983588585654</v>
          </cell>
          <cell r="E814">
            <v>15370.831155630138</v>
          </cell>
          <cell r="F814">
            <v>15229.278497081017</v>
          </cell>
          <cell r="G814">
            <v>15072.640097421565</v>
          </cell>
          <cell r="H814">
            <v>14815.577177972315</v>
          </cell>
          <cell r="I814">
            <v>14886.344287158394</v>
          </cell>
          <cell r="J814">
            <v>14842.42381364942</v>
          </cell>
          <cell r="K814">
            <v>14999.545640780281</v>
          </cell>
          <cell r="L814">
            <v>15154.74277910321</v>
          </cell>
          <cell r="M814">
            <v>15101.142985055307</v>
          </cell>
          <cell r="N814">
            <v>15018.726887998804</v>
          </cell>
          <cell r="O814">
            <v>14970.747459677121</v>
          </cell>
          <cell r="P814">
            <v>15223.891501441325</v>
          </cell>
          <cell r="Q814">
            <v>981.12944769243188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</row>
        <row r="815">
          <cell r="A815">
            <v>-95250.842915699279</v>
          </cell>
          <cell r="B815">
            <v>15148.192797987092</v>
          </cell>
          <cell r="C815">
            <v>16664.362676722008</v>
          </cell>
          <cell r="D815">
            <v>16081.64231782663</v>
          </cell>
          <cell r="E815">
            <v>15825.819723995592</v>
          </cell>
          <cell r="F815">
            <v>15392.162014465777</v>
          </cell>
          <cell r="G815">
            <v>15323.571810137135</v>
          </cell>
          <cell r="H815">
            <v>15237.646861310017</v>
          </cell>
          <cell r="I815">
            <v>15180.582740114391</v>
          </cell>
          <cell r="J815">
            <v>15276.458850111223</v>
          </cell>
          <cell r="K815">
            <v>15125.983333603388</v>
          </cell>
          <cell r="L815">
            <v>15123.929504606218</v>
          </cell>
          <cell r="M815">
            <v>15104.176487950906</v>
          </cell>
          <cell r="N815">
            <v>15507.547009264006</v>
          </cell>
          <cell r="O815">
            <v>15361.953488480332</v>
          </cell>
          <cell r="P815">
            <v>15376.115577273797</v>
          </cell>
          <cell r="Q815">
            <v>1092.4890679059044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</row>
        <row r="816">
          <cell r="A816">
            <v>-93378.400667388167</v>
          </cell>
          <cell r="B816">
            <v>15138.787551911431</v>
          </cell>
          <cell r="C816">
            <v>16670.551548288779</v>
          </cell>
          <cell r="D816">
            <v>16063.841778873739</v>
          </cell>
          <cell r="E816">
            <v>15766.517868173509</v>
          </cell>
          <cell r="F816">
            <v>15361.510215242552</v>
          </cell>
          <cell r="G816">
            <v>15249.724411387651</v>
          </cell>
          <cell r="H816">
            <v>15251.840940583217</v>
          </cell>
          <cell r="I816">
            <v>15156.558925517016</v>
          </cell>
          <cell r="J816">
            <v>15072.512084402879</v>
          </cell>
          <cell r="K816">
            <v>15104.651391892457</v>
          </cell>
          <cell r="L816">
            <v>15028.054913060421</v>
          </cell>
          <cell r="M816">
            <v>15101.453815125609</v>
          </cell>
          <cell r="N816">
            <v>15221.865328153699</v>
          </cell>
          <cell r="O816">
            <v>15168.473040724792</v>
          </cell>
          <cell r="P816">
            <v>15315.615613793951</v>
          </cell>
          <cell r="Q816">
            <v>1071.0129042946751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</row>
        <row r="817">
          <cell r="A817">
            <v>-100913.13959513005</v>
          </cell>
          <cell r="B817">
            <v>15170.154803240532</v>
          </cell>
          <cell r="C817">
            <v>16689.927477885631</v>
          </cell>
          <cell r="D817">
            <v>16330.767530399567</v>
          </cell>
          <cell r="E817">
            <v>15987.228089005472</v>
          </cell>
          <cell r="F817">
            <v>15614.789302328345</v>
          </cell>
          <cell r="G817">
            <v>15383.252356898553</v>
          </cell>
          <cell r="H817">
            <v>15103.9579663638</v>
          </cell>
          <cell r="I817">
            <v>15112.131400677128</v>
          </cell>
          <cell r="J817">
            <v>15411.495548486717</v>
          </cell>
          <cell r="K817">
            <v>15231.414379925123</v>
          </cell>
          <cell r="L817">
            <v>15344.317866940499</v>
          </cell>
          <cell r="M817">
            <v>15335.060538054398</v>
          </cell>
          <cell r="N817">
            <v>15402.551915383479</v>
          </cell>
          <cell r="O817">
            <v>15479.802485227196</v>
          </cell>
          <cell r="P817">
            <v>15623.138071400384</v>
          </cell>
          <cell r="Q817">
            <v>1157.4333459003035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</row>
        <row r="818">
          <cell r="A818">
            <v>-98802.010242702454</v>
          </cell>
          <cell r="B818">
            <v>14998.931719975642</v>
          </cell>
          <cell r="C818">
            <v>16657.584873649364</v>
          </cell>
          <cell r="D818">
            <v>16113.904653639142</v>
          </cell>
          <cell r="E818">
            <v>16040.805127996578</v>
          </cell>
          <cell r="F818">
            <v>15597.212954465162</v>
          </cell>
          <cell r="G818">
            <v>15365.267299766921</v>
          </cell>
          <cell r="H818">
            <v>15216.490217323</v>
          </cell>
          <cell r="I818">
            <v>15246.095143206956</v>
          </cell>
          <cell r="J818">
            <v>15106.310749287863</v>
          </cell>
          <cell r="K818">
            <v>15223.29304968119</v>
          </cell>
          <cell r="L818">
            <v>15315.374090498357</v>
          </cell>
          <cell r="M818">
            <v>15390.495351233885</v>
          </cell>
          <cell r="N818">
            <v>15238.803264506518</v>
          </cell>
          <cell r="O818">
            <v>15303.029012569757</v>
          </cell>
          <cell r="P818">
            <v>15394.533536210911</v>
          </cell>
          <cell r="Q818">
            <v>1133.2195366797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</row>
        <row r="819">
          <cell r="A819">
            <v>-100835.1684672689</v>
          </cell>
          <cell r="B819">
            <v>15138.065574796141</v>
          </cell>
          <cell r="C819">
            <v>16675.060744628085</v>
          </cell>
          <cell r="D819">
            <v>16305.07656105036</v>
          </cell>
          <cell r="E819">
            <v>15962.263893097012</v>
          </cell>
          <cell r="F819">
            <v>15743.847925005495</v>
          </cell>
          <cell r="G819">
            <v>15636.357095696047</v>
          </cell>
          <cell r="H819">
            <v>15403.535460765863</v>
          </cell>
          <cell r="I819">
            <v>15238.455808355968</v>
          </cell>
          <cell r="J819">
            <v>15427.692415157851</v>
          </cell>
          <cell r="K819">
            <v>15314.760610993115</v>
          </cell>
          <cell r="L819">
            <v>15343.320081013177</v>
          </cell>
          <cell r="M819">
            <v>15461.376400375535</v>
          </cell>
          <cell r="N819">
            <v>15381.838928479505</v>
          </cell>
          <cell r="O819">
            <v>15406.32116211933</v>
          </cell>
          <cell r="P819">
            <v>15316.432363612577</v>
          </cell>
          <cell r="Q819">
            <v>1156.5390482521873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</row>
        <row r="820">
          <cell r="A820">
            <v>-89421.867764607014</v>
          </cell>
          <cell r="B820">
            <v>15084.963292343728</v>
          </cell>
          <cell r="C820">
            <v>16157.775277478671</v>
          </cell>
          <cell r="D820">
            <v>15845.476583388405</v>
          </cell>
          <cell r="E820">
            <v>15440.964927998961</v>
          </cell>
          <cell r="F820">
            <v>15259.592322264503</v>
          </cell>
          <cell r="G820">
            <v>15103.771134788456</v>
          </cell>
          <cell r="H820">
            <v>15160.776099884424</v>
          </cell>
          <cell r="I820">
            <v>14914.930246339363</v>
          </cell>
          <cell r="J820">
            <v>15092.53373593684</v>
          </cell>
          <cell r="K820">
            <v>14911.47781559258</v>
          </cell>
          <cell r="L820">
            <v>15134.408975527402</v>
          </cell>
          <cell r="M820">
            <v>15069.462198184487</v>
          </cell>
          <cell r="N820">
            <v>15116.151476372084</v>
          </cell>
          <cell r="O820">
            <v>15310.788411720529</v>
          </cell>
          <cell r="P820">
            <v>15139.018642892057</v>
          </cell>
          <cell r="Q820">
            <v>1025.6330545129365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</row>
        <row r="821">
          <cell r="A821">
            <v>-93742.214881457476</v>
          </cell>
          <cell r="B821">
            <v>15066.180290458138</v>
          </cell>
          <cell r="C821">
            <v>16351.141775423201</v>
          </cell>
          <cell r="D821">
            <v>16055.441051524715</v>
          </cell>
          <cell r="E821">
            <v>15669.989148364893</v>
          </cell>
          <cell r="F821">
            <v>15530.730169400547</v>
          </cell>
          <cell r="G821">
            <v>15117.268131359613</v>
          </cell>
          <cell r="H821">
            <v>14918.886113764755</v>
          </cell>
          <cell r="I821">
            <v>15212.08503047677</v>
          </cell>
          <cell r="J821">
            <v>15301.326128837274</v>
          </cell>
          <cell r="K821">
            <v>15236.292227930262</v>
          </cell>
          <cell r="L821">
            <v>15318.784464725253</v>
          </cell>
          <cell r="M821">
            <v>15157.44570480195</v>
          </cell>
          <cell r="N821">
            <v>15256.946853155898</v>
          </cell>
          <cell r="O821">
            <v>15304.983446217982</v>
          </cell>
          <cell r="P821">
            <v>15437.289002521205</v>
          </cell>
          <cell r="Q821">
            <v>1075.1857078043647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</row>
        <row r="822">
          <cell r="A822">
            <v>-95487.383777628376</v>
          </cell>
          <cell r="B822">
            <v>14864.112378814118</v>
          </cell>
          <cell r="C822">
            <v>16375.27323454947</v>
          </cell>
          <cell r="D822">
            <v>16029.341927774543</v>
          </cell>
          <cell r="E822">
            <v>15921.959312468</v>
          </cell>
          <cell r="F822">
            <v>15529.393519410125</v>
          </cell>
          <cell r="G822">
            <v>15162.667843127263</v>
          </cell>
          <cell r="H822">
            <v>15202.963202775492</v>
          </cell>
          <cell r="I822">
            <v>15104.097810041316</v>
          </cell>
          <cell r="J822">
            <v>15415.16151618314</v>
          </cell>
          <cell r="K822">
            <v>15261.315202407846</v>
          </cell>
          <cell r="L822">
            <v>15164.893128273547</v>
          </cell>
          <cell r="M822">
            <v>15140.387074875172</v>
          </cell>
          <cell r="N822">
            <v>15160.415430317014</v>
          </cell>
          <cell r="O822">
            <v>15275.548634226703</v>
          </cell>
          <cell r="P822">
            <v>15439.231878857234</v>
          </cell>
          <cell r="Q822">
            <v>1095.2020969758862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</row>
        <row r="823">
          <cell r="A823">
            <v>-98812.068211353413</v>
          </cell>
          <cell r="B823">
            <v>15292.321048598149</v>
          </cell>
          <cell r="C823">
            <v>16514.049569289986</v>
          </cell>
          <cell r="D823">
            <v>16168.593462707999</v>
          </cell>
          <cell r="E823">
            <v>15900.798902530081</v>
          </cell>
          <cell r="F823">
            <v>15694.088491373233</v>
          </cell>
          <cell r="G823">
            <v>15341.289564968534</v>
          </cell>
          <cell r="H823">
            <v>15294.249176186713</v>
          </cell>
          <cell r="I823">
            <v>15132.642045706332</v>
          </cell>
          <cell r="J823">
            <v>15384.358446307464</v>
          </cell>
          <cell r="K823">
            <v>15151.070329595608</v>
          </cell>
          <cell r="L823">
            <v>15226.813632026067</v>
          </cell>
          <cell r="M823">
            <v>15280.296442135097</v>
          </cell>
          <cell r="N823">
            <v>15548.633256611913</v>
          </cell>
          <cell r="O823">
            <v>15355.853852592221</v>
          </cell>
          <cell r="P823">
            <v>15517.057056946924</v>
          </cell>
          <cell r="Q823">
            <v>1133.3348975569388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</row>
        <row r="824">
          <cell r="A824">
            <v>-90485.023968804162</v>
          </cell>
          <cell r="B824">
            <v>14821.296237466831</v>
          </cell>
          <cell r="C824">
            <v>16088.998575440581</v>
          </cell>
          <cell r="D824">
            <v>16034.682127095126</v>
          </cell>
          <cell r="E824">
            <v>15739.67377927971</v>
          </cell>
          <cell r="F824">
            <v>15371.348878448343</v>
          </cell>
          <cell r="G824">
            <v>15124.565647511383</v>
          </cell>
          <cell r="H824">
            <v>15233.519317934553</v>
          </cell>
          <cell r="I824">
            <v>15077.948016266761</v>
          </cell>
          <cell r="J824">
            <v>15193.778846844723</v>
          </cell>
          <cell r="K824">
            <v>15027.40130720486</v>
          </cell>
          <cell r="L824">
            <v>15076.3312546372</v>
          </cell>
          <cell r="M824">
            <v>15040.849200829349</v>
          </cell>
          <cell r="N824">
            <v>15095.796788269548</v>
          </cell>
          <cell r="O824">
            <v>15229.312658519544</v>
          </cell>
          <cell r="P824">
            <v>15179.716802949426</v>
          </cell>
          <cell r="Q824">
            <v>1037.8270309125962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</row>
        <row r="825">
          <cell r="A825">
            <v>-85547.699130213674</v>
          </cell>
          <cell r="B825">
            <v>14916.200280572928</v>
          </cell>
          <cell r="C825">
            <v>16220.162333050179</v>
          </cell>
          <cell r="D825">
            <v>15938.736059331484</v>
          </cell>
          <cell r="E825">
            <v>15484.684751591203</v>
          </cell>
          <cell r="F825">
            <v>15324.666239163405</v>
          </cell>
          <cell r="G825">
            <v>15038.208865075841</v>
          </cell>
          <cell r="H825">
            <v>14904.891664910301</v>
          </cell>
          <cell r="I825">
            <v>14855.883798718576</v>
          </cell>
          <cell r="J825">
            <v>15014.433091820993</v>
          </cell>
          <cell r="K825">
            <v>15065.231722984194</v>
          </cell>
          <cell r="L825">
            <v>14914.906761938106</v>
          </cell>
          <cell r="M825">
            <v>15099.88433591176</v>
          </cell>
          <cell r="N825">
            <v>14894.716473758563</v>
          </cell>
          <cell r="O825">
            <v>15025.054049441056</v>
          </cell>
          <cell r="P825">
            <v>15115.11695653405</v>
          </cell>
          <cell r="Q825">
            <v>981.19788994389864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</row>
        <row r="826">
          <cell r="A826">
            <v>-97083.521891410244</v>
          </cell>
          <cell r="B826">
            <v>15098.581261301038</v>
          </cell>
          <cell r="C826">
            <v>16641.214692494461</v>
          </cell>
          <cell r="D826">
            <v>16386.032785032286</v>
          </cell>
          <cell r="E826">
            <v>16067.625963513705</v>
          </cell>
          <cell r="F826">
            <v>15587.420505842671</v>
          </cell>
          <cell r="G826">
            <v>15499.138974096077</v>
          </cell>
          <cell r="H826">
            <v>15283.811399772039</v>
          </cell>
          <cell r="I826">
            <v>15331.231322916088</v>
          </cell>
          <cell r="J826">
            <v>15225.320232749167</v>
          </cell>
          <cell r="K826">
            <v>15242.708085090373</v>
          </cell>
          <cell r="L826">
            <v>15251.486844225567</v>
          </cell>
          <cell r="M826">
            <v>15279.497961220513</v>
          </cell>
          <cell r="N826">
            <v>15386.355918222469</v>
          </cell>
          <cell r="O826">
            <v>15301.562637501878</v>
          </cell>
          <cell r="P826">
            <v>15326.058827062494</v>
          </cell>
          <cell r="Q826">
            <v>1113.5091626857188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</row>
        <row r="827">
          <cell r="A827">
            <v>-88557.048624952804</v>
          </cell>
          <cell r="B827">
            <v>15009.615680779152</v>
          </cell>
          <cell r="C827">
            <v>16181.370488310215</v>
          </cell>
          <cell r="D827">
            <v>15788.715731025617</v>
          </cell>
          <cell r="E827">
            <v>15563.493204403985</v>
          </cell>
          <cell r="F827">
            <v>15413.071537147338</v>
          </cell>
          <cell r="G827">
            <v>15078.326337703144</v>
          </cell>
          <cell r="H827">
            <v>14979.971514996745</v>
          </cell>
          <cell r="I827">
            <v>15049.588201567316</v>
          </cell>
          <cell r="J827">
            <v>15171.378493582997</v>
          </cell>
          <cell r="K827">
            <v>14988.452264330928</v>
          </cell>
          <cell r="L827">
            <v>15037.305049906878</v>
          </cell>
          <cell r="M827">
            <v>15017.671184590505</v>
          </cell>
          <cell r="N827">
            <v>15131.220361472075</v>
          </cell>
          <cell r="O827">
            <v>15074.985137664287</v>
          </cell>
          <cell r="P827">
            <v>15116.84946414878</v>
          </cell>
          <cell r="Q827">
            <v>1015.7139249087586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</row>
        <row r="828">
          <cell r="A828">
            <v>-92311.946948888697</v>
          </cell>
          <cell r="B828">
            <v>14970.135532111062</v>
          </cell>
          <cell r="C828">
            <v>16573.842529081805</v>
          </cell>
          <cell r="D828">
            <v>16066.553861302073</v>
          </cell>
          <cell r="E828">
            <v>15676.191429833878</v>
          </cell>
          <cell r="F828">
            <v>15416.059013085429</v>
          </cell>
          <cell r="G828">
            <v>15293.65537719896</v>
          </cell>
          <cell r="H828">
            <v>14957.302032993099</v>
          </cell>
          <cell r="I828">
            <v>14968.484790917188</v>
          </cell>
          <cell r="J828">
            <v>15167.015183714917</v>
          </cell>
          <cell r="K828">
            <v>15064.633654477027</v>
          </cell>
          <cell r="L828">
            <v>15227.246601731575</v>
          </cell>
          <cell r="M828">
            <v>15171.624624576192</v>
          </cell>
          <cell r="N828">
            <v>15275.861823942516</v>
          </cell>
          <cell r="O828">
            <v>15329.086302178286</v>
          </cell>
          <cell r="P828">
            <v>15132.820287301853</v>
          </cell>
          <cell r="Q828">
            <v>1058.7811067249736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</row>
        <row r="829">
          <cell r="A829">
            <v>-89116.165204004472</v>
          </cell>
          <cell r="B829">
            <v>15059.336943299604</v>
          </cell>
          <cell r="C829">
            <v>16657.046579302307</v>
          </cell>
          <cell r="D829">
            <v>16053.461112370042</v>
          </cell>
          <cell r="E829">
            <v>15472.12909797829</v>
          </cell>
          <cell r="F829">
            <v>15325.547323880084</v>
          </cell>
          <cell r="G829">
            <v>15080.222926381008</v>
          </cell>
          <cell r="H829">
            <v>15141.798893570969</v>
          </cell>
          <cell r="I829">
            <v>15155.854682375677</v>
          </cell>
          <cell r="J829">
            <v>15229.555543019927</v>
          </cell>
          <cell r="K829">
            <v>15079.237696693672</v>
          </cell>
          <cell r="L829">
            <v>15094.16028848026</v>
          </cell>
          <cell r="M829">
            <v>15161.762613522413</v>
          </cell>
          <cell r="N829">
            <v>15242.056359736358</v>
          </cell>
          <cell r="O829">
            <v>15276.781801703342</v>
          </cell>
          <cell r="P829">
            <v>15068.986600032898</v>
          </cell>
          <cell r="Q829">
            <v>1022.1267684238495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</row>
        <row r="830">
          <cell r="A830">
            <v>-96412.660474284843</v>
          </cell>
          <cell r="B830">
            <v>14999.874137608007</v>
          </cell>
          <cell r="C830">
            <v>16505.920661010168</v>
          </cell>
          <cell r="D830">
            <v>16253.496645779018</v>
          </cell>
          <cell r="E830">
            <v>15798.29069023698</v>
          </cell>
          <cell r="F830">
            <v>15523.121865194105</v>
          </cell>
          <cell r="G830">
            <v>15183.662488247144</v>
          </cell>
          <cell r="H830">
            <v>15171.46333301947</v>
          </cell>
          <cell r="I830">
            <v>15131.550961072702</v>
          </cell>
          <cell r="J830">
            <v>15236.425601816933</v>
          </cell>
          <cell r="K830">
            <v>15145.024480940898</v>
          </cell>
          <cell r="L830">
            <v>15095.889789736284</v>
          </cell>
          <cell r="M830">
            <v>15247.392925694425</v>
          </cell>
          <cell r="N830">
            <v>15228.874945214166</v>
          </cell>
          <cell r="O830">
            <v>15101.409230176203</v>
          </cell>
          <cell r="P830">
            <v>15235.170292276745</v>
          </cell>
          <cell r="Q830">
            <v>1105.8146505758573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</row>
        <row r="831">
          <cell r="A831">
            <v>-92279.893308416882</v>
          </cell>
          <cell r="B831">
            <v>15023.033043130732</v>
          </cell>
          <cell r="C831">
            <v>16539.203405991786</v>
          </cell>
          <cell r="D831">
            <v>16198.84504583944</v>
          </cell>
          <cell r="E831">
            <v>15677.771428544183</v>
          </cell>
          <cell r="F831">
            <v>15521.655441533228</v>
          </cell>
          <cell r="G831">
            <v>15126.035796107257</v>
          </cell>
          <cell r="H831">
            <v>15129.34950789962</v>
          </cell>
          <cell r="I831">
            <v>14985.871848845578</v>
          </cell>
          <cell r="J831">
            <v>15167.308941220019</v>
          </cell>
          <cell r="K831">
            <v>15182.759806742899</v>
          </cell>
          <cell r="L831">
            <v>15136.181759489333</v>
          </cell>
          <cell r="M831">
            <v>14912.267723664361</v>
          </cell>
          <cell r="N831">
            <v>14994.07505973321</v>
          </cell>
          <cell r="O831">
            <v>15023.939734346644</v>
          </cell>
          <cell r="P831">
            <v>15250.695118391735</v>
          </cell>
          <cell r="Q831">
            <v>1058.4134642902181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</row>
        <row r="832">
          <cell r="A832">
            <v>-84082.469546726192</v>
          </cell>
          <cell r="B832">
            <v>14898.267480116054</v>
          </cell>
          <cell r="C832">
            <v>16240.681539410431</v>
          </cell>
          <cell r="D832">
            <v>15910.392145242395</v>
          </cell>
          <cell r="E832">
            <v>15475.640106763038</v>
          </cell>
          <cell r="F832">
            <v>15209.55642117282</v>
          </cell>
          <cell r="G832">
            <v>14981.04094234056</v>
          </cell>
          <cell r="H832">
            <v>14907.53192110294</v>
          </cell>
          <cell r="I832">
            <v>14897.257639412033</v>
          </cell>
          <cell r="J832">
            <v>14820.137919608422</v>
          </cell>
          <cell r="K832">
            <v>15136.786387457707</v>
          </cell>
          <cell r="L832">
            <v>15046.651940929951</v>
          </cell>
          <cell r="M832">
            <v>14925.920917837524</v>
          </cell>
          <cell r="N832">
            <v>14795.616431441284</v>
          </cell>
          <cell r="O832">
            <v>15022.031723824921</v>
          </cell>
          <cell r="P832">
            <v>15036.027311815182</v>
          </cell>
          <cell r="Q832">
            <v>964.3922927131307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</row>
        <row r="833">
          <cell r="A833">
            <v>-99025.618926675801</v>
          </cell>
          <cell r="B833">
            <v>15248.542522811047</v>
          </cell>
          <cell r="C833">
            <v>16794.544838450274</v>
          </cell>
          <cell r="D833">
            <v>16420.954243218155</v>
          </cell>
          <cell r="E833">
            <v>15981.418917979192</v>
          </cell>
          <cell r="F833">
            <v>15655.748306000278</v>
          </cell>
          <cell r="G833">
            <v>15329.370799596347</v>
          </cell>
          <cell r="H833">
            <v>15245.55469160447</v>
          </cell>
          <cell r="I833">
            <v>15324.779092687138</v>
          </cell>
          <cell r="J833">
            <v>15197.280554472351</v>
          </cell>
          <cell r="K833">
            <v>15311.35658461586</v>
          </cell>
          <cell r="L833">
            <v>15310.984361248764</v>
          </cell>
          <cell r="M833">
            <v>15265.948385660267</v>
          </cell>
          <cell r="N833">
            <v>15326.30711587704</v>
          </cell>
          <cell r="O833">
            <v>15178.143745500729</v>
          </cell>
          <cell r="P833">
            <v>15160.943964874801</v>
          </cell>
          <cell r="Q833">
            <v>1135.7842388414008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</row>
        <row r="834">
          <cell r="A834">
            <v>-100970.57784121511</v>
          </cell>
          <cell r="B834">
            <v>15328.856173128619</v>
          </cell>
          <cell r="C834">
            <v>16633.151882207854</v>
          </cell>
          <cell r="D834">
            <v>16422.767938188168</v>
          </cell>
          <cell r="E834">
            <v>15949.179237725752</v>
          </cell>
          <cell r="F834">
            <v>15570.960019647469</v>
          </cell>
          <cell r="G834">
            <v>15411.190121472373</v>
          </cell>
          <cell r="H834">
            <v>15266.454557309125</v>
          </cell>
          <cell r="I834">
            <v>15270.959700633761</v>
          </cell>
          <cell r="J834">
            <v>15362.425244389131</v>
          </cell>
          <cell r="K834">
            <v>15350.883313122584</v>
          </cell>
          <cell r="L834">
            <v>15229.259666067341</v>
          </cell>
          <cell r="M834">
            <v>15399.263616906122</v>
          </cell>
          <cell r="N834">
            <v>15216.032652289217</v>
          </cell>
          <cell r="O834">
            <v>15445.580628574733</v>
          </cell>
          <cell r="P834">
            <v>15319.320293917663</v>
          </cell>
          <cell r="Q834">
            <v>1158.0921396076008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</row>
        <row r="835">
          <cell r="A835">
            <v>-89544.980456826743</v>
          </cell>
          <cell r="B835">
            <v>15046.793430237261</v>
          </cell>
          <cell r="C835">
            <v>16553.119873753683</v>
          </cell>
          <cell r="D835">
            <v>16236.835846290734</v>
          </cell>
          <cell r="E835">
            <v>15689.063422921312</v>
          </cell>
          <cell r="F835">
            <v>15329.917225298024</v>
          </cell>
          <cell r="G835">
            <v>15231.832201630572</v>
          </cell>
          <cell r="H835">
            <v>15046.721021219371</v>
          </cell>
          <cell r="I835">
            <v>14825.799126901265</v>
          </cell>
          <cell r="J835">
            <v>15114.163231558325</v>
          </cell>
          <cell r="K835">
            <v>15080.556415231051</v>
          </cell>
          <cell r="L835">
            <v>15149.903482986181</v>
          </cell>
          <cell r="M835">
            <v>15228.331324851304</v>
          </cell>
          <cell r="N835">
            <v>15192.393985013958</v>
          </cell>
          <cell r="O835">
            <v>15098.468367252899</v>
          </cell>
          <cell r="P835">
            <v>15010.456339540986</v>
          </cell>
          <cell r="Q835">
            <v>1027.0451078476199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</row>
        <row r="836">
          <cell r="A836">
            <v>-96235.321339622751</v>
          </cell>
          <cell r="B836">
            <v>15427.666494379908</v>
          </cell>
          <cell r="C836">
            <v>16734.075670289203</v>
          </cell>
          <cell r="D836">
            <v>16158.986224988967</v>
          </cell>
          <cell r="E836">
            <v>15751.558506449044</v>
          </cell>
          <cell r="F836">
            <v>15514.275841163435</v>
          </cell>
          <cell r="G836">
            <v>15327.677036966958</v>
          </cell>
          <cell r="H836">
            <v>15298.250213747093</v>
          </cell>
          <cell r="I836">
            <v>15230.705975858378</v>
          </cell>
          <cell r="J836">
            <v>15375.137139703695</v>
          </cell>
          <cell r="K836">
            <v>15480.585123362722</v>
          </cell>
          <cell r="L836">
            <v>15256.488875832412</v>
          </cell>
          <cell r="M836">
            <v>15162.112626509432</v>
          </cell>
          <cell r="N836">
            <v>15236.841879773583</v>
          </cell>
          <cell r="O836">
            <v>15229.016840590761</v>
          </cell>
          <cell r="P836">
            <v>15517.217179722858</v>
          </cell>
          <cell r="Q836">
            <v>1103.7806416369369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</row>
        <row r="837">
          <cell r="A837">
            <v>-96928.807755438058</v>
          </cell>
          <cell r="B837">
            <v>15097.244759827154</v>
          </cell>
          <cell r="C837">
            <v>16582.202812687698</v>
          </cell>
          <cell r="D837">
            <v>16142.540619474239</v>
          </cell>
          <cell r="E837">
            <v>16058.897726258998</v>
          </cell>
          <cell r="F837">
            <v>15546.748357805667</v>
          </cell>
          <cell r="G837">
            <v>15475.149971167935</v>
          </cell>
          <cell r="H837">
            <v>15187.670555654739</v>
          </cell>
          <cell r="I837">
            <v>15191.06910689004</v>
          </cell>
          <cell r="J837">
            <v>15195.680382541774</v>
          </cell>
          <cell r="K837">
            <v>15280.127849331213</v>
          </cell>
          <cell r="L837">
            <v>15306.714488226862</v>
          </cell>
          <cell r="M837">
            <v>15334.220711970986</v>
          </cell>
          <cell r="N837">
            <v>15251.368617860848</v>
          </cell>
          <cell r="O837">
            <v>15189.000244935527</v>
          </cell>
          <cell r="P837">
            <v>15296.786579089774</v>
          </cell>
          <cell r="Q837">
            <v>1111.7346534317721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</row>
        <row r="838">
          <cell r="A838">
            <v>-101208.30697404141</v>
          </cell>
          <cell r="B838">
            <v>15263.321531387624</v>
          </cell>
          <cell r="C838">
            <v>16841.39702636893</v>
          </cell>
          <cell r="D838">
            <v>16401.072961989048</v>
          </cell>
          <cell r="E838">
            <v>16037.9834591857</v>
          </cell>
          <cell r="F838">
            <v>15668.273299893299</v>
          </cell>
          <cell r="G838">
            <v>15360.499340525535</v>
          </cell>
          <cell r="H838">
            <v>15388.728429346418</v>
          </cell>
          <cell r="I838">
            <v>15330.302358126319</v>
          </cell>
          <cell r="J838">
            <v>15327.982692014093</v>
          </cell>
          <cell r="K838">
            <v>15268.57780497487</v>
          </cell>
          <cell r="L838">
            <v>15245.498939151734</v>
          </cell>
          <cell r="M838">
            <v>15392.925106381404</v>
          </cell>
          <cell r="N838">
            <v>15317.855234876813</v>
          </cell>
          <cell r="O838">
            <v>15370.060862630575</v>
          </cell>
          <cell r="P838">
            <v>15275.674620835602</v>
          </cell>
          <cell r="Q838">
            <v>1160.8187976694653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</row>
        <row r="839">
          <cell r="A839">
            <v>-96171.980188936912</v>
          </cell>
          <cell r="B839">
            <v>15305.360689907029</v>
          </cell>
          <cell r="C839">
            <v>16540.253741593267</v>
          </cell>
          <cell r="D839">
            <v>16002.915780473448</v>
          </cell>
          <cell r="E839">
            <v>15933.290956581426</v>
          </cell>
          <cell r="F839">
            <v>15579.448065791159</v>
          </cell>
          <cell r="G839">
            <v>15216.655622530077</v>
          </cell>
          <cell r="H839">
            <v>15041.231649209756</v>
          </cell>
          <cell r="I839">
            <v>15143.709009749289</v>
          </cell>
          <cell r="J839">
            <v>15288.400177833584</v>
          </cell>
          <cell r="K839">
            <v>15114.163958031782</v>
          </cell>
          <cell r="L839">
            <v>15279.895126136635</v>
          </cell>
          <cell r="M839">
            <v>15104.288452030454</v>
          </cell>
          <cell r="N839">
            <v>15478.329288592118</v>
          </cell>
          <cell r="O839">
            <v>15481.74419512671</v>
          </cell>
          <cell r="P839">
            <v>15264.986824636786</v>
          </cell>
          <cell r="Q839">
            <v>1103.0541439750307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</row>
        <row r="840">
          <cell r="A840">
            <v>-100013.25418611207</v>
          </cell>
          <cell r="B840">
            <v>15213.395963263396</v>
          </cell>
          <cell r="C840">
            <v>16727.133548331505</v>
          </cell>
          <cell r="D840">
            <v>16206.681461491145</v>
          </cell>
          <cell r="E840">
            <v>16124.234684394723</v>
          </cell>
          <cell r="F840">
            <v>15589.63281603804</v>
          </cell>
          <cell r="G840">
            <v>15484.075214303473</v>
          </cell>
          <cell r="H840">
            <v>15612.449686573593</v>
          </cell>
          <cell r="I840">
            <v>15150.829543409327</v>
          </cell>
          <cell r="J840">
            <v>15142.999710443381</v>
          </cell>
          <cell r="K840">
            <v>15330.513710994133</v>
          </cell>
          <cell r="L840">
            <v>15335.248054575828</v>
          </cell>
          <cell r="M840">
            <v>15353.740141937473</v>
          </cell>
          <cell r="N840">
            <v>15435.423079385168</v>
          </cell>
          <cell r="O840">
            <v>15365.780197376087</v>
          </cell>
          <cell r="P840">
            <v>15478.017725726779</v>
          </cell>
          <cell r="Q840">
            <v>1147.1120202130307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</row>
        <row r="841">
          <cell r="A841">
            <v>-86076.301993218396</v>
          </cell>
          <cell r="B841">
            <v>14994.96651461315</v>
          </cell>
          <cell r="C841">
            <v>16158.119637408843</v>
          </cell>
          <cell r="D841">
            <v>15926.577086481462</v>
          </cell>
          <cell r="E841">
            <v>15700.128100037356</v>
          </cell>
          <cell r="F841">
            <v>15273.872595618843</v>
          </cell>
          <cell r="G841">
            <v>15020.641136320752</v>
          </cell>
          <cell r="H841">
            <v>14761.855708459098</v>
          </cell>
          <cell r="I841">
            <v>14963.832528349336</v>
          </cell>
          <cell r="J841">
            <v>14897.533448572518</v>
          </cell>
          <cell r="K841">
            <v>15056.799857563767</v>
          </cell>
          <cell r="L841">
            <v>15135.799417291531</v>
          </cell>
          <cell r="M841">
            <v>14973.919458261298</v>
          </cell>
          <cell r="N841">
            <v>15090.972694021137</v>
          </cell>
          <cell r="O841">
            <v>15147.054973005701</v>
          </cell>
          <cell r="P841">
            <v>15051.891140967688</v>
          </cell>
          <cell r="Q841">
            <v>987.26075334141751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</row>
        <row r="842">
          <cell r="A842">
            <v>-90662.824754078334</v>
          </cell>
          <cell r="B842">
            <v>14848.034379716921</v>
          </cell>
          <cell r="C842">
            <v>16348.820690727895</v>
          </cell>
          <cell r="D842">
            <v>15984.56487835326</v>
          </cell>
          <cell r="E842">
            <v>15621.034349772573</v>
          </cell>
          <cell r="F842">
            <v>15417.080271949049</v>
          </cell>
          <cell r="G842">
            <v>15112.194621614079</v>
          </cell>
          <cell r="H842">
            <v>14903.7917475086</v>
          </cell>
          <cell r="I842">
            <v>14817.910206895504</v>
          </cell>
          <cell r="J842">
            <v>15256.8512934996</v>
          </cell>
          <cell r="K842">
            <v>15109.709370561326</v>
          </cell>
          <cell r="L842">
            <v>15200.015010912888</v>
          </cell>
          <cell r="M842">
            <v>15061.008089641771</v>
          </cell>
          <cell r="N842">
            <v>14985.808252582801</v>
          </cell>
          <cell r="O842">
            <v>15078.42710366105</v>
          </cell>
          <cell r="P842">
            <v>15132.941307970985</v>
          </cell>
          <cell r="Q842">
            <v>1039.8663347993768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</row>
        <row r="843">
          <cell r="A843">
            <v>-94255.992076921262</v>
          </cell>
          <cell r="B843">
            <v>15156.622815209792</v>
          </cell>
          <cell r="C843">
            <v>16527.90938359905</v>
          </cell>
          <cell r="D843">
            <v>16245.531818236082</v>
          </cell>
          <cell r="E843">
            <v>15807.573794153266</v>
          </cell>
          <cell r="F843">
            <v>15390.493963679943</v>
          </cell>
          <cell r="G843">
            <v>15369.908214782081</v>
          </cell>
          <cell r="H843">
            <v>15029.163741676133</v>
          </cell>
          <cell r="I843">
            <v>15346.539395933554</v>
          </cell>
          <cell r="J843">
            <v>15037.175942246322</v>
          </cell>
          <cell r="K843">
            <v>15207.810183863599</v>
          </cell>
          <cell r="L843">
            <v>15030.742886780095</v>
          </cell>
          <cell r="M843">
            <v>15063.807995217281</v>
          </cell>
          <cell r="N843">
            <v>15340.429338366635</v>
          </cell>
          <cell r="O843">
            <v>15247.245295709903</v>
          </cell>
          <cell r="P843">
            <v>15346.147444017352</v>
          </cell>
          <cell r="Q843">
            <v>1081.078526725456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</row>
        <row r="844">
          <cell r="A844">
            <v>-86657.545008457993</v>
          </cell>
          <cell r="B844">
            <v>14727.083322931865</v>
          </cell>
          <cell r="C844">
            <v>16278.552969537745</v>
          </cell>
          <cell r="D844">
            <v>15737.284913386051</v>
          </cell>
          <cell r="E844">
            <v>15384.24816923561</v>
          </cell>
          <cell r="F844">
            <v>15108.114575488249</v>
          </cell>
          <cell r="G844">
            <v>15053.04078079879</v>
          </cell>
          <cell r="H844">
            <v>15142.112524353797</v>
          </cell>
          <cell r="I844">
            <v>14850.720969899487</v>
          </cell>
          <cell r="J844">
            <v>15122.435016473402</v>
          </cell>
          <cell r="K844">
            <v>15275.93572883418</v>
          </cell>
          <cell r="L844">
            <v>15009.936646563694</v>
          </cell>
          <cell r="M844">
            <v>15064.708114239042</v>
          </cell>
          <cell r="N844">
            <v>15033.265524782126</v>
          </cell>
          <cell r="O844">
            <v>14948.361662489948</v>
          </cell>
          <cell r="P844">
            <v>15010.035449305782</v>
          </cell>
          <cell r="Q844">
            <v>993.92737822900972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</row>
        <row r="845">
          <cell r="A845">
            <v>-92256.231909359922</v>
          </cell>
          <cell r="B845">
            <v>15200.134502273348</v>
          </cell>
          <cell r="C845">
            <v>16431.388483208299</v>
          </cell>
          <cell r="D845">
            <v>16115.086360025483</v>
          </cell>
          <cell r="E845">
            <v>15827.208059578888</v>
          </cell>
          <cell r="F845">
            <v>15278.757834801268</v>
          </cell>
          <cell r="G845">
            <v>15123.004051240252</v>
          </cell>
          <cell r="H845">
            <v>14952.338204609776</v>
          </cell>
          <cell r="I845">
            <v>15171.358993961345</v>
          </cell>
          <cell r="J845">
            <v>14957.626989623906</v>
          </cell>
          <cell r="K845">
            <v>15397.847347355029</v>
          </cell>
          <cell r="L845">
            <v>15209.367254886471</v>
          </cell>
          <cell r="M845">
            <v>15290.638970770275</v>
          </cell>
          <cell r="N845">
            <v>15217.521063885339</v>
          </cell>
          <cell r="O845">
            <v>15202.613769411146</v>
          </cell>
          <cell r="P845">
            <v>15384.23971743159</v>
          </cell>
          <cell r="Q845">
            <v>1058.1420775075944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</row>
        <row r="846">
          <cell r="A846">
            <v>-99553.905223302485</v>
          </cell>
          <cell r="B846">
            <v>15030.575795936189</v>
          </cell>
          <cell r="C846">
            <v>16641.210782631737</v>
          </cell>
          <cell r="D846">
            <v>16056.992250039897</v>
          </cell>
          <cell r="E846">
            <v>16123.017831304605</v>
          </cell>
          <cell r="F846">
            <v>15703.617395650454</v>
          </cell>
          <cell r="G846">
            <v>15441.098182224327</v>
          </cell>
          <cell r="H846">
            <v>15331.328440545656</v>
          </cell>
          <cell r="I846">
            <v>15400.037749039773</v>
          </cell>
          <cell r="J846">
            <v>15265.514334205651</v>
          </cell>
          <cell r="K846">
            <v>15392.255690869955</v>
          </cell>
          <cell r="L846">
            <v>15312.599688320101</v>
          </cell>
          <cell r="M846">
            <v>15408.438710428309</v>
          </cell>
          <cell r="N846">
            <v>15369.391662437705</v>
          </cell>
          <cell r="O846">
            <v>15297.591463048939</v>
          </cell>
          <cell r="P846">
            <v>15432.469585294119</v>
          </cell>
          <cell r="Q846">
            <v>1141.8434713491899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</row>
        <row r="847">
          <cell r="A847">
            <v>-93784.325265397463</v>
          </cell>
          <cell r="B847">
            <v>15035.609194155506</v>
          </cell>
          <cell r="C847">
            <v>16333.917011682115</v>
          </cell>
          <cell r="D847">
            <v>16154.688309176463</v>
          </cell>
          <cell r="E847">
            <v>15783.466685387768</v>
          </cell>
          <cell r="F847">
            <v>15381.940439716516</v>
          </cell>
          <cell r="G847">
            <v>15305.860250175861</v>
          </cell>
          <cell r="H847">
            <v>15044.744394826666</v>
          </cell>
          <cell r="I847">
            <v>15104.271141815785</v>
          </cell>
          <cell r="J847">
            <v>15035.994993424889</v>
          </cell>
          <cell r="K847">
            <v>15012.701175536666</v>
          </cell>
          <cell r="L847">
            <v>15193.666477640087</v>
          </cell>
          <cell r="M847">
            <v>15323.827640032938</v>
          </cell>
          <cell r="N847">
            <v>15182.964927023608</v>
          </cell>
          <cell r="O847">
            <v>15016.372962385691</v>
          </cell>
          <cell r="P847">
            <v>15135.925331236944</v>
          </cell>
          <cell r="Q847">
            <v>1075.6686970640026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</row>
        <row r="848">
          <cell r="A848">
            <v>-85380.687695578992</v>
          </cell>
          <cell r="B848">
            <v>14911.070781723827</v>
          </cell>
          <cell r="C848">
            <v>16578.947918842157</v>
          </cell>
          <cell r="D848">
            <v>16025.502265573647</v>
          </cell>
          <cell r="E848">
            <v>15554.918617609826</v>
          </cell>
          <cell r="F848">
            <v>15042.706209540156</v>
          </cell>
          <cell r="G848">
            <v>14980.529493350907</v>
          </cell>
          <cell r="H848">
            <v>15037.525374338775</v>
          </cell>
          <cell r="I848">
            <v>14902.484546980386</v>
          </cell>
          <cell r="J848">
            <v>15038.236992887494</v>
          </cell>
          <cell r="K848">
            <v>15035.591343864202</v>
          </cell>
          <cell r="L848">
            <v>14943.221049999964</v>
          </cell>
          <cell r="M848">
            <v>14975.478609234973</v>
          </cell>
          <cell r="N848">
            <v>14953.562525872192</v>
          </cell>
          <cell r="O848">
            <v>14921.345830371334</v>
          </cell>
          <cell r="P848">
            <v>15158.33448732057</v>
          </cell>
          <cell r="Q848">
            <v>979.28233559321257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</row>
        <row r="849">
          <cell r="A849">
            <v>-86407.515952818809</v>
          </cell>
          <cell r="B849">
            <v>15000.672334694764</v>
          </cell>
          <cell r="C849">
            <v>16308.655223407515</v>
          </cell>
          <cell r="D849">
            <v>15793.609438558164</v>
          </cell>
          <cell r="E849">
            <v>15466.606469234377</v>
          </cell>
          <cell r="F849">
            <v>15353.661668687073</v>
          </cell>
          <cell r="G849">
            <v>15098.342851661277</v>
          </cell>
          <cell r="H849">
            <v>14998.703398273678</v>
          </cell>
          <cell r="I849">
            <v>14844.584378381089</v>
          </cell>
          <cell r="J849">
            <v>14963.145876760722</v>
          </cell>
          <cell r="K849">
            <v>14900.192773295697</v>
          </cell>
          <cell r="L849">
            <v>14889.604964789976</v>
          </cell>
          <cell r="M849">
            <v>14949.658570032239</v>
          </cell>
          <cell r="N849">
            <v>15183.825320659937</v>
          </cell>
          <cell r="O849">
            <v>14965.72890300725</v>
          </cell>
          <cell r="P849">
            <v>14991.056368651138</v>
          </cell>
          <cell r="Q849">
            <v>991.05964497245054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</row>
        <row r="850">
          <cell r="A850">
            <v>-90645.808277239936</v>
          </cell>
          <cell r="B850">
            <v>14865.153606628312</v>
          </cell>
          <cell r="C850">
            <v>16302.679830210045</v>
          </cell>
          <cell r="D850">
            <v>16003.535950241961</v>
          </cell>
          <cell r="E850">
            <v>15748.886097457362</v>
          </cell>
          <cell r="F850">
            <v>15464.705961302941</v>
          </cell>
          <cell r="G850">
            <v>15195.155741687016</v>
          </cell>
          <cell r="H850">
            <v>14901.910791651379</v>
          </cell>
          <cell r="I850">
            <v>15067.963791289916</v>
          </cell>
          <cell r="J850">
            <v>14895.376446626908</v>
          </cell>
          <cell r="K850">
            <v>15068.199965578011</v>
          </cell>
          <cell r="L850">
            <v>15203.135029225128</v>
          </cell>
          <cell r="M850">
            <v>15159.323845781455</v>
          </cell>
          <cell r="N850">
            <v>15009.852936890315</v>
          </cell>
          <cell r="O850">
            <v>15124.713913834576</v>
          </cell>
          <cell r="P850">
            <v>14962.41842812331</v>
          </cell>
          <cell r="Q850">
            <v>1039.6711626166311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</row>
        <row r="851">
          <cell r="A851">
            <v>-92563.745889679412</v>
          </cell>
          <cell r="B851">
            <v>15101.645963677187</v>
          </cell>
          <cell r="C851">
            <v>16271.276604532011</v>
          </cell>
          <cell r="D851">
            <v>16011.648678231892</v>
          </cell>
          <cell r="E851">
            <v>15632.204414196684</v>
          </cell>
          <cell r="F851">
            <v>15611.065963152627</v>
          </cell>
          <cell r="G851">
            <v>15135.374695503941</v>
          </cell>
          <cell r="H851">
            <v>15093.298423078584</v>
          </cell>
          <cell r="I851">
            <v>15005.941960579905</v>
          </cell>
          <cell r="J851">
            <v>15000.273499825485</v>
          </cell>
          <cell r="K851">
            <v>14979.664112773189</v>
          </cell>
          <cell r="L851">
            <v>15153.13879066719</v>
          </cell>
          <cell r="M851">
            <v>14984.340154835792</v>
          </cell>
          <cell r="N851">
            <v>15218.758066520168</v>
          </cell>
          <cell r="O851">
            <v>15113.677009903724</v>
          </cell>
          <cell r="P851">
            <v>15166.479693303012</v>
          </cell>
          <cell r="Q851">
            <v>1061.6691398562668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</row>
        <row r="852">
          <cell r="A852">
            <v>-85393.395552124552</v>
          </cell>
          <cell r="B852">
            <v>14722.598174733806</v>
          </cell>
          <cell r="C852">
            <v>16227.390400234297</v>
          </cell>
          <cell r="D852">
            <v>15797.630110855975</v>
          </cell>
          <cell r="E852">
            <v>15540.144884376568</v>
          </cell>
          <cell r="F852">
            <v>15460.747042021547</v>
          </cell>
          <cell r="G852">
            <v>15029.144217874968</v>
          </cell>
          <cell r="H852">
            <v>14811.134350432236</v>
          </cell>
          <cell r="I852">
            <v>15048.09915132553</v>
          </cell>
          <cell r="J852">
            <v>14908.936938193168</v>
          </cell>
          <cell r="K852">
            <v>15046.144868657964</v>
          </cell>
          <cell r="L852">
            <v>14839.268687725198</v>
          </cell>
          <cell r="M852">
            <v>15067.032090567207</v>
          </cell>
          <cell r="N852">
            <v>14906.387692999351</v>
          </cell>
          <cell r="O852">
            <v>15020.000627191015</v>
          </cell>
          <cell r="P852">
            <v>15124.78304234313</v>
          </cell>
          <cell r="Q852">
            <v>979.42808962464767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</row>
        <row r="853">
          <cell r="A853">
            <v>-98103.731268082629</v>
          </cell>
          <cell r="B853">
            <v>15273.119844805766</v>
          </cell>
          <cell r="C853">
            <v>16688.79814755165</v>
          </cell>
          <cell r="D853">
            <v>16221.474646753448</v>
          </cell>
          <cell r="E853">
            <v>16170.810083776476</v>
          </cell>
          <cell r="F853">
            <v>15772.335493074974</v>
          </cell>
          <cell r="G853">
            <v>15529.108013717412</v>
          </cell>
          <cell r="H853">
            <v>15318.782093306239</v>
          </cell>
          <cell r="I853">
            <v>15346.884203105168</v>
          </cell>
          <cell r="J853">
            <v>15308.860114367613</v>
          </cell>
          <cell r="K853">
            <v>15380.616337733234</v>
          </cell>
          <cell r="L853">
            <v>15366.593416569132</v>
          </cell>
          <cell r="M853">
            <v>15105.066908817247</v>
          </cell>
          <cell r="N853">
            <v>15181.323346696357</v>
          </cell>
          <cell r="O853">
            <v>15234.245129806013</v>
          </cell>
          <cell r="P853">
            <v>15245.238672237019</v>
          </cell>
          <cell r="Q853">
            <v>1125.2105561524004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</row>
        <row r="854">
          <cell r="A854">
            <v>-89321.357783177576</v>
          </cell>
          <cell r="B854">
            <v>15240.560996768476</v>
          </cell>
          <cell r="C854">
            <v>16533.487542117018</v>
          </cell>
          <cell r="D854">
            <v>15982.030904222418</v>
          </cell>
          <cell r="E854">
            <v>15630.721948729772</v>
          </cell>
          <cell r="F854">
            <v>15414.309817848345</v>
          </cell>
          <cell r="G854">
            <v>15136.533792753395</v>
          </cell>
          <cell r="H854">
            <v>14932.400294429899</v>
          </cell>
          <cell r="I854">
            <v>15025.64637674824</v>
          </cell>
          <cell r="J854">
            <v>14838.92679693141</v>
          </cell>
          <cell r="K854">
            <v>15027.01871807454</v>
          </cell>
          <cell r="L854">
            <v>15290.549813916157</v>
          </cell>
          <cell r="M854">
            <v>15187.409393034824</v>
          </cell>
          <cell r="N854">
            <v>15228.023712565706</v>
          </cell>
          <cell r="O854">
            <v>15111.827957909591</v>
          </cell>
          <cell r="P854">
            <v>15158.814055381124</v>
          </cell>
          <cell r="Q854">
            <v>1024.4802452299334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</row>
        <row r="855">
          <cell r="A855">
            <v>-92861.599703427215</v>
          </cell>
          <cell r="B855">
            <v>15163.525098579281</v>
          </cell>
          <cell r="C855">
            <v>16502.665761834531</v>
          </cell>
          <cell r="D855">
            <v>16031.148571403166</v>
          </cell>
          <cell r="E855">
            <v>15839.258851816447</v>
          </cell>
          <cell r="F855">
            <v>15389.678817533731</v>
          </cell>
          <cell r="G855">
            <v>15243.782694324063</v>
          </cell>
          <cell r="H855">
            <v>15147.888202479682</v>
          </cell>
          <cell r="I855">
            <v>15164.231349173737</v>
          </cell>
          <cell r="J855">
            <v>15149.365185163864</v>
          </cell>
          <cell r="K855">
            <v>15144.870124499928</v>
          </cell>
          <cell r="L855">
            <v>15166.035671111535</v>
          </cell>
          <cell r="M855">
            <v>15165.23674356479</v>
          </cell>
          <cell r="N855">
            <v>15270.092570394874</v>
          </cell>
          <cell r="O855">
            <v>15017.112971552309</v>
          </cell>
          <cell r="P855">
            <v>15081.292014907962</v>
          </cell>
          <cell r="Q855">
            <v>1065.0854039584287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</row>
        <row r="856">
          <cell r="A856">
            <v>-88179.487677537589</v>
          </cell>
          <cell r="B856">
            <v>15060.196421168868</v>
          </cell>
          <cell r="C856">
            <v>16139.820271174935</v>
          </cell>
          <cell r="D856">
            <v>15752.827343935853</v>
          </cell>
          <cell r="E856">
            <v>15495.044020160189</v>
          </cell>
          <cell r="F856">
            <v>15175.515742361178</v>
          </cell>
          <cell r="G856">
            <v>15045.667749923261</v>
          </cell>
          <cell r="H856">
            <v>15254.64568554658</v>
          </cell>
          <cell r="I856">
            <v>14978.957865881135</v>
          </cell>
          <cell r="J856">
            <v>15006.602148372003</v>
          </cell>
          <cell r="K856">
            <v>15009.298431632158</v>
          </cell>
          <cell r="L856">
            <v>15028.674211668611</v>
          </cell>
          <cell r="M856">
            <v>15028.128428024786</v>
          </cell>
          <cell r="N856">
            <v>14948.987791838103</v>
          </cell>
          <cell r="O856">
            <v>14963.939054603432</v>
          </cell>
          <cell r="P856">
            <v>15197.99463241328</v>
          </cell>
          <cell r="Q856">
            <v>1011.383451866285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</row>
        <row r="857">
          <cell r="A857">
            <v>-90356.701955779776</v>
          </cell>
          <cell r="B857">
            <v>14758.977152259355</v>
          </cell>
          <cell r="C857">
            <v>16441.970353002944</v>
          </cell>
          <cell r="D857">
            <v>16045.188036867279</v>
          </cell>
          <cell r="E857">
            <v>15633.798251556851</v>
          </cell>
          <cell r="F857">
            <v>15510.418547441972</v>
          </cell>
          <cell r="G857">
            <v>15277.228364195438</v>
          </cell>
          <cell r="H857">
            <v>15035.550385307328</v>
          </cell>
          <cell r="I857">
            <v>15167.393727905261</v>
          </cell>
          <cell r="J857">
            <v>15061.190144360819</v>
          </cell>
          <cell r="K857">
            <v>15065.071987754865</v>
          </cell>
          <cell r="L857">
            <v>15229.2214424917</v>
          </cell>
          <cell r="M857">
            <v>15128.129001887824</v>
          </cell>
          <cell r="N857">
            <v>15138.474429952326</v>
          </cell>
          <cell r="O857">
            <v>15255.882207520961</v>
          </cell>
          <cell r="P857">
            <v>15011.379011768346</v>
          </cell>
          <cell r="Q857">
            <v>1036.3552287520117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</row>
        <row r="858">
          <cell r="A858">
            <v>-90762.55425931538</v>
          </cell>
          <cell r="B858">
            <v>15011.113160525445</v>
          </cell>
          <cell r="C858">
            <v>16211.206713695972</v>
          </cell>
          <cell r="D858">
            <v>16093.369249819698</v>
          </cell>
          <cell r="E858">
            <v>15672.554419360815</v>
          </cell>
          <cell r="F858">
            <v>15280.928706276029</v>
          </cell>
          <cell r="G858">
            <v>15209.269263189968</v>
          </cell>
          <cell r="H858">
            <v>15090.525282422575</v>
          </cell>
          <cell r="I858">
            <v>15223.800537518888</v>
          </cell>
          <cell r="J858">
            <v>15102.840094940475</v>
          </cell>
          <cell r="K858">
            <v>15270.416709992191</v>
          </cell>
          <cell r="L858">
            <v>15239.178336929068</v>
          </cell>
          <cell r="M858">
            <v>15047.82501572953</v>
          </cell>
          <cell r="N858">
            <v>15205.361919478524</v>
          </cell>
          <cell r="O858">
            <v>15235.373817142776</v>
          </cell>
          <cell r="P858">
            <v>15183.468580117711</v>
          </cell>
          <cell r="Q858">
            <v>1041.0101923326436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</row>
        <row r="859">
          <cell r="A859">
            <v>-86726.090483635708</v>
          </cell>
          <cell r="B859">
            <v>14854.202356794298</v>
          </cell>
          <cell r="C859">
            <v>16538.523307977524</v>
          </cell>
          <cell r="D859">
            <v>15838.309675474751</v>
          </cell>
          <cell r="E859">
            <v>15725.427406776449</v>
          </cell>
          <cell r="F859">
            <v>15455.953596236002</v>
          </cell>
          <cell r="G859">
            <v>15101.834140482992</v>
          </cell>
          <cell r="H859">
            <v>14852.627240091228</v>
          </cell>
          <cell r="I859">
            <v>14886.353108039277</v>
          </cell>
          <cell r="J859">
            <v>14761.185866142929</v>
          </cell>
          <cell r="K859">
            <v>14972.356884109849</v>
          </cell>
          <cell r="L859">
            <v>14862.02983864815</v>
          </cell>
          <cell r="M859">
            <v>14904.245419430317</v>
          </cell>
          <cell r="N859">
            <v>15004.24596676297</v>
          </cell>
          <cell r="O859">
            <v>15025.431557400663</v>
          </cell>
          <cell r="P859">
            <v>15111.203803943656</v>
          </cell>
          <cell r="Q859">
            <v>994.71356741110799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</row>
        <row r="860">
          <cell r="A860">
            <v>-99778.368346275922</v>
          </cell>
          <cell r="B860">
            <v>15195.844798646736</v>
          </cell>
          <cell r="C860">
            <v>16882.209385155755</v>
          </cell>
          <cell r="D860">
            <v>16545.749244670587</v>
          </cell>
          <cell r="E860">
            <v>15897.153371379991</v>
          </cell>
          <cell r="F860">
            <v>15990.684617142531</v>
          </cell>
          <cell r="G860">
            <v>15271.916194660462</v>
          </cell>
          <cell r="H860">
            <v>15178.072012654444</v>
          </cell>
          <cell r="I860">
            <v>15382.124901692987</v>
          </cell>
          <cell r="J860">
            <v>15284.477783700175</v>
          </cell>
          <cell r="K860">
            <v>15453.036089149791</v>
          </cell>
          <cell r="L860">
            <v>15236.406751761995</v>
          </cell>
          <cell r="M860">
            <v>15436.190097103234</v>
          </cell>
          <cell r="N860">
            <v>15555.946062973224</v>
          </cell>
          <cell r="O860">
            <v>15344.235125744624</v>
          </cell>
          <cell r="P860">
            <v>15299.869870505729</v>
          </cell>
          <cell r="Q860">
            <v>1144.4179735844461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</row>
        <row r="861">
          <cell r="A861">
            <v>-96831.844712934384</v>
          </cell>
          <cell r="B861">
            <v>15156.57999785219</v>
          </cell>
          <cell r="C861">
            <v>16671.912262127611</v>
          </cell>
          <cell r="D861">
            <v>16177.544266112192</v>
          </cell>
          <cell r="E861">
            <v>15730.306875534739</v>
          </cell>
          <cell r="F861">
            <v>15523.91295920491</v>
          </cell>
          <cell r="G861">
            <v>15186.791169374592</v>
          </cell>
          <cell r="H861">
            <v>15192.23661506001</v>
          </cell>
          <cell r="I861">
            <v>15316.208708611966</v>
          </cell>
          <cell r="J861">
            <v>15330.281260347398</v>
          </cell>
          <cell r="K861">
            <v>15195.49164148688</v>
          </cell>
          <cell r="L861">
            <v>15320.51529080402</v>
          </cell>
          <cell r="M861">
            <v>15219.209945765269</v>
          </cell>
          <cell r="N861">
            <v>15264.553717675113</v>
          </cell>
          <cell r="O861">
            <v>15297.027590954754</v>
          </cell>
          <cell r="P861">
            <v>15371.926370678579</v>
          </cell>
          <cell r="Q861">
            <v>1110.622526119472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</row>
        <row r="862">
          <cell r="A862">
            <v>-99737.352684879384</v>
          </cell>
          <cell r="B862">
            <v>15221.392438418281</v>
          </cell>
          <cell r="C862">
            <v>16720.061133244832</v>
          </cell>
          <cell r="D862">
            <v>16148.735136954005</v>
          </cell>
          <cell r="E862">
            <v>15796.986302181926</v>
          </cell>
          <cell r="F862">
            <v>15689.53533840107</v>
          </cell>
          <cell r="G862">
            <v>15290.752619770832</v>
          </cell>
          <cell r="H862">
            <v>15494.309984903284</v>
          </cell>
          <cell r="I862">
            <v>15232.831745325278</v>
          </cell>
          <cell r="J862">
            <v>15309.013408900166</v>
          </cell>
          <cell r="K862">
            <v>15133.836501849581</v>
          </cell>
          <cell r="L862">
            <v>15209.403897540544</v>
          </cell>
          <cell r="M862">
            <v>15160.508652053864</v>
          </cell>
          <cell r="N862">
            <v>15469.919034902072</v>
          </cell>
          <cell r="O862">
            <v>15406.608594966969</v>
          </cell>
          <cell r="P862">
            <v>15306.901167317379</v>
          </cell>
          <cell r="Q862">
            <v>1143.9475403544925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</row>
        <row r="863">
          <cell r="A863">
            <v>-99057.508140666177</v>
          </cell>
          <cell r="B863">
            <v>15107.918228419905</v>
          </cell>
          <cell r="C863">
            <v>16744.813012161878</v>
          </cell>
          <cell r="D863">
            <v>16266.750985705654</v>
          </cell>
          <cell r="E863">
            <v>15990.397982289654</v>
          </cell>
          <cell r="F863">
            <v>15534.819942109611</v>
          </cell>
          <cell r="G863">
            <v>15349.751509419042</v>
          </cell>
          <cell r="H863">
            <v>15156.14511509458</v>
          </cell>
          <cell r="I863">
            <v>15198.296217824383</v>
          </cell>
          <cell r="J863">
            <v>15390.326542458792</v>
          </cell>
          <cell r="K863">
            <v>15314.010235060176</v>
          </cell>
          <cell r="L863">
            <v>15334.919081728927</v>
          </cell>
          <cell r="M863">
            <v>15352.059185877471</v>
          </cell>
          <cell r="N863">
            <v>15567.294084934958</v>
          </cell>
          <cell r="O863">
            <v>15506.656130720567</v>
          </cell>
          <cell r="P863">
            <v>15405.060615470667</v>
          </cell>
          <cell r="Q863">
            <v>1136.1499953701848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</row>
        <row r="864">
          <cell r="A864">
            <v>-93089.669886175398</v>
          </cell>
          <cell r="B864">
            <v>14948.745957622508</v>
          </cell>
          <cell r="C864">
            <v>16259.224026820244</v>
          </cell>
          <cell r="D864">
            <v>16096.837159924453</v>
          </cell>
          <cell r="E864">
            <v>15769.304346171413</v>
          </cell>
          <cell r="F864">
            <v>15534.853372203199</v>
          </cell>
          <cell r="G864">
            <v>15142.245931693351</v>
          </cell>
          <cell r="H864">
            <v>15126.719911802378</v>
          </cell>
          <cell r="I864">
            <v>15232.200923396824</v>
          </cell>
          <cell r="J864">
            <v>15248.97570395535</v>
          </cell>
          <cell r="K864">
            <v>15312.204953105851</v>
          </cell>
          <cell r="L864">
            <v>15156.860598443947</v>
          </cell>
          <cell r="M864">
            <v>15402.872309351691</v>
          </cell>
          <cell r="N864">
            <v>15215.024236736826</v>
          </cell>
          <cell r="O864">
            <v>15191.350733620187</v>
          </cell>
          <cell r="P864">
            <v>15244.227888524414</v>
          </cell>
          <cell r="Q864">
            <v>1067.7012777264772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</row>
        <row r="865">
          <cell r="A865">
            <v>-96334.18244225168</v>
          </cell>
          <cell r="B865">
            <v>14944.417850131305</v>
          </cell>
          <cell r="C865">
            <v>16687.280419912015</v>
          </cell>
          <cell r="D865">
            <v>16540.345603020061</v>
          </cell>
          <cell r="E865">
            <v>15887.866724600533</v>
          </cell>
          <cell r="F865">
            <v>15505.437309472974</v>
          </cell>
          <cell r="G865">
            <v>15311.444329161188</v>
          </cell>
          <cell r="H865">
            <v>15411.253652292464</v>
          </cell>
          <cell r="I865">
            <v>15224.933725486357</v>
          </cell>
          <cell r="J865">
            <v>15387.233744679896</v>
          </cell>
          <cell r="K865">
            <v>15323.545886319918</v>
          </cell>
          <cell r="L865">
            <v>15303.351312353785</v>
          </cell>
          <cell r="M865">
            <v>15302.615120702128</v>
          </cell>
          <cell r="N865">
            <v>15220.441829860818</v>
          </cell>
          <cell r="O865">
            <v>15250.51137198494</v>
          </cell>
          <cell r="P865">
            <v>15264.355847969393</v>
          </cell>
          <cell r="Q865">
            <v>1104.9145389396499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</row>
        <row r="866">
          <cell r="A866">
            <v>-85127.760178967263</v>
          </cell>
          <cell r="B866">
            <v>14839.648663025855</v>
          </cell>
          <cell r="C866">
            <v>16113.683112904007</v>
          </cell>
          <cell r="D866">
            <v>15952.698172079236</v>
          </cell>
          <cell r="E866">
            <v>15850.744413069704</v>
          </cell>
          <cell r="F866">
            <v>15292.117527074537</v>
          </cell>
          <cell r="G866">
            <v>15084.101641506204</v>
          </cell>
          <cell r="H866">
            <v>14800.36342801275</v>
          </cell>
          <cell r="I866">
            <v>14980.345889528257</v>
          </cell>
          <cell r="J866">
            <v>14791.936370490077</v>
          </cell>
          <cell r="K866">
            <v>15101.739122610208</v>
          </cell>
          <cell r="L866">
            <v>15038.939506058006</v>
          </cell>
          <cell r="M866">
            <v>15077.141334127813</v>
          </cell>
          <cell r="N866">
            <v>15077.555828111095</v>
          </cell>
          <cell r="O866">
            <v>15123.231453918122</v>
          </cell>
          <cell r="P866">
            <v>15036.622533195739</v>
          </cell>
          <cell r="Q866">
            <v>976.38135814868281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</row>
        <row r="867">
          <cell r="A867">
            <v>-84941.764345882344</v>
          </cell>
          <cell r="B867">
            <v>15003.293030951532</v>
          </cell>
          <cell r="C867">
            <v>16180.596574967662</v>
          </cell>
          <cell r="D867">
            <v>15911.816589773822</v>
          </cell>
          <cell r="E867">
            <v>15638.0239812451</v>
          </cell>
          <cell r="F867">
            <v>15328.970965763072</v>
          </cell>
          <cell r="G867">
            <v>15054.229171318997</v>
          </cell>
          <cell r="H867">
            <v>14995.533854368921</v>
          </cell>
          <cell r="I867">
            <v>14776.964429391344</v>
          </cell>
          <cell r="J867">
            <v>14797.635946620991</v>
          </cell>
          <cell r="K867">
            <v>14875.617100542844</v>
          </cell>
          <cell r="L867">
            <v>14793.670359529049</v>
          </cell>
          <cell r="M867">
            <v>14954.068508034143</v>
          </cell>
          <cell r="N867">
            <v>15120.832599684487</v>
          </cell>
          <cell r="O867">
            <v>14950.788194649565</v>
          </cell>
          <cell r="P867">
            <v>15021.203689241693</v>
          </cell>
          <cell r="Q867">
            <v>974.24806034153198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</row>
        <row r="868">
          <cell r="A868">
            <v>-100791.36766127373</v>
          </cell>
          <cell r="B868">
            <v>15364.160656548756</v>
          </cell>
          <cell r="C868">
            <v>16923.324793936059</v>
          </cell>
          <cell r="D868">
            <v>16354.637528725812</v>
          </cell>
          <cell r="E868">
            <v>15847.740725093088</v>
          </cell>
          <cell r="F868">
            <v>15634.322841307241</v>
          </cell>
          <cell r="G868">
            <v>15580.039325531976</v>
          </cell>
          <cell r="H868">
            <v>15427.228418097555</v>
          </cell>
          <cell r="I868">
            <v>15198.248150756344</v>
          </cell>
          <cell r="J868">
            <v>15289.914633947696</v>
          </cell>
          <cell r="K868">
            <v>15271.523006150812</v>
          </cell>
          <cell r="L868">
            <v>15371.144443713632</v>
          </cell>
          <cell r="M868">
            <v>15295.683954695201</v>
          </cell>
          <cell r="N868">
            <v>15502.426817241241</v>
          </cell>
          <cell r="O868">
            <v>15487.630110545084</v>
          </cell>
          <cell r="P868">
            <v>15458.684619935884</v>
          </cell>
          <cell r="Q868">
            <v>1156.0366705277449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</row>
        <row r="869">
          <cell r="A869">
            <v>-98740.020850957386</v>
          </cell>
          <cell r="B869">
            <v>15226.067891409793</v>
          </cell>
          <cell r="C869">
            <v>16566.617664543635</v>
          </cell>
          <cell r="D869">
            <v>16266.212719584473</v>
          </cell>
          <cell r="E869">
            <v>15788.159291634252</v>
          </cell>
          <cell r="F869">
            <v>15791.83724808013</v>
          </cell>
          <cell r="G869">
            <v>15371.287895723079</v>
          </cell>
          <cell r="H869">
            <v>15014.353086546642</v>
          </cell>
          <cell r="I869">
            <v>15203.907086712741</v>
          </cell>
          <cell r="J869">
            <v>14966.616642742305</v>
          </cell>
          <cell r="K869">
            <v>15137.117414168453</v>
          </cell>
          <cell r="L869">
            <v>15326.938267842423</v>
          </cell>
          <cell r="M869">
            <v>15194.893566129504</v>
          </cell>
          <cell r="N869">
            <v>15353.537445355623</v>
          </cell>
          <cell r="O869">
            <v>15374.217107978133</v>
          </cell>
          <cell r="P869">
            <v>15482.013471032617</v>
          </cell>
          <cell r="Q869">
            <v>1132.5085431521406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</row>
        <row r="870">
          <cell r="A870">
            <v>-100278.27535167722</v>
          </cell>
          <cell r="B870">
            <v>15177.532871829329</v>
          </cell>
          <cell r="C870">
            <v>16796.849630772009</v>
          </cell>
          <cell r="D870">
            <v>16324.029199089866</v>
          </cell>
          <cell r="E870">
            <v>15964.047005900738</v>
          </cell>
          <cell r="F870">
            <v>15644.02834322556</v>
          </cell>
          <cell r="G870">
            <v>15457.336301591797</v>
          </cell>
          <cell r="H870">
            <v>15132.070061528169</v>
          </cell>
          <cell r="I870">
            <v>15271.6862681809</v>
          </cell>
          <cell r="J870">
            <v>15115.622086931447</v>
          </cell>
          <cell r="K870">
            <v>15313.178008539675</v>
          </cell>
          <cell r="L870">
            <v>15390.811814614754</v>
          </cell>
          <cell r="M870">
            <v>15349.439079173564</v>
          </cell>
          <cell r="N870">
            <v>15264.397954965094</v>
          </cell>
          <cell r="O870">
            <v>15255.810977602188</v>
          </cell>
          <cell r="P870">
            <v>15254.565101640819</v>
          </cell>
          <cell r="Q870">
            <v>1150.1517069735969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</row>
        <row r="871">
          <cell r="A871">
            <v>-96009.986720671877</v>
          </cell>
          <cell r="B871">
            <v>15095.776714700747</v>
          </cell>
          <cell r="C871">
            <v>16445.026109415521</v>
          </cell>
          <cell r="D871">
            <v>16229.025771970806</v>
          </cell>
          <cell r="E871">
            <v>15930.52135629379</v>
          </cell>
          <cell r="F871">
            <v>15645.436640381622</v>
          </cell>
          <cell r="G871">
            <v>15185.549852905709</v>
          </cell>
          <cell r="H871">
            <v>15011.447966559477</v>
          </cell>
          <cell r="I871">
            <v>15199.648586748586</v>
          </cell>
          <cell r="J871">
            <v>15264.161509644484</v>
          </cell>
          <cell r="K871">
            <v>15178.971132636987</v>
          </cell>
          <cell r="L871">
            <v>15396.717900993546</v>
          </cell>
          <cell r="M871">
            <v>15147.159010471323</v>
          </cell>
          <cell r="N871">
            <v>15309.179620577008</v>
          </cell>
          <cell r="O871">
            <v>15251.082867790446</v>
          </cell>
          <cell r="P871">
            <v>15069.472285800337</v>
          </cell>
          <cell r="Q871">
            <v>1101.196143691418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</row>
        <row r="872">
          <cell r="A872">
            <v>-94517.232632528627</v>
          </cell>
          <cell r="B872">
            <v>14962.98684452262</v>
          </cell>
          <cell r="C872">
            <v>16582.072006152655</v>
          </cell>
          <cell r="D872">
            <v>16246.220051799915</v>
          </cell>
          <cell r="E872">
            <v>15934.963897572492</v>
          </cell>
          <cell r="F872">
            <v>15505.354536168859</v>
          </cell>
          <cell r="G872">
            <v>15483.21516965143</v>
          </cell>
          <cell r="H872">
            <v>15116.789780841971</v>
          </cell>
          <cell r="I872">
            <v>14986.251532183614</v>
          </cell>
          <cell r="J872">
            <v>15217.218596909486</v>
          </cell>
          <cell r="K872">
            <v>15127.423075460545</v>
          </cell>
          <cell r="L872">
            <v>15072.260676995127</v>
          </cell>
          <cell r="M872">
            <v>15361.540334800078</v>
          </cell>
          <cell r="N872">
            <v>15391.838429009636</v>
          </cell>
          <cell r="O872">
            <v>15042.894829806944</v>
          </cell>
          <cell r="P872">
            <v>15162.096789755788</v>
          </cell>
          <cell r="Q872">
            <v>1084.0748514020502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</row>
        <row r="873">
          <cell r="A873">
            <v>-100262.98701688321</v>
          </cell>
          <cell r="B873">
            <v>15088.203766716066</v>
          </cell>
          <cell r="C873">
            <v>16767.042735600786</v>
          </cell>
          <cell r="D873">
            <v>16353.948989666342</v>
          </cell>
          <cell r="E873">
            <v>16070.225165446238</v>
          </cell>
          <cell r="F873">
            <v>15948.611714092367</v>
          </cell>
          <cell r="G873">
            <v>15160.871928606535</v>
          </cell>
          <cell r="H873">
            <v>15373.019007764138</v>
          </cell>
          <cell r="I873">
            <v>15366.656134614776</v>
          </cell>
          <cell r="J873">
            <v>15215.64107196586</v>
          </cell>
          <cell r="K873">
            <v>15312.579705369284</v>
          </cell>
          <cell r="L873">
            <v>15497.913844538154</v>
          </cell>
          <cell r="M873">
            <v>15342.063513790137</v>
          </cell>
          <cell r="N873">
            <v>15638.727383698208</v>
          </cell>
          <cell r="O873">
            <v>15434.064189963181</v>
          </cell>
          <cell r="P873">
            <v>15451.501084734649</v>
          </cell>
          <cell r="Q873">
            <v>1149.9763558888435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</row>
        <row r="874">
          <cell r="A874">
            <v>-101150.28317747651</v>
          </cell>
          <cell r="B874">
            <v>15208.359388463199</v>
          </cell>
          <cell r="C874">
            <v>16899.381598295735</v>
          </cell>
          <cell r="D874">
            <v>16196.461148127721</v>
          </cell>
          <cell r="E874">
            <v>15979.951593755544</v>
          </cell>
          <cell r="F874">
            <v>15784.093238539383</v>
          </cell>
          <cell r="G874">
            <v>15304.111960571867</v>
          </cell>
          <cell r="H874">
            <v>15170.90207257472</v>
          </cell>
          <cell r="I874">
            <v>15174.31934385758</v>
          </cell>
          <cell r="J874">
            <v>15266.393427433073</v>
          </cell>
          <cell r="K874">
            <v>15322.192624065574</v>
          </cell>
          <cell r="L874">
            <v>15311.757108245765</v>
          </cell>
          <cell r="M874">
            <v>15250.154246783643</v>
          </cell>
          <cell r="N874">
            <v>15363.681524782412</v>
          </cell>
          <cell r="O874">
            <v>15322.353827592429</v>
          </cell>
          <cell r="P874">
            <v>15622.60781231787</v>
          </cell>
          <cell r="Q874">
            <v>1160.1532879323845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</row>
        <row r="875">
          <cell r="A875">
            <v>-84720.192046039825</v>
          </cell>
          <cell r="B875">
            <v>14942.204181632858</v>
          </cell>
          <cell r="C875">
            <v>16227.723926727445</v>
          </cell>
          <cell r="D875">
            <v>15707.570348097715</v>
          </cell>
          <cell r="E875">
            <v>15523.813419192973</v>
          </cell>
          <cell r="F875">
            <v>15109.769862009553</v>
          </cell>
          <cell r="G875">
            <v>15232.751858175792</v>
          </cell>
          <cell r="H875">
            <v>14734.418144839301</v>
          </cell>
          <cell r="I875">
            <v>14901.767625682873</v>
          </cell>
          <cell r="J875">
            <v>14824.278039851884</v>
          </cell>
          <cell r="K875">
            <v>15048.913329744777</v>
          </cell>
          <cell r="L875">
            <v>14978.387822432167</v>
          </cell>
          <cell r="M875">
            <v>14751.504665641203</v>
          </cell>
          <cell r="N875">
            <v>14951.092298856051</v>
          </cell>
          <cell r="O875">
            <v>15132.577680653219</v>
          </cell>
          <cell r="P875">
            <v>15164.97099587764</v>
          </cell>
          <cell r="Q875">
            <v>971.7067146912583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</row>
        <row r="876">
          <cell r="A876">
            <v>-97491.052243523794</v>
          </cell>
          <cell r="B876">
            <v>15338.661514491359</v>
          </cell>
          <cell r="C876">
            <v>16950.255156074061</v>
          </cell>
          <cell r="D876">
            <v>16212.2821377904</v>
          </cell>
          <cell r="E876">
            <v>15964.853689286683</v>
          </cell>
          <cell r="F876">
            <v>15598.480031189618</v>
          </cell>
          <cell r="G876">
            <v>15481.725708151047</v>
          </cell>
          <cell r="H876">
            <v>15355.316500198876</v>
          </cell>
          <cell r="I876">
            <v>15402.058515018973</v>
          </cell>
          <cell r="J876">
            <v>15247.641037645586</v>
          </cell>
          <cell r="K876">
            <v>15261.558358785071</v>
          </cell>
          <cell r="L876">
            <v>15178.707466169089</v>
          </cell>
          <cell r="M876">
            <v>15289.553276886527</v>
          </cell>
          <cell r="N876">
            <v>15357.806294003623</v>
          </cell>
          <cell r="O876">
            <v>15129.247170424767</v>
          </cell>
          <cell r="P876">
            <v>15418.431245104104</v>
          </cell>
          <cell r="Q876">
            <v>1118.1833728123204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</row>
        <row r="877">
          <cell r="A877">
            <v>-92100.731805595919</v>
          </cell>
          <cell r="B877">
            <v>14968.026079696381</v>
          </cell>
          <cell r="C877">
            <v>16384.313941254837</v>
          </cell>
          <cell r="D877">
            <v>16005.503636573478</v>
          </cell>
          <cell r="E877">
            <v>15910.787622980864</v>
          </cell>
          <cell r="F877">
            <v>15454.401914708538</v>
          </cell>
          <cell r="G877">
            <v>15256.678709412332</v>
          </cell>
          <cell r="H877">
            <v>15143.139646448417</v>
          </cell>
          <cell r="I877">
            <v>14996.053349353329</v>
          </cell>
          <cell r="J877">
            <v>15157.672911353699</v>
          </cell>
          <cell r="K877">
            <v>15418.178136508046</v>
          </cell>
          <cell r="L877">
            <v>15009.712762611274</v>
          </cell>
          <cell r="M877">
            <v>15320.566025892182</v>
          </cell>
          <cell r="N877">
            <v>15296.0867509293</v>
          </cell>
          <cell r="O877">
            <v>15270.408146435773</v>
          </cell>
          <cell r="P877">
            <v>15246.128016371651</v>
          </cell>
          <cell r="Q877">
            <v>1056.3585535174627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</row>
        <row r="878">
          <cell r="A878">
            <v>-92639.398554623782</v>
          </cell>
          <cell r="B878">
            <v>15062.649854297364</v>
          </cell>
          <cell r="C878">
            <v>16381.935462198522</v>
          </cell>
          <cell r="D878">
            <v>16140.935677085879</v>
          </cell>
          <cell r="E878">
            <v>15811.811121714712</v>
          </cell>
          <cell r="F878">
            <v>15552.287983465802</v>
          </cell>
          <cell r="G878">
            <v>15414.745777336748</v>
          </cell>
          <cell r="H878">
            <v>15062.405365461498</v>
          </cell>
          <cell r="I878">
            <v>15149.462347330715</v>
          </cell>
          <cell r="J878">
            <v>15005.266389535871</v>
          </cell>
          <cell r="K878">
            <v>14948.981463202861</v>
          </cell>
          <cell r="L878">
            <v>15147.592368419744</v>
          </cell>
          <cell r="M878">
            <v>15208.215930646204</v>
          </cell>
          <cell r="N878">
            <v>15058.400323142159</v>
          </cell>
          <cell r="O878">
            <v>15321.388335250778</v>
          </cell>
          <cell r="P878">
            <v>15320.819857840545</v>
          </cell>
          <cell r="Q878">
            <v>1062.5368456621129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</row>
        <row r="879">
          <cell r="A879">
            <v>-96905.680162438977</v>
          </cell>
          <cell r="B879">
            <v>15358.24478742881</v>
          </cell>
          <cell r="C879">
            <v>16489.699334400299</v>
          </cell>
          <cell r="D879">
            <v>16297.470677937363</v>
          </cell>
          <cell r="E879">
            <v>15996.620473744404</v>
          </cell>
          <cell r="F879">
            <v>15844.524434256491</v>
          </cell>
          <cell r="G879">
            <v>15438.076303553644</v>
          </cell>
          <cell r="H879">
            <v>15448.315454283376</v>
          </cell>
          <cell r="I879">
            <v>15321.851501089965</v>
          </cell>
          <cell r="J879">
            <v>15227.696102719397</v>
          </cell>
          <cell r="K879">
            <v>15353.205370054438</v>
          </cell>
          <cell r="L879">
            <v>15336.223526820646</v>
          </cell>
          <cell r="M879">
            <v>15288.420844816563</v>
          </cell>
          <cell r="N879">
            <v>15152.183065104229</v>
          </cell>
          <cell r="O879">
            <v>15312.002791535991</v>
          </cell>
          <cell r="P879">
            <v>15386.502175012472</v>
          </cell>
          <cell r="Q879">
            <v>1111.4693891911099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</row>
        <row r="880">
          <cell r="A880">
            <v>-90350.392499035399</v>
          </cell>
          <cell r="B880">
            <v>15012.61835103792</v>
          </cell>
          <cell r="C880">
            <v>16431.868603569892</v>
          </cell>
          <cell r="D880">
            <v>16135.423163060163</v>
          </cell>
          <cell r="E880">
            <v>15822.499846065522</v>
          </cell>
          <cell r="F880">
            <v>15653.889133713852</v>
          </cell>
          <cell r="G880">
            <v>15094.218699728557</v>
          </cell>
          <cell r="H880">
            <v>15186.658226582254</v>
          </cell>
          <cell r="I880">
            <v>15057.060091461848</v>
          </cell>
          <cell r="J880">
            <v>15021.315485863655</v>
          </cell>
          <cell r="K880">
            <v>15165.357733258286</v>
          </cell>
          <cell r="L880">
            <v>15097.653472579279</v>
          </cell>
          <cell r="M880">
            <v>15118.936494930555</v>
          </cell>
          <cell r="N880">
            <v>15031.609185636829</v>
          </cell>
          <cell r="O880">
            <v>14993.783821076006</v>
          </cell>
          <cell r="P880">
            <v>15382.933168927699</v>
          </cell>
          <cell r="Q880">
            <v>1036.2828618069361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</row>
        <row r="881">
          <cell r="A881">
            <v>-84493.080529721032</v>
          </cell>
          <cell r="B881">
            <v>14943.255722040834</v>
          </cell>
          <cell r="C881">
            <v>16459.743570037775</v>
          </cell>
          <cell r="D881">
            <v>15733.934085913847</v>
          </cell>
          <cell r="E881">
            <v>15441.034588484952</v>
          </cell>
          <cell r="F881">
            <v>15329.414729017704</v>
          </cell>
          <cell r="G881">
            <v>14967.885917205751</v>
          </cell>
          <cell r="H881">
            <v>14839.000321808475</v>
          </cell>
          <cell r="I881">
            <v>15182.406880015034</v>
          </cell>
          <cell r="J881">
            <v>14780.667586817253</v>
          </cell>
          <cell r="K881">
            <v>14946.717208277205</v>
          </cell>
          <cell r="L881">
            <v>14774.635651460405</v>
          </cell>
          <cell r="M881">
            <v>14956.43403162597</v>
          </cell>
          <cell r="N881">
            <v>14961.737389028718</v>
          </cell>
          <cell r="O881">
            <v>15130.777961308608</v>
          </cell>
          <cell r="P881">
            <v>15153.630513028838</v>
          </cell>
          <cell r="Q881">
            <v>969.10183644368828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</row>
        <row r="882">
          <cell r="A882">
            <v>-93634.688034907304</v>
          </cell>
          <cell r="B882">
            <v>14926.768059339542</v>
          </cell>
          <cell r="C882">
            <v>16490.711495791671</v>
          </cell>
          <cell r="D882">
            <v>16023.222897891161</v>
          </cell>
          <cell r="E882">
            <v>15806.983770403898</v>
          </cell>
          <cell r="F882">
            <v>15669.599817663597</v>
          </cell>
          <cell r="G882">
            <v>15050.136353484275</v>
          </cell>
          <cell r="H882">
            <v>15134.77491049634</v>
          </cell>
          <cell r="I882">
            <v>14936.910108512951</v>
          </cell>
          <cell r="J882">
            <v>15248.724639069242</v>
          </cell>
          <cell r="K882">
            <v>15263.403001851933</v>
          </cell>
          <cell r="L882">
            <v>15102.10498226151</v>
          </cell>
          <cell r="M882">
            <v>15227.606570364871</v>
          </cell>
          <cell r="N882">
            <v>15403.123731847147</v>
          </cell>
          <cell r="O882">
            <v>15325.38586426264</v>
          </cell>
          <cell r="P882">
            <v>15374.093860616869</v>
          </cell>
          <cell r="Q882">
            <v>1073.9524178851727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</row>
        <row r="883">
          <cell r="A883">
            <v>-89959.599273395535</v>
          </cell>
          <cell r="B883">
            <v>15033.810496526439</v>
          </cell>
          <cell r="C883">
            <v>16371.847252677584</v>
          </cell>
          <cell r="D883">
            <v>15834.113445979438</v>
          </cell>
          <cell r="E883">
            <v>15756.660279747979</v>
          </cell>
          <cell r="F883">
            <v>15323.791741281393</v>
          </cell>
          <cell r="G883">
            <v>15211.738866163281</v>
          </cell>
          <cell r="H883">
            <v>15074.019137549167</v>
          </cell>
          <cell r="I883">
            <v>15009.62202389332</v>
          </cell>
          <cell r="J883">
            <v>15085.904612572092</v>
          </cell>
          <cell r="K883">
            <v>15348.72862447785</v>
          </cell>
          <cell r="L883">
            <v>15086.095277495375</v>
          </cell>
          <cell r="M883">
            <v>15221.49967887962</v>
          </cell>
          <cell r="N883">
            <v>14990.315712727319</v>
          </cell>
          <cell r="O883">
            <v>15221.014229847297</v>
          </cell>
          <cell r="P883">
            <v>15192.842410782305</v>
          </cell>
          <cell r="Q883">
            <v>1031.8006198261373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</row>
        <row r="884">
          <cell r="A884">
            <v>-92759.80322793583</v>
          </cell>
          <cell r="B884">
            <v>14946.964844442802</v>
          </cell>
          <cell r="C884">
            <v>16374.684367551155</v>
          </cell>
          <cell r="D884">
            <v>15990.039133144321</v>
          </cell>
          <cell r="E884">
            <v>15758.737341341541</v>
          </cell>
          <cell r="F884">
            <v>15556.15713850153</v>
          </cell>
          <cell r="G884">
            <v>15217.625675629559</v>
          </cell>
          <cell r="H884">
            <v>15138.669847196059</v>
          </cell>
          <cell r="I884">
            <v>15125.015642744136</v>
          </cell>
          <cell r="J884">
            <v>15072.881538593641</v>
          </cell>
          <cell r="K884">
            <v>15197.527454987705</v>
          </cell>
          <cell r="L884">
            <v>15105.627025572443</v>
          </cell>
          <cell r="M884">
            <v>15296.193719154819</v>
          </cell>
          <cell r="N884">
            <v>15319.643614725195</v>
          </cell>
          <cell r="O884">
            <v>15257.763726601348</v>
          </cell>
          <cell r="P884">
            <v>15225.942489433848</v>
          </cell>
          <cell r="Q884">
            <v>1063.9178391031328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</row>
        <row r="885">
          <cell r="A885">
            <v>-90440.835900777412</v>
          </cell>
          <cell r="B885">
            <v>14944.46458936992</v>
          </cell>
          <cell r="C885">
            <v>16509.901354518857</v>
          </cell>
          <cell r="D885">
            <v>16150.865027998723</v>
          </cell>
          <cell r="E885">
            <v>15713.47279854471</v>
          </cell>
          <cell r="F885">
            <v>15445.478669048698</v>
          </cell>
          <cell r="G885">
            <v>15224.303279307929</v>
          </cell>
          <cell r="H885">
            <v>15273.30522560333</v>
          </cell>
          <cell r="I885">
            <v>15125.515867265105</v>
          </cell>
          <cell r="J885">
            <v>15090.728456621604</v>
          </cell>
          <cell r="K885">
            <v>14998.388125030562</v>
          </cell>
          <cell r="L885">
            <v>15043.353109236761</v>
          </cell>
          <cell r="M885">
            <v>15246.921730200826</v>
          </cell>
          <cell r="N885">
            <v>15152.820575006044</v>
          </cell>
          <cell r="O885">
            <v>15033.090916029174</v>
          </cell>
          <cell r="P885">
            <v>14984.28713109624</v>
          </cell>
          <cell r="Q885">
            <v>1037.3202114475564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</row>
        <row r="886">
          <cell r="A886">
            <v>-101135.96180733571</v>
          </cell>
          <cell r="B886">
            <v>15422.696163022691</v>
          </cell>
          <cell r="C886">
            <v>16906.880590523782</v>
          </cell>
          <cell r="D886">
            <v>16372.13697385406</v>
          </cell>
          <cell r="E886">
            <v>15906.307861265954</v>
          </cell>
          <cell r="F886">
            <v>15782.560691976138</v>
          </cell>
          <cell r="G886">
            <v>15576.162556160247</v>
          </cell>
          <cell r="H886">
            <v>15324.716734306952</v>
          </cell>
          <cell r="I886">
            <v>15260.630513520169</v>
          </cell>
          <cell r="J886">
            <v>15370.324986357249</v>
          </cell>
          <cell r="K886">
            <v>15438.201319332647</v>
          </cell>
          <cell r="L886">
            <v>15252.853410177711</v>
          </cell>
          <cell r="M886">
            <v>15423.985059427801</v>
          </cell>
          <cell r="N886">
            <v>15287.439158285386</v>
          </cell>
          <cell r="O886">
            <v>15583.848458427783</v>
          </cell>
          <cell r="P886">
            <v>15277.958570939139</v>
          </cell>
          <cell r="Q886">
            <v>1159.9890275454175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</row>
        <row r="887">
          <cell r="A887">
            <v>-98977.148288696611</v>
          </cell>
          <cell r="B887">
            <v>15272.077148829361</v>
          </cell>
          <cell r="C887">
            <v>16661.676547165276</v>
          </cell>
          <cell r="D887">
            <v>16298.982149095185</v>
          </cell>
          <cell r="E887">
            <v>16051.072755181685</v>
          </cell>
          <cell r="F887">
            <v>15738.404349460599</v>
          </cell>
          <cell r="G887">
            <v>15420.957033012848</v>
          </cell>
          <cell r="H887">
            <v>15183.114513646742</v>
          </cell>
          <cell r="I887">
            <v>15209.916306662348</v>
          </cell>
          <cell r="J887">
            <v>15246.497881990872</v>
          </cell>
          <cell r="K887">
            <v>15245.345060153704</v>
          </cell>
          <cell r="L887">
            <v>15436.683436720492</v>
          </cell>
          <cell r="M887">
            <v>15306.634597169414</v>
          </cell>
          <cell r="N887">
            <v>15206.259188799093</v>
          </cell>
          <cell r="O887">
            <v>15359.770122692473</v>
          </cell>
          <cell r="P887">
            <v>15250.396509582552</v>
          </cell>
          <cell r="Q887">
            <v>1135.2283000120347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</row>
        <row r="888">
          <cell r="A888">
            <v>-89551.068807179603</v>
          </cell>
          <cell r="B888">
            <v>15057.316371151366</v>
          </cell>
          <cell r="C888">
            <v>16519.38059912455</v>
          </cell>
          <cell r="D888">
            <v>15993.214305297479</v>
          </cell>
          <cell r="E888">
            <v>15532.421312275084</v>
          </cell>
          <cell r="F888">
            <v>15349.351512034371</v>
          </cell>
          <cell r="G888">
            <v>15079.249625249944</v>
          </cell>
          <cell r="H888">
            <v>14988.182942615658</v>
          </cell>
          <cell r="I888">
            <v>14988.127979466839</v>
          </cell>
          <cell r="J888">
            <v>15061.575964742038</v>
          </cell>
          <cell r="K888">
            <v>15018.607947080411</v>
          </cell>
          <cell r="L888">
            <v>15027.995324202449</v>
          </cell>
          <cell r="M888">
            <v>15142.047739922222</v>
          </cell>
          <cell r="N888">
            <v>15209.461853361245</v>
          </cell>
          <cell r="O888">
            <v>15234.143864221198</v>
          </cell>
          <cell r="P888">
            <v>15093.895317602084</v>
          </cell>
          <cell r="Q888">
            <v>1027.1149387908272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</row>
        <row r="889">
          <cell r="A889">
            <v>-96120.568877659083</v>
          </cell>
          <cell r="B889">
            <v>15298.824250672227</v>
          </cell>
          <cell r="C889">
            <v>16467.36595849739</v>
          </cell>
          <cell r="D889">
            <v>16035.545921474451</v>
          </cell>
          <cell r="E889">
            <v>15969.444302101316</v>
          </cell>
          <cell r="F889">
            <v>15713.944018420276</v>
          </cell>
          <cell r="G889">
            <v>15199.863433215163</v>
          </cell>
          <cell r="H889">
            <v>15259.258937878021</v>
          </cell>
          <cell r="I889">
            <v>15049.446693197016</v>
          </cell>
          <cell r="J889">
            <v>15272.314593381294</v>
          </cell>
          <cell r="K889">
            <v>15178.884377381853</v>
          </cell>
          <cell r="L889">
            <v>15105.572150402946</v>
          </cell>
          <cell r="M889">
            <v>15132.64851105207</v>
          </cell>
          <cell r="N889">
            <v>15311.978678202478</v>
          </cell>
          <cell r="O889">
            <v>15185.271594278507</v>
          </cell>
          <cell r="P889">
            <v>15169.047961555632</v>
          </cell>
          <cell r="Q889">
            <v>1102.4644767991983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</row>
        <row r="890">
          <cell r="A890">
            <v>-89791.453936435952</v>
          </cell>
          <cell r="B890">
            <v>15095.993888222001</v>
          </cell>
          <cell r="C890">
            <v>16602.617766152558</v>
          </cell>
          <cell r="D890">
            <v>16077.080635549923</v>
          </cell>
          <cell r="E890">
            <v>15731.718500253573</v>
          </cell>
          <cell r="F890">
            <v>15351.738494710484</v>
          </cell>
          <cell r="G890">
            <v>15291.23195822896</v>
          </cell>
          <cell r="H890">
            <v>15310.111768623203</v>
          </cell>
          <cell r="I890">
            <v>15097.814632980717</v>
          </cell>
          <cell r="J890">
            <v>14915.220806391248</v>
          </cell>
          <cell r="K890">
            <v>14975.050245823008</v>
          </cell>
          <cell r="L890">
            <v>15352.630862250906</v>
          </cell>
          <cell r="M890">
            <v>15192.141067501325</v>
          </cell>
          <cell r="N890">
            <v>14858.834289340197</v>
          </cell>
          <cell r="O890">
            <v>15146.756015222838</v>
          </cell>
          <cell r="P890">
            <v>15372.31453696453</v>
          </cell>
          <cell r="Q890">
            <v>1029.8720600693457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</row>
        <row r="891">
          <cell r="A891">
            <v>-100929.10131123806</v>
          </cell>
          <cell r="B891">
            <v>15164.307212722848</v>
          </cell>
          <cell r="C891">
            <v>16922.235004991468</v>
          </cell>
          <cell r="D891">
            <v>16150.881116908371</v>
          </cell>
          <cell r="E891">
            <v>16255.904643474416</v>
          </cell>
          <cell r="F891">
            <v>15796.56212494554</v>
          </cell>
          <cell r="G891">
            <v>15408.882158832601</v>
          </cell>
          <cell r="H891">
            <v>15257.559085247267</v>
          </cell>
          <cell r="I891">
            <v>15475.590448878063</v>
          </cell>
          <cell r="J891">
            <v>15406.260019346235</v>
          </cell>
          <cell r="K891">
            <v>15213.791281593192</v>
          </cell>
          <cell r="L891">
            <v>15250.422179236051</v>
          </cell>
          <cell r="M891">
            <v>15218.016628413739</v>
          </cell>
          <cell r="N891">
            <v>15470.726341710348</v>
          </cell>
          <cell r="O891">
            <v>15393.138463402673</v>
          </cell>
          <cell r="P891">
            <v>15131.885006169447</v>
          </cell>
          <cell r="Q891">
            <v>1157.616420399376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</row>
        <row r="892">
          <cell r="A892">
            <v>-97857.924496451349</v>
          </cell>
          <cell r="B892">
            <v>15166.716876819992</v>
          </cell>
          <cell r="C892">
            <v>16754.440353068807</v>
          </cell>
          <cell r="D892">
            <v>16331.072190484629</v>
          </cell>
          <cell r="E892">
            <v>15829.755031454082</v>
          </cell>
          <cell r="F892">
            <v>15453.038967174914</v>
          </cell>
          <cell r="G892">
            <v>15338.096487654637</v>
          </cell>
          <cell r="H892">
            <v>15243.054656160341</v>
          </cell>
          <cell r="I892">
            <v>15170.723203752032</v>
          </cell>
          <cell r="J892">
            <v>15303.025145497915</v>
          </cell>
          <cell r="K892">
            <v>15298.660651251646</v>
          </cell>
          <cell r="L892">
            <v>15271.395658907524</v>
          </cell>
          <cell r="M892">
            <v>15156.719936829071</v>
          </cell>
          <cell r="N892">
            <v>15176.035107146556</v>
          </cell>
          <cell r="O892">
            <v>15164.102187324268</v>
          </cell>
          <cell r="P892">
            <v>15378.048109822177</v>
          </cell>
          <cell r="Q892">
            <v>1122.3912508044982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</row>
        <row r="893">
          <cell r="A893">
            <v>-98542.895839760502</v>
          </cell>
          <cell r="B893">
            <v>15261.005300374725</v>
          </cell>
          <cell r="C893">
            <v>16746.738065470428</v>
          </cell>
          <cell r="D893">
            <v>16419.008068630494</v>
          </cell>
          <cell r="E893">
            <v>15912.284290943007</v>
          </cell>
          <cell r="F893">
            <v>15497.582603960325</v>
          </cell>
          <cell r="G893">
            <v>15311.271754265974</v>
          </cell>
          <cell r="H893">
            <v>15434.027597499124</v>
          </cell>
          <cell r="I893">
            <v>15292.721546754561</v>
          </cell>
          <cell r="J893">
            <v>15353.289777427282</v>
          </cell>
          <cell r="K893">
            <v>15319.026039487013</v>
          </cell>
          <cell r="L893">
            <v>15421.671550341038</v>
          </cell>
          <cell r="M893">
            <v>15405.298047864828</v>
          </cell>
          <cell r="N893">
            <v>15399.840920484845</v>
          </cell>
          <cell r="O893">
            <v>15309.756834586806</v>
          </cell>
          <cell r="P893">
            <v>15447.664762127311</v>
          </cell>
          <cell r="Q893">
            <v>1130.2475981237169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</row>
        <row r="894">
          <cell r="A894">
            <v>-100964.79155489933</v>
          </cell>
          <cell r="B894">
            <v>15262.199132954305</v>
          </cell>
          <cell r="C894">
            <v>16873.982531362406</v>
          </cell>
          <cell r="D894">
            <v>16360.832714026623</v>
          </cell>
          <cell r="E894">
            <v>16041.148403654588</v>
          </cell>
          <cell r="F894">
            <v>15754.598682009253</v>
          </cell>
          <cell r="G894">
            <v>15265.63327316803</v>
          </cell>
          <cell r="H894">
            <v>15284.902037313102</v>
          </cell>
          <cell r="I894">
            <v>15212.563011332953</v>
          </cell>
          <cell r="J894">
            <v>15325.734470854843</v>
          </cell>
          <cell r="K894">
            <v>15165.545996282002</v>
          </cell>
          <cell r="L894">
            <v>15398.505741595121</v>
          </cell>
          <cell r="M894">
            <v>15405.317083471225</v>
          </cell>
          <cell r="N894">
            <v>15401.201992932482</v>
          </cell>
          <cell r="O894">
            <v>15290.491754107783</v>
          </cell>
          <cell r="P894">
            <v>15323.418179482593</v>
          </cell>
          <cell r="Q894">
            <v>1158.0257732180733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</row>
        <row r="895">
          <cell r="A895">
            <v>-98143.260982610882</v>
          </cell>
          <cell r="B895">
            <v>15115.778700789158</v>
          </cell>
          <cell r="C895">
            <v>16478.462841169126</v>
          </cell>
          <cell r="D895">
            <v>16092.406912585833</v>
          </cell>
          <cell r="E895">
            <v>15991.386572995301</v>
          </cell>
          <cell r="F895">
            <v>15686.44328172759</v>
          </cell>
          <cell r="G895">
            <v>15277.324093707064</v>
          </cell>
          <cell r="H895">
            <v>15135.109917196261</v>
          </cell>
          <cell r="I895">
            <v>15366.924717376707</v>
          </cell>
          <cell r="J895">
            <v>15389.658841830475</v>
          </cell>
          <cell r="K895">
            <v>15058.385720788396</v>
          </cell>
          <cell r="L895">
            <v>15172.53362450132</v>
          </cell>
          <cell r="M895">
            <v>15334.701356038655</v>
          </cell>
          <cell r="N895">
            <v>15333.766409147751</v>
          </cell>
          <cell r="O895">
            <v>15220.284445105317</v>
          </cell>
          <cell r="P895">
            <v>15571.732011319957</v>
          </cell>
          <cell r="Q895">
            <v>1125.6639461661537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</row>
        <row r="896">
          <cell r="A896">
            <v>-94560.126803261301</v>
          </cell>
          <cell r="B896">
            <v>14839.806736706276</v>
          </cell>
          <cell r="C896">
            <v>16411.346879809738</v>
          </cell>
          <cell r="D896">
            <v>15985.292856758064</v>
          </cell>
          <cell r="E896">
            <v>15746.333659770797</v>
          </cell>
          <cell r="F896">
            <v>15640.461980182397</v>
          </cell>
          <cell r="G896">
            <v>15305.23588206111</v>
          </cell>
          <cell r="H896">
            <v>15216.126781552703</v>
          </cell>
          <cell r="I896">
            <v>15208.353848346094</v>
          </cell>
          <cell r="J896">
            <v>15124.163372175819</v>
          </cell>
          <cell r="K896">
            <v>15349.486841025904</v>
          </cell>
          <cell r="L896">
            <v>15320.597381566327</v>
          </cell>
          <cell r="M896">
            <v>15245.351022430381</v>
          </cell>
          <cell r="N896">
            <v>15249.6272709886</v>
          </cell>
          <cell r="O896">
            <v>15510.621743285548</v>
          </cell>
          <cell r="P896">
            <v>15096.940641241148</v>
          </cell>
          <cell r="Q896">
            <v>1084.5668303826858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</row>
        <row r="897">
          <cell r="A897">
            <v>-101128.70526691838</v>
          </cell>
          <cell r="B897">
            <v>15241.15952287431</v>
          </cell>
          <cell r="C897">
            <v>16802.185157999636</v>
          </cell>
          <cell r="D897">
            <v>16392.283622349525</v>
          </cell>
          <cell r="E897">
            <v>16030.524822365242</v>
          </cell>
          <cell r="F897">
            <v>15574.418220177675</v>
          </cell>
          <cell r="G897">
            <v>15240.400917838975</v>
          </cell>
          <cell r="H897">
            <v>15095.047140638209</v>
          </cell>
          <cell r="I897">
            <v>15308.635042494505</v>
          </cell>
          <cell r="J897">
            <v>15112.726141424282</v>
          </cell>
          <cell r="K897">
            <v>15626.617897063945</v>
          </cell>
          <cell r="L897">
            <v>15270.396917214661</v>
          </cell>
          <cell r="M897">
            <v>15298.984409135042</v>
          </cell>
          <cell r="N897">
            <v>15264.293626198199</v>
          </cell>
          <cell r="O897">
            <v>15546.29726166295</v>
          </cell>
          <cell r="P897">
            <v>15552.978580340754</v>
          </cell>
          <cell r="Q897">
            <v>1159.9057979294469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</row>
        <row r="898">
          <cell r="A898">
            <v>-96686.886368615975</v>
          </cell>
          <cell r="B898">
            <v>15092.141772875377</v>
          </cell>
          <cell r="C898">
            <v>16505.40498670458</v>
          </cell>
          <cell r="D898">
            <v>16305.41890165895</v>
          </cell>
          <cell r="E898">
            <v>15805.514416842036</v>
          </cell>
          <cell r="F898">
            <v>15588.453675037586</v>
          </cell>
          <cell r="G898">
            <v>15340.023035083806</v>
          </cell>
          <cell r="H898">
            <v>15408.470692332521</v>
          </cell>
          <cell r="I898">
            <v>15449.140604040775</v>
          </cell>
          <cell r="J898">
            <v>15351.062589646928</v>
          </cell>
          <cell r="K898">
            <v>15085.048957355857</v>
          </cell>
          <cell r="L898">
            <v>15278.776918872099</v>
          </cell>
          <cell r="M898">
            <v>15514.812305773878</v>
          </cell>
          <cell r="N898">
            <v>15576.354576572514</v>
          </cell>
          <cell r="O898">
            <v>15285.13623550073</v>
          </cell>
          <cell r="P898">
            <v>15032.431512294343</v>
          </cell>
          <cell r="Q898">
            <v>1108.9599118934775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</row>
        <row r="899">
          <cell r="A899">
            <v>-94962.639910212078</v>
          </cell>
          <cell r="B899">
            <v>15301.839361599597</v>
          </cell>
          <cell r="C899">
            <v>16529.173527073926</v>
          </cell>
          <cell r="D899">
            <v>16113.147438201275</v>
          </cell>
          <cell r="E899">
            <v>15752.672621510643</v>
          </cell>
          <cell r="F899">
            <v>15439.517581830429</v>
          </cell>
          <cell r="G899">
            <v>15243.972239115923</v>
          </cell>
          <cell r="H899">
            <v>15043.806212080193</v>
          </cell>
          <cell r="I899">
            <v>15073.49149545792</v>
          </cell>
          <cell r="J899">
            <v>15169.314213692902</v>
          </cell>
          <cell r="K899">
            <v>15230.612464914433</v>
          </cell>
          <cell r="L899">
            <v>15171.776751896949</v>
          </cell>
          <cell r="M899">
            <v>15006.653137569498</v>
          </cell>
          <cell r="N899">
            <v>15198.693023454278</v>
          </cell>
          <cell r="O899">
            <v>15281.741460181751</v>
          </cell>
          <cell r="P899">
            <v>15285.756226876993</v>
          </cell>
          <cell r="Q899">
            <v>1089.1834947141683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</row>
        <row r="900">
          <cell r="A900">
            <v>-94855.544944938985</v>
          </cell>
          <cell r="B900">
            <v>15052.100000576751</v>
          </cell>
          <cell r="C900">
            <v>16653.852160258815</v>
          </cell>
          <cell r="D900">
            <v>16128.155384908974</v>
          </cell>
          <cell r="E900">
            <v>15987.05833333774</v>
          </cell>
          <cell r="F900">
            <v>15380.128036042364</v>
          </cell>
          <cell r="G900">
            <v>15277.012945741293</v>
          </cell>
          <cell r="H900">
            <v>14939.521111304824</v>
          </cell>
          <cell r="I900">
            <v>15338.206975213878</v>
          </cell>
          <cell r="J900">
            <v>15295.606479712345</v>
          </cell>
          <cell r="K900">
            <v>15134.607065946735</v>
          </cell>
          <cell r="L900">
            <v>15314.076974581472</v>
          </cell>
          <cell r="M900">
            <v>15164.511138816904</v>
          </cell>
          <cell r="N900">
            <v>15163.329797425984</v>
          </cell>
          <cell r="O900">
            <v>15639.681519493373</v>
          </cell>
          <cell r="P900">
            <v>15318.673536011996</v>
          </cell>
          <cell r="Q900">
            <v>1087.955158300472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</row>
        <row r="901">
          <cell r="A901">
            <v>-94734.492297649616</v>
          </cell>
          <cell r="B901">
            <v>15038.97636886522</v>
          </cell>
          <cell r="C901">
            <v>16456.985615063611</v>
          </cell>
          <cell r="D901">
            <v>15994.035856077338</v>
          </cell>
          <cell r="E901">
            <v>15879.185860615555</v>
          </cell>
          <cell r="F901">
            <v>15489.031485219599</v>
          </cell>
          <cell r="G901">
            <v>15373.07867896529</v>
          </cell>
          <cell r="H901">
            <v>15249.755739062919</v>
          </cell>
          <cell r="I901">
            <v>15195.454978462061</v>
          </cell>
          <cell r="J901">
            <v>15216.985315294678</v>
          </cell>
          <cell r="K901">
            <v>15092.796226607803</v>
          </cell>
          <cell r="L901">
            <v>15206.949001555337</v>
          </cell>
          <cell r="M901">
            <v>15108.333174235962</v>
          </cell>
          <cell r="N901">
            <v>15246.373392906942</v>
          </cell>
          <cell r="O901">
            <v>15308.42535962371</v>
          </cell>
          <cell r="P901">
            <v>15278.864358164217</v>
          </cell>
          <cell r="Q901">
            <v>1086.5667328571219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</row>
        <row r="902">
          <cell r="A902">
            <v>-87511.211448228554</v>
          </cell>
          <cell r="B902">
            <v>14904.095445893268</v>
          </cell>
          <cell r="C902">
            <v>16291.985691411664</v>
          </cell>
          <cell r="D902">
            <v>15879.854887104279</v>
          </cell>
          <cell r="E902">
            <v>15551.500019490184</v>
          </cell>
          <cell r="F902">
            <v>15265.158332517301</v>
          </cell>
          <cell r="G902">
            <v>15220.802623691096</v>
          </cell>
          <cell r="H902">
            <v>14864.935702692501</v>
          </cell>
          <cell r="I902">
            <v>14940.295744613788</v>
          </cell>
          <cell r="J902">
            <v>15128.760870773796</v>
          </cell>
          <cell r="K902">
            <v>15110.66503209425</v>
          </cell>
          <cell r="L902">
            <v>15110.957271678921</v>
          </cell>
          <cell r="M902">
            <v>14920.386384395355</v>
          </cell>
          <cell r="N902">
            <v>14953.831748195604</v>
          </cell>
          <cell r="O902">
            <v>15030.88994196854</v>
          </cell>
          <cell r="P902">
            <v>14824.150255173543</v>
          </cell>
          <cell r="Q902">
            <v>1003.7185908266021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</row>
        <row r="903">
          <cell r="A903">
            <v>-91715.112622447836</v>
          </cell>
          <cell r="B903">
            <v>14959.065586487934</v>
          </cell>
          <cell r="C903">
            <v>16358.609784315402</v>
          </cell>
          <cell r="D903">
            <v>16182.647412478691</v>
          </cell>
          <cell r="E903">
            <v>15755.595597516571</v>
          </cell>
          <cell r="F903">
            <v>15749.862818543294</v>
          </cell>
          <cell r="G903">
            <v>15286.266954538716</v>
          </cell>
          <cell r="H903">
            <v>15152.101072226233</v>
          </cell>
          <cell r="I903">
            <v>15199.21453053358</v>
          </cell>
          <cell r="J903">
            <v>15056.464031184214</v>
          </cell>
          <cell r="K903">
            <v>15096.547684335532</v>
          </cell>
          <cell r="L903">
            <v>15003.587348060197</v>
          </cell>
          <cell r="M903">
            <v>15100.25598686326</v>
          </cell>
          <cell r="N903">
            <v>15155.814824238987</v>
          </cell>
          <cell r="O903">
            <v>15229.796499985117</v>
          </cell>
          <cell r="P903">
            <v>15265.865205834038</v>
          </cell>
          <cell r="Q903">
            <v>1051.9356557344277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</row>
        <row r="904">
          <cell r="A904">
            <v>-95366.082757113531</v>
          </cell>
          <cell r="B904">
            <v>15191.815680499545</v>
          </cell>
          <cell r="C904">
            <v>16654.718566371896</v>
          </cell>
          <cell r="D904">
            <v>16306.167969792401</v>
          </cell>
          <cell r="E904">
            <v>15719.19632476321</v>
          </cell>
          <cell r="F904">
            <v>15554.48838964121</v>
          </cell>
          <cell r="G904">
            <v>15197.20216804144</v>
          </cell>
          <cell r="H904">
            <v>15095.715464763178</v>
          </cell>
          <cell r="I904">
            <v>15352.531398988238</v>
          </cell>
          <cell r="J904">
            <v>15253.050549187061</v>
          </cell>
          <cell r="K904">
            <v>15288.195093679267</v>
          </cell>
          <cell r="L904">
            <v>15201.981757689593</v>
          </cell>
          <cell r="M904">
            <v>15190.411046505953</v>
          </cell>
          <cell r="N904">
            <v>15125.702370870913</v>
          </cell>
          <cell r="O904">
            <v>15198.277208350672</v>
          </cell>
          <cell r="P904">
            <v>15361.86268422506</v>
          </cell>
          <cell r="Q904">
            <v>1093.8108227909891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</row>
        <row r="905">
          <cell r="A905">
            <v>-102011.00620957139</v>
          </cell>
          <cell r="B905">
            <v>15301.528730919112</v>
          </cell>
          <cell r="C905">
            <v>16683.024621876295</v>
          </cell>
          <cell r="D905">
            <v>16387.146272437505</v>
          </cell>
          <cell r="E905">
            <v>16032.268621464733</v>
          </cell>
          <cell r="F905">
            <v>15749.990282327775</v>
          </cell>
          <cell r="G905">
            <v>15629.884418083886</v>
          </cell>
          <cell r="H905">
            <v>15543.111654396709</v>
          </cell>
          <cell r="I905">
            <v>15492.284817072843</v>
          </cell>
          <cell r="J905">
            <v>15377.577368575141</v>
          </cell>
          <cell r="K905">
            <v>15473.938233922499</v>
          </cell>
          <cell r="L905">
            <v>15336.712947953263</v>
          </cell>
          <cell r="M905">
            <v>15443.025606671075</v>
          </cell>
          <cell r="N905">
            <v>15369.734394330928</v>
          </cell>
          <cell r="O905">
            <v>15450.139379638502</v>
          </cell>
          <cell r="P905">
            <v>15187.010349636646</v>
          </cell>
          <cell r="Q905">
            <v>1170.0254368212998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</row>
        <row r="906">
          <cell r="A906">
            <v>-86575.460516207604</v>
          </cell>
          <cell r="B906">
            <v>15004.802642185663</v>
          </cell>
          <cell r="C906">
            <v>16365.224422249641</v>
          </cell>
          <cell r="D906">
            <v>15739.294735311443</v>
          </cell>
          <cell r="E906">
            <v>15495.877361714847</v>
          </cell>
          <cell r="F906">
            <v>15348.073866341594</v>
          </cell>
          <cell r="G906">
            <v>14940.932266813739</v>
          </cell>
          <cell r="H906">
            <v>15065.165833960087</v>
          </cell>
          <cell r="I906">
            <v>14895.232253249294</v>
          </cell>
          <cell r="J906">
            <v>14935.222936258862</v>
          </cell>
          <cell r="K906">
            <v>15115.570647990378</v>
          </cell>
          <cell r="L906">
            <v>15041.491580355159</v>
          </cell>
          <cell r="M906">
            <v>14971.906278828228</v>
          </cell>
          <cell r="N906">
            <v>15061.488159334413</v>
          </cell>
          <cell r="O906">
            <v>15072.952573295948</v>
          </cell>
          <cell r="P906">
            <v>15180.07364032055</v>
          </cell>
          <cell r="Q906">
            <v>992.98590193669463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</row>
        <row r="907">
          <cell r="A907">
            <v>-97647.094799139115</v>
          </cell>
          <cell r="B907">
            <v>14844.903716990118</v>
          </cell>
          <cell r="C907">
            <v>16620.33502480077</v>
          </cell>
          <cell r="D907">
            <v>16220.94789050611</v>
          </cell>
          <cell r="E907">
            <v>15901.578198547897</v>
          </cell>
          <cell r="F907">
            <v>15421.196508654601</v>
          </cell>
          <cell r="G907">
            <v>15320.096624809867</v>
          </cell>
          <cell r="H907">
            <v>15279.162933352414</v>
          </cell>
          <cell r="I907">
            <v>15335.137579977076</v>
          </cell>
          <cell r="J907">
            <v>15275.256215065623</v>
          </cell>
          <cell r="K907">
            <v>15267.346589973487</v>
          </cell>
          <cell r="L907">
            <v>15217.634540946519</v>
          </cell>
          <cell r="M907">
            <v>15178.041490426636</v>
          </cell>
          <cell r="N907">
            <v>15408.307482924112</v>
          </cell>
          <cell r="O907">
            <v>15480.830825301035</v>
          </cell>
          <cell r="P907">
            <v>15462.776954469919</v>
          </cell>
          <cell r="Q907">
            <v>1119.973118508206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</row>
        <row r="908">
          <cell r="A908">
            <v>-101564.28389367381</v>
          </cell>
          <cell r="B908">
            <v>15236.002456723771</v>
          </cell>
          <cell r="C908">
            <v>16752.636295596974</v>
          </cell>
          <cell r="D908">
            <v>16301.254645627931</v>
          </cell>
          <cell r="E908">
            <v>15794.17639940556</v>
          </cell>
          <cell r="F908">
            <v>15810.995859394799</v>
          </cell>
          <cell r="G908">
            <v>15481.322395938048</v>
          </cell>
          <cell r="H908">
            <v>15541.558926097925</v>
          </cell>
          <cell r="I908">
            <v>15304.513665818802</v>
          </cell>
          <cell r="J908">
            <v>15463.056820206453</v>
          </cell>
          <cell r="K908">
            <v>15100.49593736613</v>
          </cell>
          <cell r="L908">
            <v>15220.146682382279</v>
          </cell>
          <cell r="M908">
            <v>15282.499437683007</v>
          </cell>
          <cell r="N908">
            <v>15309.13938123867</v>
          </cell>
          <cell r="O908">
            <v>15538.450955835466</v>
          </cell>
          <cell r="P908">
            <v>15463.384268827456</v>
          </cell>
          <cell r="Q908">
            <v>1164.9017105468811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</row>
        <row r="909">
          <cell r="A909">
            <v>-94952.447466888683</v>
          </cell>
          <cell r="B909">
            <v>14929.290431329966</v>
          </cell>
          <cell r="C909">
            <v>16554.844981593891</v>
          </cell>
          <cell r="D909">
            <v>16234.063348835527</v>
          </cell>
          <cell r="E909">
            <v>15921.213162455717</v>
          </cell>
          <cell r="F909">
            <v>15367.713761397474</v>
          </cell>
          <cell r="G909">
            <v>15225.9105528572</v>
          </cell>
          <cell r="H909">
            <v>15103.639990546886</v>
          </cell>
          <cell r="I909">
            <v>15174.818655146795</v>
          </cell>
          <cell r="J909">
            <v>15251.397042404646</v>
          </cell>
          <cell r="K909">
            <v>15257.128017512381</v>
          </cell>
          <cell r="L909">
            <v>15220.058534599553</v>
          </cell>
          <cell r="M909">
            <v>15130.791480109321</v>
          </cell>
          <cell r="N909">
            <v>15207.811978136504</v>
          </cell>
          <cell r="O909">
            <v>15197.297896460419</v>
          </cell>
          <cell r="P909">
            <v>15015.272040845008</v>
          </cell>
          <cell r="Q909">
            <v>1089.0665914662263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</row>
        <row r="910">
          <cell r="A910">
            <v>-91697.205785292754</v>
          </cell>
          <cell r="B910">
            <v>15091.363983235795</v>
          </cell>
          <cell r="C910">
            <v>16365.305751682779</v>
          </cell>
          <cell r="D910">
            <v>15911.286129369664</v>
          </cell>
          <cell r="E910">
            <v>15554.541596905487</v>
          </cell>
          <cell r="F910">
            <v>15235.744686983913</v>
          </cell>
          <cell r="G910">
            <v>15178.985179730986</v>
          </cell>
          <cell r="H910">
            <v>14937.918468199932</v>
          </cell>
          <cell r="I910">
            <v>14939.726602481413</v>
          </cell>
          <cell r="J910">
            <v>15258.188931699056</v>
          </cell>
          <cell r="K910">
            <v>15171.677662508999</v>
          </cell>
          <cell r="L910">
            <v>15204.380904263151</v>
          </cell>
          <cell r="M910">
            <v>15300.608291167806</v>
          </cell>
          <cell r="N910">
            <v>15148.287896673351</v>
          </cell>
          <cell r="O910">
            <v>15070.220540905324</v>
          </cell>
          <cell r="P910">
            <v>15145.810041284061</v>
          </cell>
          <cell r="Q910">
            <v>1051.7302714749935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</row>
        <row r="911">
          <cell r="A911">
            <v>-94528.926437431437</v>
          </cell>
          <cell r="B911">
            <v>15327.38277146186</v>
          </cell>
          <cell r="C911">
            <v>16588.182425245061</v>
          </cell>
          <cell r="D911">
            <v>16330.179845166822</v>
          </cell>
          <cell r="E911">
            <v>15953.080309947152</v>
          </cell>
          <cell r="F911">
            <v>15524.298038790439</v>
          </cell>
          <cell r="G911">
            <v>15162.713762044325</v>
          </cell>
          <cell r="H911">
            <v>15126.131733324157</v>
          </cell>
          <cell r="I911">
            <v>15184.112644107161</v>
          </cell>
          <cell r="J911">
            <v>15101.678324184682</v>
          </cell>
          <cell r="K911">
            <v>15277.409598861861</v>
          </cell>
          <cell r="L911">
            <v>15255.528069900269</v>
          </cell>
          <cell r="M911">
            <v>15115.155903042087</v>
          </cell>
          <cell r="N911">
            <v>15210.455234980922</v>
          </cell>
          <cell r="O911">
            <v>15214.778329952151</v>
          </cell>
          <cell r="P911">
            <v>15122.990155451411</v>
          </cell>
          <cell r="Q911">
            <v>1084.2089746667637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</row>
        <row r="912">
          <cell r="A912">
            <v>-89203.990216345526</v>
          </cell>
          <cell r="B912">
            <v>14919.944884757137</v>
          </cell>
          <cell r="C912">
            <v>16386.975434795771</v>
          </cell>
          <cell r="D912">
            <v>15987.504170578799</v>
          </cell>
          <cell r="E912">
            <v>15653.938832542744</v>
          </cell>
          <cell r="F912">
            <v>15446.649950459199</v>
          </cell>
          <cell r="G912">
            <v>15256.285412081739</v>
          </cell>
          <cell r="H912">
            <v>15054.692923873728</v>
          </cell>
          <cell r="I912">
            <v>15060.078549886017</v>
          </cell>
          <cell r="J912">
            <v>15044.87412832751</v>
          </cell>
          <cell r="K912">
            <v>15149.54966583506</v>
          </cell>
          <cell r="L912">
            <v>15126.046099546482</v>
          </cell>
          <cell r="M912">
            <v>14995.474991441075</v>
          </cell>
          <cell r="N912">
            <v>15067.107561282111</v>
          </cell>
          <cell r="O912">
            <v>15177.488406912922</v>
          </cell>
          <cell r="P912">
            <v>15097.624672375101</v>
          </cell>
          <cell r="Q912">
            <v>1023.1340861853965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</row>
        <row r="913">
          <cell r="A913">
            <v>-89167.977123985984</v>
          </cell>
          <cell r="B913">
            <v>14859.014459238158</v>
          </cell>
          <cell r="C913">
            <v>16306.80808550359</v>
          </cell>
          <cell r="D913">
            <v>15963.969802066917</v>
          </cell>
          <cell r="E913">
            <v>15548.507609477867</v>
          </cell>
          <cell r="F913">
            <v>15355.450509176531</v>
          </cell>
          <cell r="G913">
            <v>15488.650104125154</v>
          </cell>
          <cell r="H913">
            <v>15194.021657323388</v>
          </cell>
          <cell r="I913">
            <v>14996.697210932434</v>
          </cell>
          <cell r="J913">
            <v>15061.99026166325</v>
          </cell>
          <cell r="K913">
            <v>15049.928684993369</v>
          </cell>
          <cell r="L913">
            <v>15295.973712425282</v>
          </cell>
          <cell r="M913">
            <v>15277.872687711304</v>
          </cell>
          <cell r="N913">
            <v>15116.833715352419</v>
          </cell>
          <cell r="O913">
            <v>15003.918421037539</v>
          </cell>
          <cell r="P913">
            <v>15281.598109003706</v>
          </cell>
          <cell r="Q913">
            <v>1022.7210304212695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</row>
        <row r="914">
          <cell r="A914">
            <v>-85531.749161957647</v>
          </cell>
          <cell r="B914">
            <v>15043.313155406964</v>
          </cell>
          <cell r="C914">
            <v>16358.225829716015</v>
          </cell>
          <cell r="D914">
            <v>15935.807042265595</v>
          </cell>
          <cell r="E914">
            <v>15395.914566764823</v>
          </cell>
          <cell r="F914">
            <v>15145.08233684588</v>
          </cell>
          <cell r="G914">
            <v>14895.422452918025</v>
          </cell>
          <cell r="H914">
            <v>15009.657591059156</v>
          </cell>
          <cell r="I914">
            <v>15063.019458822098</v>
          </cell>
          <cell r="J914">
            <v>14948.327277061398</v>
          </cell>
          <cell r="K914">
            <v>14708.574191086806</v>
          </cell>
          <cell r="L914">
            <v>14986.007327420688</v>
          </cell>
          <cell r="M914">
            <v>14922.253931303492</v>
          </cell>
          <cell r="N914">
            <v>15070.867512577732</v>
          </cell>
          <cell r="O914">
            <v>15200.315501857243</v>
          </cell>
          <cell r="P914">
            <v>15106.274760787501</v>
          </cell>
          <cell r="Q914">
            <v>981.01495018798937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</row>
        <row r="915">
          <cell r="A915">
            <v>-86190.576321082452</v>
          </cell>
          <cell r="B915">
            <v>14879.947012948836</v>
          </cell>
          <cell r="C915">
            <v>16351.412097240125</v>
          </cell>
          <cell r="D915">
            <v>15855.003851865931</v>
          </cell>
          <cell r="E915">
            <v>15544.275474975297</v>
          </cell>
          <cell r="F915">
            <v>15366.019019708216</v>
          </cell>
          <cell r="G915">
            <v>14978.447522784929</v>
          </cell>
          <cell r="H915">
            <v>14968.534127193692</v>
          </cell>
          <cell r="I915">
            <v>14859.661346485598</v>
          </cell>
          <cell r="J915">
            <v>14852.047089673608</v>
          </cell>
          <cell r="K915">
            <v>14955.041025619219</v>
          </cell>
          <cell r="L915">
            <v>14967.521642129223</v>
          </cell>
          <cell r="M915">
            <v>15017.36986003058</v>
          </cell>
          <cell r="N915">
            <v>15057.888700530497</v>
          </cell>
          <cell r="O915">
            <v>15060.443193710107</v>
          </cell>
          <cell r="P915">
            <v>15068.113697771363</v>
          </cell>
          <cell r="Q915">
            <v>988.57143417228713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</row>
        <row r="916">
          <cell r="A916">
            <v>-100088.76482543479</v>
          </cell>
          <cell r="B916">
            <v>15459.665627106693</v>
          </cell>
          <cell r="C916">
            <v>16734.838636226013</v>
          </cell>
          <cell r="D916">
            <v>16480.910106705203</v>
          </cell>
          <cell r="E916">
            <v>16157.305051219366</v>
          </cell>
          <cell r="F916">
            <v>15519.229767867557</v>
          </cell>
          <cell r="G916">
            <v>15348.430467892173</v>
          </cell>
          <cell r="H916">
            <v>15148.792808742299</v>
          </cell>
          <cell r="I916">
            <v>15245.702419679272</v>
          </cell>
          <cell r="J916">
            <v>15197.16221475129</v>
          </cell>
          <cell r="K916">
            <v>15222.853348666342</v>
          </cell>
          <cell r="L916">
            <v>15209.390403957837</v>
          </cell>
          <cell r="M916">
            <v>15314.632738045337</v>
          </cell>
          <cell r="N916">
            <v>15437.640209152143</v>
          </cell>
          <cell r="O916">
            <v>15374.956003061641</v>
          </cell>
          <cell r="P916">
            <v>15588.929012332303</v>
          </cell>
          <cell r="Q916">
            <v>1147.9780970418067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</row>
        <row r="917">
          <cell r="A917">
            <v>-95376.141351389757</v>
          </cell>
          <cell r="B917">
            <v>15265.564886724645</v>
          </cell>
          <cell r="C917">
            <v>16644.558135588893</v>
          </cell>
          <cell r="D917">
            <v>15980.112656147296</v>
          </cell>
          <cell r="E917">
            <v>15750.903903669061</v>
          </cell>
          <cell r="F917">
            <v>15623.724828903638</v>
          </cell>
          <cell r="G917">
            <v>15277.885601422046</v>
          </cell>
          <cell r="H917">
            <v>15135.548135949935</v>
          </cell>
          <cell r="I917">
            <v>15336.615772617219</v>
          </cell>
          <cell r="J917">
            <v>15003.094551688249</v>
          </cell>
          <cell r="K917">
            <v>15173.348323344648</v>
          </cell>
          <cell r="L917">
            <v>15198.482425132184</v>
          </cell>
          <cell r="M917">
            <v>15085.169470245633</v>
          </cell>
          <cell r="N917">
            <v>15103.97148011599</v>
          </cell>
          <cell r="O917">
            <v>15369.112721181707</v>
          </cell>
          <cell r="P917">
            <v>15266.745513441101</v>
          </cell>
          <cell r="Q917">
            <v>1093.9261908438998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</row>
        <row r="918">
          <cell r="A918">
            <v>-99434.55199143129</v>
          </cell>
          <cell r="B918">
            <v>15108.619118903815</v>
          </cell>
          <cell r="C918">
            <v>16871.910439043699</v>
          </cell>
          <cell r="D918">
            <v>16159.86469128484</v>
          </cell>
          <cell r="E918">
            <v>15848.519321947606</v>
          </cell>
          <cell r="F918">
            <v>15768.469934693072</v>
          </cell>
          <cell r="G918">
            <v>15388.905266887712</v>
          </cell>
          <cell r="H918">
            <v>15308.883385359688</v>
          </cell>
          <cell r="I918">
            <v>15137.428561002851</v>
          </cell>
          <cell r="J918">
            <v>15335.595274920061</v>
          </cell>
          <cell r="K918">
            <v>15414.526572413179</v>
          </cell>
          <cell r="L918">
            <v>15507.276426098804</v>
          </cell>
          <cell r="M918">
            <v>15430.833366516832</v>
          </cell>
          <cell r="N918">
            <v>15364.473673457647</v>
          </cell>
          <cell r="O918">
            <v>15339.928289390118</v>
          </cell>
          <cell r="P918">
            <v>15310.512113983925</v>
          </cell>
          <cell r="Q918">
            <v>1140.4745375209202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</row>
        <row r="919">
          <cell r="A919">
            <v>-98039.551067040098</v>
          </cell>
          <cell r="B919">
            <v>15207.814602376064</v>
          </cell>
          <cell r="C919">
            <v>16860.595187223436</v>
          </cell>
          <cell r="D919">
            <v>16293.03397317724</v>
          </cell>
          <cell r="E919">
            <v>15817.588153867435</v>
          </cell>
          <cell r="F919">
            <v>15628.78861284013</v>
          </cell>
          <cell r="G919">
            <v>15358.479090458437</v>
          </cell>
          <cell r="H919">
            <v>15129.740322868358</v>
          </cell>
          <cell r="I919">
            <v>15116.280566569523</v>
          </cell>
          <cell r="J919">
            <v>15189.906759165831</v>
          </cell>
          <cell r="K919">
            <v>15410.439928177922</v>
          </cell>
          <cell r="L919">
            <v>15425.980218054701</v>
          </cell>
          <cell r="M919">
            <v>15442.798390358552</v>
          </cell>
          <cell r="N919">
            <v>15213.680711811963</v>
          </cell>
          <cell r="O919">
            <v>15261.158774083942</v>
          </cell>
          <cell r="P919">
            <v>15365.9133764868</v>
          </cell>
          <cell r="Q919">
            <v>1124.474434918523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</row>
        <row r="920">
          <cell r="A920">
            <v>-90291.993257804774</v>
          </cell>
          <cell r="B920">
            <v>15227.621599177681</v>
          </cell>
          <cell r="C920">
            <v>16582.564378648345</v>
          </cell>
          <cell r="D920">
            <v>15995.775898906004</v>
          </cell>
          <cell r="E920">
            <v>15933.012663189023</v>
          </cell>
          <cell r="F920">
            <v>15443.772894440082</v>
          </cell>
          <cell r="G920">
            <v>15263.273611348071</v>
          </cell>
          <cell r="H920">
            <v>14847.462338120444</v>
          </cell>
          <cell r="I920">
            <v>15117.338586729977</v>
          </cell>
          <cell r="J920">
            <v>15013.944209332727</v>
          </cell>
          <cell r="K920">
            <v>15269.534493811516</v>
          </cell>
          <cell r="L920">
            <v>15054.433958899757</v>
          </cell>
          <cell r="M920">
            <v>15052.684533534091</v>
          </cell>
          <cell r="N920">
            <v>15009.407089515429</v>
          </cell>
          <cell r="O920">
            <v>15105.702526018989</v>
          </cell>
          <cell r="P920">
            <v>15121.105842997829</v>
          </cell>
          <cell r="Q920">
            <v>1035.6130458697176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</row>
        <row r="921">
          <cell r="A921">
            <v>-102180.88556250132</v>
          </cell>
          <cell r="B921">
            <v>15138.752634701452</v>
          </cell>
          <cell r="C921">
            <v>16947.342934457214</v>
          </cell>
          <cell r="D921">
            <v>16354.746748421367</v>
          </cell>
          <cell r="E921">
            <v>15976.835343511693</v>
          </cell>
          <cell r="F921">
            <v>15767.418600669891</v>
          </cell>
          <cell r="G921">
            <v>15424.749174894125</v>
          </cell>
          <cell r="H921">
            <v>15249.886934415699</v>
          </cell>
          <cell r="I921">
            <v>15231.88190367101</v>
          </cell>
          <cell r="J921">
            <v>15579.885748156194</v>
          </cell>
          <cell r="K921">
            <v>15402.636400197658</v>
          </cell>
          <cell r="L921">
            <v>15401.736712946498</v>
          </cell>
          <cell r="M921">
            <v>15383.473783173104</v>
          </cell>
          <cell r="N921">
            <v>15624.979497080043</v>
          </cell>
          <cell r="O921">
            <v>15432.847842922085</v>
          </cell>
          <cell r="P921">
            <v>15407.360892614546</v>
          </cell>
          <cell r="Q921">
            <v>1171.9738850476651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</row>
        <row r="922">
          <cell r="A922">
            <v>-94848.994926595595</v>
          </cell>
          <cell r="B922">
            <v>15375.200571193858</v>
          </cell>
          <cell r="C922">
            <v>16672.758415346059</v>
          </cell>
          <cell r="D922">
            <v>15938.99883870912</v>
          </cell>
          <cell r="E922">
            <v>15856.226810974922</v>
          </cell>
          <cell r="F922">
            <v>15531.653676653415</v>
          </cell>
          <cell r="G922">
            <v>15189.58774401827</v>
          </cell>
          <cell r="H922">
            <v>15131.044687034568</v>
          </cell>
          <cell r="I922">
            <v>15043.684416483531</v>
          </cell>
          <cell r="J922">
            <v>15052.094283196193</v>
          </cell>
          <cell r="K922">
            <v>15168.262510411663</v>
          </cell>
          <cell r="L922">
            <v>15120.425628252673</v>
          </cell>
          <cell r="M922">
            <v>15255.65903697881</v>
          </cell>
          <cell r="N922">
            <v>15117.714063950432</v>
          </cell>
          <cell r="O922">
            <v>15216.87543004729</v>
          </cell>
          <cell r="P922">
            <v>15445.5708740113</v>
          </cell>
          <cell r="Q922">
            <v>1087.8800322100806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</row>
        <row r="923">
          <cell r="A923">
            <v>-85195.256506663398</v>
          </cell>
          <cell r="B923">
            <v>15088.606648947763</v>
          </cell>
          <cell r="C923">
            <v>16180.769485575534</v>
          </cell>
          <cell r="D923">
            <v>15901.948764176093</v>
          </cell>
          <cell r="E923">
            <v>15559.003087552246</v>
          </cell>
          <cell r="F923">
            <v>15180.083551760117</v>
          </cell>
          <cell r="G923">
            <v>14989.347393881246</v>
          </cell>
          <cell r="H923">
            <v>14976.083494629009</v>
          </cell>
          <cell r="I923">
            <v>15009.629144099537</v>
          </cell>
          <cell r="J923">
            <v>15058.243459857866</v>
          </cell>
          <cell r="K923">
            <v>14976.841499935297</v>
          </cell>
          <cell r="L923">
            <v>15184.72128973699</v>
          </cell>
          <cell r="M923">
            <v>14902.309823429039</v>
          </cell>
          <cell r="N923">
            <v>15064.551839454831</v>
          </cell>
          <cell r="O923">
            <v>15074.692377592673</v>
          </cell>
          <cell r="P923">
            <v>15036.400965688621</v>
          </cell>
          <cell r="Q923">
            <v>977.15551402882636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</row>
        <row r="924">
          <cell r="A924">
            <v>-86803.589116713774</v>
          </cell>
          <cell r="B924">
            <v>15038.834008318787</v>
          </cell>
          <cell r="C924">
            <v>16312.538998830973</v>
          </cell>
          <cell r="D924">
            <v>16005.506414355455</v>
          </cell>
          <cell r="E924">
            <v>15538.921818800591</v>
          </cell>
          <cell r="F924">
            <v>15304.908428308829</v>
          </cell>
          <cell r="G924">
            <v>15123.907892250507</v>
          </cell>
          <cell r="H924">
            <v>15224.698211465406</v>
          </cell>
          <cell r="I924">
            <v>15167.460689092655</v>
          </cell>
          <cell r="J924">
            <v>15099.819195539014</v>
          </cell>
          <cell r="K924">
            <v>15023.056711997706</v>
          </cell>
          <cell r="L924">
            <v>14742.901778435475</v>
          </cell>
          <cell r="M924">
            <v>15151.059455554296</v>
          </cell>
          <cell r="N924">
            <v>15086.115310346808</v>
          </cell>
          <cell r="O924">
            <v>15319.819659218716</v>
          </cell>
          <cell r="P924">
            <v>15070.780161084809</v>
          </cell>
          <cell r="Q924">
            <v>995.60244573306022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</row>
        <row r="925">
          <cell r="A925">
            <v>-101370.86841445456</v>
          </cell>
          <cell r="B925">
            <v>15345.019540854031</v>
          </cell>
          <cell r="C925">
            <v>16655.842230546528</v>
          </cell>
          <cell r="D925">
            <v>16368.695968643096</v>
          </cell>
          <cell r="E925">
            <v>15978.658652271624</v>
          </cell>
          <cell r="F925">
            <v>15872.317544695194</v>
          </cell>
          <cell r="G925">
            <v>15311.822575458047</v>
          </cell>
          <cell r="H925">
            <v>15507.105943559713</v>
          </cell>
          <cell r="I925">
            <v>15369.787723901632</v>
          </cell>
          <cell r="J925">
            <v>15434.22233062196</v>
          </cell>
          <cell r="K925">
            <v>15324.26998418688</v>
          </cell>
          <cell r="L925">
            <v>15424.222236668571</v>
          </cell>
          <cell r="M925">
            <v>15370.006203530789</v>
          </cell>
          <cell r="N925">
            <v>15538.901692256866</v>
          </cell>
          <cell r="O925">
            <v>15377.53959808485</v>
          </cell>
          <cell r="P925">
            <v>15255.688732082952</v>
          </cell>
          <cell r="Q925">
            <v>1162.6833123664278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</row>
        <row r="926">
          <cell r="A926">
            <v>-88545.686192892346</v>
          </cell>
          <cell r="B926">
            <v>14893.508060121521</v>
          </cell>
          <cell r="C926">
            <v>16261.105766401477</v>
          </cell>
          <cell r="D926">
            <v>15960.428603053204</v>
          </cell>
          <cell r="E926">
            <v>15702.687065114606</v>
          </cell>
          <cell r="F926">
            <v>15373.27858791827</v>
          </cell>
          <cell r="G926">
            <v>15262.760562960491</v>
          </cell>
          <cell r="H926">
            <v>15053.274703640418</v>
          </cell>
          <cell r="I926">
            <v>14961.120948265736</v>
          </cell>
          <cell r="J926">
            <v>14910.317118050154</v>
          </cell>
          <cell r="K926">
            <v>15025.004498505052</v>
          </cell>
          <cell r="L926">
            <v>15158.878260659341</v>
          </cell>
          <cell r="M926">
            <v>14987.749314445373</v>
          </cell>
          <cell r="N926">
            <v>15080.623269088448</v>
          </cell>
          <cell r="O926">
            <v>15135.497751524812</v>
          </cell>
          <cell r="P926">
            <v>15064.718686407465</v>
          </cell>
          <cell r="Q926">
            <v>1015.583602357998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</row>
        <row r="927">
          <cell r="A927">
            <v>-96171.706703808944</v>
          </cell>
          <cell r="B927">
            <v>14989.46532223989</v>
          </cell>
          <cell r="C927">
            <v>16558.12617292727</v>
          </cell>
          <cell r="D927">
            <v>16063.720610537275</v>
          </cell>
          <cell r="E927">
            <v>15740.033302163778</v>
          </cell>
          <cell r="F927">
            <v>15694.575214609726</v>
          </cell>
          <cell r="G927">
            <v>15459.054865346872</v>
          </cell>
          <cell r="H927">
            <v>15065.770621634943</v>
          </cell>
          <cell r="I927">
            <v>15241.298570692434</v>
          </cell>
          <cell r="J927">
            <v>15314.003755258142</v>
          </cell>
          <cell r="K927">
            <v>15184.272421067377</v>
          </cell>
          <cell r="L927">
            <v>15209.579727105096</v>
          </cell>
          <cell r="M927">
            <v>15514.975876564236</v>
          </cell>
          <cell r="N927">
            <v>15349.498915519289</v>
          </cell>
          <cell r="O927">
            <v>15328.406779562716</v>
          </cell>
          <cell r="P927">
            <v>15392.700502042677</v>
          </cell>
          <cell r="Q927">
            <v>1103.0510072100069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</row>
        <row r="928">
          <cell r="A928">
            <v>-86565.517410615226</v>
          </cell>
          <cell r="B928">
            <v>14852.847921057702</v>
          </cell>
          <cell r="C928">
            <v>16265.594479700343</v>
          </cell>
          <cell r="D928">
            <v>15762.591805259814</v>
          </cell>
          <cell r="E928">
            <v>15866.446800230971</v>
          </cell>
          <cell r="F928">
            <v>15313.621316782581</v>
          </cell>
          <cell r="G928">
            <v>15102.693132765882</v>
          </cell>
          <cell r="H928">
            <v>14952.278241662065</v>
          </cell>
          <cell r="I928">
            <v>14803.958793751044</v>
          </cell>
          <cell r="J928">
            <v>14806.815640203738</v>
          </cell>
          <cell r="K928">
            <v>14860.822788148193</v>
          </cell>
          <cell r="L928">
            <v>15078.032017797575</v>
          </cell>
          <cell r="M928">
            <v>15037.272466999575</v>
          </cell>
          <cell r="N928">
            <v>14924.175414698217</v>
          </cell>
          <cell r="O928">
            <v>15246.866563864449</v>
          </cell>
          <cell r="P928">
            <v>15157.853904188138</v>
          </cell>
          <cell r="Q928">
            <v>992.87185849279217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</row>
        <row r="929">
          <cell r="A929">
            <v>-98800.876001497221</v>
          </cell>
          <cell r="B929">
            <v>15401.336958875992</v>
          </cell>
          <cell r="C929">
            <v>16810.117230770775</v>
          </cell>
          <cell r="D929">
            <v>16312.647868862899</v>
          </cell>
          <cell r="E929">
            <v>15977.905245918482</v>
          </cell>
          <cell r="F929">
            <v>15696.677332272939</v>
          </cell>
          <cell r="G929">
            <v>15385.48216430202</v>
          </cell>
          <cell r="H929">
            <v>15323.225186073068</v>
          </cell>
          <cell r="I929">
            <v>15287.181422204023</v>
          </cell>
          <cell r="J929">
            <v>15272.271501411935</v>
          </cell>
          <cell r="K929">
            <v>15330.723768770422</v>
          </cell>
          <cell r="L929">
            <v>15098.640731411491</v>
          </cell>
          <cell r="M929">
            <v>15361.513219058319</v>
          </cell>
          <cell r="N929">
            <v>15446.754306205366</v>
          </cell>
          <cell r="O929">
            <v>15373.703776781309</v>
          </cell>
          <cell r="P929">
            <v>15422.68239119857</v>
          </cell>
          <cell r="Q929">
            <v>1133.2065273867724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</row>
        <row r="930">
          <cell r="A930">
            <v>-98664.106874509773</v>
          </cell>
          <cell r="B930">
            <v>15240.168067039005</v>
          </cell>
          <cell r="C930">
            <v>16833.51544257253</v>
          </cell>
          <cell r="D930">
            <v>16179.535958301971</v>
          </cell>
          <cell r="E930">
            <v>15963.800339579437</v>
          </cell>
          <cell r="F930">
            <v>15720.348308782899</v>
          </cell>
          <cell r="G930">
            <v>15320.985731309582</v>
          </cell>
          <cell r="H930">
            <v>15189.358940452137</v>
          </cell>
          <cell r="I930">
            <v>15412.146372843867</v>
          </cell>
          <cell r="J930">
            <v>15404.662992657957</v>
          </cell>
          <cell r="K930">
            <v>15192.019239074998</v>
          </cell>
          <cell r="L930">
            <v>15190.140108653753</v>
          </cell>
          <cell r="M930">
            <v>15451.36597869017</v>
          </cell>
          <cell r="N930">
            <v>15605.157073795459</v>
          </cell>
          <cell r="O930">
            <v>15468.814381860157</v>
          </cell>
          <cell r="P930">
            <v>15475.250998512809</v>
          </cell>
          <cell r="Q930">
            <v>1131.6378402078772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</row>
        <row r="931">
          <cell r="A931">
            <v>-101180.35025791747</v>
          </cell>
          <cell r="B931">
            <v>15285.289495953188</v>
          </cell>
          <cell r="C931">
            <v>16786.294326337545</v>
          </cell>
          <cell r="D931">
            <v>16771.04142175895</v>
          </cell>
          <cell r="E931">
            <v>15929.212980700191</v>
          </cell>
          <cell r="F931">
            <v>15729.00554113496</v>
          </cell>
          <cell r="G931">
            <v>15594.619070638964</v>
          </cell>
          <cell r="H931">
            <v>15332.499867508419</v>
          </cell>
          <cell r="I931">
            <v>15437.008272222658</v>
          </cell>
          <cell r="J931">
            <v>15329.436360754486</v>
          </cell>
          <cell r="K931">
            <v>15310.762844699249</v>
          </cell>
          <cell r="L931">
            <v>15217.186952242511</v>
          </cell>
          <cell r="M931">
            <v>15349.21787919859</v>
          </cell>
          <cell r="N931">
            <v>15268.347923883131</v>
          </cell>
          <cell r="O931">
            <v>15398.994275696141</v>
          </cell>
          <cell r="P931">
            <v>15469.032231398938</v>
          </cell>
          <cell r="Q931">
            <v>1160.4981453182099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</row>
        <row r="932">
          <cell r="A932">
            <v>-87228.966376296696</v>
          </cell>
          <cell r="B932">
            <v>15054.243278333299</v>
          </cell>
          <cell r="C932">
            <v>16183.119676188691</v>
          </cell>
          <cell r="D932">
            <v>15840.937561533343</v>
          </cell>
          <cell r="E932">
            <v>15676.762402377344</v>
          </cell>
          <cell r="F932">
            <v>15255.432646423615</v>
          </cell>
          <cell r="G932">
            <v>15143.009311958862</v>
          </cell>
          <cell r="H932">
            <v>15004.037809798527</v>
          </cell>
          <cell r="I932">
            <v>14948.782936578242</v>
          </cell>
          <cell r="J932">
            <v>15158.742047499942</v>
          </cell>
          <cell r="K932">
            <v>15016.140690024262</v>
          </cell>
          <cell r="L932">
            <v>15049.65393610743</v>
          </cell>
          <cell r="M932">
            <v>15062.021109425074</v>
          </cell>
          <cell r="N932">
            <v>15097.923663269972</v>
          </cell>
          <cell r="O932">
            <v>15017.875874842572</v>
          </cell>
          <cell r="P932">
            <v>15110.759749539942</v>
          </cell>
          <cell r="Q932">
            <v>1000.4813527495725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</row>
        <row r="933">
          <cell r="A933">
            <v>-100246.82486608476</v>
          </cell>
          <cell r="B933">
            <v>15122.620541077646</v>
          </cell>
          <cell r="C933">
            <v>16781.327489268733</v>
          </cell>
          <cell r="D933">
            <v>16250.735649012347</v>
          </cell>
          <cell r="E933">
            <v>15917.116881642436</v>
          </cell>
          <cell r="F933">
            <v>15667.410363723917</v>
          </cell>
          <cell r="G933">
            <v>15679.40863364259</v>
          </cell>
          <cell r="H933">
            <v>15644.166376587391</v>
          </cell>
          <cell r="I933">
            <v>15058.435646506292</v>
          </cell>
          <cell r="J933">
            <v>15177.677409764456</v>
          </cell>
          <cell r="K933">
            <v>15339.497942216836</v>
          </cell>
          <cell r="L933">
            <v>15389.200827842909</v>
          </cell>
          <cell r="M933">
            <v>15127.825846592674</v>
          </cell>
          <cell r="N933">
            <v>15273.626444299676</v>
          </cell>
          <cell r="O933">
            <v>15455.149827565507</v>
          </cell>
          <cell r="P933">
            <v>15361.426787577737</v>
          </cell>
          <cell r="Q933">
            <v>1149.7909824840456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</row>
        <row r="934">
          <cell r="A934">
            <v>-86068.647242327526</v>
          </cell>
          <cell r="B934">
            <v>15020.995819534452</v>
          </cell>
          <cell r="C934">
            <v>16237.258621848685</v>
          </cell>
          <cell r="D934">
            <v>15886.77988494881</v>
          </cell>
          <cell r="E934">
            <v>15666.205931907902</v>
          </cell>
          <cell r="F934">
            <v>15166.894997763935</v>
          </cell>
          <cell r="G934">
            <v>15076.355875893139</v>
          </cell>
          <cell r="H934">
            <v>15090.312659098541</v>
          </cell>
          <cell r="I934">
            <v>15166.972894689374</v>
          </cell>
          <cell r="J934">
            <v>15079.943176631587</v>
          </cell>
          <cell r="K934">
            <v>15188.180449975487</v>
          </cell>
          <cell r="L934">
            <v>14837.736891837718</v>
          </cell>
          <cell r="M934">
            <v>14950.156387449606</v>
          </cell>
          <cell r="N934">
            <v>15220.424683158926</v>
          </cell>
          <cell r="O934">
            <v>14838.774400403188</v>
          </cell>
          <cell r="P934">
            <v>14958.162174519308</v>
          </cell>
          <cell r="Q934">
            <v>987.17295641059968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</row>
        <row r="935">
          <cell r="A935">
            <v>-92924.406465876105</v>
          </cell>
          <cell r="B935">
            <v>15056.450902919092</v>
          </cell>
          <cell r="C935">
            <v>16386.917091135634</v>
          </cell>
          <cell r="D935">
            <v>15977.063022268418</v>
          </cell>
          <cell r="E935">
            <v>15818.158262054236</v>
          </cell>
          <cell r="F935">
            <v>15451.229771025188</v>
          </cell>
          <cell r="G935">
            <v>15150.469787266313</v>
          </cell>
          <cell r="H935">
            <v>14940.249107038562</v>
          </cell>
          <cell r="I935">
            <v>15376.311492130098</v>
          </cell>
          <cell r="J935">
            <v>15198.226063208924</v>
          </cell>
          <cell r="K935">
            <v>15004.241940024292</v>
          </cell>
          <cell r="L935">
            <v>15137.254302322563</v>
          </cell>
          <cell r="M935">
            <v>15007.494174924577</v>
          </cell>
          <cell r="N935">
            <v>15358.772613242294</v>
          </cell>
          <cell r="O935">
            <v>15145.389530545732</v>
          </cell>
          <cell r="P935">
            <v>15179.672422363452</v>
          </cell>
          <cell r="Q935">
            <v>1065.8057724010123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</row>
        <row r="936">
          <cell r="A936">
            <v>-88884.994726625737</v>
          </cell>
          <cell r="B936">
            <v>14869.010379633935</v>
          </cell>
          <cell r="C936">
            <v>16452.417261609793</v>
          </cell>
          <cell r="D936">
            <v>15900.261699457951</v>
          </cell>
          <cell r="E936">
            <v>15537.813813171892</v>
          </cell>
          <cell r="F936">
            <v>15228.162130038036</v>
          </cell>
          <cell r="G936">
            <v>15072.817946409596</v>
          </cell>
          <cell r="H936">
            <v>14973.228525910657</v>
          </cell>
          <cell r="I936">
            <v>15015.741922670459</v>
          </cell>
          <cell r="J936">
            <v>15035.942829809363</v>
          </cell>
          <cell r="K936">
            <v>15084.577072672866</v>
          </cell>
          <cell r="L936">
            <v>15430.610539131856</v>
          </cell>
          <cell r="M936">
            <v>15086.310079329922</v>
          </cell>
          <cell r="N936">
            <v>14991.655950984063</v>
          </cell>
          <cell r="O936">
            <v>15005.781121458165</v>
          </cell>
          <cell r="P936">
            <v>15146.654161192706</v>
          </cell>
          <cell r="Q936">
            <v>1019.4753355165064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</row>
        <row r="937">
          <cell r="A937">
            <v>-86019.581964923811</v>
          </cell>
          <cell r="B937">
            <v>15142.44516677542</v>
          </cell>
          <cell r="C937">
            <v>16165.206189216633</v>
          </cell>
          <cell r="D937">
            <v>15919.49011750468</v>
          </cell>
          <cell r="E937">
            <v>15524.316277232916</v>
          </cell>
          <cell r="F937">
            <v>15319.412283929996</v>
          </cell>
          <cell r="G937">
            <v>15026.858871784076</v>
          </cell>
          <cell r="H937">
            <v>15077.092450065909</v>
          </cell>
          <cell r="I937">
            <v>14881.673582117755</v>
          </cell>
          <cell r="J937">
            <v>15013.753927636582</v>
          </cell>
          <cell r="K937">
            <v>15183.252473152705</v>
          </cell>
          <cell r="L937">
            <v>15087.916160693163</v>
          </cell>
          <cell r="M937">
            <v>14927.912563694888</v>
          </cell>
          <cell r="N937">
            <v>15008.864838638339</v>
          </cell>
          <cell r="O937">
            <v>15121.900841714178</v>
          </cell>
          <cell r="P937">
            <v>15136.776926266899</v>
          </cell>
          <cell r="Q937">
            <v>986.61019730488999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</row>
        <row r="938">
          <cell r="A938">
            <v>-87216.565388937743</v>
          </cell>
          <cell r="B938">
            <v>14836.604200311569</v>
          </cell>
          <cell r="C938">
            <v>16286.001663940428</v>
          </cell>
          <cell r="D938">
            <v>15927.825351105024</v>
          </cell>
          <cell r="E938">
            <v>15554.300259865999</v>
          </cell>
          <cell r="F938">
            <v>15354.53789136824</v>
          </cell>
          <cell r="G938">
            <v>14976.878518728725</v>
          </cell>
          <cell r="H938">
            <v>14957.494545885551</v>
          </cell>
          <cell r="I938">
            <v>15034.658797726866</v>
          </cell>
          <cell r="J938">
            <v>14889.553044796681</v>
          </cell>
          <cell r="K938">
            <v>15015.524944883495</v>
          </cell>
          <cell r="L938">
            <v>15127.312068241707</v>
          </cell>
          <cell r="M938">
            <v>14904.38647777</v>
          </cell>
          <cell r="N938">
            <v>15204.424300060489</v>
          </cell>
          <cell r="O938">
            <v>15273.698545622936</v>
          </cell>
          <cell r="P938">
            <v>15043.803385881494</v>
          </cell>
          <cell r="Q938">
            <v>1000.3391183849603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</row>
        <row r="939">
          <cell r="A939">
            <v>-84103.28502864264</v>
          </cell>
          <cell r="B939">
            <v>15111.749264472033</v>
          </cell>
          <cell r="C939">
            <v>16280.849143148105</v>
          </cell>
          <cell r="D939">
            <v>16032.533128644456</v>
          </cell>
          <cell r="E939">
            <v>15428.909667777792</v>
          </cell>
          <cell r="F939">
            <v>15267.799790764437</v>
          </cell>
          <cell r="G939">
            <v>15062.526170145649</v>
          </cell>
          <cell r="H939">
            <v>14927.61180016561</v>
          </cell>
          <cell r="I939">
            <v>15059.977850799443</v>
          </cell>
          <cell r="J939">
            <v>14961.401309525369</v>
          </cell>
          <cell r="K939">
            <v>14981.539130297537</v>
          </cell>
          <cell r="L939">
            <v>14948.315219597207</v>
          </cell>
          <cell r="M939">
            <v>15108.298621910726</v>
          </cell>
          <cell r="N939">
            <v>15008.270432543504</v>
          </cell>
          <cell r="O939">
            <v>15141.76182547614</v>
          </cell>
          <cell r="P939">
            <v>15110.291301745063</v>
          </cell>
          <cell r="Q939">
            <v>964.63103796451958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</row>
        <row r="940">
          <cell r="A940">
            <v>-102025.51679659425</v>
          </cell>
          <cell r="B940">
            <v>15205.551722330249</v>
          </cell>
          <cell r="C940">
            <v>16845.332665407066</v>
          </cell>
          <cell r="D940">
            <v>16279.996983337051</v>
          </cell>
          <cell r="E940">
            <v>16042.753696503034</v>
          </cell>
          <cell r="F940">
            <v>15833.139554756071</v>
          </cell>
          <cell r="G940">
            <v>15458.680642272693</v>
          </cell>
          <cell r="H940">
            <v>15447.26373869797</v>
          </cell>
          <cell r="I940">
            <v>15413.417446420735</v>
          </cell>
          <cell r="J940">
            <v>15364.974758194607</v>
          </cell>
          <cell r="K940">
            <v>15268.341312664921</v>
          </cell>
          <cell r="L940">
            <v>15433.048093689267</v>
          </cell>
          <cell r="M940">
            <v>15409.149139729674</v>
          </cell>
          <cell r="N940">
            <v>15420.817183100975</v>
          </cell>
          <cell r="O940">
            <v>15429.922805999682</v>
          </cell>
          <cell r="P940">
            <v>15599.471626561812</v>
          </cell>
          <cell r="Q940">
            <v>1170.1918674502174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</row>
        <row r="941">
          <cell r="A941">
            <v>-88061.11015169468</v>
          </cell>
          <cell r="B941">
            <v>15133.685846131346</v>
          </cell>
          <cell r="C941">
            <v>16356.969521096406</v>
          </cell>
          <cell r="D941">
            <v>15847.78683662197</v>
          </cell>
          <cell r="E941">
            <v>15606.008188557335</v>
          </cell>
          <cell r="F941">
            <v>15351.679974834064</v>
          </cell>
          <cell r="G941">
            <v>15059.98270794272</v>
          </cell>
          <cell r="H941">
            <v>15222.841541828617</v>
          </cell>
          <cell r="I941">
            <v>14977.30890671122</v>
          </cell>
          <cell r="J941">
            <v>14966.410281211078</v>
          </cell>
          <cell r="K941">
            <v>14980.404738877387</v>
          </cell>
          <cell r="L941">
            <v>15003.78373823065</v>
          </cell>
          <cell r="M941">
            <v>15051.01390453049</v>
          </cell>
          <cell r="N941">
            <v>15159.51727150139</v>
          </cell>
          <cell r="O941">
            <v>15334.257367527742</v>
          </cell>
          <cell r="P941">
            <v>15211.265102882129</v>
          </cell>
          <cell r="Q941">
            <v>1010.0257089958773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</row>
        <row r="942">
          <cell r="A942">
            <v>-101430.236019306</v>
          </cell>
          <cell r="B942">
            <v>14957.84159926205</v>
          </cell>
          <cell r="C942">
            <v>16746.020062428164</v>
          </cell>
          <cell r="D942">
            <v>16295.920640578031</v>
          </cell>
          <cell r="E942">
            <v>15917.438286654015</v>
          </cell>
          <cell r="F942">
            <v>15862.468628552502</v>
          </cell>
          <cell r="G942">
            <v>15510.731481433144</v>
          </cell>
          <cell r="H942">
            <v>15157.172308198042</v>
          </cell>
          <cell r="I942">
            <v>15181.598261898054</v>
          </cell>
          <cell r="J942">
            <v>15305.609724723148</v>
          </cell>
          <cell r="K942">
            <v>15436.119477049499</v>
          </cell>
          <cell r="L942">
            <v>15431.552829074444</v>
          </cell>
          <cell r="M942">
            <v>15391.946464028148</v>
          </cell>
          <cell r="N942">
            <v>15381.367975121131</v>
          </cell>
          <cell r="O942">
            <v>15372.423897565248</v>
          </cell>
          <cell r="P942">
            <v>15377.992802084624</v>
          </cell>
          <cell r="Q942">
            <v>1163.364235047032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</row>
        <row r="943">
          <cell r="A943">
            <v>-89405.742195507395</v>
          </cell>
          <cell r="B943">
            <v>14977.041539338074</v>
          </cell>
          <cell r="C943">
            <v>16321.592944435915</v>
          </cell>
          <cell r="D943">
            <v>15733.644726708444</v>
          </cell>
          <cell r="E943">
            <v>15446.496865732595</v>
          </cell>
          <cell r="F943">
            <v>15337.363669052673</v>
          </cell>
          <cell r="G943">
            <v>15118.767294295949</v>
          </cell>
          <cell r="H943">
            <v>15100.792495755257</v>
          </cell>
          <cell r="I943">
            <v>15089.718642957148</v>
          </cell>
          <cell r="J943">
            <v>15413.834748794046</v>
          </cell>
          <cell r="K943">
            <v>15067.401570099195</v>
          </cell>
          <cell r="L943">
            <v>15168.745168902149</v>
          </cell>
          <cell r="M943">
            <v>15099.203033873644</v>
          </cell>
          <cell r="N943">
            <v>15185.459471887867</v>
          </cell>
          <cell r="O943">
            <v>15126.581420744686</v>
          </cell>
          <cell r="P943">
            <v>15228.134947753215</v>
          </cell>
          <cell r="Q943">
            <v>1025.4481006855915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</row>
        <row r="944">
          <cell r="A944">
            <v>-100387.09901510604</v>
          </cell>
          <cell r="B944">
            <v>15311.609922597247</v>
          </cell>
          <cell r="C944">
            <v>16633.767558583688</v>
          </cell>
          <cell r="D944">
            <v>16338.344517169442</v>
          </cell>
          <cell r="E944">
            <v>16160.492437048055</v>
          </cell>
          <cell r="F944">
            <v>15700.135942704965</v>
          </cell>
          <cell r="G944">
            <v>15256.136911682806</v>
          </cell>
          <cell r="H944">
            <v>15247.124793006842</v>
          </cell>
          <cell r="I944">
            <v>15168.979165781244</v>
          </cell>
          <cell r="J944">
            <v>15409.790529436717</v>
          </cell>
          <cell r="K944">
            <v>15428.201944566503</v>
          </cell>
          <cell r="L944">
            <v>15470.16914393015</v>
          </cell>
          <cell r="M944">
            <v>15298.777320271471</v>
          </cell>
          <cell r="N944">
            <v>15228.36128258855</v>
          </cell>
          <cell r="O944">
            <v>15270.828264596948</v>
          </cell>
          <cell r="P944">
            <v>15588.389767497181</v>
          </cell>
          <cell r="Q944">
            <v>1151.3998708636602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</row>
        <row r="945">
          <cell r="A945">
            <v>-97278.609414942854</v>
          </cell>
          <cell r="B945">
            <v>15035.699008823174</v>
          </cell>
          <cell r="C945">
            <v>16642.801728227179</v>
          </cell>
          <cell r="D945">
            <v>16116.63710504399</v>
          </cell>
          <cell r="E945">
            <v>16017.358179571391</v>
          </cell>
          <cell r="F945">
            <v>15479.898836713317</v>
          </cell>
          <cell r="G945">
            <v>15197.932026810331</v>
          </cell>
          <cell r="H945">
            <v>15145.433521448627</v>
          </cell>
          <cell r="I945">
            <v>15366.697717205156</v>
          </cell>
          <cell r="J945">
            <v>15323.957931589452</v>
          </cell>
          <cell r="K945">
            <v>15244.14792980984</v>
          </cell>
          <cell r="L945">
            <v>15222.845373700005</v>
          </cell>
          <cell r="M945">
            <v>15101.109509422637</v>
          </cell>
          <cell r="N945">
            <v>15237.569549531174</v>
          </cell>
          <cell r="O945">
            <v>15154.272224137101</v>
          </cell>
          <cell r="P945">
            <v>15252.674524044951</v>
          </cell>
          <cell r="Q945">
            <v>1115.7467385456284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</row>
        <row r="946">
          <cell r="A946">
            <v>-88165.670743824754</v>
          </cell>
          <cell r="B946">
            <v>15025.815799339121</v>
          </cell>
          <cell r="C946">
            <v>16542.103846882066</v>
          </cell>
          <cell r="D946">
            <v>16206.350069145343</v>
          </cell>
          <cell r="E946">
            <v>15499.565960261551</v>
          </cell>
          <cell r="F946">
            <v>15442.436151981787</v>
          </cell>
          <cell r="G946">
            <v>15290.419699340746</v>
          </cell>
          <cell r="H946">
            <v>14800.505064735924</v>
          </cell>
          <cell r="I946">
            <v>15094.405291833074</v>
          </cell>
          <cell r="J946">
            <v>14938.634411507548</v>
          </cell>
          <cell r="K946">
            <v>15127.963523021093</v>
          </cell>
          <cell r="L946">
            <v>14996.829379644536</v>
          </cell>
          <cell r="M946">
            <v>15034.400838873855</v>
          </cell>
          <cell r="N946">
            <v>15153.724576533394</v>
          </cell>
          <cell r="O946">
            <v>15022.95235250847</v>
          </cell>
          <cell r="P946">
            <v>15077.981403362706</v>
          </cell>
          <cell r="Q946">
            <v>1011.2249771633723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</row>
        <row r="947">
          <cell r="A947">
            <v>-95724.434054919722</v>
          </cell>
          <cell r="B947">
            <v>14874.732662978186</v>
          </cell>
          <cell r="C947">
            <v>16569.85625473371</v>
          </cell>
          <cell r="D947">
            <v>16162.690200709547</v>
          </cell>
          <cell r="E947">
            <v>16012.750886528611</v>
          </cell>
          <cell r="F947">
            <v>15413.457584422467</v>
          </cell>
          <cell r="G947">
            <v>15403.560238454887</v>
          </cell>
          <cell r="H947">
            <v>15333.715383444651</v>
          </cell>
          <cell r="I947">
            <v>15087.71295398799</v>
          </cell>
          <cell r="J947">
            <v>15218.265181057439</v>
          </cell>
          <cell r="K947">
            <v>15246.654634514354</v>
          </cell>
          <cell r="L947">
            <v>15180.591625462504</v>
          </cell>
          <cell r="M947">
            <v>15178.240729860729</v>
          </cell>
          <cell r="N947">
            <v>15374.16120898549</v>
          </cell>
          <cell r="O947">
            <v>15495.071437621429</v>
          </cell>
          <cell r="P947">
            <v>15395.9628414033</v>
          </cell>
          <cell r="Q947">
            <v>1097.9209688363071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</row>
        <row r="948">
          <cell r="A948">
            <v>-94186.718043757937</v>
          </cell>
          <cell r="B948">
            <v>14833.592940669914</v>
          </cell>
          <cell r="C948">
            <v>16453.086600890063</v>
          </cell>
          <cell r="D948">
            <v>15990.607882105061</v>
          </cell>
          <cell r="E948">
            <v>15881.235716111736</v>
          </cell>
          <cell r="F948">
            <v>15424.314625550674</v>
          </cell>
          <cell r="G948">
            <v>15177.24190640746</v>
          </cell>
          <cell r="H948">
            <v>15233.621165342121</v>
          </cell>
          <cell r="I948">
            <v>15060.861977793244</v>
          </cell>
          <cell r="J948">
            <v>14981.046581828337</v>
          </cell>
          <cell r="K948">
            <v>15184.238388927322</v>
          </cell>
          <cell r="L948">
            <v>14990.056697344813</v>
          </cell>
          <cell r="M948">
            <v>15261.361553478142</v>
          </cell>
          <cell r="N948">
            <v>15155.047103953253</v>
          </cell>
          <cell r="O948">
            <v>15344.656502971487</v>
          </cell>
          <cell r="P948">
            <v>15315.471169594413</v>
          </cell>
          <cell r="Q948">
            <v>1080.2839812746861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</row>
        <row r="949">
          <cell r="A949">
            <v>-100585.88028226787</v>
          </cell>
          <cell r="B949">
            <v>15171.692972985787</v>
          </cell>
          <cell r="C949">
            <v>16859.343337901137</v>
          </cell>
          <cell r="D949">
            <v>16248.379016554121</v>
          </cell>
          <cell r="E949">
            <v>16098.081584993603</v>
          </cell>
          <cell r="F949">
            <v>15852.444337326022</v>
          </cell>
          <cell r="G949">
            <v>15484.540227009735</v>
          </cell>
          <cell r="H949">
            <v>15320.233959087676</v>
          </cell>
          <cell r="I949">
            <v>15306.16846940669</v>
          </cell>
          <cell r="J949">
            <v>15263.203244787564</v>
          </cell>
          <cell r="K949">
            <v>15597.426273506888</v>
          </cell>
          <cell r="L949">
            <v>15341.100266943617</v>
          </cell>
          <cell r="M949">
            <v>15143.080480762248</v>
          </cell>
          <cell r="N949">
            <v>15408.996760805247</v>
          </cell>
          <cell r="O949">
            <v>15538.99156363287</v>
          </cell>
          <cell r="P949">
            <v>15443.525032245074</v>
          </cell>
          <cell r="Q949">
            <v>1153.6798124854995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</row>
        <row r="950">
          <cell r="A950">
            <v>-90885.33927161961</v>
          </cell>
          <cell r="B950">
            <v>15232.794526587129</v>
          </cell>
          <cell r="C950">
            <v>16299.299175012546</v>
          </cell>
          <cell r="D950">
            <v>16003.771444716162</v>
          </cell>
          <cell r="E950">
            <v>15588.971893087517</v>
          </cell>
          <cell r="F950">
            <v>15456.058319426895</v>
          </cell>
          <cell r="G950">
            <v>15089.335275955604</v>
          </cell>
          <cell r="H950">
            <v>14968.504299094491</v>
          </cell>
          <cell r="I950">
            <v>14959.767225071297</v>
          </cell>
          <cell r="J950">
            <v>15089.402807629103</v>
          </cell>
          <cell r="K950">
            <v>15225.496470661805</v>
          </cell>
          <cell r="L950">
            <v>15149.108420950222</v>
          </cell>
          <cell r="M950">
            <v>15274.572620569488</v>
          </cell>
          <cell r="N950">
            <v>15281.640320758059</v>
          </cell>
          <cell r="O950">
            <v>15074.022541323027</v>
          </cell>
          <cell r="P950">
            <v>15199.522543259114</v>
          </cell>
          <cell r="Q950">
            <v>1042.4184873097681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</row>
        <row r="951">
          <cell r="A951">
            <v>-94165.338421648063</v>
          </cell>
          <cell r="B951">
            <v>15006.949528969082</v>
          </cell>
          <cell r="C951">
            <v>16543.215880284886</v>
          </cell>
          <cell r="D951">
            <v>16235.859053534376</v>
          </cell>
          <cell r="E951">
            <v>15838.748896941031</v>
          </cell>
          <cell r="F951">
            <v>15711.969446847812</v>
          </cell>
          <cell r="G951">
            <v>15168.815889507052</v>
          </cell>
          <cell r="H951">
            <v>15167.444365269072</v>
          </cell>
          <cell r="I951">
            <v>15170.806953665269</v>
          </cell>
          <cell r="J951">
            <v>15345.350338589338</v>
          </cell>
          <cell r="K951">
            <v>15153.734822467894</v>
          </cell>
          <cell r="L951">
            <v>15158.966689370136</v>
          </cell>
          <cell r="M951">
            <v>15329.449916452602</v>
          </cell>
          <cell r="N951">
            <v>15021.291390118922</v>
          </cell>
          <cell r="O951">
            <v>15112.042015438019</v>
          </cell>
          <cell r="P951">
            <v>15231.404809465419</v>
          </cell>
          <cell r="Q951">
            <v>1080.0387655609345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</row>
        <row r="952">
          <cell r="A952">
            <v>-87133.364842060662</v>
          </cell>
          <cell r="B952">
            <v>14943.853158710972</v>
          </cell>
          <cell r="C952">
            <v>16329.960250069693</v>
          </cell>
          <cell r="D952">
            <v>16078.934776936432</v>
          </cell>
          <cell r="E952">
            <v>15631.103949111144</v>
          </cell>
          <cell r="F952">
            <v>15171.009220058495</v>
          </cell>
          <cell r="G952">
            <v>15185.617620188306</v>
          </cell>
          <cell r="H952">
            <v>14972.216559706107</v>
          </cell>
          <cell r="I952">
            <v>15096.661091753689</v>
          </cell>
          <cell r="J952">
            <v>14965.792844925225</v>
          </cell>
          <cell r="K952">
            <v>15239.327717261644</v>
          </cell>
          <cell r="L952">
            <v>15048.877103664314</v>
          </cell>
          <cell r="M952">
            <v>15316.21923512453</v>
          </cell>
          <cell r="N952">
            <v>15058.209605977618</v>
          </cell>
          <cell r="O952">
            <v>15083.17982833409</v>
          </cell>
          <cell r="P952">
            <v>15085.724171576303</v>
          </cell>
          <cell r="Q952">
            <v>999.38484139249886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</row>
        <row r="953">
          <cell r="A953">
            <v>-102423.09913369505</v>
          </cell>
          <cell r="B953">
            <v>15257.421061919766</v>
          </cell>
          <cell r="C953">
            <v>16670.869530972701</v>
          </cell>
          <cell r="D953">
            <v>16166.215699658986</v>
          </cell>
          <cell r="E953">
            <v>15953.20884922925</v>
          </cell>
          <cell r="F953">
            <v>15838.495116595754</v>
          </cell>
          <cell r="G953">
            <v>15448.095605856077</v>
          </cell>
          <cell r="H953">
            <v>15264.153452676333</v>
          </cell>
          <cell r="I953">
            <v>15521.175295299243</v>
          </cell>
          <cell r="J953">
            <v>15522.045165167376</v>
          </cell>
          <cell r="K953">
            <v>15374.087450020665</v>
          </cell>
          <cell r="L953">
            <v>15444.386224848433</v>
          </cell>
          <cell r="M953">
            <v>15303.553442365259</v>
          </cell>
          <cell r="N953">
            <v>15494.768188758751</v>
          </cell>
          <cell r="O953">
            <v>15487.69249406762</v>
          </cell>
          <cell r="P953">
            <v>15348.694070756199</v>
          </cell>
          <cell r="Q953">
            <v>1174.7519778238286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</row>
        <row r="954">
          <cell r="A954">
            <v>-94297.1623720262</v>
          </cell>
          <cell r="B954">
            <v>14887.608270011717</v>
          </cell>
          <cell r="C954">
            <v>16333.705074319636</v>
          </cell>
          <cell r="D954">
            <v>16020.51616336044</v>
          </cell>
          <cell r="E954">
            <v>15606.169776149836</v>
          </cell>
          <cell r="F954">
            <v>15523.253384004514</v>
          </cell>
          <cell r="G954">
            <v>15023.988826288685</v>
          </cell>
          <cell r="H954">
            <v>14948.066031458773</v>
          </cell>
          <cell r="I954">
            <v>15179.508276609165</v>
          </cell>
          <cell r="J954">
            <v>15269.218796584119</v>
          </cell>
          <cell r="K954">
            <v>15147.612580163435</v>
          </cell>
          <cell r="L954">
            <v>15292.988139531026</v>
          </cell>
          <cell r="M954">
            <v>15120.853477132785</v>
          </cell>
          <cell r="N954">
            <v>15339.894709510027</v>
          </cell>
          <cell r="O954">
            <v>15429.53888690587</v>
          </cell>
          <cell r="P954">
            <v>15270.453688460591</v>
          </cell>
          <cell r="Q954">
            <v>1081.5507335421917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</row>
        <row r="955">
          <cell r="A955">
            <v>-92011.770501389066</v>
          </cell>
          <cell r="B955">
            <v>15136.1422216341</v>
          </cell>
          <cell r="C955">
            <v>16314.547479418059</v>
          </cell>
          <cell r="D955">
            <v>16064.638659512693</v>
          </cell>
          <cell r="E955">
            <v>15645.90904630884</v>
          </cell>
          <cell r="F955">
            <v>15560.248321706273</v>
          </cell>
          <cell r="G955">
            <v>15344.097414932414</v>
          </cell>
          <cell r="H955">
            <v>15115.51203281428</v>
          </cell>
          <cell r="I955">
            <v>15024.389358918375</v>
          </cell>
          <cell r="J955">
            <v>14835.904701288136</v>
          </cell>
          <cell r="K955">
            <v>14972.358955690877</v>
          </cell>
          <cell r="L955">
            <v>15333.619458539124</v>
          </cell>
          <cell r="M955">
            <v>15258.814826041857</v>
          </cell>
          <cell r="N955">
            <v>15091.543509991408</v>
          </cell>
          <cell r="O955">
            <v>15242.476702006697</v>
          </cell>
          <cell r="P955">
            <v>15103.701268421264</v>
          </cell>
          <cell r="Q955">
            <v>1055.3382029427321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</row>
        <row r="956">
          <cell r="A956">
            <v>-101328.21086909538</v>
          </cell>
          <cell r="B956">
            <v>15205.573291553377</v>
          </cell>
          <cell r="C956">
            <v>16761.174730585353</v>
          </cell>
          <cell r="D956">
            <v>16302.941766309581</v>
          </cell>
          <cell r="E956">
            <v>15913.371076175808</v>
          </cell>
          <cell r="F956">
            <v>15567.989166328023</v>
          </cell>
          <cell r="G956">
            <v>15587.15477043281</v>
          </cell>
          <cell r="H956">
            <v>15534.794806446425</v>
          </cell>
          <cell r="I956">
            <v>15148.01549067317</v>
          </cell>
          <cell r="J956">
            <v>15306.082535048832</v>
          </cell>
          <cell r="K956">
            <v>15279.974454664609</v>
          </cell>
          <cell r="L956">
            <v>15340.13699425216</v>
          </cell>
          <cell r="M956">
            <v>15492.042080043793</v>
          </cell>
          <cell r="N956">
            <v>15440.020523329556</v>
          </cell>
          <cell r="O956">
            <v>15347.185007669645</v>
          </cell>
          <cell r="P956">
            <v>15416.462468193215</v>
          </cell>
          <cell r="Q956">
            <v>1162.1940473841762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</row>
        <row r="957">
          <cell r="A957">
            <v>-93635.295308486224</v>
          </cell>
          <cell r="B957">
            <v>14864.326832567189</v>
          </cell>
          <cell r="C957">
            <v>16513.932235042681</v>
          </cell>
          <cell r="D957">
            <v>16233.857850709399</v>
          </cell>
          <cell r="E957">
            <v>15987.038404039136</v>
          </cell>
          <cell r="F957">
            <v>15434.799047943619</v>
          </cell>
          <cell r="G957">
            <v>15182.937365520906</v>
          </cell>
          <cell r="H957">
            <v>15257.620661225548</v>
          </cell>
          <cell r="I957">
            <v>15228.611939154442</v>
          </cell>
          <cell r="J957">
            <v>15249.878252931503</v>
          </cell>
          <cell r="K957">
            <v>15106.124886825579</v>
          </cell>
          <cell r="L957">
            <v>15176.613945570014</v>
          </cell>
          <cell r="M957">
            <v>15199.953900962955</v>
          </cell>
          <cell r="N957">
            <v>15106.518466021247</v>
          </cell>
          <cell r="O957">
            <v>15280.51124818039</v>
          </cell>
          <cell r="P957">
            <v>15110.276983098453</v>
          </cell>
          <cell r="Q957">
            <v>1073.9593830702133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</row>
        <row r="958">
          <cell r="A958">
            <v>-89888.297275974546</v>
          </cell>
          <cell r="B958">
            <v>15000.360756204809</v>
          </cell>
          <cell r="C958">
            <v>16288.755632659104</v>
          </cell>
          <cell r="D958">
            <v>16048.813049215309</v>
          </cell>
          <cell r="E958">
            <v>15617.718295751092</v>
          </cell>
          <cell r="F958">
            <v>15442.486072202439</v>
          </cell>
          <cell r="G958">
            <v>15117.459077036998</v>
          </cell>
          <cell r="H958">
            <v>14943.833396098074</v>
          </cell>
          <cell r="I958">
            <v>14973.916914057294</v>
          </cell>
          <cell r="J958">
            <v>14992.837567786173</v>
          </cell>
          <cell r="K958">
            <v>15295.722541976536</v>
          </cell>
          <cell r="L958">
            <v>15192.337867420896</v>
          </cell>
          <cell r="M958">
            <v>15176.733882540795</v>
          </cell>
          <cell r="N958">
            <v>14997.21461957985</v>
          </cell>
          <cell r="O958">
            <v>15024.912158358113</v>
          </cell>
          <cell r="P958">
            <v>15010.25291413605</v>
          </cell>
          <cell r="Q958">
            <v>1030.9828144365176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</row>
        <row r="959">
          <cell r="A959">
            <v>-87345.331109294362</v>
          </cell>
          <cell r="B959">
            <v>14845.73607318832</v>
          </cell>
          <cell r="C959">
            <v>16142.345546898465</v>
          </cell>
          <cell r="D959">
            <v>15845.484761168951</v>
          </cell>
          <cell r="E959">
            <v>15739.467116644042</v>
          </cell>
          <cell r="F959">
            <v>15410.176327975571</v>
          </cell>
          <cell r="G959">
            <v>15291.910268645039</v>
          </cell>
          <cell r="H959">
            <v>15035.474169780333</v>
          </cell>
          <cell r="I959">
            <v>14964.617066426859</v>
          </cell>
          <cell r="J959">
            <v>15038.55902778444</v>
          </cell>
          <cell r="K959">
            <v>15010.661230933751</v>
          </cell>
          <cell r="L959">
            <v>15209.357496560333</v>
          </cell>
          <cell r="M959">
            <v>14994.982614513396</v>
          </cell>
          <cell r="N959">
            <v>15153.350116061063</v>
          </cell>
          <cell r="O959">
            <v>15110.433164736929</v>
          </cell>
          <cell r="P959">
            <v>15162.104399645723</v>
          </cell>
          <cell r="Q959">
            <v>1001.8160096911625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</row>
        <row r="960">
          <cell r="A960">
            <v>-95358.206126488847</v>
          </cell>
          <cell r="B960">
            <v>15050.82910571058</v>
          </cell>
          <cell r="C960">
            <v>16581.835768132994</v>
          </cell>
          <cell r="D960">
            <v>16045.771757663058</v>
          </cell>
          <cell r="E960">
            <v>15726.512399345345</v>
          </cell>
          <cell r="F960">
            <v>15566.778663514371</v>
          </cell>
          <cell r="G960">
            <v>15433.720903724216</v>
          </cell>
          <cell r="H960">
            <v>15258.553529851437</v>
          </cell>
          <cell r="I960">
            <v>15090.249744173449</v>
          </cell>
          <cell r="J960">
            <v>15106.868046407408</v>
          </cell>
          <cell r="K960">
            <v>15233.097707993429</v>
          </cell>
          <cell r="L960">
            <v>15158.196106782929</v>
          </cell>
          <cell r="M960">
            <v>15329.146419413615</v>
          </cell>
          <cell r="N960">
            <v>15120.404849642007</v>
          </cell>
          <cell r="O960">
            <v>15192.782653749717</v>
          </cell>
          <cell r="P960">
            <v>15297.937524894956</v>
          </cell>
          <cell r="Q960">
            <v>1093.7204809883765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</row>
        <row r="961">
          <cell r="A961">
            <v>-85696.38053565583</v>
          </cell>
          <cell r="B961">
            <v>14891.127960643116</v>
          </cell>
          <cell r="C961">
            <v>16072.672988044407</v>
          </cell>
          <cell r="D961">
            <v>15776.859119147432</v>
          </cell>
          <cell r="E961">
            <v>15500.92014648566</v>
          </cell>
          <cell r="F961">
            <v>15263.757510514817</v>
          </cell>
          <cell r="G961">
            <v>14921.568722882366</v>
          </cell>
          <cell r="H961">
            <v>14807.079112069016</v>
          </cell>
          <cell r="I961">
            <v>14824.101977408824</v>
          </cell>
          <cell r="J961">
            <v>15041.689651376346</v>
          </cell>
          <cell r="K961">
            <v>14890.138998766339</v>
          </cell>
          <cell r="L961">
            <v>14968.409912950689</v>
          </cell>
          <cell r="M961">
            <v>15056.791054664025</v>
          </cell>
          <cell r="N961">
            <v>14969.927066942691</v>
          </cell>
          <cell r="O961">
            <v>15046.185187369338</v>
          </cell>
          <cell r="P961">
            <v>15081.169073088584</v>
          </cell>
          <cell r="Q961">
            <v>982.90320619175793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</row>
        <row r="962">
          <cell r="A962">
            <v>-88631.362356274098</v>
          </cell>
          <cell r="B962">
            <v>14828.482907573725</v>
          </cell>
          <cell r="C962">
            <v>16359.601090664935</v>
          </cell>
          <cell r="D962">
            <v>15889.784005676011</v>
          </cell>
          <cell r="E962">
            <v>15579.591361379384</v>
          </cell>
          <cell r="F962">
            <v>15175.176726357729</v>
          </cell>
          <cell r="G962">
            <v>15057.751728692383</v>
          </cell>
          <cell r="H962">
            <v>14994.486783819782</v>
          </cell>
          <cell r="I962">
            <v>14824.569295673766</v>
          </cell>
          <cell r="J962">
            <v>14812.553208385132</v>
          </cell>
          <cell r="K962">
            <v>14890.879389765683</v>
          </cell>
          <cell r="L962">
            <v>14996.748309996703</v>
          </cell>
          <cell r="M962">
            <v>15016.407556817321</v>
          </cell>
          <cell r="N962">
            <v>15063.194314328421</v>
          </cell>
          <cell r="O962">
            <v>15219.562273554573</v>
          </cell>
          <cell r="P962">
            <v>15000.038884037995</v>
          </cell>
          <cell r="Q962">
            <v>1016.5662736815214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</row>
        <row r="963">
          <cell r="A963">
            <v>-87758.131233252643</v>
          </cell>
          <cell r="B963">
            <v>15077.978134339879</v>
          </cell>
          <cell r="C963">
            <v>16140.764158658127</v>
          </cell>
          <cell r="D963">
            <v>15887.191585246688</v>
          </cell>
          <cell r="E963">
            <v>15550.8011054132</v>
          </cell>
          <cell r="F963">
            <v>15367.974359821923</v>
          </cell>
          <cell r="G963">
            <v>15157.618513242669</v>
          </cell>
          <cell r="H963">
            <v>15058.430982283204</v>
          </cell>
          <cell r="I963">
            <v>14998.281141492211</v>
          </cell>
          <cell r="J963">
            <v>15138.926481727791</v>
          </cell>
          <cell r="K963">
            <v>14967.938057649048</v>
          </cell>
          <cell r="L963">
            <v>15034.14561019129</v>
          </cell>
          <cell r="M963">
            <v>14902.623014896988</v>
          </cell>
          <cell r="N963">
            <v>14914.3540740476</v>
          </cell>
          <cell r="O963">
            <v>15146.96280589762</v>
          </cell>
          <cell r="P963">
            <v>15104.964904364868</v>
          </cell>
          <cell r="Q963">
            <v>1006.5506619929145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</row>
        <row r="964">
          <cell r="A964">
            <v>-91082.608645843618</v>
          </cell>
          <cell r="B964">
            <v>15054.079037722498</v>
          </cell>
          <cell r="C964">
            <v>16470.000350166654</v>
          </cell>
          <cell r="D964">
            <v>15931.685545550594</v>
          </cell>
          <cell r="E964">
            <v>15732.674891267281</v>
          </cell>
          <cell r="F964">
            <v>15473.481353462481</v>
          </cell>
          <cell r="G964">
            <v>14914.044243823162</v>
          </cell>
          <cell r="H964">
            <v>15025.306294343967</v>
          </cell>
          <cell r="I964">
            <v>14940.147873873662</v>
          </cell>
          <cell r="J964">
            <v>15042.215162828576</v>
          </cell>
          <cell r="K964">
            <v>15157.457670953925</v>
          </cell>
          <cell r="L964">
            <v>15020.34614204922</v>
          </cell>
          <cell r="M964">
            <v>14947.645357115096</v>
          </cell>
          <cell r="N964">
            <v>15064.728527214353</v>
          </cell>
          <cell r="O964">
            <v>14953.164922674867</v>
          </cell>
          <cell r="P964">
            <v>15258.301760245304</v>
          </cell>
          <cell r="Q964">
            <v>1044.6810881243678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</row>
        <row r="965">
          <cell r="A965">
            <v>-96325.199202203745</v>
          </cell>
          <cell r="B965">
            <v>14963.972699934657</v>
          </cell>
          <cell r="C965">
            <v>16583.533069375939</v>
          </cell>
          <cell r="D965">
            <v>16072.026486169383</v>
          </cell>
          <cell r="E965">
            <v>15711.154435062228</v>
          </cell>
          <cell r="F965">
            <v>15515.311831111314</v>
          </cell>
          <cell r="G965">
            <v>15144.30935174258</v>
          </cell>
          <cell r="H965">
            <v>15234.712692169463</v>
          </cell>
          <cell r="I965">
            <v>15163.279872754942</v>
          </cell>
          <cell r="J965">
            <v>15286.533076113057</v>
          </cell>
          <cell r="K965">
            <v>15205.506697927754</v>
          </cell>
          <cell r="L965">
            <v>15249.278822645832</v>
          </cell>
          <cell r="M965">
            <v>15234.126965956641</v>
          </cell>
          <cell r="N965">
            <v>15225.205525559579</v>
          </cell>
          <cell r="O965">
            <v>15262.737136851654</v>
          </cell>
          <cell r="P965">
            <v>15251.895238525733</v>
          </cell>
          <cell r="Q965">
            <v>1104.811504769596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</row>
        <row r="966">
          <cell r="A966">
            <v>-89835.870705249661</v>
          </cell>
          <cell r="B966">
            <v>14872.023040443946</v>
          </cell>
          <cell r="C966">
            <v>16231.347589786265</v>
          </cell>
          <cell r="D966">
            <v>16163.602368568918</v>
          </cell>
          <cell r="E966">
            <v>15636.829887650525</v>
          </cell>
          <cell r="F966">
            <v>15341.555542141768</v>
          </cell>
          <cell r="G966">
            <v>15069.433629719468</v>
          </cell>
          <cell r="H966">
            <v>15031.795465614545</v>
          </cell>
          <cell r="I966">
            <v>14987.559045122916</v>
          </cell>
          <cell r="J966">
            <v>15010.754846730106</v>
          </cell>
          <cell r="K966">
            <v>15070.816836205071</v>
          </cell>
          <cell r="L966">
            <v>14929.568748817885</v>
          </cell>
          <cell r="M966">
            <v>15062.266159106792</v>
          </cell>
          <cell r="N966">
            <v>15097.219482318789</v>
          </cell>
          <cell r="O966">
            <v>15068.265931608461</v>
          </cell>
          <cell r="P966">
            <v>15121.793744650302</v>
          </cell>
          <cell r="Q966">
            <v>1030.3815026409313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</row>
        <row r="967">
          <cell r="A967">
            <v>-99992.181980610912</v>
          </cell>
          <cell r="B967">
            <v>15242.283581207084</v>
          </cell>
          <cell r="C967">
            <v>16707.315999694543</v>
          </cell>
          <cell r="D967">
            <v>16300.731343617668</v>
          </cell>
          <cell r="E967">
            <v>15913.165308034197</v>
          </cell>
          <cell r="F967">
            <v>15569.019833571709</v>
          </cell>
          <cell r="G967">
            <v>15422.516102884007</v>
          </cell>
          <cell r="H967">
            <v>15308.031842306918</v>
          </cell>
          <cell r="I967">
            <v>15210.265296314947</v>
          </cell>
          <cell r="J967">
            <v>15350.957878422369</v>
          </cell>
          <cell r="K967">
            <v>15184.97857125607</v>
          </cell>
          <cell r="L967">
            <v>15477.910656300199</v>
          </cell>
          <cell r="M967">
            <v>15434.989631753051</v>
          </cell>
          <cell r="N967">
            <v>15377.923711116784</v>
          </cell>
          <cell r="O967">
            <v>15458.107901130945</v>
          </cell>
          <cell r="P967">
            <v>15433.029186444433</v>
          </cell>
          <cell r="Q967">
            <v>1146.8703304448147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</row>
        <row r="968">
          <cell r="A968">
            <v>-92698.730898540816</v>
          </cell>
          <cell r="B968">
            <v>14943.096069735708</v>
          </cell>
          <cell r="C968">
            <v>16369.754437375912</v>
          </cell>
          <cell r="D968">
            <v>15906.527862284938</v>
          </cell>
          <cell r="E968">
            <v>15734.701097214132</v>
          </cell>
          <cell r="F968">
            <v>15316.764637523418</v>
          </cell>
          <cell r="G968">
            <v>15237.716910540108</v>
          </cell>
          <cell r="H968">
            <v>15056.52050260004</v>
          </cell>
          <cell r="I968">
            <v>14815.410802323015</v>
          </cell>
          <cell r="J968">
            <v>15106.460559378724</v>
          </cell>
          <cell r="K968">
            <v>15092.438688300235</v>
          </cell>
          <cell r="L968">
            <v>15152.458424533808</v>
          </cell>
          <cell r="M968">
            <v>15348.037761488311</v>
          </cell>
          <cell r="N968">
            <v>15095.392029833456</v>
          </cell>
          <cell r="O968">
            <v>15254.002852967915</v>
          </cell>
          <cell r="P968">
            <v>15107.766295472404</v>
          </cell>
          <cell r="Q968">
            <v>1063.2173639139037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</row>
        <row r="969">
          <cell r="A969">
            <v>-94529.172290777395</v>
          </cell>
          <cell r="B969">
            <v>15297.747619030451</v>
          </cell>
          <cell r="C969">
            <v>16535.201378659007</v>
          </cell>
          <cell r="D969">
            <v>16096.946169415418</v>
          </cell>
          <cell r="E969">
            <v>15652.956036911397</v>
          </cell>
          <cell r="F969">
            <v>15587.709590451323</v>
          </cell>
          <cell r="G969">
            <v>15216.185388260448</v>
          </cell>
          <cell r="H969">
            <v>15130.861963083291</v>
          </cell>
          <cell r="I969">
            <v>15176.043673012146</v>
          </cell>
          <cell r="J969">
            <v>15272.594114886528</v>
          </cell>
          <cell r="K969">
            <v>14956.969727458541</v>
          </cell>
          <cell r="L969">
            <v>15052.328592609962</v>
          </cell>
          <cell r="M969">
            <v>15431.26502888351</v>
          </cell>
          <cell r="N969">
            <v>15134.393469220784</v>
          </cell>
          <cell r="O969">
            <v>15089.299999577504</v>
          </cell>
          <cell r="P969">
            <v>15019.631663628232</v>
          </cell>
          <cell r="Q969">
            <v>1084.2117945063003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</row>
        <row r="970">
          <cell r="A970">
            <v>-84971.30496267289</v>
          </cell>
          <cell r="B970">
            <v>14823.266147375485</v>
          </cell>
          <cell r="C970">
            <v>16255.365558733007</v>
          </cell>
          <cell r="D970">
            <v>15747.258949958734</v>
          </cell>
          <cell r="E970">
            <v>15528.138116451359</v>
          </cell>
          <cell r="F970">
            <v>15370.705153218067</v>
          </cell>
          <cell r="G970">
            <v>14970.729406137532</v>
          </cell>
          <cell r="H970">
            <v>14962.351045050062</v>
          </cell>
          <cell r="I970">
            <v>14914.528837526717</v>
          </cell>
          <cell r="J970">
            <v>14950.622334953707</v>
          </cell>
          <cell r="K970">
            <v>15001.166874644288</v>
          </cell>
          <cell r="L970">
            <v>15000.494301057497</v>
          </cell>
          <cell r="M970">
            <v>14968.684980141303</v>
          </cell>
          <cell r="N970">
            <v>15080.321942777397</v>
          </cell>
          <cell r="O970">
            <v>14897.154145506134</v>
          </cell>
          <cell r="P970">
            <v>15074.300136125094</v>
          </cell>
          <cell r="Q970">
            <v>974.58687939987294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</row>
        <row r="971">
          <cell r="A971">
            <v>-101582.31359667717</v>
          </cell>
          <cell r="B971">
            <v>15248.513743096519</v>
          </cell>
          <cell r="C971">
            <v>16739.842209958886</v>
          </cell>
          <cell r="D971">
            <v>16397.473696529731</v>
          </cell>
          <cell r="E971">
            <v>16004.413816876699</v>
          </cell>
          <cell r="F971">
            <v>15665.83357117251</v>
          </cell>
          <cell r="G971">
            <v>15343.057712446323</v>
          </cell>
          <cell r="H971">
            <v>15338.827597630847</v>
          </cell>
          <cell r="I971">
            <v>15339.014260989114</v>
          </cell>
          <cell r="J971">
            <v>15375.112174511654</v>
          </cell>
          <cell r="K971">
            <v>15432.357353243071</v>
          </cell>
          <cell r="L971">
            <v>15146.824193979246</v>
          </cell>
          <cell r="M971">
            <v>15435.522586323175</v>
          </cell>
          <cell r="N971">
            <v>15352.58743856971</v>
          </cell>
          <cell r="O971">
            <v>15387.402284855976</v>
          </cell>
          <cell r="P971">
            <v>15387.575804820557</v>
          </cell>
          <cell r="Q971">
            <v>1165.1085040284484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</row>
        <row r="972">
          <cell r="A972">
            <v>-93342.886606749569</v>
          </cell>
          <cell r="B972">
            <v>14977.786955143945</v>
          </cell>
          <cell r="C972">
            <v>16480.128075788019</v>
          </cell>
          <cell r="D972">
            <v>16129.242148978989</v>
          </cell>
          <cell r="E972">
            <v>15910.033100031225</v>
          </cell>
          <cell r="F972">
            <v>15729.063792373159</v>
          </cell>
          <cell r="G972">
            <v>15402.738196705985</v>
          </cell>
          <cell r="H972">
            <v>15146.359618295159</v>
          </cell>
          <cell r="I972">
            <v>15007.773516008638</v>
          </cell>
          <cell r="J972">
            <v>14986.79011489446</v>
          </cell>
          <cell r="K972">
            <v>14924.994399734664</v>
          </cell>
          <cell r="L972">
            <v>15161.243581073693</v>
          </cell>
          <cell r="M972">
            <v>15076.116787608569</v>
          </cell>
          <cell r="N972">
            <v>15307.469191004713</v>
          </cell>
          <cell r="O972">
            <v>15263.191716137097</v>
          </cell>
          <cell r="P972">
            <v>15328.646393670097</v>
          </cell>
          <cell r="Q972">
            <v>1070.6055722247747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</row>
        <row r="973">
          <cell r="A973">
            <v>-87707.671828175749</v>
          </cell>
          <cell r="B973">
            <v>14777.609281631325</v>
          </cell>
          <cell r="C973">
            <v>16209.009466361429</v>
          </cell>
          <cell r="D973">
            <v>15899.8474355375</v>
          </cell>
          <cell r="E973">
            <v>15782.827002468308</v>
          </cell>
          <cell r="F973">
            <v>15362.382991266135</v>
          </cell>
          <cell r="G973">
            <v>14990.770535660313</v>
          </cell>
          <cell r="H973">
            <v>15194.122937571428</v>
          </cell>
          <cell r="I973">
            <v>15148.747877408587</v>
          </cell>
          <cell r="J973">
            <v>15021.601376792463</v>
          </cell>
          <cell r="K973">
            <v>15096.022977281362</v>
          </cell>
          <cell r="L973">
            <v>15141.534465587534</v>
          </cell>
          <cell r="M973">
            <v>15112.986642453905</v>
          </cell>
          <cell r="N973">
            <v>15108.083339294772</v>
          </cell>
          <cell r="O973">
            <v>14999.187880216539</v>
          </cell>
          <cell r="P973">
            <v>15251.910876453076</v>
          </cell>
          <cell r="Q973">
            <v>1005.9719128004444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</row>
        <row r="974">
          <cell r="A974">
            <v>-99456.542136895732</v>
          </cell>
          <cell r="B974">
            <v>15022.058060723521</v>
          </cell>
          <cell r="C974">
            <v>16839.062693776155</v>
          </cell>
          <cell r="D974">
            <v>16341.86902172293</v>
          </cell>
          <cell r="E974">
            <v>16079.93021693248</v>
          </cell>
          <cell r="F974">
            <v>15424.299695454334</v>
          </cell>
          <cell r="G974">
            <v>15240.550696412774</v>
          </cell>
          <cell r="H974">
            <v>15295.120429123072</v>
          </cell>
          <cell r="I974">
            <v>15351.70690616914</v>
          </cell>
          <cell r="J974">
            <v>15248.955567857311</v>
          </cell>
          <cell r="K974">
            <v>15307.601873073627</v>
          </cell>
          <cell r="L974">
            <v>15180.475266984955</v>
          </cell>
          <cell r="M974">
            <v>15121.321863306928</v>
          </cell>
          <cell r="N974">
            <v>15205.457374408725</v>
          </cell>
          <cell r="O974">
            <v>15153.820694316266</v>
          </cell>
          <cell r="P974">
            <v>15542.454753193897</v>
          </cell>
          <cell r="Q974">
            <v>1140.7267556933393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</row>
        <row r="975">
          <cell r="A975">
            <v>-90073.037288013395</v>
          </cell>
          <cell r="B975">
            <v>14902.531898150026</v>
          </cell>
          <cell r="C975">
            <v>16473.347522898159</v>
          </cell>
          <cell r="D975">
            <v>16083.901637895233</v>
          </cell>
          <cell r="E975">
            <v>15654.816035752003</v>
          </cell>
          <cell r="F975">
            <v>15300.308940356939</v>
          </cell>
          <cell r="G975">
            <v>15174.158555966196</v>
          </cell>
          <cell r="H975">
            <v>15061.996310466438</v>
          </cell>
          <cell r="I975">
            <v>15214.236456123934</v>
          </cell>
          <cell r="J975">
            <v>15342.91929103684</v>
          </cell>
          <cell r="K975">
            <v>15231.493510116181</v>
          </cell>
          <cell r="L975">
            <v>15063.338055239572</v>
          </cell>
          <cell r="M975">
            <v>14947.84705881674</v>
          </cell>
          <cell r="N975">
            <v>15208.068661145697</v>
          </cell>
          <cell r="O975">
            <v>15171.876500148293</v>
          </cell>
          <cell r="P975">
            <v>15260.251631279863</v>
          </cell>
          <cell r="Q975">
            <v>1033.1017084785983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</row>
        <row r="976">
          <cell r="A976">
            <v>-93798.108380589678</v>
          </cell>
          <cell r="B976">
            <v>15125.699190656247</v>
          </cell>
          <cell r="C976">
            <v>16496.658525987332</v>
          </cell>
          <cell r="D976">
            <v>16152.845928891136</v>
          </cell>
          <cell r="E976">
            <v>15742.461282260985</v>
          </cell>
          <cell r="F976">
            <v>15545.014884328317</v>
          </cell>
          <cell r="G976">
            <v>15295.841032065309</v>
          </cell>
          <cell r="H976">
            <v>15102.054088045092</v>
          </cell>
          <cell r="I976">
            <v>15193.19899945975</v>
          </cell>
          <cell r="J976">
            <v>15174.207283667656</v>
          </cell>
          <cell r="K976">
            <v>15212.543248285134</v>
          </cell>
          <cell r="L976">
            <v>15045.916679660306</v>
          </cell>
          <cell r="M976">
            <v>15194.460360944988</v>
          </cell>
          <cell r="N976">
            <v>15215.89084075867</v>
          </cell>
          <cell r="O976">
            <v>15190.861394918258</v>
          </cell>
          <cell r="P976">
            <v>15335.408400223518</v>
          </cell>
          <cell r="Q976">
            <v>1075.8267838820111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</row>
        <row r="977">
          <cell r="A977">
            <v>-89492.398731039095</v>
          </cell>
          <cell r="B977">
            <v>14909.029790300443</v>
          </cell>
          <cell r="C977">
            <v>16384.643853608188</v>
          </cell>
          <cell r="D977">
            <v>15829.266596789923</v>
          </cell>
          <cell r="E977">
            <v>15620.209981845317</v>
          </cell>
          <cell r="F977">
            <v>15349.356747274844</v>
          </cell>
          <cell r="G977">
            <v>15202.308544431817</v>
          </cell>
          <cell r="H977">
            <v>14862.062255307143</v>
          </cell>
          <cell r="I977">
            <v>14922.002482931521</v>
          </cell>
          <cell r="J977">
            <v>14994.690345041661</v>
          </cell>
          <cell r="K977">
            <v>15005.662322197604</v>
          </cell>
          <cell r="L977">
            <v>15047.22310899265</v>
          </cell>
          <cell r="M977">
            <v>15165.011195858628</v>
          </cell>
          <cell r="N977">
            <v>15140.838659006822</v>
          </cell>
          <cell r="O977">
            <v>15143.56279677895</v>
          </cell>
          <cell r="P977">
            <v>15263.281364198385</v>
          </cell>
          <cell r="Q977">
            <v>1026.442016485526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</row>
        <row r="978">
          <cell r="A978">
            <v>-98037.324214776658</v>
          </cell>
          <cell r="B978">
            <v>15369.901548166075</v>
          </cell>
          <cell r="C978">
            <v>16713.717451440618</v>
          </cell>
          <cell r="D978">
            <v>16256.808218030979</v>
          </cell>
          <cell r="E978">
            <v>16073.839452874188</v>
          </cell>
          <cell r="F978">
            <v>15478.008506782771</v>
          </cell>
          <cell r="G978">
            <v>15232.37378932532</v>
          </cell>
          <cell r="H978">
            <v>15376.582913890368</v>
          </cell>
          <cell r="I978">
            <v>15361.191206122288</v>
          </cell>
          <cell r="J978">
            <v>15273.205251701129</v>
          </cell>
          <cell r="K978">
            <v>15350.336323743333</v>
          </cell>
          <cell r="L978">
            <v>15229.327518247845</v>
          </cell>
          <cell r="M978">
            <v>15242.73506223102</v>
          </cell>
          <cell r="N978">
            <v>15385.916210044265</v>
          </cell>
          <cell r="O978">
            <v>15256.71536026075</v>
          </cell>
          <cell r="P978">
            <v>15367.388643340637</v>
          </cell>
          <cell r="Q978">
            <v>1124.4488938138022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</row>
        <row r="979">
          <cell r="A979">
            <v>-90492.289085501005</v>
          </cell>
          <cell r="B979">
            <v>15008.017697470845</v>
          </cell>
          <cell r="C979">
            <v>16643.032863633125</v>
          </cell>
          <cell r="D979">
            <v>16252.899298798713</v>
          </cell>
          <cell r="E979">
            <v>15724.177154542771</v>
          </cell>
          <cell r="F979">
            <v>15383.03022365936</v>
          </cell>
          <cell r="G979">
            <v>15120.058134349025</v>
          </cell>
          <cell r="H979">
            <v>14974.458807371186</v>
          </cell>
          <cell r="I979">
            <v>15154.673556722662</v>
          </cell>
          <cell r="J979">
            <v>15312.573284300164</v>
          </cell>
          <cell r="K979">
            <v>15289.333774041097</v>
          </cell>
          <cell r="L979">
            <v>15066.476459694695</v>
          </cell>
          <cell r="M979">
            <v>15120.119137993875</v>
          </cell>
          <cell r="N979">
            <v>15145.836570487445</v>
          </cell>
          <cell r="O979">
            <v>15103.517417319932</v>
          </cell>
          <cell r="P979">
            <v>15246.894604952078</v>
          </cell>
          <cell r="Q979">
            <v>1037.9103588950622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</row>
        <row r="980">
          <cell r="A980">
            <v>-88478.848144611737</v>
          </cell>
          <cell r="B980">
            <v>15024.303022079683</v>
          </cell>
          <cell r="C980">
            <v>16452.717796010264</v>
          </cell>
          <cell r="D980">
            <v>16065.822457479966</v>
          </cell>
          <cell r="E980">
            <v>15616.251313062749</v>
          </cell>
          <cell r="F980">
            <v>15492.663487448614</v>
          </cell>
          <cell r="G980">
            <v>15111.64307867859</v>
          </cell>
          <cell r="H980">
            <v>14874.934721962545</v>
          </cell>
          <cell r="I980">
            <v>15032.7931614597</v>
          </cell>
          <cell r="J980">
            <v>15228.754777566301</v>
          </cell>
          <cell r="K980">
            <v>14946.991222402978</v>
          </cell>
          <cell r="L980">
            <v>15022.1427233062</v>
          </cell>
          <cell r="M980">
            <v>14982.44244487524</v>
          </cell>
          <cell r="N980">
            <v>15197.105794458075</v>
          </cell>
          <cell r="O980">
            <v>14966.594761887041</v>
          </cell>
          <cell r="P980">
            <v>15416.391337283181</v>
          </cell>
          <cell r="Q980">
            <v>1014.8169966794386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</row>
        <row r="981">
          <cell r="A981">
            <v>-93917.862959749938</v>
          </cell>
          <cell r="B981">
            <v>14912.678741712534</v>
          </cell>
          <cell r="C981">
            <v>16611.243806914543</v>
          </cell>
          <cell r="D981">
            <v>16204.669957732123</v>
          </cell>
          <cell r="E981">
            <v>15787.359018751609</v>
          </cell>
          <cell r="F981">
            <v>15684.505647954007</v>
          </cell>
          <cell r="G981">
            <v>15195.517348281192</v>
          </cell>
          <cell r="H981">
            <v>15256.793011820937</v>
          </cell>
          <cell r="I981">
            <v>15095.901308373772</v>
          </cell>
          <cell r="J981">
            <v>15139.971008599578</v>
          </cell>
          <cell r="K981">
            <v>15249.782611043329</v>
          </cell>
          <cell r="L981">
            <v>15040.156439115593</v>
          </cell>
          <cell r="M981">
            <v>15340.99827767838</v>
          </cell>
          <cell r="N981">
            <v>15125.446522958377</v>
          </cell>
          <cell r="O981">
            <v>15270.361724240476</v>
          </cell>
          <cell r="P981">
            <v>15403.194526864958</v>
          </cell>
          <cell r="Q981">
            <v>1077.2003210031478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</row>
        <row r="982">
          <cell r="A982">
            <v>-92530.767940031728</v>
          </cell>
          <cell r="B982">
            <v>15024.741581799295</v>
          </cell>
          <cell r="C982">
            <v>16406.744048275028</v>
          </cell>
          <cell r="D982">
            <v>16032.966013203983</v>
          </cell>
          <cell r="E982">
            <v>15602.932637289847</v>
          </cell>
          <cell r="F982">
            <v>15568.671034238429</v>
          </cell>
          <cell r="G982">
            <v>15191.261264201481</v>
          </cell>
          <cell r="H982">
            <v>14984.783154325722</v>
          </cell>
          <cell r="I982">
            <v>15198.818456417703</v>
          </cell>
          <cell r="J982">
            <v>15205.587388998389</v>
          </cell>
          <cell r="K982">
            <v>14938.460794664996</v>
          </cell>
          <cell r="L982">
            <v>15039.290067859667</v>
          </cell>
          <cell r="M982">
            <v>15108.920139576256</v>
          </cell>
          <cell r="N982">
            <v>15006.726292125481</v>
          </cell>
          <cell r="O982">
            <v>15041.109224882834</v>
          </cell>
          <cell r="P982">
            <v>15209.587442746775</v>
          </cell>
          <cell r="Q982">
            <v>1061.2908959649878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</row>
        <row r="983">
          <cell r="A983">
            <v>-98808.573416554631</v>
          </cell>
          <cell r="B983">
            <v>15100.328156443251</v>
          </cell>
          <cell r="C983">
            <v>16568.885111323612</v>
          </cell>
          <cell r="D983">
            <v>16583.229513428611</v>
          </cell>
          <cell r="E983">
            <v>16114.53100570565</v>
          </cell>
          <cell r="F983">
            <v>15492.900109073802</v>
          </cell>
          <cell r="G983">
            <v>15548.095721193406</v>
          </cell>
          <cell r="H983">
            <v>15319.509016555739</v>
          </cell>
          <cell r="I983">
            <v>15179.74692244015</v>
          </cell>
          <cell r="J983">
            <v>15232.727208144963</v>
          </cell>
          <cell r="K983">
            <v>15320.234484771234</v>
          </cell>
          <cell r="L983">
            <v>15237.373582791824</v>
          </cell>
          <cell r="M983">
            <v>15258.126515716383</v>
          </cell>
          <cell r="N983">
            <v>15512.476181723441</v>
          </cell>
          <cell r="O983">
            <v>15482.228319455604</v>
          </cell>
          <cell r="P983">
            <v>15267.302915063356</v>
          </cell>
          <cell r="Q983">
            <v>1133.2948136585148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</row>
        <row r="984">
          <cell r="A984">
            <v>-91927.609098394227</v>
          </cell>
          <cell r="B984">
            <v>15061.992620626022</v>
          </cell>
          <cell r="C984">
            <v>16432.438058167943</v>
          </cell>
          <cell r="D984">
            <v>16202.356569924152</v>
          </cell>
          <cell r="E984">
            <v>15819.168628878673</v>
          </cell>
          <cell r="F984">
            <v>15550.163077700432</v>
          </cell>
          <cell r="G984">
            <v>15267.992030211901</v>
          </cell>
          <cell r="H984">
            <v>15105.21538192669</v>
          </cell>
          <cell r="I984">
            <v>15188.583201473893</v>
          </cell>
          <cell r="J984">
            <v>15167.994793871379</v>
          </cell>
          <cell r="K984">
            <v>15234.860474941419</v>
          </cell>
          <cell r="L984">
            <v>15194.163824585536</v>
          </cell>
          <cell r="M984">
            <v>15004.730899554555</v>
          </cell>
          <cell r="N984">
            <v>15041.794071203694</v>
          </cell>
          <cell r="O984">
            <v>15278.787962129572</v>
          </cell>
          <cell r="P984">
            <v>15181.285014394336</v>
          </cell>
          <cell r="Q984">
            <v>1054.3729053149423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</row>
        <row r="985">
          <cell r="A985">
            <v>-101819.14087332279</v>
          </cell>
          <cell r="B985">
            <v>15249.54149151851</v>
          </cell>
          <cell r="C985">
            <v>17012.321699539523</v>
          </cell>
          <cell r="D985">
            <v>16394.45019976169</v>
          </cell>
          <cell r="E985">
            <v>16147.090756352494</v>
          </cell>
          <cell r="F985">
            <v>15646.417643331228</v>
          </cell>
          <cell r="G985">
            <v>15416.0194954083</v>
          </cell>
          <cell r="H985">
            <v>15367.283447813688</v>
          </cell>
          <cell r="I985">
            <v>15555.296712094481</v>
          </cell>
          <cell r="J985">
            <v>15322.962264963367</v>
          </cell>
          <cell r="K985">
            <v>15304.659522941529</v>
          </cell>
          <cell r="L985">
            <v>15499.517968817077</v>
          </cell>
          <cell r="M985">
            <v>15326.62462977925</v>
          </cell>
          <cell r="N985">
            <v>15396.930558037137</v>
          </cell>
          <cell r="O985">
            <v>15513.401529482879</v>
          </cell>
          <cell r="P985">
            <v>15391.161018731917</v>
          </cell>
          <cell r="Q985">
            <v>1167.824818160663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</row>
        <row r="986">
          <cell r="A986">
            <v>-97106.089315198406</v>
          </cell>
          <cell r="B986">
            <v>15040.279575454875</v>
          </cell>
          <cell r="C986">
            <v>16532.457113260047</v>
          </cell>
          <cell r="D986">
            <v>16393.082062373083</v>
          </cell>
          <cell r="E986">
            <v>15793.029319548761</v>
          </cell>
          <cell r="F986">
            <v>15605.677351189253</v>
          </cell>
          <cell r="G986">
            <v>15391.792834177246</v>
          </cell>
          <cell r="H986">
            <v>15085.92506342066</v>
          </cell>
          <cell r="I986">
            <v>15154.431915685689</v>
          </cell>
          <cell r="J986">
            <v>15361.431994993673</v>
          </cell>
          <cell r="K986">
            <v>15289.679845096309</v>
          </cell>
          <cell r="L986">
            <v>15349.146428571483</v>
          </cell>
          <cell r="M986">
            <v>15456.333215632809</v>
          </cell>
          <cell r="N986">
            <v>15245.117354297254</v>
          </cell>
          <cell r="O986">
            <v>15267.309741693774</v>
          </cell>
          <cell r="P986">
            <v>15283.105038998194</v>
          </cell>
          <cell r="Q986">
            <v>1113.7680020095995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</row>
        <row r="987">
          <cell r="A987">
            <v>-87741.803065841916</v>
          </cell>
          <cell r="B987">
            <v>15055.541211016018</v>
          </cell>
          <cell r="C987">
            <v>16301.306762015212</v>
          </cell>
          <cell r="D987">
            <v>15874.812146579372</v>
          </cell>
          <cell r="E987">
            <v>15794.461734701095</v>
          </cell>
          <cell r="F987">
            <v>15244.488371033403</v>
          </cell>
          <cell r="G987">
            <v>15133.324918501921</v>
          </cell>
          <cell r="H987">
            <v>15132.845980209717</v>
          </cell>
          <cell r="I987">
            <v>14983.635574901624</v>
          </cell>
          <cell r="J987">
            <v>15056.273413869629</v>
          </cell>
          <cell r="K987">
            <v>15189.568126692066</v>
          </cell>
          <cell r="L987">
            <v>14945.175047229463</v>
          </cell>
          <cell r="M987">
            <v>15160.249411965708</v>
          </cell>
          <cell r="N987">
            <v>15137.650183008776</v>
          </cell>
          <cell r="O987">
            <v>15150.282641907714</v>
          </cell>
          <cell r="P987">
            <v>15027.375639597845</v>
          </cell>
          <cell r="Q987">
            <v>1006.3633844439803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</row>
        <row r="988">
          <cell r="A988">
            <v>-95523.506267514778</v>
          </cell>
          <cell r="B988">
            <v>14891.019661996677</v>
          </cell>
          <cell r="C988">
            <v>16567.317136306436</v>
          </cell>
          <cell r="D988">
            <v>16220.964162261802</v>
          </cell>
          <cell r="E988">
            <v>16127.195738893137</v>
          </cell>
          <cell r="F988">
            <v>15573.031756238393</v>
          </cell>
          <cell r="G988">
            <v>15312.817366506151</v>
          </cell>
          <cell r="H988">
            <v>15154.34758295901</v>
          </cell>
          <cell r="I988">
            <v>15035.605166884314</v>
          </cell>
          <cell r="J988">
            <v>15267.852012737229</v>
          </cell>
          <cell r="K988">
            <v>15146.981492277526</v>
          </cell>
          <cell r="L988">
            <v>15286.279017944446</v>
          </cell>
          <cell r="M988">
            <v>15250.049005312736</v>
          </cell>
          <cell r="N988">
            <v>15293.318718737813</v>
          </cell>
          <cell r="O988">
            <v>15342.266170183819</v>
          </cell>
          <cell r="P988">
            <v>15352.012171408875</v>
          </cell>
          <cell r="Q988">
            <v>1095.6164074858873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</row>
        <row r="989">
          <cell r="A989">
            <v>-101249.34725205383</v>
          </cell>
          <cell r="B989">
            <v>15181.209373373809</v>
          </cell>
          <cell r="C989">
            <v>17094.812461913043</v>
          </cell>
          <cell r="D989">
            <v>16498.895259402489</v>
          </cell>
          <cell r="E989">
            <v>16040.636571917046</v>
          </cell>
          <cell r="F989">
            <v>15720.213063419531</v>
          </cell>
          <cell r="G989">
            <v>15564.60274499729</v>
          </cell>
          <cell r="H989">
            <v>15272.783864676419</v>
          </cell>
          <cell r="I989">
            <v>15465.999723787814</v>
          </cell>
          <cell r="J989">
            <v>15379.512914252426</v>
          </cell>
          <cell r="K989">
            <v>15337.299664791928</v>
          </cell>
          <cell r="L989">
            <v>15246.918758499964</v>
          </cell>
          <cell r="M989">
            <v>15367.898193180747</v>
          </cell>
          <cell r="N989">
            <v>15415.717013934542</v>
          </cell>
          <cell r="O989">
            <v>15462.926649819603</v>
          </cell>
          <cell r="P989">
            <v>15431.872916590662</v>
          </cell>
          <cell r="Q989">
            <v>1161.2895132421565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</row>
        <row r="990">
          <cell r="A990">
            <v>-99633.031420476284</v>
          </cell>
          <cell r="B990">
            <v>15201.937208926189</v>
          </cell>
          <cell r="C990">
            <v>16803.160218534413</v>
          </cell>
          <cell r="D990">
            <v>16495.682042066743</v>
          </cell>
          <cell r="E990">
            <v>16129.252139707529</v>
          </cell>
          <cell r="F990">
            <v>15666.687598147995</v>
          </cell>
          <cell r="G990">
            <v>15373.877790184881</v>
          </cell>
          <cell r="H990">
            <v>15274.984502213458</v>
          </cell>
          <cell r="I990">
            <v>15246.40213021013</v>
          </cell>
          <cell r="J990">
            <v>15204.004034552379</v>
          </cell>
          <cell r="K990">
            <v>15211.111782489848</v>
          </cell>
          <cell r="L990">
            <v>15281.402456013922</v>
          </cell>
          <cell r="M990">
            <v>15524.848474838409</v>
          </cell>
          <cell r="N990">
            <v>15517.43692076685</v>
          </cell>
          <cell r="O990">
            <v>15251.682675251486</v>
          </cell>
          <cell r="P990">
            <v>15180.553022279375</v>
          </cell>
          <cell r="Q990">
            <v>1142.7510171802946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</row>
        <row r="991">
          <cell r="A991">
            <v>-91472.293011547212</v>
          </cell>
          <cell r="B991">
            <v>14961.050811364734</v>
          </cell>
          <cell r="C991">
            <v>16624.10357823192</v>
          </cell>
          <cell r="D991">
            <v>16293.881872714272</v>
          </cell>
          <cell r="E991">
            <v>15879.46587347726</v>
          </cell>
          <cell r="F991">
            <v>15428.490296992448</v>
          </cell>
          <cell r="G991">
            <v>15259.606719050766</v>
          </cell>
          <cell r="H991">
            <v>15261.563459024976</v>
          </cell>
          <cell r="I991">
            <v>14841.622035408534</v>
          </cell>
          <cell r="J991">
            <v>14883.101854882676</v>
          </cell>
          <cell r="K991">
            <v>14814.096204518264</v>
          </cell>
          <cell r="L991">
            <v>15035.930932310017</v>
          </cell>
          <cell r="M991">
            <v>15191.400068092786</v>
          </cell>
          <cell r="N991">
            <v>15015.653625306302</v>
          </cell>
          <cell r="O991">
            <v>15314.268133190413</v>
          </cell>
          <cell r="P991">
            <v>15188.036426757684</v>
          </cell>
          <cell r="Q991">
            <v>1049.1506119252417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</row>
        <row r="992">
          <cell r="A992">
            <v>-89846.935800219391</v>
          </cell>
          <cell r="B992">
            <v>14939.608547571239</v>
          </cell>
          <cell r="C992">
            <v>16193.612062956086</v>
          </cell>
          <cell r="D992">
            <v>15966.200696906752</v>
          </cell>
          <cell r="E992">
            <v>15630.801345797074</v>
          </cell>
          <cell r="F992">
            <v>15486.479069823916</v>
          </cell>
          <cell r="G992">
            <v>15179.127774266108</v>
          </cell>
          <cell r="H992">
            <v>15244.848695147837</v>
          </cell>
          <cell r="I992">
            <v>15085.326529299127</v>
          </cell>
          <cell r="J992">
            <v>15035.093724477745</v>
          </cell>
          <cell r="K992">
            <v>15047.214442602042</v>
          </cell>
          <cell r="L992">
            <v>15069.750291783716</v>
          </cell>
          <cell r="M992">
            <v>15175.719651150259</v>
          </cell>
          <cell r="N992">
            <v>15111.865156528082</v>
          </cell>
          <cell r="O992">
            <v>15133.144529140607</v>
          </cell>
          <cell r="P992">
            <v>15022.016765874658</v>
          </cell>
          <cell r="Q992">
            <v>1030.5084148541962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</row>
        <row r="993">
          <cell r="A993">
            <v>-97732.798898426263</v>
          </cell>
          <cell r="B993">
            <v>15300.384659988502</v>
          </cell>
          <cell r="C993">
            <v>16673.252090724</v>
          </cell>
          <cell r="D993">
            <v>16445.910427153201</v>
          </cell>
          <cell r="E993">
            <v>16031.259367981547</v>
          </cell>
          <cell r="F993">
            <v>15542.317501204621</v>
          </cell>
          <cell r="G993">
            <v>15507.620298146529</v>
          </cell>
          <cell r="H993">
            <v>15206.503261379838</v>
          </cell>
          <cell r="I993">
            <v>15171.684764985588</v>
          </cell>
          <cell r="J993">
            <v>15406.158247477902</v>
          </cell>
          <cell r="K993">
            <v>15292.076993813651</v>
          </cell>
          <cell r="L993">
            <v>15249.105171485804</v>
          </cell>
          <cell r="M993">
            <v>15230.028030287758</v>
          </cell>
          <cell r="N993">
            <v>15268.447393157254</v>
          </cell>
          <cell r="O993">
            <v>15290.799524189066</v>
          </cell>
          <cell r="P993">
            <v>15316.005115978334</v>
          </cell>
          <cell r="Q993">
            <v>1120.9561102453897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</row>
        <row r="994">
          <cell r="A994">
            <v>-88230.660338849135</v>
          </cell>
          <cell r="B994">
            <v>14954.259410543433</v>
          </cell>
          <cell r="C994">
            <v>16176.072522388493</v>
          </cell>
          <cell r="D994">
            <v>15950.920165940437</v>
          </cell>
          <cell r="E994">
            <v>15523.891735273761</v>
          </cell>
          <cell r="F994">
            <v>15508.825575993877</v>
          </cell>
          <cell r="G994">
            <v>15339.86531589464</v>
          </cell>
          <cell r="H994">
            <v>14933.72873289468</v>
          </cell>
          <cell r="I994">
            <v>14875.011109623174</v>
          </cell>
          <cell r="J994">
            <v>15281.003016686505</v>
          </cell>
          <cell r="K994">
            <v>15137.458055129475</v>
          </cell>
          <cell r="L994">
            <v>15055.434692652056</v>
          </cell>
          <cell r="M994">
            <v>15225.912194556557</v>
          </cell>
          <cell r="N994">
            <v>15176.708450100537</v>
          </cell>
          <cell r="O994">
            <v>15171.803983179088</v>
          </cell>
          <cell r="P994">
            <v>15093.543338885534</v>
          </cell>
          <cell r="Q994">
            <v>1011.970381822464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</row>
        <row r="995">
          <cell r="A995">
            <v>-94599.520322647644</v>
          </cell>
          <cell r="B995">
            <v>15141.904154612566</v>
          </cell>
          <cell r="C995">
            <v>16576.733577336316</v>
          </cell>
          <cell r="D995">
            <v>16226.405917602013</v>
          </cell>
          <cell r="E995">
            <v>15965.916292374117</v>
          </cell>
          <cell r="F995">
            <v>15466.263386053522</v>
          </cell>
          <cell r="G995">
            <v>15194.930619822673</v>
          </cell>
          <cell r="H995">
            <v>15189.117770816127</v>
          </cell>
          <cell r="I995">
            <v>15189.973091539174</v>
          </cell>
          <cell r="J995">
            <v>15237.010847219573</v>
          </cell>
          <cell r="K995">
            <v>15318.577310987821</v>
          </cell>
          <cell r="L995">
            <v>14995.606904036464</v>
          </cell>
          <cell r="M995">
            <v>15040.490346738789</v>
          </cell>
          <cell r="N995">
            <v>15188.449914241774</v>
          </cell>
          <cell r="O995">
            <v>15367.718038885581</v>
          </cell>
          <cell r="P995">
            <v>15205.649720642068</v>
          </cell>
          <cell r="Q995">
            <v>1085.0186582926394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</row>
        <row r="996">
          <cell r="A996">
            <v>-92221.51427835763</v>
          </cell>
          <cell r="B996">
            <v>15068.38018639127</v>
          </cell>
          <cell r="C996">
            <v>16371.060994738778</v>
          </cell>
          <cell r="D996">
            <v>16011.687677939124</v>
          </cell>
          <cell r="E996">
            <v>15622.698491671734</v>
          </cell>
          <cell r="F996">
            <v>15461.57354449621</v>
          </cell>
          <cell r="G996">
            <v>15263.112679883117</v>
          </cell>
          <cell r="H996">
            <v>15214.854816893119</v>
          </cell>
          <cell r="I996">
            <v>15097.224868734553</v>
          </cell>
          <cell r="J996">
            <v>15141.620689994827</v>
          </cell>
          <cell r="K996">
            <v>15193.994717830301</v>
          </cell>
          <cell r="L996">
            <v>15231.318707020677</v>
          </cell>
          <cell r="M996">
            <v>15199.540642505686</v>
          </cell>
          <cell r="N996">
            <v>14992.777171056972</v>
          </cell>
          <cell r="O996">
            <v>15066.282219237628</v>
          </cell>
          <cell r="P996">
            <v>15304.958366364746</v>
          </cell>
          <cell r="Q996">
            <v>1057.7438801670507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</row>
        <row r="997">
          <cell r="A997">
            <v>-85608.709062178954</v>
          </cell>
          <cell r="B997">
            <v>15036.828377032552</v>
          </cell>
          <cell r="C997">
            <v>16269.270588343827</v>
          </cell>
          <cell r="D997">
            <v>16020.806123382183</v>
          </cell>
          <cell r="E997">
            <v>15579.43090629492</v>
          </cell>
          <cell r="F997">
            <v>15340.557275788486</v>
          </cell>
          <cell r="G997">
            <v>15103.23895616383</v>
          </cell>
          <cell r="H997">
            <v>14884.557951736191</v>
          </cell>
          <cell r="I997">
            <v>15001.72269945679</v>
          </cell>
          <cell r="J997">
            <v>14921.234002509436</v>
          </cell>
          <cell r="K997">
            <v>14896.198115565396</v>
          </cell>
          <cell r="L997">
            <v>14852.454730257938</v>
          </cell>
          <cell r="M997">
            <v>14995.712734907389</v>
          </cell>
          <cell r="N997">
            <v>15006.993251948119</v>
          </cell>
          <cell r="O997">
            <v>15200.842000088298</v>
          </cell>
          <cell r="P997">
            <v>14997.142112236543</v>
          </cell>
          <cell r="Q997">
            <v>981.89764945956756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</row>
        <row r="998">
          <cell r="A998">
            <v>-91378.742598392404</v>
          </cell>
          <cell r="B998">
            <v>15143.642734047593</v>
          </cell>
          <cell r="C998">
            <v>16634.898799978298</v>
          </cell>
          <cell r="D998">
            <v>16249.542355324123</v>
          </cell>
          <cell r="E998">
            <v>15625.019215424678</v>
          </cell>
          <cell r="F998">
            <v>15673.69101546708</v>
          </cell>
          <cell r="G998">
            <v>15067.891001574895</v>
          </cell>
          <cell r="H998">
            <v>15185.905156030571</v>
          </cell>
          <cell r="I998">
            <v>15218.877191561973</v>
          </cell>
          <cell r="J998">
            <v>15085.53421505967</v>
          </cell>
          <cell r="K998">
            <v>15119.808997316664</v>
          </cell>
          <cell r="L998">
            <v>15149.755397633558</v>
          </cell>
          <cell r="M998">
            <v>15055.517634561715</v>
          </cell>
          <cell r="N998">
            <v>15336.394632700745</v>
          </cell>
          <cell r="O998">
            <v>15009.376700267512</v>
          </cell>
          <cell r="P998">
            <v>15138.298812831974</v>
          </cell>
          <cell r="Q998">
            <v>1048.0776261065214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</row>
        <row r="999">
          <cell r="A999">
            <v>-98437.248501808965</v>
          </cell>
          <cell r="B999">
            <v>15125.763532456476</v>
          </cell>
          <cell r="C999">
            <v>16572.353890980714</v>
          </cell>
          <cell r="D999">
            <v>16386.784938321169</v>
          </cell>
          <cell r="E999">
            <v>15726.874498567766</v>
          </cell>
          <cell r="F999">
            <v>15729.079543993772</v>
          </cell>
          <cell r="G999">
            <v>15437.174479417665</v>
          </cell>
          <cell r="H999">
            <v>15312.884785852002</v>
          </cell>
          <cell r="I999">
            <v>15180.098045210741</v>
          </cell>
          <cell r="J999">
            <v>15200.871849247247</v>
          </cell>
          <cell r="K999">
            <v>15308.586779226676</v>
          </cell>
          <cell r="L999">
            <v>15180.118217964282</v>
          </cell>
          <cell r="M999">
            <v>15290.689904107543</v>
          </cell>
          <cell r="N999">
            <v>15167.29536386918</v>
          </cell>
          <cell r="O999">
            <v>15304.664785562782</v>
          </cell>
          <cell r="P999">
            <v>15335.666514874805</v>
          </cell>
          <cell r="Q999">
            <v>1129.0358654163481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</row>
        <row r="1000">
          <cell r="A1000">
            <v>-84238.815556656948</v>
          </cell>
          <cell r="B1000">
            <v>14803.014412835</v>
          </cell>
          <cell r="C1000">
            <v>16168.930013617355</v>
          </cell>
          <cell r="D1000">
            <v>15955.949839308983</v>
          </cell>
          <cell r="E1000">
            <v>15528.335770570906</v>
          </cell>
          <cell r="F1000">
            <v>15290.407524845705</v>
          </cell>
          <cell r="G1000">
            <v>15002.582678955203</v>
          </cell>
          <cell r="H1000">
            <v>14946.993090647227</v>
          </cell>
          <cell r="I1000">
            <v>14831.460481488684</v>
          </cell>
          <cell r="J1000">
            <v>14915.727361159719</v>
          </cell>
          <cell r="K1000">
            <v>15012.805671662485</v>
          </cell>
          <cell r="L1000">
            <v>15048.903603322164</v>
          </cell>
          <cell r="M1000">
            <v>14994.24719830526</v>
          </cell>
          <cell r="N1000">
            <v>14920.706746384913</v>
          </cell>
          <cell r="O1000">
            <v>15040.395827902867</v>
          </cell>
          <cell r="P1000">
            <v>14895.174197101836</v>
          </cell>
          <cell r="Q1000">
            <v>966.18551890863239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</row>
        <row r="1001">
          <cell r="A1001">
            <v>-89891.19026272613</v>
          </cell>
          <cell r="B1001">
            <v>15018.245045040811</v>
          </cell>
          <cell r="C1001">
            <v>16309.68049427171</v>
          </cell>
          <cell r="D1001">
            <v>16190.264056903414</v>
          </cell>
          <cell r="E1001">
            <v>15800.438542464344</v>
          </cell>
          <cell r="F1001">
            <v>15369.0492213999</v>
          </cell>
          <cell r="G1001">
            <v>15323.792836893759</v>
          </cell>
          <cell r="H1001">
            <v>14920.638067338859</v>
          </cell>
          <cell r="I1001">
            <v>15050.532966859111</v>
          </cell>
          <cell r="J1001">
            <v>14844.49346853518</v>
          </cell>
          <cell r="K1001">
            <v>15171.634256026005</v>
          </cell>
          <cell r="L1001">
            <v>15058.064861649835</v>
          </cell>
          <cell r="M1001">
            <v>14930.070238563643</v>
          </cell>
          <cell r="N1001">
            <v>14908.053328781822</v>
          </cell>
          <cell r="O1001">
            <v>15129.080562591107</v>
          </cell>
          <cell r="P1001">
            <v>15168.346855738919</v>
          </cell>
          <cell r="Q1001">
            <v>1031.0159958373636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FUEL"/>
    </sheetNames>
    <sheetDataSet>
      <sheetData sheetId="0">
        <row r="2">
          <cell r="A2">
            <v>9855.6937094686436</v>
          </cell>
          <cell r="B2">
            <v>8102.0230337839184</v>
          </cell>
          <cell r="C2">
            <v>8912.5397597096489</v>
          </cell>
          <cell r="D2">
            <v>9010.465677670305</v>
          </cell>
          <cell r="E2">
            <v>6972.7947364813099</v>
          </cell>
          <cell r="F2">
            <v>7194.9511670176835</v>
          </cell>
          <cell r="G2">
            <v>8386.9275963476393</v>
          </cell>
          <cell r="H2">
            <v>8771.1239170484205</v>
          </cell>
          <cell r="I2">
            <v>9224.2007655511261</v>
          </cell>
          <cell r="J2">
            <v>8058.7928650159447</v>
          </cell>
          <cell r="K2">
            <v>7895.8070826892372</v>
          </cell>
          <cell r="L2">
            <v>9859.2267707634928</v>
          </cell>
          <cell r="M2">
            <v>9608.6107205060489</v>
          </cell>
          <cell r="N2">
            <v>9215.2064619151461</v>
          </cell>
          <cell r="O2">
            <v>9154.5752218657308</v>
          </cell>
          <cell r="Z2">
            <v>7524.8615699541479</v>
          </cell>
          <cell r="AA2">
            <v>6185.9269943861555</v>
          </cell>
          <cell r="AB2">
            <v>6804.7597566973564</v>
          </cell>
          <cell r="AC2">
            <v>6879.5265867639882</v>
          </cell>
          <cell r="AD2">
            <v>5323.7566724824246</v>
          </cell>
          <cell r="AE2">
            <v>5493.3739958226688</v>
          </cell>
          <cell r="AF2">
            <v>6403.4527675218078</v>
          </cell>
          <cell r="AG2">
            <v>6696.7881951621357</v>
          </cell>
          <cell r="AH2">
            <v>7042.7141813013459</v>
          </cell>
          <cell r="AI2">
            <v>6152.9205876111319</v>
          </cell>
          <cell r="AJ2">
            <v>6028.480290861562</v>
          </cell>
          <cell r="AK2">
            <v>7527.5590763850087</v>
          </cell>
          <cell r="AL2">
            <v>7336.2127195492503</v>
          </cell>
          <cell r="AM2">
            <v>7035.8469944980598</v>
          </cell>
          <cell r="AN2">
            <v>6989.5548001953721</v>
          </cell>
          <cell r="AY2">
            <v>0</v>
          </cell>
          <cell r="AZ2">
            <v>0</v>
          </cell>
          <cell r="BA2">
            <v>0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</row>
        <row r="3">
          <cell r="A3">
            <v>9694.8137526980699</v>
          </cell>
          <cell r="B3">
            <v>9232.004517357429</v>
          </cell>
          <cell r="C3">
            <v>7810.9079086354177</v>
          </cell>
          <cell r="D3">
            <v>7281.896212249264</v>
          </cell>
          <cell r="E3">
            <v>8626.6735468921906</v>
          </cell>
          <cell r="F3">
            <v>8544.4458571273572</v>
          </cell>
          <cell r="G3">
            <v>8014.8302006081985</v>
          </cell>
          <cell r="H3">
            <v>7918.0673457590719</v>
          </cell>
          <cell r="I3">
            <v>8726.6627752685999</v>
          </cell>
          <cell r="J3">
            <v>7676.6882179913928</v>
          </cell>
          <cell r="K3">
            <v>7864.8192212420026</v>
          </cell>
          <cell r="L3">
            <v>8504.4379787404632</v>
          </cell>
          <cell r="M3">
            <v>9336.103203239305</v>
          </cell>
          <cell r="N3">
            <v>8995.6565512182788</v>
          </cell>
          <cell r="O3">
            <v>9770.6046708830545</v>
          </cell>
          <cell r="Z3">
            <v>7402.0290794399853</v>
          </cell>
          <cell r="AA3">
            <v>7048.6723770204662</v>
          </cell>
          <cell r="AB3">
            <v>5963.6594318747766</v>
          </cell>
          <cell r="AC3">
            <v>5559.7568856371618</v>
          </cell>
          <cell r="AD3">
            <v>6586.4997597463735</v>
          </cell>
          <cell r="AE3">
            <v>6523.7185897001655</v>
          </cell>
          <cell r="AF3">
            <v>6119.3549174851605</v>
          </cell>
          <cell r="AG3">
            <v>6045.4760907564332</v>
          </cell>
          <cell r="AH3">
            <v>6662.8419355686774</v>
          </cell>
          <cell r="AI3">
            <v>5861.1821611893001</v>
          </cell>
          <cell r="AJ3">
            <v>6004.8209346951526</v>
          </cell>
          <cell r="AK3">
            <v>6493.1724145202588</v>
          </cell>
          <cell r="AL3">
            <v>7128.1521400860211</v>
          </cell>
          <cell r="AM3">
            <v>6868.2197594813606</v>
          </cell>
          <cell r="AN3">
            <v>7459.8957486378958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</row>
        <row r="4">
          <cell r="A4">
            <v>9314.8421828957489</v>
          </cell>
          <cell r="B4">
            <v>8188.497300368831</v>
          </cell>
          <cell r="C4">
            <v>9618.5216810159436</v>
          </cell>
          <cell r="D4">
            <v>8934.5038098756486</v>
          </cell>
          <cell r="E4">
            <v>8387.1669546411249</v>
          </cell>
          <cell r="F4">
            <v>8726.8930907715494</v>
          </cell>
          <cell r="G4">
            <v>7297.6301825734417</v>
          </cell>
          <cell r="H4">
            <v>7501.8483596654214</v>
          </cell>
          <cell r="I4">
            <v>8766.2300110083161</v>
          </cell>
          <cell r="J4">
            <v>7887.9985784144892</v>
          </cell>
          <cell r="K4">
            <v>8656.6358719280706</v>
          </cell>
          <cell r="L4">
            <v>9833.7360074085555</v>
          </cell>
          <cell r="M4">
            <v>9485.6246975301783</v>
          </cell>
          <cell r="N4">
            <v>9167.4635932772799</v>
          </cell>
          <cell r="O4">
            <v>9201.6918830824106</v>
          </cell>
          <cell r="Z4">
            <v>7111.9192660096342</v>
          </cell>
          <cell r="AA4">
            <v>6251.9504428208029</v>
          </cell>
          <cell r="AB4">
            <v>7343.779777542396</v>
          </cell>
          <cell r="AC4">
            <v>6821.5293968552969</v>
          </cell>
          <cell r="AD4">
            <v>6403.6355185363172</v>
          </cell>
          <cell r="AE4">
            <v>6663.0177823764407</v>
          </cell>
          <cell r="AF4">
            <v>5571.7698349155526</v>
          </cell>
          <cell r="AG4">
            <v>5727.6912299979876</v>
          </cell>
          <cell r="AH4">
            <v>6693.0516783248913</v>
          </cell>
          <cell r="AI4">
            <v>6022.5184666137766</v>
          </cell>
          <cell r="AJ4">
            <v>6609.3761147605683</v>
          </cell>
          <cell r="AK4">
            <v>7508.0967766004624</v>
          </cell>
          <cell r="AL4">
            <v>7242.3123990630811</v>
          </cell>
          <cell r="AM4">
            <v>6999.3951233215766</v>
          </cell>
          <cell r="AN4">
            <v>7025.5285595009509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</row>
        <row r="5">
          <cell r="A5">
            <v>10249.353248335905</v>
          </cell>
          <cell r="B5">
            <v>8856.6602751461287</v>
          </cell>
          <cell r="C5">
            <v>8286.4201127442975</v>
          </cell>
          <cell r="D5">
            <v>7909.6021128691737</v>
          </cell>
          <cell r="E5">
            <v>8664.1461496578959</v>
          </cell>
          <cell r="F5">
            <v>7879.2569713743305</v>
          </cell>
          <cell r="G5">
            <v>8145.4350654239115</v>
          </cell>
          <cell r="H5">
            <v>8680.4011353565093</v>
          </cell>
          <cell r="I5">
            <v>8245.2867185274572</v>
          </cell>
          <cell r="J5">
            <v>9263.1234674260322</v>
          </cell>
          <cell r="K5">
            <v>9649.963526247253</v>
          </cell>
          <cell r="L5">
            <v>8533.5591870193111</v>
          </cell>
          <cell r="M5">
            <v>9122.4546765626401</v>
          </cell>
          <cell r="N5">
            <v>8775.8808239274058</v>
          </cell>
          <cell r="O5">
            <v>8429.9502664741194</v>
          </cell>
          <cell r="Z5">
            <v>7825.4222025174558</v>
          </cell>
          <cell r="AA5">
            <v>6762.095546715168</v>
          </cell>
          <cell r="AB5">
            <v>6326.7149017607198</v>
          </cell>
          <cell r="AC5">
            <v>6039.0128515840643</v>
          </cell>
          <cell r="AD5">
            <v>6615.1102418484015</v>
          </cell>
          <cell r="AE5">
            <v>6015.8442146721864</v>
          </cell>
          <cell r="AF5">
            <v>6219.0722541914174</v>
          </cell>
          <cell r="AG5">
            <v>6627.520988449236</v>
          </cell>
          <cell r="AH5">
            <v>6295.3093907425864</v>
          </cell>
          <cell r="AI5">
            <v>7072.4318198736446</v>
          </cell>
          <cell r="AJ5">
            <v>7367.7857521438818</v>
          </cell>
          <cell r="AK5">
            <v>6515.406573525991</v>
          </cell>
          <cell r="AL5">
            <v>6965.0306353742799</v>
          </cell>
          <cell r="AM5">
            <v>6700.4201125918698</v>
          </cell>
          <cell r="AN5">
            <v>6436.3007482540552</v>
          </cell>
          <cell r="AY5">
            <v>0</v>
          </cell>
          <cell r="AZ5">
            <v>0</v>
          </cell>
          <cell r="BA5">
            <v>0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</row>
        <row r="6">
          <cell r="A6">
            <v>9518.1511961971391</v>
          </cell>
          <cell r="B6">
            <v>8348.7638093734877</v>
          </cell>
          <cell r="C6">
            <v>9092.2566810320241</v>
          </cell>
          <cell r="D6">
            <v>7698.9399153760532</v>
          </cell>
          <cell r="E6">
            <v>7833.0752526516935</v>
          </cell>
          <cell r="F6">
            <v>7105.6219658649125</v>
          </cell>
          <cell r="G6">
            <v>8317.920234807505</v>
          </cell>
          <cell r="H6">
            <v>6446.5180069813832</v>
          </cell>
          <cell r="I6">
            <v>8825.890311659452</v>
          </cell>
          <cell r="J6">
            <v>8979.3018218505258</v>
          </cell>
          <cell r="K6">
            <v>8287.9775176470521</v>
          </cell>
          <cell r="L6">
            <v>9158.5027110436567</v>
          </cell>
          <cell r="M6">
            <v>8990.7202341787797</v>
          </cell>
          <cell r="N6">
            <v>8743.7402500329445</v>
          </cell>
          <cell r="O6">
            <v>10441.880218180446</v>
          </cell>
          <cell r="Z6">
            <v>7267.1465109012997</v>
          </cell>
          <cell r="AA6">
            <v>6374.3145635118954</v>
          </cell>
          <cell r="AB6">
            <v>6941.9743449946727</v>
          </cell>
          <cell r="AC6">
            <v>5878.1714211492763</v>
          </cell>
          <cell r="AD6">
            <v>5980.5842877005771</v>
          </cell>
          <cell r="AE6">
            <v>5425.1707934257229</v>
          </cell>
          <cell r="AF6">
            <v>6350.7653709564675</v>
          </cell>
          <cell r="AG6">
            <v>4921.9422844023138</v>
          </cell>
          <cell r="AH6">
            <v>6738.6025565132377</v>
          </cell>
          <cell r="AI6">
            <v>6855.7328581901638</v>
          </cell>
          <cell r="AJ6">
            <v>6327.9039866335952</v>
          </cell>
          <cell r="AK6">
            <v>6992.553453892675</v>
          </cell>
          <cell r="AL6">
            <v>6864.4508616764342</v>
          </cell>
          <cell r="AM6">
            <v>6675.8806558611523</v>
          </cell>
          <cell r="AN6">
            <v>7972.4173141016427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</row>
        <row r="7">
          <cell r="A7">
            <v>9247.3225581881088</v>
          </cell>
          <cell r="B7">
            <v>8555.5897125620231</v>
          </cell>
          <cell r="C7">
            <v>7739.2468658335865</v>
          </cell>
          <cell r="D7">
            <v>8104.3624521313259</v>
          </cell>
          <cell r="E7">
            <v>7500.4400025023533</v>
          </cell>
          <cell r="F7">
            <v>7446.3837270233334</v>
          </cell>
          <cell r="G7">
            <v>8196.6356802861847</v>
          </cell>
          <cell r="H7">
            <v>8714.0510668749448</v>
          </cell>
          <cell r="I7">
            <v>9441.0382667591748</v>
          </cell>
          <cell r="J7">
            <v>8717.9674314853892</v>
          </cell>
          <cell r="K7">
            <v>10912.505466239358</v>
          </cell>
          <cell r="L7">
            <v>9367.1733819607743</v>
          </cell>
          <cell r="M7">
            <v>9125.0043559996757</v>
          </cell>
          <cell r="N7">
            <v>9151.7346517348396</v>
          </cell>
          <cell r="O7">
            <v>9968.7877504340504</v>
          </cell>
          <cell r="Z7">
            <v>7060.3677624668535</v>
          </cell>
          <cell r="AA7">
            <v>6532.2269678999528</v>
          </cell>
          <cell r="AB7">
            <v>5908.9459390514057</v>
          </cell>
          <cell r="AC7">
            <v>6187.7131496520751</v>
          </cell>
          <cell r="AD7">
            <v>5726.6159436705557</v>
          </cell>
          <cell r="AE7">
            <v>5685.3437611172221</v>
          </cell>
          <cell r="AF7">
            <v>6258.1641284412217</v>
          </cell>
          <cell r="AG7">
            <v>6653.2128457632853</v>
          </cell>
          <cell r="AH7">
            <v>7208.2704808236958</v>
          </cell>
          <cell r="AI7">
            <v>6656.2030058088185</v>
          </cell>
          <cell r="AJ7">
            <v>8331.7415734956121</v>
          </cell>
          <cell r="AK7">
            <v>7151.8743458205772</v>
          </cell>
          <cell r="AL7">
            <v>6966.9773258231762</v>
          </cell>
          <cell r="AM7">
            <v>6987.3860135381565</v>
          </cell>
          <cell r="AN7">
            <v>7611.2093226073976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</row>
        <row r="8">
          <cell r="A8">
            <v>10731.38882657565</v>
          </cell>
          <cell r="B8">
            <v>7991.6109642623423</v>
          </cell>
          <cell r="C8">
            <v>7993.7786604669436</v>
          </cell>
          <cell r="D8">
            <v>8787.8081736358054</v>
          </cell>
          <cell r="E8">
            <v>7474.0007535242084</v>
          </cell>
          <cell r="F8">
            <v>8445.3776123151729</v>
          </cell>
          <cell r="G8">
            <v>10074.201634776504</v>
          </cell>
          <cell r="H8">
            <v>9850.3326620357184</v>
          </cell>
          <cell r="I8">
            <v>9372.6403152371349</v>
          </cell>
          <cell r="J8">
            <v>8926.7348624386268</v>
          </cell>
          <cell r="K8">
            <v>8843.1864702062976</v>
          </cell>
          <cell r="L8">
            <v>9108.1975119927174</v>
          </cell>
          <cell r="M8">
            <v>9700.907375727953</v>
          </cell>
          <cell r="N8">
            <v>9193.5997394229016</v>
          </cell>
          <cell r="O8">
            <v>9820.0063048705651</v>
          </cell>
          <cell r="Z8">
            <v>8193.4582946458122</v>
          </cell>
          <cell r="AA8">
            <v>6101.626937658154</v>
          </cell>
          <cell r="AB8">
            <v>6103.2819823811524</v>
          </cell>
          <cell r="AC8">
            <v>6709.5266918036314</v>
          </cell>
          <cell r="AD8">
            <v>5706.4294713187464</v>
          </cell>
          <cell r="AE8">
            <v>6448.0795885130829</v>
          </cell>
          <cell r="AF8">
            <v>7691.6932449583983</v>
          </cell>
          <cell r="AG8">
            <v>7520.7683887949179</v>
          </cell>
          <cell r="AH8">
            <v>7156.0483712448131</v>
          </cell>
          <cell r="AI8">
            <v>6815.5977744113407</v>
          </cell>
          <cell r="AJ8">
            <v>6751.8082427483878</v>
          </cell>
          <cell r="AK8">
            <v>6954.1452331964874</v>
          </cell>
          <cell r="AL8">
            <v>7406.6815849977947</v>
          </cell>
          <cell r="AM8">
            <v>7019.3501754483414</v>
          </cell>
          <cell r="AN8">
            <v>7497.6140937938944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</row>
        <row r="9">
          <cell r="A9">
            <v>9094.7711926366683</v>
          </cell>
          <cell r="B9">
            <v>8504.6941663875932</v>
          </cell>
          <cell r="C9">
            <v>8682.803139493757</v>
          </cell>
          <cell r="D9">
            <v>8134.121038486167</v>
          </cell>
          <cell r="E9">
            <v>7675.5363028397915</v>
          </cell>
          <cell r="F9">
            <v>7914.5196369571559</v>
          </cell>
          <cell r="G9">
            <v>9217.7979340463226</v>
          </cell>
          <cell r="H9">
            <v>7848.8177492524701</v>
          </cell>
          <cell r="I9">
            <v>8415.5666739249245</v>
          </cell>
          <cell r="J9">
            <v>9542.6640762556453</v>
          </cell>
          <cell r="K9">
            <v>9212.3419259535858</v>
          </cell>
          <cell r="L9">
            <v>10046.729020756648</v>
          </cell>
          <cell r="M9">
            <v>9279.1939298989091</v>
          </cell>
          <cell r="N9">
            <v>9422.1319857784219</v>
          </cell>
          <cell r="O9">
            <v>8747.1806250142708</v>
          </cell>
          <cell r="Z9">
            <v>6943.8941846628659</v>
          </cell>
          <cell r="AA9">
            <v>6493.3680148135936</v>
          </cell>
          <cell r="AB9">
            <v>6629.3549282160402</v>
          </cell>
          <cell r="AC9">
            <v>6210.4339493683419</v>
          </cell>
          <cell r="AD9">
            <v>5860.3026693633919</v>
          </cell>
          <cell r="AE9">
            <v>6042.7674008953354</v>
          </cell>
          <cell r="AF9">
            <v>7037.8255938361026</v>
          </cell>
          <cell r="AG9">
            <v>5992.6037468252562</v>
          </cell>
          <cell r="AH9">
            <v>6425.3188178083747</v>
          </cell>
          <cell r="AI9">
            <v>7285.8621928774883</v>
          </cell>
          <cell r="AJ9">
            <v>7033.6599098332663</v>
          </cell>
          <cell r="AK9">
            <v>7670.7177942637827</v>
          </cell>
          <cell r="AL9">
            <v>7084.701682253537</v>
          </cell>
          <cell r="AM9">
            <v>7193.8354596697682</v>
          </cell>
          <cell r="AN9">
            <v>6678.5073959208958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</row>
        <row r="10">
          <cell r="A10">
            <v>8992.1833582738745</v>
          </cell>
          <cell r="B10">
            <v>8853.9563066993087</v>
          </cell>
          <cell r="C10">
            <v>8104.5761299100259</v>
          </cell>
          <cell r="D10">
            <v>8708.5166684217966</v>
          </cell>
          <cell r="E10">
            <v>7593.3137218618658</v>
          </cell>
          <cell r="F10">
            <v>7821.9205981114774</v>
          </cell>
          <cell r="G10">
            <v>7379.4141953422904</v>
          </cell>
          <cell r="H10">
            <v>8969.1346550832386</v>
          </cell>
          <cell r="I10">
            <v>9914.9089817609638</v>
          </cell>
          <cell r="J10">
            <v>8122.8373381702277</v>
          </cell>
          <cell r="K10">
            <v>10155.956033922701</v>
          </cell>
          <cell r="L10">
            <v>10511.216295913038</v>
          </cell>
          <cell r="M10">
            <v>9847.286451759157</v>
          </cell>
          <cell r="N10">
            <v>9722.4594450428594</v>
          </cell>
          <cell r="O10">
            <v>10104.211317222176</v>
          </cell>
          <cell r="Z10">
            <v>6865.5679627755344</v>
          </cell>
          <cell r="AA10">
            <v>6760.0310559901482</v>
          </cell>
          <cell r="AB10">
            <v>6187.8762934908236</v>
          </cell>
          <cell r="AC10">
            <v>6648.9873104067137</v>
          </cell>
          <cell r="AD10">
            <v>5797.5253998964208</v>
          </cell>
          <cell r="AE10">
            <v>5972.0676643405041</v>
          </cell>
          <cell r="AF10">
            <v>5634.2122558006195</v>
          </cell>
          <cell r="AG10">
            <v>6847.9701856946731</v>
          </cell>
          <cell r="AH10">
            <v>7570.0726672104229</v>
          </cell>
          <cell r="AI10">
            <v>6201.8187990423212</v>
          </cell>
          <cell r="AJ10">
            <v>7754.1130557241167</v>
          </cell>
          <cell r="AK10">
            <v>8025.3556867947864</v>
          </cell>
          <cell r="AL10">
            <v>7518.4425950639225</v>
          </cell>
          <cell r="AM10">
            <v>7423.1366761280015</v>
          </cell>
          <cell r="AN10">
            <v>7714.6057575443974</v>
          </cell>
          <cell r="AY10">
            <v>0</v>
          </cell>
          <cell r="AZ10">
            <v>0</v>
          </cell>
          <cell r="BA10">
            <v>0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</row>
        <row r="11">
          <cell r="A11">
            <v>9079.1426634879372</v>
          </cell>
          <cell r="B11">
            <v>7268.6893665367734</v>
          </cell>
          <cell r="C11">
            <v>7400.447795789627</v>
          </cell>
          <cell r="D11">
            <v>7499.2793646842238</v>
          </cell>
          <cell r="E11">
            <v>7767.7974692687048</v>
          </cell>
          <cell r="F11">
            <v>7515.4244953406314</v>
          </cell>
          <cell r="G11">
            <v>8485.1213328384347</v>
          </cell>
          <cell r="H11">
            <v>8546.2700717249718</v>
          </cell>
          <cell r="I11">
            <v>8701.5680181571079</v>
          </cell>
          <cell r="J11">
            <v>10285.047048692355</v>
          </cell>
          <cell r="K11">
            <v>9077.9447614694436</v>
          </cell>
          <cell r="L11">
            <v>8630.3498714376492</v>
          </cell>
          <cell r="M11">
            <v>9318.6458453290506</v>
          </cell>
          <cell r="N11">
            <v>11431.851146623854</v>
          </cell>
          <cell r="O11">
            <v>10710.216797643328</v>
          </cell>
          <cell r="Z11">
            <v>6931.9617401436926</v>
          </cell>
          <cell r="AA11">
            <v>5549.6734061082916</v>
          </cell>
          <cell r="AB11">
            <v>5650.2714938765621</v>
          </cell>
          <cell r="AC11">
            <v>5725.7297920538631</v>
          </cell>
          <cell r="AD11">
            <v>5930.7444389765315</v>
          </cell>
          <cell r="AE11">
            <v>5738.056663890553</v>
          </cell>
          <cell r="AF11">
            <v>6478.4240781074741</v>
          </cell>
          <cell r="AG11">
            <v>6525.111384842301</v>
          </cell>
          <cell r="AH11">
            <v>6643.6819881350239</v>
          </cell>
          <cell r="AI11">
            <v>7852.6745618648065</v>
          </cell>
          <cell r="AJ11">
            <v>6931.0471371609656</v>
          </cell>
          <cell r="AK11">
            <v>6589.3066482421291</v>
          </cell>
          <cell r="AL11">
            <v>7114.8233774921109</v>
          </cell>
          <cell r="AM11">
            <v>8728.264077851898</v>
          </cell>
          <cell r="AN11">
            <v>8177.2933658678712</v>
          </cell>
          <cell r="AY11">
            <v>0</v>
          </cell>
          <cell r="AZ11">
            <v>0</v>
          </cell>
          <cell r="BA11">
            <v>0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</row>
        <row r="12">
          <cell r="A12">
            <v>8087.6452898523876</v>
          </cell>
          <cell r="B12">
            <v>10112.122165360171</v>
          </cell>
          <cell r="C12">
            <v>8965.4158151666943</v>
          </cell>
          <cell r="D12">
            <v>7470.8553602069542</v>
          </cell>
          <cell r="E12">
            <v>7636.7076961897064</v>
          </cell>
          <cell r="F12">
            <v>7567.8861115216077</v>
          </cell>
          <cell r="G12">
            <v>9002.4663487205089</v>
          </cell>
          <cell r="H12">
            <v>7965.544077510951</v>
          </cell>
          <cell r="I12">
            <v>8883.6733105276217</v>
          </cell>
          <cell r="J12">
            <v>8438.5321230281861</v>
          </cell>
          <cell r="K12">
            <v>8395.839161772039</v>
          </cell>
          <cell r="L12">
            <v>9351.9669859433143</v>
          </cell>
          <cell r="M12">
            <v>8190.0205428180916</v>
          </cell>
          <cell r="N12">
            <v>9185.862338971745</v>
          </cell>
          <cell r="O12">
            <v>11536.051713639607</v>
          </cell>
          <cell r="Z12">
            <v>6174.9495293834561</v>
          </cell>
          <cell r="AA12">
            <v>7720.6457217411526</v>
          </cell>
          <cell r="AB12">
            <v>6845.1308365430314</v>
          </cell>
          <cell r="AC12">
            <v>5704.0279509394504</v>
          </cell>
          <cell r="AD12">
            <v>5830.6568728716238</v>
          </cell>
          <cell r="AE12">
            <v>5778.1113176911931</v>
          </cell>
          <cell r="AF12">
            <v>6873.4190671135038</v>
          </cell>
          <cell r="AG12">
            <v>6081.7247653559189</v>
          </cell>
          <cell r="AH12">
            <v>6782.7201072810803</v>
          </cell>
          <cell r="AI12">
            <v>6442.8530300605116</v>
          </cell>
          <cell r="AJ12">
            <v>6410.2567833695994</v>
          </cell>
          <cell r="AK12">
            <v>7140.2642016356622</v>
          </cell>
          <cell r="AL12">
            <v>6253.1134445237831</v>
          </cell>
          <cell r="AM12">
            <v>7013.4426392542809</v>
          </cell>
          <cell r="AN12">
            <v>8807.8216275706927</v>
          </cell>
          <cell r="AY12">
            <v>0</v>
          </cell>
          <cell r="AZ12">
            <v>0</v>
          </cell>
          <cell r="BA12">
            <v>0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</row>
        <row r="13">
          <cell r="A13">
            <v>9371.6112245126096</v>
          </cell>
          <cell r="B13">
            <v>8404.8981963373335</v>
          </cell>
          <cell r="C13">
            <v>8104.4024128612173</v>
          </cell>
          <cell r="D13">
            <v>9045.8013826039405</v>
          </cell>
          <cell r="E13">
            <v>8359.5570436822854</v>
          </cell>
          <cell r="F13">
            <v>8523.2056093824176</v>
          </cell>
          <cell r="G13">
            <v>8292.8640052475785</v>
          </cell>
          <cell r="H13">
            <v>9258.2896766025169</v>
          </cell>
          <cell r="I13">
            <v>9327.5550954240243</v>
          </cell>
          <cell r="J13">
            <v>9518.937406458137</v>
          </cell>
          <cell r="K13">
            <v>9120.1921171383947</v>
          </cell>
          <cell r="L13">
            <v>8398.0673500545618</v>
          </cell>
          <cell r="M13">
            <v>9359.4926512462043</v>
          </cell>
          <cell r="N13">
            <v>10218.486860916373</v>
          </cell>
          <cell r="O13">
            <v>10475.830367223851</v>
          </cell>
          <cell r="Z13">
            <v>7155.2626563602744</v>
          </cell>
          <cell r="AA13">
            <v>6417.1733924963391</v>
          </cell>
          <cell r="AB13">
            <v>6187.7436598291906</v>
          </cell>
          <cell r="AC13">
            <v>6906.5055388236378</v>
          </cell>
          <cell r="AD13">
            <v>6382.5552410795981</v>
          </cell>
          <cell r="AE13">
            <v>6507.5015755859122</v>
          </cell>
          <cell r="AF13">
            <v>6331.6348394625456</v>
          </cell>
          <cell r="AG13">
            <v>7068.7412012447267</v>
          </cell>
          <cell r="AH13">
            <v>7121.6256255766239</v>
          </cell>
          <cell r="AI13">
            <v>7267.7467855804116</v>
          </cell>
          <cell r="AJ13">
            <v>6963.3031622036324</v>
          </cell>
          <cell r="AK13">
            <v>6411.9580140360558</v>
          </cell>
          <cell r="AL13">
            <v>7146.010077197081</v>
          </cell>
          <cell r="AM13">
            <v>7801.855592257094</v>
          </cell>
          <cell r="AN13">
            <v>7998.3383886968795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</row>
        <row r="14">
          <cell r="A14">
            <v>8201.1169503421388</v>
          </cell>
          <cell r="B14">
            <v>8466.2323374942316</v>
          </cell>
          <cell r="C14">
            <v>10310.490950198831</v>
          </cell>
          <cell r="D14">
            <v>7431.7367446805829</v>
          </cell>
          <cell r="E14">
            <v>7989.7845350944035</v>
          </cell>
          <cell r="F14">
            <v>7235.2463921736517</v>
          </cell>
          <cell r="G14">
            <v>8207.6711783236387</v>
          </cell>
          <cell r="H14">
            <v>8700.7519354026881</v>
          </cell>
          <cell r="I14">
            <v>7968.8768925211289</v>
          </cell>
          <cell r="J14">
            <v>10553.805979530527</v>
          </cell>
          <cell r="K14">
            <v>9019.8178234476454</v>
          </cell>
          <cell r="L14">
            <v>8475.1896538186338</v>
          </cell>
          <cell r="M14">
            <v>10264.108470344832</v>
          </cell>
          <cell r="N14">
            <v>10928.940286323474</v>
          </cell>
          <cell r="O14">
            <v>9990.5868662510711</v>
          </cell>
          <cell r="Z14">
            <v>6261.5855960540248</v>
          </cell>
          <cell r="AA14">
            <v>6464.0022546061946</v>
          </cell>
          <cell r="AB14">
            <v>7872.1010824406076</v>
          </cell>
          <cell r="AC14">
            <v>5674.1607315106021</v>
          </cell>
          <cell r="AD14">
            <v>6100.2324516827166</v>
          </cell>
          <cell r="AE14">
            <v>5524.1395614101511</v>
          </cell>
          <cell r="AF14">
            <v>6266.5897753348108</v>
          </cell>
          <cell r="AG14">
            <v>6643.0589056876934</v>
          </cell>
          <cell r="AH14">
            <v>6084.269382947451</v>
          </cell>
          <cell r="AI14">
            <v>8057.8730805954738</v>
          </cell>
          <cell r="AJ14">
            <v>6886.6669874735699</v>
          </cell>
          <cell r="AK14">
            <v>6470.8412014491414</v>
          </cell>
          <cell r="AL14">
            <v>7836.6878735421597</v>
          </cell>
          <cell r="AM14">
            <v>8344.2896243691157</v>
          </cell>
          <cell r="AN14">
            <v>7627.8530347301576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</row>
        <row r="15">
          <cell r="A15">
            <v>9762.281733444428</v>
          </cell>
          <cell r="B15">
            <v>7110.3256326700111</v>
          </cell>
          <cell r="C15">
            <v>8858.5959044027732</v>
          </cell>
          <cell r="D15">
            <v>8720.3055160887616</v>
          </cell>
          <cell r="E15">
            <v>7794.7871307531977</v>
          </cell>
          <cell r="F15">
            <v>8556.5611226667552</v>
          </cell>
          <cell r="G15">
            <v>8355.9754679178204</v>
          </cell>
          <cell r="H15">
            <v>7177.2368572657615</v>
          </cell>
          <cell r="I15">
            <v>8304.9681235983935</v>
          </cell>
          <cell r="J15">
            <v>10639.057139950488</v>
          </cell>
          <cell r="K15">
            <v>8072.7099600397132</v>
          </cell>
          <cell r="L15">
            <v>8094.8199245633268</v>
          </cell>
          <cell r="M15">
            <v>9453.0404287598212</v>
          </cell>
          <cell r="N15">
            <v>8606.6443658356966</v>
          </cell>
          <cell r="O15">
            <v>11190.681573043848</v>
          </cell>
          <cell r="Z15">
            <v>7453.5411526117541</v>
          </cell>
          <cell r="AA15">
            <v>5428.7620618460833</v>
          </cell>
          <cell r="AB15">
            <v>6763.5734073951353</v>
          </cell>
          <cell r="AC15">
            <v>6657.988142755833</v>
          </cell>
          <cell r="AD15">
            <v>5951.3511534785885</v>
          </cell>
          <cell r="AE15">
            <v>6532.968643400558</v>
          </cell>
          <cell r="AF15">
            <v>6379.8206936571269</v>
          </cell>
          <cell r="AG15">
            <v>5479.8490494698372</v>
          </cell>
          <cell r="AH15">
            <v>6340.876382239866</v>
          </cell>
          <cell r="AI15">
            <v>8122.9626825807572</v>
          </cell>
          <cell r="AJ15">
            <v>6163.54634533016</v>
          </cell>
          <cell r="AK15">
            <v>6180.4273916837974</v>
          </cell>
          <cell r="AL15">
            <v>7217.4341795198379</v>
          </cell>
          <cell r="AM15">
            <v>6571.2073998930173</v>
          </cell>
          <cell r="AN15">
            <v>8544.1301437452676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</row>
        <row r="16">
          <cell r="A16">
            <v>10061.080104386492</v>
          </cell>
          <cell r="B16">
            <v>9336.0156706699254</v>
          </cell>
          <cell r="C16">
            <v>7713.8476596129094</v>
          </cell>
          <cell r="D16">
            <v>7315.207879766991</v>
          </cell>
          <cell r="E16">
            <v>8135.125596797915</v>
          </cell>
          <cell r="F16">
            <v>6533.6090908557717</v>
          </cell>
          <cell r="G16">
            <v>7961.408169579262</v>
          </cell>
          <cell r="H16">
            <v>7450.132655254477</v>
          </cell>
          <cell r="I16">
            <v>8388.5780611293303</v>
          </cell>
          <cell r="J16">
            <v>8724.5064269726736</v>
          </cell>
          <cell r="K16">
            <v>10044.128568316959</v>
          </cell>
          <cell r="L16">
            <v>10221.121194511612</v>
          </cell>
          <cell r="M16">
            <v>8954.5089413062087</v>
          </cell>
          <cell r="N16">
            <v>9464.2392532881604</v>
          </cell>
          <cell r="O16">
            <v>9777.0605715997426</v>
          </cell>
          <cell r="Z16">
            <v>7681.6749040195018</v>
          </cell>
          <cell r="AA16">
            <v>7128.0853086191692</v>
          </cell>
          <cell r="AB16">
            <v>5889.5535435050933</v>
          </cell>
          <cell r="AC16">
            <v>5585.1904770336159</v>
          </cell>
          <cell r="AD16">
            <v>6211.2009336575957</v>
          </cell>
          <cell r="AE16">
            <v>4988.4366753047443</v>
          </cell>
          <cell r="AF16">
            <v>6078.5669831064433</v>
          </cell>
          <cell r="AG16">
            <v>5688.2060828174135</v>
          </cell>
          <cell r="AH16">
            <v>6404.7129039844867</v>
          </cell>
          <cell r="AI16">
            <v>6661.1955550193434</v>
          </cell>
          <cell r="AJ16">
            <v>7668.7323384242691</v>
          </cell>
          <cell r="AK16">
            <v>7803.8669164943922</v>
          </cell>
          <cell r="AL16">
            <v>6836.8033947230542</v>
          </cell>
          <cell r="AM16">
            <v>7225.9845268425224</v>
          </cell>
          <cell r="AN16">
            <v>7464.8248546586874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</row>
        <row r="17">
          <cell r="A17">
            <v>9148.6785167480939</v>
          </cell>
          <cell r="B17">
            <v>9204.4319749187471</v>
          </cell>
          <cell r="C17">
            <v>8468.9434946165875</v>
          </cell>
          <cell r="D17">
            <v>7798.3718305637003</v>
          </cell>
          <cell r="E17">
            <v>10119.831782823901</v>
          </cell>
          <cell r="F17">
            <v>9374.5302411947523</v>
          </cell>
          <cell r="G17">
            <v>8270.6426390830511</v>
          </cell>
          <cell r="H17">
            <v>9204.136126454825</v>
          </cell>
          <cell r="I17">
            <v>9581.0231091666756</v>
          </cell>
          <cell r="J17">
            <v>9370.25756316142</v>
          </cell>
          <cell r="K17">
            <v>9738.3894198123362</v>
          </cell>
          <cell r="L17">
            <v>9002.9199745414917</v>
          </cell>
          <cell r="M17">
            <v>8738.5912792374147</v>
          </cell>
          <cell r="N17">
            <v>8988.6111633106648</v>
          </cell>
          <cell r="O17">
            <v>9619.3740982387899</v>
          </cell>
          <cell r="Z17">
            <v>6985.0526422512357</v>
          </cell>
          <cell r="AA17">
            <v>7027.6206305783626</v>
          </cell>
          <cell r="AB17">
            <v>6466.0722339137419</v>
          </cell>
          <cell r="AC17">
            <v>5954.088086122706</v>
          </cell>
          <cell r="AD17">
            <v>7726.5320455131778</v>
          </cell>
          <cell r="AE17">
            <v>7157.4913372731589</v>
          </cell>
          <cell r="AF17">
            <v>6314.6687375104657</v>
          </cell>
          <cell r="AG17">
            <v>7027.3947490927621</v>
          </cell>
          <cell r="AH17">
            <v>7315.1494679411926</v>
          </cell>
          <cell r="AI17">
            <v>7154.2291305039962</v>
          </cell>
          <cell r="AJ17">
            <v>7435.2992755843961</v>
          </cell>
          <cell r="AK17">
            <v>6873.7654122423246</v>
          </cell>
          <cell r="AL17">
            <v>6671.9493960628815</v>
          </cell>
          <cell r="AM17">
            <v>6862.8405776323452</v>
          </cell>
          <cell r="AN17">
            <v>7344.4306015017082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</row>
        <row r="18">
          <cell r="A18">
            <v>9786.1856189867176</v>
          </cell>
          <cell r="B18">
            <v>8711.0498056895285</v>
          </cell>
          <cell r="C18">
            <v>7561.9355561801267</v>
          </cell>
          <cell r="D18">
            <v>8435.0326311614172</v>
          </cell>
          <cell r="E18">
            <v>8101.0752276199946</v>
          </cell>
          <cell r="F18">
            <v>8701.563858424166</v>
          </cell>
          <cell r="G18">
            <v>8322.2123440908636</v>
          </cell>
          <cell r="H18">
            <v>7559.9867507441359</v>
          </cell>
          <cell r="I18">
            <v>9204.1749309974639</v>
          </cell>
          <cell r="J18">
            <v>7644.1079232344373</v>
          </cell>
          <cell r="K18">
            <v>10619.230736398125</v>
          </cell>
          <cell r="L18">
            <v>9938.750178738981</v>
          </cell>
          <cell r="M18">
            <v>8948.1796936666906</v>
          </cell>
          <cell r="N18">
            <v>11817.427898919555</v>
          </cell>
          <cell r="O18">
            <v>10038.094987205968</v>
          </cell>
          <cell r="Z18">
            <v>7471.7918648388322</v>
          </cell>
          <cell r="AA18">
            <v>6650.9213708431771</v>
          </cell>
          <cell r="AB18">
            <v>5773.5680448857493</v>
          </cell>
          <cell r="AC18">
            <v>6440.1811540222652</v>
          </cell>
          <cell r="AD18">
            <v>6185.2033405887751</v>
          </cell>
          <cell r="AE18">
            <v>6643.6788121622831</v>
          </cell>
          <cell r="AF18">
            <v>6354.0424135627509</v>
          </cell>
          <cell r="AG18">
            <v>5772.0801241401496</v>
          </cell>
          <cell r="AH18">
            <v>7027.4243765162873</v>
          </cell>
          <cell r="AI18">
            <v>5836.3069758211859</v>
          </cell>
          <cell r="AJ18">
            <v>8107.8251441629136</v>
          </cell>
          <cell r="AK18">
            <v>7588.2755164679265</v>
          </cell>
          <cell r="AL18">
            <v>6831.9709888332918</v>
          </cell>
          <cell r="AM18">
            <v>9022.6534705366739</v>
          </cell>
          <cell r="AN18">
            <v>7664.1256751117053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</row>
        <row r="19">
          <cell r="A19">
            <v>9171.5051271627453</v>
          </cell>
          <cell r="B19">
            <v>7858.7801686168759</v>
          </cell>
          <cell r="C19">
            <v>7290.231597625082</v>
          </cell>
          <cell r="D19">
            <v>6265.3009895971672</v>
          </cell>
          <cell r="E19">
            <v>7378.7464925642762</v>
          </cell>
          <cell r="F19">
            <v>7181.0881461417184</v>
          </cell>
          <cell r="G19">
            <v>8117.7481354384445</v>
          </cell>
          <cell r="H19">
            <v>8049.8618121120535</v>
          </cell>
          <cell r="I19">
            <v>7197.519682122308</v>
          </cell>
          <cell r="J19">
            <v>7343.9243414220755</v>
          </cell>
          <cell r="K19">
            <v>9562.9902240615629</v>
          </cell>
          <cell r="L19">
            <v>8933.1590385140025</v>
          </cell>
          <cell r="M19">
            <v>9577.5816389465199</v>
          </cell>
          <cell r="N19">
            <v>10581.417795437885</v>
          </cell>
          <cell r="O19">
            <v>10380.3293179865</v>
          </cell>
          <cell r="Z19">
            <v>7002.4808506092641</v>
          </cell>
          <cell r="AA19">
            <v>6000.2100938596577</v>
          </cell>
          <cell r="AB19">
            <v>5566.1209857131398</v>
          </cell>
          <cell r="AC19">
            <v>4783.582366761394</v>
          </cell>
          <cell r="AD19">
            <v>5633.7024620587945</v>
          </cell>
          <cell r="AE19">
            <v>5482.7895239317859</v>
          </cell>
          <cell r="AF19">
            <v>6197.933172399793</v>
          </cell>
          <cell r="AG19">
            <v>6146.1016929948</v>
          </cell>
          <cell r="AH19">
            <v>5495.335067379111</v>
          </cell>
          <cell r="AI19">
            <v>5607.1156103731209</v>
          </cell>
          <cell r="AJ19">
            <v>7301.3812880318974</v>
          </cell>
          <cell r="AK19">
            <v>6820.5026585415944</v>
          </cell>
          <cell r="AL19">
            <v>7312.5218916622216</v>
          </cell>
          <cell r="AM19">
            <v>8078.9548124880075</v>
          </cell>
          <cell r="AN19">
            <v>7925.4229555999646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</row>
        <row r="20">
          <cell r="A20">
            <v>9847.8934331516375</v>
          </cell>
          <cell r="B20">
            <v>8908.0280861655374</v>
          </cell>
          <cell r="C20">
            <v>7577.7647718538437</v>
          </cell>
          <cell r="D20">
            <v>7513.6338843898302</v>
          </cell>
          <cell r="E20">
            <v>9730.2957068229916</v>
          </cell>
          <cell r="F20">
            <v>9032.1534932839259</v>
          </cell>
          <cell r="G20">
            <v>7339.9486719233728</v>
          </cell>
          <cell r="H20">
            <v>9023.522212009033</v>
          </cell>
          <cell r="I20">
            <v>8910.5837692871537</v>
          </cell>
          <cell r="J20">
            <v>9178.0160625493118</v>
          </cell>
          <cell r="K20">
            <v>10086.087602896243</v>
          </cell>
          <cell r="L20">
            <v>9546.3365532861808</v>
          </cell>
          <cell r="M20">
            <v>8821.4243418087262</v>
          </cell>
          <cell r="N20">
            <v>9124.3529352808309</v>
          </cell>
          <cell r="O20">
            <v>9846.4307610505402</v>
          </cell>
          <cell r="Z20">
            <v>7518.9060277850058</v>
          </cell>
          <cell r="AA20">
            <v>6801.3150758997317</v>
          </cell>
          <cell r="AB20">
            <v>5785.6537143694968</v>
          </cell>
          <cell r="AC20">
            <v>5736.689525267172</v>
          </cell>
          <cell r="AD20">
            <v>7429.1196933421797</v>
          </cell>
          <cell r="AE20">
            <v>6896.0853207362488</v>
          </cell>
          <cell r="AF20">
            <v>5604.0801708081817</v>
          </cell>
          <cell r="AG20">
            <v>6889.4953029577428</v>
          </cell>
          <cell r="AH20">
            <v>6803.2663501858187</v>
          </cell>
          <cell r="AI20">
            <v>7007.4519758206479</v>
          </cell>
          <cell r="AJ20">
            <v>7700.7682291616929</v>
          </cell>
          <cell r="AK20">
            <v>7288.6661437802095</v>
          </cell>
          <cell r="AL20">
            <v>6735.19277066833</v>
          </cell>
          <cell r="AM20">
            <v>6966.4799634986557</v>
          </cell>
          <cell r="AN20">
            <v>7517.7892717851309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</row>
        <row r="21">
          <cell r="A21">
            <v>11182.717439872051</v>
          </cell>
          <cell r="B21">
            <v>8484.1215530316422</v>
          </cell>
          <cell r="C21">
            <v>8547.4844579851197</v>
          </cell>
          <cell r="D21">
            <v>8047.1088807221568</v>
          </cell>
          <cell r="E21">
            <v>9174.525577305767</v>
          </cell>
          <cell r="F21">
            <v>7509.8769647841582</v>
          </cell>
          <cell r="G21">
            <v>7303.9403041485575</v>
          </cell>
          <cell r="H21">
            <v>8811.8003965392436</v>
          </cell>
          <cell r="I21">
            <v>7639.9904263905819</v>
          </cell>
          <cell r="J21">
            <v>8511.4955351746958</v>
          </cell>
          <cell r="K21">
            <v>8671.0262185275933</v>
          </cell>
          <cell r="L21">
            <v>6849.7881338781908</v>
          </cell>
          <cell r="M21">
            <v>11441.823243607021</v>
          </cell>
          <cell r="N21">
            <v>8312.3120774881845</v>
          </cell>
          <cell r="O21">
            <v>10792.098434423742</v>
          </cell>
          <cell r="Z21">
            <v>8538.0494962120702</v>
          </cell>
          <cell r="AA21">
            <v>6477.6607422258703</v>
          </cell>
          <cell r="AB21">
            <v>6526.0385736094704</v>
          </cell>
          <cell r="AC21">
            <v>6143.9998188668887</v>
          </cell>
          <cell r="AD21">
            <v>7004.7869763752615</v>
          </cell>
          <cell r="AE21">
            <v>5733.8211021205634</v>
          </cell>
          <cell r="AF21">
            <v>5576.5876379786396</v>
          </cell>
          <cell r="AG21">
            <v>6727.8448499592969</v>
          </cell>
          <cell r="AH21">
            <v>5833.1632505109146</v>
          </cell>
          <cell r="AI21">
            <v>6498.5608870880196</v>
          </cell>
          <cell r="AJ21">
            <v>6620.3632019506904</v>
          </cell>
          <cell r="AK21">
            <v>5229.8406393685345</v>
          </cell>
          <cell r="AL21">
            <v>8735.877813786934</v>
          </cell>
          <cell r="AM21">
            <v>6346.4835204105375</v>
          </cell>
          <cell r="AN21">
            <v>8239.8103230762645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</row>
        <row r="22">
          <cell r="A22">
            <v>8737.4274953493641</v>
          </cell>
          <cell r="B22">
            <v>8464.9043809811992</v>
          </cell>
          <cell r="C22">
            <v>8847.8138303329779</v>
          </cell>
          <cell r="D22">
            <v>7801.3240535572004</v>
          </cell>
          <cell r="E22">
            <v>8978.8930222225135</v>
          </cell>
          <cell r="F22">
            <v>7861.5544163870709</v>
          </cell>
          <cell r="G22">
            <v>8227.3760303371655</v>
          </cell>
          <cell r="H22">
            <v>9560.6319100187138</v>
          </cell>
          <cell r="I22">
            <v>8638.5995131411673</v>
          </cell>
          <cell r="J22">
            <v>8416.817323358644</v>
          </cell>
          <cell r="K22">
            <v>9501.5176750999162</v>
          </cell>
          <cell r="L22">
            <v>9635.5611727831492</v>
          </cell>
          <cell r="M22">
            <v>8668.8419026485772</v>
          </cell>
          <cell r="N22">
            <v>8908.1624857613224</v>
          </cell>
          <cell r="O22">
            <v>9894.456598938883</v>
          </cell>
          <cell r="Z22">
            <v>6671.0608424092206</v>
          </cell>
          <cell r="AA22">
            <v>6462.9883544966697</v>
          </cell>
          <cell r="AB22">
            <v>6755.3412507145476</v>
          </cell>
          <cell r="AC22">
            <v>5956.3421201871361</v>
          </cell>
          <cell r="AD22">
            <v>6855.4207380389771</v>
          </cell>
          <cell r="AE22">
            <v>6002.3282431291937</v>
          </cell>
          <cell r="AF22">
            <v>6281.6345086665469</v>
          </cell>
          <cell r="AG22">
            <v>7299.5807058269274</v>
          </cell>
          <cell r="AH22">
            <v>6595.6052826813338</v>
          </cell>
          <cell r="AI22">
            <v>6426.2736936536157</v>
          </cell>
          <cell r="AJ22">
            <v>7254.4467510094837</v>
          </cell>
          <cell r="AK22">
            <v>7356.7894976646248</v>
          </cell>
          <cell r="AL22">
            <v>6618.6954680397994</v>
          </cell>
          <cell r="AM22">
            <v>6801.4176905287122</v>
          </cell>
          <cell r="AN22">
            <v>7554.4571911162302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</row>
        <row r="23">
          <cell r="A23">
            <v>8941.2904067672134</v>
          </cell>
          <cell r="B23">
            <v>7939.2135321876694</v>
          </cell>
          <cell r="C23">
            <v>9146.2900625991915</v>
          </cell>
          <cell r="D23">
            <v>7490.2333947125981</v>
          </cell>
          <cell r="E23">
            <v>8082.8163792789046</v>
          </cell>
          <cell r="F23">
            <v>8009.2763807769707</v>
          </cell>
          <cell r="G23">
            <v>7422.4709264826361</v>
          </cell>
          <cell r="H23">
            <v>8864.6734797640329</v>
          </cell>
          <cell r="I23">
            <v>8872.9462449663442</v>
          </cell>
          <cell r="J23">
            <v>9105.1558877252755</v>
          </cell>
          <cell r="K23">
            <v>9070.9062271458351</v>
          </cell>
          <cell r="L23">
            <v>10661.608365703387</v>
          </cell>
          <cell r="M23">
            <v>10379.663737611592</v>
          </cell>
          <cell r="N23">
            <v>11817.642609921448</v>
          </cell>
          <cell r="O23">
            <v>8921.4188549472929</v>
          </cell>
          <cell r="Z23">
            <v>6826.7109907283939</v>
          </cell>
          <cell r="AA23">
            <v>6061.6212886794137</v>
          </cell>
          <cell r="AB23">
            <v>6983.229047954731</v>
          </cell>
          <cell r="AC23">
            <v>5718.8231577966462</v>
          </cell>
          <cell r="AD23">
            <v>6171.2626368449601</v>
          </cell>
          <cell r="AE23">
            <v>6115.1145538287392</v>
          </cell>
          <cell r="AF23">
            <v>5667.0862422531982</v>
          </cell>
          <cell r="AG23">
            <v>6768.2136604937587</v>
          </cell>
          <cell r="AH23">
            <v>6774.5299498167824</v>
          </cell>
          <cell r="AI23">
            <v>6951.8229409017977</v>
          </cell>
          <cell r="AJ23">
            <v>6925.6731880507514</v>
          </cell>
          <cell r="AK23">
            <v>8140.1806336479985</v>
          </cell>
          <cell r="AL23">
            <v>7924.9147823213998</v>
          </cell>
          <cell r="AM23">
            <v>9022.8174032454626</v>
          </cell>
          <cell r="AN23">
            <v>6811.5389814276759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</row>
        <row r="24">
          <cell r="A24">
            <v>10404.243232564826</v>
          </cell>
          <cell r="B24">
            <v>9006.5548243007561</v>
          </cell>
          <cell r="C24">
            <v>8861.5463367288066</v>
          </cell>
          <cell r="D24">
            <v>9550.4337132599539</v>
          </cell>
          <cell r="E24">
            <v>7280.0145876601246</v>
          </cell>
          <cell r="F24">
            <v>7965.6527760899316</v>
          </cell>
          <cell r="G24">
            <v>7836.3884259766191</v>
          </cell>
          <cell r="H24">
            <v>8078.5371028615582</v>
          </cell>
          <cell r="I24">
            <v>8525.9023409639358</v>
          </cell>
          <cell r="J24">
            <v>8287.2581080433374</v>
          </cell>
          <cell r="K24">
            <v>8520.6500772286417</v>
          </cell>
          <cell r="L24">
            <v>8591.8995700951164</v>
          </cell>
          <cell r="M24">
            <v>8477.8016907395104</v>
          </cell>
          <cell r="N24">
            <v>9532.1510488330568</v>
          </cell>
          <cell r="O24">
            <v>9056.694904354772</v>
          </cell>
          <cell r="Z24">
            <v>7943.6813250361738</v>
          </cell>
          <cell r="AA24">
            <v>6876.5406345729225</v>
          </cell>
          <cell r="AB24">
            <v>6765.8260742777911</v>
          </cell>
          <cell r="AC24">
            <v>7291.7943418088253</v>
          </cell>
          <cell r="AD24">
            <v>5558.3202577368547</v>
          </cell>
          <cell r="AE24">
            <v>6081.8077571557669</v>
          </cell>
          <cell r="AF24">
            <v>5983.1139087868514</v>
          </cell>
          <cell r="AG24">
            <v>6167.9953921832112</v>
          </cell>
          <cell r="AH24">
            <v>6509.5605409353275</v>
          </cell>
          <cell r="AI24">
            <v>6327.3547145235179</v>
          </cell>
          <cell r="AJ24">
            <v>6505.5504165643761</v>
          </cell>
          <cell r="AK24">
            <v>6559.9496893659007</v>
          </cell>
          <cell r="AL24">
            <v>6472.8355020863783</v>
          </cell>
          <cell r="AM24">
            <v>7277.8354543882342</v>
          </cell>
          <cell r="AN24">
            <v>6914.8227862544845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</row>
        <row r="25">
          <cell r="A25">
            <v>9740.8104809548495</v>
          </cell>
          <cell r="B25">
            <v>9035.7409597707501</v>
          </cell>
          <cell r="C25">
            <v>7303.0366513190011</v>
          </cell>
          <cell r="D25">
            <v>7865.217297239793</v>
          </cell>
          <cell r="E25">
            <v>7154.1339893760041</v>
          </cell>
          <cell r="F25">
            <v>7643.6073166972592</v>
          </cell>
          <cell r="G25">
            <v>9840.5597926165992</v>
          </cell>
          <cell r="H25">
            <v>7637.3939095878732</v>
          </cell>
          <cell r="I25">
            <v>8256.1722023733182</v>
          </cell>
          <cell r="J25">
            <v>8831.6386904959891</v>
          </cell>
          <cell r="K25">
            <v>9147.5391920929997</v>
          </cell>
          <cell r="L25">
            <v>9362.7126266639571</v>
          </cell>
          <cell r="M25">
            <v>8736.652187692689</v>
          </cell>
          <cell r="N25">
            <v>8861.8868250867854</v>
          </cell>
          <cell r="O25">
            <v>10467.451375138065</v>
          </cell>
          <cell r="Z25">
            <v>7437.1477654509508</v>
          </cell>
          <cell r="AA25">
            <v>6898.8243657488056</v>
          </cell>
          <cell r="AB25">
            <v>5575.8976954286609</v>
          </cell>
          <cell r="AC25">
            <v>6005.1248673117698</v>
          </cell>
          <cell r="AD25">
            <v>5462.2099174245368</v>
          </cell>
          <cell r="AE25">
            <v>5835.9247607276238</v>
          </cell>
          <cell r="AF25">
            <v>7513.3067639019437</v>
          </cell>
          <cell r="AG25">
            <v>5831.1807995459785</v>
          </cell>
          <cell r="AH25">
            <v>6303.6205012008377</v>
          </cell>
          <cell r="AI25">
            <v>6742.9914667484481</v>
          </cell>
          <cell r="AJ25">
            <v>6984.1827633197736</v>
          </cell>
          <cell r="AK25">
            <v>7148.468541308438</v>
          </cell>
          <cell r="AL25">
            <v>6670.4688919121172</v>
          </cell>
          <cell r="AM25">
            <v>6766.0860385010601</v>
          </cell>
          <cell r="AN25">
            <v>7991.9409947234126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</row>
        <row r="26">
          <cell r="A26">
            <v>10503.837135320686</v>
          </cell>
          <cell r="B26">
            <v>7870.2208652786994</v>
          </cell>
          <cell r="C26">
            <v>8064.2577536019253</v>
          </cell>
          <cell r="D26">
            <v>7856.8080673787672</v>
          </cell>
          <cell r="E26">
            <v>7824.8855674560546</v>
          </cell>
          <cell r="F26">
            <v>8357.7653427647001</v>
          </cell>
          <cell r="G26">
            <v>6617.5403512711973</v>
          </cell>
          <cell r="H26">
            <v>8785.6456017350865</v>
          </cell>
          <cell r="I26">
            <v>8205.0246514602732</v>
          </cell>
          <cell r="J26">
            <v>8232.7793492566525</v>
          </cell>
          <cell r="K26">
            <v>9099.1007424744585</v>
          </cell>
          <cell r="L26">
            <v>8579.1262329931651</v>
          </cell>
          <cell r="M26">
            <v>10688.493343985781</v>
          </cell>
          <cell r="N26">
            <v>9378.6359029582509</v>
          </cell>
          <cell r="O26">
            <v>10421.860190177631</v>
          </cell>
          <cell r="Z26">
            <v>8019.7216681658847</v>
          </cell>
          <cell r="AA26">
            <v>6008.945111523748</v>
          </cell>
          <cell r="AB26">
            <v>6157.0930519060848</v>
          </cell>
          <cell r="AC26">
            <v>5998.7043866759568</v>
          </cell>
          <cell r="AD26">
            <v>5974.3314302949666</v>
          </cell>
          <cell r="AE26">
            <v>6381.1872702622186</v>
          </cell>
          <cell r="AF26">
            <v>5052.5185283569635</v>
          </cell>
          <cell r="AG26">
            <v>6707.8755595071452</v>
          </cell>
          <cell r="AH26">
            <v>6264.5691414885241</v>
          </cell>
          <cell r="AI26">
            <v>6285.7599642748501</v>
          </cell>
          <cell r="AJ26">
            <v>6947.1998132822191</v>
          </cell>
          <cell r="AK26">
            <v>6550.1971953952116</v>
          </cell>
          <cell r="AL26">
            <v>8160.7074221065168</v>
          </cell>
          <cell r="AM26">
            <v>7160.6260264522352</v>
          </cell>
          <cell r="AN26">
            <v>7957.1319426413811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</row>
        <row r="27">
          <cell r="A27">
            <v>9332.6758623626065</v>
          </cell>
          <cell r="B27">
            <v>8382.7854943624188</v>
          </cell>
          <cell r="C27">
            <v>7229.9257364989671</v>
          </cell>
          <cell r="D27">
            <v>8011.8344968932306</v>
          </cell>
          <cell r="E27">
            <v>7903.5679886105781</v>
          </cell>
          <cell r="F27">
            <v>10113.113664259987</v>
          </cell>
          <cell r="G27">
            <v>8116.3480854371273</v>
          </cell>
          <cell r="H27">
            <v>8262.4443335213291</v>
          </cell>
          <cell r="I27">
            <v>7733.7896165445445</v>
          </cell>
          <cell r="J27">
            <v>8190.5268715382017</v>
          </cell>
          <cell r="K27">
            <v>7906.2164442638687</v>
          </cell>
          <cell r="L27">
            <v>7794.189732603043</v>
          </cell>
          <cell r="M27">
            <v>8856.7640659983717</v>
          </cell>
          <cell r="N27">
            <v>9585.308166914414</v>
          </cell>
          <cell r="O27">
            <v>9045.8281185781998</v>
          </cell>
          <cell r="Z27">
            <v>7125.5353516172972</v>
          </cell>
          <cell r="AA27">
            <v>6400.2902560876837</v>
          </cell>
          <cell r="AB27">
            <v>5520.0772195199079</v>
          </cell>
          <cell r="AC27">
            <v>6117.0676857159688</v>
          </cell>
          <cell r="AD27">
            <v>6034.4057735761298</v>
          </cell>
          <cell r="AE27">
            <v>7721.4027351171562</v>
          </cell>
          <cell r="AF27">
            <v>6196.864228623589</v>
          </cell>
          <cell r="AG27">
            <v>6308.4092984208673</v>
          </cell>
          <cell r="AH27">
            <v>5904.7793073902249</v>
          </cell>
          <cell r="AI27">
            <v>6253.5000285269016</v>
          </cell>
          <cell r="AJ27">
            <v>6036.427880061241</v>
          </cell>
          <cell r="AK27">
            <v>5950.8950376013545</v>
          </cell>
          <cell r="AL27">
            <v>6762.1747914460202</v>
          </cell>
          <cell r="AM27">
            <v>7318.4211266718212</v>
          </cell>
          <cell r="AN27">
            <v>6906.5259518469284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</row>
        <row r="28">
          <cell r="A28">
            <v>9907.8422698699196</v>
          </cell>
          <cell r="B28">
            <v>8530.5851717192581</v>
          </cell>
          <cell r="C28">
            <v>8931.1092605336908</v>
          </cell>
          <cell r="D28">
            <v>8886.4127209786238</v>
          </cell>
          <cell r="E28">
            <v>7686.327093881272</v>
          </cell>
          <cell r="F28">
            <v>8031.419438476064</v>
          </cell>
          <cell r="G28">
            <v>8387.5284893595654</v>
          </cell>
          <cell r="H28">
            <v>9482.2300966910316</v>
          </cell>
          <cell r="I28">
            <v>8614.533737594109</v>
          </cell>
          <cell r="J28">
            <v>8004.9212468222677</v>
          </cell>
          <cell r="K28">
            <v>9210.1225403627941</v>
          </cell>
          <cell r="L28">
            <v>9377.3129217431469</v>
          </cell>
          <cell r="M28">
            <v>10353.233267568441</v>
          </cell>
          <cell r="N28">
            <v>8694.9699991254038</v>
          </cell>
          <cell r="O28">
            <v>9512.5909301232223</v>
          </cell>
          <cell r="Z28">
            <v>7564.6772044147619</v>
          </cell>
          <cell r="AA28">
            <v>6513.1359009483385</v>
          </cell>
          <cell r="AB28">
            <v>6818.9376448545145</v>
          </cell>
          <cell r="AC28">
            <v>6784.811658118063</v>
          </cell>
          <cell r="AD28">
            <v>5868.5414814867254</v>
          </cell>
          <cell r="AE28">
            <v>6132.0208669542262</v>
          </cell>
          <cell r="AF28">
            <v>6403.911551739986</v>
          </cell>
          <cell r="AG28">
            <v>7239.7206077439878</v>
          </cell>
          <cell r="AH28">
            <v>6577.2309667880527</v>
          </cell>
          <cell r="AI28">
            <v>6111.789391633788</v>
          </cell>
          <cell r="AJ28">
            <v>7031.9654000571554</v>
          </cell>
          <cell r="AK28">
            <v>7159.6159250025794</v>
          </cell>
          <cell r="AL28">
            <v>7904.7350127215741</v>
          </cell>
          <cell r="AM28">
            <v>6638.6443742122401</v>
          </cell>
          <cell r="AN28">
            <v>7262.9012255128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</row>
        <row r="29">
          <cell r="A29">
            <v>9525.1892973352551</v>
          </cell>
          <cell r="B29">
            <v>7592.5689893590725</v>
          </cell>
          <cell r="C29">
            <v>6990.7619176491389</v>
          </cell>
          <cell r="D29">
            <v>7474.8790254359483</v>
          </cell>
          <cell r="E29">
            <v>6623.2429499494256</v>
          </cell>
          <cell r="F29">
            <v>7851.2334564633711</v>
          </cell>
          <cell r="G29">
            <v>8110.9760583942834</v>
          </cell>
          <cell r="H29">
            <v>7627.7447784527712</v>
          </cell>
          <cell r="I29">
            <v>10033.804988845863</v>
          </cell>
          <cell r="J29">
            <v>9003.467709178969</v>
          </cell>
          <cell r="K29">
            <v>9041.8674924389779</v>
          </cell>
          <cell r="L29">
            <v>9937.1326973559244</v>
          </cell>
          <cell r="M29">
            <v>8204.4288019501328</v>
          </cell>
          <cell r="N29">
            <v>8701.047587948553</v>
          </cell>
          <cell r="O29">
            <v>9723.4579210550492</v>
          </cell>
          <cell r="Z29">
            <v>7272.5201292726551</v>
          </cell>
          <cell r="AA29">
            <v>5796.9567936516087</v>
          </cell>
          <cell r="AB29">
            <v>5337.4746871727884</v>
          </cell>
          <cell r="AC29">
            <v>5707.1000354364469</v>
          </cell>
          <cell r="AD29">
            <v>5056.8724852581845</v>
          </cell>
          <cell r="AE29">
            <v>5994.4481489436084</v>
          </cell>
          <cell r="AF29">
            <v>6192.7626644882685</v>
          </cell>
          <cell r="AG29">
            <v>5823.8136493278034</v>
          </cell>
          <cell r="AH29">
            <v>7660.8502442037698</v>
          </cell>
          <cell r="AI29">
            <v>6874.1836098289787</v>
          </cell>
          <cell r="AJ29">
            <v>6903.501997947129</v>
          </cell>
          <cell r="AK29">
            <v>7587.0405629620382</v>
          </cell>
          <cell r="AL29">
            <v>6264.1142080041327</v>
          </cell>
          <cell r="AM29">
            <v>6643.2846375890713</v>
          </cell>
          <cell r="AN29">
            <v>7423.8990165572113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</row>
        <row r="30">
          <cell r="A30">
            <v>9586.2792190741457</v>
          </cell>
          <cell r="B30">
            <v>9341.9401002563027</v>
          </cell>
          <cell r="C30">
            <v>6620.0788194232346</v>
          </cell>
          <cell r="D30">
            <v>7119.6208165768367</v>
          </cell>
          <cell r="E30">
            <v>8315.6690800709348</v>
          </cell>
          <cell r="F30">
            <v>7924.6421298890073</v>
          </cell>
          <cell r="G30">
            <v>8085.1705588277537</v>
          </cell>
          <cell r="H30">
            <v>9064.2621744193184</v>
          </cell>
          <cell r="I30">
            <v>7819.837818639654</v>
          </cell>
          <cell r="J30">
            <v>8186.2319704708816</v>
          </cell>
          <cell r="K30">
            <v>8265.0547989664283</v>
          </cell>
          <cell r="L30">
            <v>9386.2012004364788</v>
          </cell>
          <cell r="M30">
            <v>9420.7837022821423</v>
          </cell>
          <cell r="N30">
            <v>9315.1918502372428</v>
          </cell>
          <cell r="O30">
            <v>10029.022330779973</v>
          </cell>
          <cell r="Z30">
            <v>7319.162528879986</v>
          </cell>
          <cell r="AA30">
            <v>7132.6086343060879</v>
          </cell>
          <cell r="AB30">
            <v>5054.4566589449159</v>
          </cell>
          <cell r="AC30">
            <v>5435.8589719396805</v>
          </cell>
          <cell r="AD30">
            <v>6349.0466053104783</v>
          </cell>
          <cell r="AE30">
            <v>6050.4959647387759</v>
          </cell>
          <cell r="AF30">
            <v>6173.0600623472246</v>
          </cell>
          <cell r="AG30">
            <v>6920.6004272178452</v>
          </cell>
          <cell r="AH30">
            <v>5970.4774538826487</v>
          </cell>
          <cell r="AI30">
            <v>6250.2208543823981</v>
          </cell>
          <cell r="AJ30">
            <v>6310.4023992300636</v>
          </cell>
          <cell r="AK30">
            <v>7166.4021613380519</v>
          </cell>
          <cell r="AL30">
            <v>7192.8060398272228</v>
          </cell>
          <cell r="AM30">
            <v>7112.1862384235355</v>
          </cell>
          <cell r="AN30">
            <v>7657.1986656398321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</row>
        <row r="31">
          <cell r="A31">
            <v>9281.5275410602899</v>
          </cell>
          <cell r="B31">
            <v>7385.1000923162092</v>
          </cell>
          <cell r="C31">
            <v>7384.8569105683564</v>
          </cell>
          <cell r="D31">
            <v>8257.2323716972296</v>
          </cell>
          <cell r="E31">
            <v>8744.3569303186032</v>
          </cell>
          <cell r="F31">
            <v>7510.2857767269725</v>
          </cell>
          <cell r="G31">
            <v>8709.5684711677732</v>
          </cell>
          <cell r="H31">
            <v>8499.7002028748739</v>
          </cell>
          <cell r="I31">
            <v>9012.7943970709985</v>
          </cell>
          <cell r="J31">
            <v>8159.4282987350998</v>
          </cell>
          <cell r="K31">
            <v>8260.5270746170681</v>
          </cell>
          <cell r="L31">
            <v>9647.3663032433378</v>
          </cell>
          <cell r="M31">
            <v>10368.736585113178</v>
          </cell>
          <cell r="N31">
            <v>11134.15717978449</v>
          </cell>
          <cell r="O31">
            <v>9800.272147877864</v>
          </cell>
          <cell r="Z31">
            <v>7086.4834037096944</v>
          </cell>
          <cell r="AA31">
            <v>5638.5534608837943</v>
          </cell>
          <cell r="AB31">
            <v>5638.3677906465809</v>
          </cell>
          <cell r="AC31">
            <v>6304.4299447203211</v>
          </cell>
          <cell r="AD31">
            <v>6676.3514937259743</v>
          </cell>
          <cell r="AE31">
            <v>5734.13323167415</v>
          </cell>
          <cell r="AF31">
            <v>6649.7903660104785</v>
          </cell>
          <cell r="AG31">
            <v>6489.5551036957768</v>
          </cell>
          <cell r="AH31">
            <v>6881.3045733412946</v>
          </cell>
          <cell r="AI31">
            <v>6229.7561437974418</v>
          </cell>
          <cell r="AJ31">
            <v>6306.9454635784286</v>
          </cell>
          <cell r="AK31">
            <v>7365.802761991501</v>
          </cell>
          <cell r="AL31">
            <v>7916.571857680251</v>
          </cell>
          <cell r="AM31">
            <v>8500.9735433941751</v>
          </cell>
          <cell r="AN31">
            <v>7482.5469859933401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</row>
        <row r="32">
          <cell r="A32">
            <v>9513.4344572122718</v>
          </cell>
          <cell r="B32">
            <v>7711.7329780846776</v>
          </cell>
          <cell r="C32">
            <v>8176.1335320231146</v>
          </cell>
          <cell r="D32">
            <v>7612.7259001939947</v>
          </cell>
          <cell r="E32">
            <v>9141.148998967943</v>
          </cell>
          <cell r="F32">
            <v>8568.0528163751515</v>
          </cell>
          <cell r="G32">
            <v>8201.7085419288578</v>
          </cell>
          <cell r="H32">
            <v>8519.5911952332099</v>
          </cell>
          <cell r="I32">
            <v>7912.9983144069838</v>
          </cell>
          <cell r="J32">
            <v>9573.3918762907615</v>
          </cell>
          <cell r="K32">
            <v>8332.6137197043736</v>
          </cell>
          <cell r="L32">
            <v>8352.4760690081694</v>
          </cell>
          <cell r="M32">
            <v>9132.5402124638913</v>
          </cell>
          <cell r="N32">
            <v>9093.1406486650176</v>
          </cell>
          <cell r="O32">
            <v>10282.617976465028</v>
          </cell>
          <cell r="Z32">
            <v>7263.5452618193976</v>
          </cell>
          <cell r="AA32">
            <v>5887.9389756995624</v>
          </cell>
          <cell r="AB32">
            <v>6242.5106562337751</v>
          </cell>
          <cell r="AC32">
            <v>5812.346675701714</v>
          </cell>
          <cell r="AD32">
            <v>6979.3038253080194</v>
          </cell>
          <cell r="AE32">
            <v>6541.7425975136921</v>
          </cell>
          <cell r="AF32">
            <v>6262.0372785968484</v>
          </cell>
          <cell r="AG32">
            <v>6504.7419559253358</v>
          </cell>
          <cell r="AH32">
            <v>6041.6058650429877</v>
          </cell>
          <cell r="AI32">
            <v>7309.3229911155022</v>
          </cell>
          <cell r="AJ32">
            <v>6361.9839054491667</v>
          </cell>
          <cell r="AK32">
            <v>6377.1488885920126</v>
          </cell>
          <cell r="AL32">
            <v>6972.7309823770292</v>
          </cell>
          <cell r="AM32">
            <v>6942.6492578183343</v>
          </cell>
          <cell r="AN32">
            <v>7850.8199555029541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</row>
        <row r="33">
          <cell r="A33">
            <v>9105.368693067212</v>
          </cell>
          <cell r="B33">
            <v>7668.9406027443201</v>
          </cell>
          <cell r="C33">
            <v>7375.7017390287428</v>
          </cell>
          <cell r="D33">
            <v>8425.7763344223458</v>
          </cell>
          <cell r="E33">
            <v>6345.1515279411751</v>
          </cell>
          <cell r="F33">
            <v>7383.5185909570619</v>
          </cell>
          <cell r="G33">
            <v>8481.220394996968</v>
          </cell>
          <cell r="H33">
            <v>9021.7694030123894</v>
          </cell>
          <cell r="I33">
            <v>8669.4179879452677</v>
          </cell>
          <cell r="J33">
            <v>9361.8469666488581</v>
          </cell>
          <cell r="K33">
            <v>9212.5505306355499</v>
          </cell>
          <cell r="L33">
            <v>8307.4403074309375</v>
          </cell>
          <cell r="M33">
            <v>9872.5382910098197</v>
          </cell>
          <cell r="N33">
            <v>11429.729224835932</v>
          </cell>
          <cell r="O33">
            <v>10910.749122391033</v>
          </cell>
          <cell r="Z33">
            <v>6951.9854186315879</v>
          </cell>
          <cell r="AA33">
            <v>5855.2668259576976</v>
          </cell>
          <cell r="AB33">
            <v>5631.3777805554018</v>
          </cell>
          <cell r="AC33">
            <v>6433.1139344367975</v>
          </cell>
          <cell r="AD33">
            <v>4844.5485721891982</v>
          </cell>
          <cell r="AE33">
            <v>5637.3459782700793</v>
          </cell>
          <cell r="AF33">
            <v>6475.4456964617657</v>
          </cell>
          <cell r="AG33">
            <v>6888.1570262775695</v>
          </cell>
          <cell r="AH33">
            <v>6619.1353114681633</v>
          </cell>
          <cell r="AI33">
            <v>7147.8076064242687</v>
          </cell>
          <cell r="AJ33">
            <v>7033.8191803423642</v>
          </cell>
          <cell r="AK33">
            <v>6342.7639044847501</v>
          </cell>
          <cell r="AL33">
            <v>7537.7224753391602</v>
          </cell>
          <cell r="AM33">
            <v>8726.6439820791329</v>
          </cell>
          <cell r="AN33">
            <v>8330.4005979420435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</row>
        <row r="34">
          <cell r="A34">
            <v>9290.1754781500767</v>
          </cell>
          <cell r="B34">
            <v>7570.2386766937179</v>
          </cell>
          <cell r="C34">
            <v>7242.7077501606755</v>
          </cell>
          <cell r="D34">
            <v>7859.180735600251</v>
          </cell>
          <cell r="E34">
            <v>6925.3139447148369</v>
          </cell>
          <cell r="F34">
            <v>9590.9098693296201</v>
          </cell>
          <cell r="G34">
            <v>7714.6777335549832</v>
          </cell>
          <cell r="H34">
            <v>7597.1302161423846</v>
          </cell>
          <cell r="I34">
            <v>9259.7608820895766</v>
          </cell>
          <cell r="J34">
            <v>9679.9436342276149</v>
          </cell>
          <cell r="K34">
            <v>9506.4020652060281</v>
          </cell>
          <cell r="L34">
            <v>8940.3515464313859</v>
          </cell>
          <cell r="M34">
            <v>8781.0915823910073</v>
          </cell>
          <cell r="N34">
            <v>9338.1781601353505</v>
          </cell>
          <cell r="O34">
            <v>8637.706771177398</v>
          </cell>
          <cell r="Z34">
            <v>7093.0861382694966</v>
          </cell>
          <cell r="AA34">
            <v>5779.9075106103592</v>
          </cell>
          <cell r="AB34">
            <v>5529.8363380786759</v>
          </cell>
          <cell r="AC34">
            <v>6000.5159283537341</v>
          </cell>
          <cell r="AD34">
            <v>5287.5048980455567</v>
          </cell>
          <cell r="AE34">
            <v>7322.6980488726422</v>
          </cell>
          <cell r="AF34">
            <v>5890.187308280164</v>
          </cell>
          <cell r="AG34">
            <v>5800.4393085455749</v>
          </cell>
          <cell r="AH34">
            <v>7069.8644725189206</v>
          </cell>
          <cell r="AI34">
            <v>7390.6756845073205</v>
          </cell>
          <cell r="AJ34">
            <v>7258.176002393061</v>
          </cell>
          <cell r="AK34">
            <v>6825.994167106548</v>
          </cell>
          <cell r="AL34">
            <v>6704.3985475218615</v>
          </cell>
          <cell r="AM34">
            <v>7129.7363779759798</v>
          </cell>
          <cell r="AN34">
            <v>6594.9236706210277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</row>
        <row r="35">
          <cell r="A35">
            <v>11987.242015546559</v>
          </cell>
          <cell r="B35">
            <v>8543.0536394824812</v>
          </cell>
          <cell r="C35">
            <v>6757.8651617598407</v>
          </cell>
          <cell r="D35">
            <v>7216.3348088949815</v>
          </cell>
          <cell r="E35">
            <v>8244.8172806326256</v>
          </cell>
          <cell r="F35">
            <v>8335.5935375976496</v>
          </cell>
          <cell r="G35">
            <v>6899.6641461874842</v>
          </cell>
          <cell r="H35">
            <v>8005.6440095573316</v>
          </cell>
          <cell r="I35">
            <v>8640.8902768853659</v>
          </cell>
          <cell r="J35">
            <v>9281.017995412476</v>
          </cell>
          <cell r="K35">
            <v>9293.7523853298353</v>
          </cell>
          <cell r="L35">
            <v>10105.827331180839</v>
          </cell>
          <cell r="M35">
            <v>9608.531631080481</v>
          </cell>
          <cell r="N35">
            <v>9849.4003669796894</v>
          </cell>
          <cell r="O35">
            <v>8814.0651308457782</v>
          </cell>
          <cell r="Z35">
            <v>9152.3072278378586</v>
          </cell>
          <cell r="AA35">
            <v>6522.6556259594308</v>
          </cell>
          <cell r="AB35">
            <v>5159.6570824642849</v>
          </cell>
          <cell r="AC35">
            <v>5509.7004919305537</v>
          </cell>
          <cell r="AD35">
            <v>6294.9509730321315</v>
          </cell>
          <cell r="AE35">
            <v>6364.2590083299547</v>
          </cell>
          <cell r="AF35">
            <v>5267.9211742707275</v>
          </cell>
          <cell r="AG35">
            <v>6112.3412238730598</v>
          </cell>
          <cell r="AH35">
            <v>6597.3542899630829</v>
          </cell>
          <cell r="AI35">
            <v>7086.0943635694057</v>
          </cell>
          <cell r="AJ35">
            <v>7095.8171212088682</v>
          </cell>
          <cell r="AK35">
            <v>7715.8395906658925</v>
          </cell>
          <cell r="AL35">
            <v>7336.1523344564703</v>
          </cell>
          <cell r="AM35">
            <v>7520.0565777904594</v>
          </cell>
          <cell r="AN35">
            <v>6729.5739836612738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</row>
        <row r="36">
          <cell r="A36">
            <v>10778.465227743694</v>
          </cell>
          <cell r="B36">
            <v>7102.0081096054482</v>
          </cell>
          <cell r="C36">
            <v>8494.901708760246</v>
          </cell>
          <cell r="D36">
            <v>7112.0648914811991</v>
          </cell>
          <cell r="E36">
            <v>7374.245202482316</v>
          </cell>
          <cell r="F36">
            <v>8075.7188917965968</v>
          </cell>
          <cell r="G36">
            <v>7932.3653542205757</v>
          </cell>
          <cell r="H36">
            <v>7771.9767013923165</v>
          </cell>
          <cell r="I36">
            <v>8026.1079448217515</v>
          </cell>
          <cell r="J36">
            <v>7918.6947499767675</v>
          </cell>
          <cell r="K36">
            <v>9186.7575886476752</v>
          </cell>
          <cell r="L36">
            <v>9327.3569211654867</v>
          </cell>
          <cell r="M36">
            <v>9010.7027902483878</v>
          </cell>
          <cell r="N36">
            <v>8675.2967995509316</v>
          </cell>
          <cell r="O36">
            <v>8405.2681426468826</v>
          </cell>
          <cell r="Z36">
            <v>8229.4013152432217</v>
          </cell>
          <cell r="AA36">
            <v>5422.4115997161971</v>
          </cell>
          <cell r="AB36">
            <v>6485.8914342452827</v>
          </cell>
          <cell r="AC36">
            <v>5430.0899929054613</v>
          </cell>
          <cell r="AD36">
            <v>5630.2657090760576</v>
          </cell>
          <cell r="AE36">
            <v>6165.8436767622679</v>
          </cell>
          <cell r="AF36">
            <v>6056.392677408825</v>
          </cell>
          <cell r="AG36">
            <v>5933.9352994198389</v>
          </cell>
          <cell r="AH36">
            <v>6127.9655203031843</v>
          </cell>
          <cell r="AI36">
            <v>6045.9551163862616</v>
          </cell>
          <cell r="AJ36">
            <v>7014.1261659628535</v>
          </cell>
          <cell r="AK36">
            <v>7121.4743187375343</v>
          </cell>
          <cell r="AL36">
            <v>6879.7076231658039</v>
          </cell>
          <cell r="AM36">
            <v>6623.6238076443333</v>
          </cell>
          <cell r="AN36">
            <v>6417.4558479834641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</row>
        <row r="37">
          <cell r="A37">
            <v>8488.2055812111175</v>
          </cell>
          <cell r="B37">
            <v>8327.0080601329173</v>
          </cell>
          <cell r="C37">
            <v>8777.3851109298175</v>
          </cell>
          <cell r="D37">
            <v>7705.4118501731255</v>
          </cell>
          <cell r="E37">
            <v>8615.3496078480657</v>
          </cell>
          <cell r="F37">
            <v>7719.2869161323069</v>
          </cell>
          <cell r="G37">
            <v>7745.9916781736119</v>
          </cell>
          <cell r="H37">
            <v>8260.3776549590311</v>
          </cell>
          <cell r="I37">
            <v>9339.1705933576577</v>
          </cell>
          <cell r="J37">
            <v>8761.8456659309177</v>
          </cell>
          <cell r="K37">
            <v>7522.9099959907362</v>
          </cell>
          <cell r="L37">
            <v>8793.9504873885671</v>
          </cell>
          <cell r="M37">
            <v>9446.8027822936474</v>
          </cell>
          <cell r="N37">
            <v>10034.458124535187</v>
          </cell>
          <cell r="O37">
            <v>9648.1896463929243</v>
          </cell>
          <cell r="Z37">
            <v>6480.7789140770119</v>
          </cell>
          <cell r="AA37">
            <v>6357.703961943721</v>
          </cell>
          <cell r="AB37">
            <v>6701.5686417353581</v>
          </cell>
          <cell r="AC37">
            <v>5883.1127692545797</v>
          </cell>
          <cell r="AD37">
            <v>6577.8538869904287</v>
          </cell>
          <cell r="AE37">
            <v>5893.7064376146791</v>
          </cell>
          <cell r="AF37">
            <v>5914.0956302522645</v>
          </cell>
          <cell r="AG37">
            <v>6306.83138107184</v>
          </cell>
          <cell r="AH37">
            <v>7130.4941047109432</v>
          </cell>
          <cell r="AI37">
            <v>6689.704213320917</v>
          </cell>
          <cell r="AJ37">
            <v>5743.7718735789094</v>
          </cell>
          <cell r="AK37">
            <v>6714.2163729231188</v>
          </cell>
          <cell r="AL37">
            <v>7212.6717114923258</v>
          </cell>
          <cell r="AM37">
            <v>7661.3489159151113</v>
          </cell>
          <cell r="AN37">
            <v>7366.4313877795821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</v>
          </cell>
          <cell r="BM37">
            <v>0</v>
          </cell>
        </row>
        <row r="38">
          <cell r="A38">
            <v>11357.586394196254</v>
          </cell>
          <cell r="B38">
            <v>7882.7383495004706</v>
          </cell>
          <cell r="C38">
            <v>7182.5534804513945</v>
          </cell>
          <cell r="D38">
            <v>8459.2624076929696</v>
          </cell>
          <cell r="E38">
            <v>7602.6550287719992</v>
          </cell>
          <cell r="F38">
            <v>6942.1765260949596</v>
          </cell>
          <cell r="G38">
            <v>8914.0962877700731</v>
          </cell>
          <cell r="H38">
            <v>6884.6898725075662</v>
          </cell>
          <cell r="I38">
            <v>7787.8281712451735</v>
          </cell>
          <cell r="J38">
            <v>9130.5018275266448</v>
          </cell>
          <cell r="K38">
            <v>7522.3310180559492</v>
          </cell>
          <cell r="L38">
            <v>9217.5453353784469</v>
          </cell>
          <cell r="M38">
            <v>8418.6444038294194</v>
          </cell>
          <cell r="N38">
            <v>9622.3359227095098</v>
          </cell>
          <cell r="O38">
            <v>9093.1808327309409</v>
          </cell>
          <cell r="Z38">
            <v>8671.5626423144149</v>
          </cell>
          <cell r="AA38">
            <v>6018.5022607970068</v>
          </cell>
          <cell r="AB38">
            <v>5483.9083125385614</v>
          </cell>
          <cell r="AC38">
            <v>6458.6806853232129</v>
          </cell>
          <cell r="AD38">
            <v>5804.6575250875367</v>
          </cell>
          <cell r="AE38">
            <v>5300.379546379605</v>
          </cell>
          <cell r="AF38">
            <v>6805.9481720976</v>
          </cell>
          <cell r="AG38">
            <v>5256.4882564190166</v>
          </cell>
          <cell r="AH38">
            <v>5946.0379600583738</v>
          </cell>
          <cell r="AI38">
            <v>6971.1746673239013</v>
          </cell>
          <cell r="AJ38">
            <v>5743.3298216097883</v>
          </cell>
          <cell r="AK38">
            <v>7037.6327337427856</v>
          </cell>
          <cell r="AL38">
            <v>6427.6686769013759</v>
          </cell>
          <cell r="AM38">
            <v>7346.6919663323997</v>
          </cell>
          <cell r="AN38">
            <v>6942.6799385134054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</row>
        <row r="39">
          <cell r="A39">
            <v>9161.6148297912168</v>
          </cell>
          <cell r="B39">
            <v>9393.6886785122406</v>
          </cell>
          <cell r="C39">
            <v>8483.2875110845544</v>
          </cell>
          <cell r="D39">
            <v>8642.7119856783575</v>
          </cell>
          <cell r="E39">
            <v>7810.9451540520422</v>
          </cell>
          <cell r="F39">
            <v>7872.072661434262</v>
          </cell>
          <cell r="G39">
            <v>7483.9255147287113</v>
          </cell>
          <cell r="H39">
            <v>7999.5860585795917</v>
          </cell>
          <cell r="I39">
            <v>9815.4439017596251</v>
          </cell>
          <cell r="J39">
            <v>9486.4890329766968</v>
          </cell>
          <cell r="K39">
            <v>8082.7318272632892</v>
          </cell>
          <cell r="L39">
            <v>9074.4644882705743</v>
          </cell>
          <cell r="M39">
            <v>9802.2187609495595</v>
          </cell>
          <cell r="N39">
            <v>9844.3237595210812</v>
          </cell>
          <cell r="O39">
            <v>11024.328763879224</v>
          </cell>
          <cell r="Z39">
            <v>6994.9295690049121</v>
          </cell>
          <cell r="AA39">
            <v>7172.1188807988092</v>
          </cell>
          <cell r="AB39">
            <v>6477.0239478631011</v>
          </cell>
          <cell r="AC39">
            <v>6598.7451719133687</v>
          </cell>
          <cell r="AD39">
            <v>5963.6878688993493</v>
          </cell>
          <cell r="AE39">
            <v>6010.3589652957044</v>
          </cell>
          <cell r="AF39">
            <v>5714.0070661974287</v>
          </cell>
          <cell r="AG39">
            <v>6107.7159540697512</v>
          </cell>
          <cell r="AH39">
            <v>7494.1306807690789</v>
          </cell>
          <cell r="AI39">
            <v>7242.9723226338401</v>
          </cell>
          <cell r="AJ39">
            <v>6171.1980810428304</v>
          </cell>
          <cell r="AK39">
            <v>6928.3899346525341</v>
          </cell>
          <cell r="AL39">
            <v>7484.0332328600325</v>
          </cell>
          <cell r="AM39">
            <v>7516.1805676893837</v>
          </cell>
          <cell r="AN39">
            <v>8417.1191085368409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</row>
        <row r="40">
          <cell r="A40">
            <v>9873.4847626758965</v>
          </cell>
          <cell r="B40">
            <v>9143.876841747724</v>
          </cell>
          <cell r="C40">
            <v>6663.9353268278546</v>
          </cell>
          <cell r="D40">
            <v>8577.806239917827</v>
          </cell>
          <cell r="E40">
            <v>7007.1787982144051</v>
          </cell>
          <cell r="F40">
            <v>7960.9571312060816</v>
          </cell>
          <cell r="G40">
            <v>9047.7963554271955</v>
          </cell>
          <cell r="H40">
            <v>10581.1619407324</v>
          </cell>
          <cell r="I40">
            <v>8872.9552382586971</v>
          </cell>
          <cell r="J40">
            <v>8140.2435603119857</v>
          </cell>
          <cell r="K40">
            <v>8606.5161251315676</v>
          </cell>
          <cell r="L40">
            <v>8912.0044853083637</v>
          </cell>
          <cell r="M40">
            <v>10093.400817142563</v>
          </cell>
          <cell r="N40">
            <v>9683.9621982305071</v>
          </cell>
          <cell r="O40">
            <v>9575.8869586450637</v>
          </cell>
          <cell r="Z40">
            <v>7538.4451102420971</v>
          </cell>
          <cell r="AA40">
            <v>6981.3865441817525</v>
          </cell>
          <cell r="AB40">
            <v>5087.9412777743737</v>
          </cell>
          <cell r="AC40">
            <v>6549.1893754022221</v>
          </cell>
          <cell r="AD40">
            <v>5350.0090411518904</v>
          </cell>
          <cell r="AE40">
            <v>6078.2226135043675</v>
          </cell>
          <cell r="AF40">
            <v>6908.0287085540849</v>
          </cell>
          <cell r="AG40">
            <v>8078.7594663969494</v>
          </cell>
          <cell r="AH40">
            <v>6774.5368162314671</v>
          </cell>
          <cell r="AI40">
            <v>6215.1085192724413</v>
          </cell>
          <cell r="AJ40">
            <v>6571.1094876024508</v>
          </cell>
          <cell r="AK40">
            <v>6804.3510725508759</v>
          </cell>
          <cell r="AL40">
            <v>7706.3518974916142</v>
          </cell>
          <cell r="AM40">
            <v>7393.743874197784</v>
          </cell>
          <cell r="AN40">
            <v>7311.227996473338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</row>
        <row r="41">
          <cell r="A41">
            <v>10671.347234935352</v>
          </cell>
          <cell r="B41">
            <v>8959.6073933795833</v>
          </cell>
          <cell r="C41">
            <v>7521.4501880001735</v>
          </cell>
          <cell r="D41">
            <v>9099.5334915739058</v>
          </cell>
          <cell r="E41">
            <v>7987.3556367715128</v>
          </cell>
          <cell r="F41">
            <v>9388.6915573377646</v>
          </cell>
          <cell r="G41">
            <v>7866.8136854064833</v>
          </cell>
          <cell r="H41">
            <v>8621.5956871526905</v>
          </cell>
          <cell r="I41">
            <v>8740.6280617406283</v>
          </cell>
          <cell r="J41">
            <v>9037.3298591961811</v>
          </cell>
          <cell r="K41">
            <v>7464.8732677196249</v>
          </cell>
          <cell r="L41">
            <v>7567.5232386481102</v>
          </cell>
          <cell r="M41">
            <v>8129.7108002546302</v>
          </cell>
          <cell r="N41">
            <v>9777.6966136488099</v>
          </cell>
          <cell r="O41">
            <v>9349.2925901237504</v>
          </cell>
          <cell r="Z41">
            <v>8147.6162992620793</v>
          </cell>
          <cell r="AA41">
            <v>6840.6960832748828</v>
          </cell>
          <cell r="AB41">
            <v>5742.6573043388835</v>
          </cell>
          <cell r="AC41">
            <v>6947.5302189506438</v>
          </cell>
          <cell r="AD41">
            <v>6098.3779780975956</v>
          </cell>
          <cell r="AE41">
            <v>7168.303558793612</v>
          </cell>
          <cell r="AF41">
            <v>6006.3437160625899</v>
          </cell>
          <cell r="AG41">
            <v>6582.6227935238257</v>
          </cell>
          <cell r="AH41">
            <v>6673.5044876512147</v>
          </cell>
          <cell r="AI41">
            <v>6900.0374968157184</v>
          </cell>
          <cell r="AJ41">
            <v>5699.4605993970044</v>
          </cell>
          <cell r="AK41">
            <v>5777.8342628007867</v>
          </cell>
          <cell r="AL41">
            <v>6207.0667148376106</v>
          </cell>
          <cell r="AM41">
            <v>7465.3104753073185</v>
          </cell>
          <cell r="AN41">
            <v>7138.2222897298434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</row>
        <row r="42">
          <cell r="A42">
            <v>10140.693429046345</v>
          </cell>
          <cell r="B42">
            <v>9020.9873600459905</v>
          </cell>
          <cell r="C42">
            <v>7701.1028338243314</v>
          </cell>
          <cell r="D42">
            <v>8095.956980236655</v>
          </cell>
          <cell r="E42">
            <v>8124.3098017060411</v>
          </cell>
          <cell r="F42">
            <v>6892.1564364403721</v>
          </cell>
          <cell r="G42">
            <v>8347.5916041517467</v>
          </cell>
          <cell r="H42">
            <v>8763.8319864204532</v>
          </cell>
          <cell r="I42">
            <v>8929.3976348672713</v>
          </cell>
          <cell r="J42">
            <v>9399.7441549110208</v>
          </cell>
          <cell r="K42">
            <v>7658.8820642877599</v>
          </cell>
          <cell r="L42">
            <v>9457.5193410608845</v>
          </cell>
          <cell r="M42">
            <v>9672.3666612258967</v>
          </cell>
          <cell r="N42">
            <v>9352.0438048825745</v>
          </cell>
          <cell r="O42">
            <v>9168.1304858102321</v>
          </cell>
          <cell r="Z42">
            <v>7742.4599958505996</v>
          </cell>
          <cell r="AA42">
            <v>6887.5599333445534</v>
          </cell>
          <cell r="AB42">
            <v>5879.8228180362112</v>
          </cell>
          <cell r="AC42">
            <v>6181.2955382386062</v>
          </cell>
          <cell r="AD42">
            <v>6202.9430308417686</v>
          </cell>
          <cell r="AE42">
            <v>5262.1890078479701</v>
          </cell>
          <cell r="AF42">
            <v>6373.4195801362739</v>
          </cell>
          <cell r="AG42">
            <v>6691.2207769599599</v>
          </cell>
          <cell r="AH42">
            <v>6817.6308118117004</v>
          </cell>
          <cell r="AI42">
            <v>7176.7422612511818</v>
          </cell>
          <cell r="AJ42">
            <v>5847.587091611962</v>
          </cell>
          <cell r="AK42">
            <v>7220.8538469773484</v>
          </cell>
          <cell r="AL42">
            <v>7384.8906353126149</v>
          </cell>
          <cell r="AM42">
            <v>7140.3228532030635</v>
          </cell>
          <cell r="AN42">
            <v>6999.9042984380558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</row>
        <row r="43">
          <cell r="A43">
            <v>10100.246814856479</v>
          </cell>
          <cell r="B43">
            <v>8199.0397233280746</v>
          </cell>
          <cell r="C43">
            <v>8460.8764284348745</v>
          </cell>
          <cell r="D43">
            <v>8026.4870963451667</v>
          </cell>
          <cell r="E43">
            <v>8528.3160500160084</v>
          </cell>
          <cell r="F43">
            <v>7444.0021636347637</v>
          </cell>
          <cell r="G43">
            <v>9012.4626952274411</v>
          </cell>
          <cell r="H43">
            <v>9056.5838303294058</v>
          </cell>
          <cell r="I43">
            <v>8914.0256124790249</v>
          </cell>
          <cell r="J43">
            <v>9123.1880519148672</v>
          </cell>
          <cell r="K43">
            <v>8748.7382507010188</v>
          </cell>
          <cell r="L43">
            <v>9250.3779330654088</v>
          </cell>
          <cell r="M43">
            <v>9870.7000927551271</v>
          </cell>
          <cell r="N43">
            <v>9372.170423233023</v>
          </cell>
          <cell r="O43">
            <v>10340.994915279869</v>
          </cell>
          <cell r="Z43">
            <v>7711.5788441301802</v>
          </cell>
          <cell r="AA43">
            <v>6259.9996249198766</v>
          </cell>
          <cell r="AB43">
            <v>6459.9129966157398</v>
          </cell>
          <cell r="AC43">
            <v>6128.2550040079195</v>
          </cell>
          <cell r="AD43">
            <v>6511.4034174514209</v>
          </cell>
          <cell r="AE43">
            <v>5683.525427943795</v>
          </cell>
          <cell r="AF43">
            <v>6881.0513176569302</v>
          </cell>
          <cell r="AG43">
            <v>6914.7379807918214</v>
          </cell>
          <cell r="AH43">
            <v>6805.8942112301847</v>
          </cell>
          <cell r="AI43">
            <v>6965.5905703892086</v>
          </cell>
          <cell r="AJ43">
            <v>6679.6966493632299</v>
          </cell>
          <cell r="AK43">
            <v>7062.7005534071704</v>
          </cell>
          <cell r="AL43">
            <v>7536.3190036189108</v>
          </cell>
          <cell r="AM43">
            <v>7155.6896068201058</v>
          </cell>
          <cell r="AN43">
            <v>7895.3909817958393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</row>
        <row r="44">
          <cell r="A44">
            <v>10469.423257642953</v>
          </cell>
          <cell r="B44">
            <v>8965.699577893949</v>
          </cell>
          <cell r="C44">
            <v>7713.9593230232176</v>
          </cell>
          <cell r="D44">
            <v>7270.6834456451288</v>
          </cell>
          <cell r="E44">
            <v>7709.7257090821613</v>
          </cell>
          <cell r="F44">
            <v>8273.6837325867273</v>
          </cell>
          <cell r="G44">
            <v>7806.2548620563784</v>
          </cell>
          <cell r="H44">
            <v>7575.2066142432714</v>
          </cell>
          <cell r="I44">
            <v>8214.0736044679525</v>
          </cell>
          <cell r="J44">
            <v>9571.38014934085</v>
          </cell>
          <cell r="K44">
            <v>8568.050480272419</v>
          </cell>
          <cell r="L44">
            <v>9478.3843443010937</v>
          </cell>
          <cell r="M44">
            <v>7597.3090603496939</v>
          </cell>
          <cell r="N44">
            <v>10206.741836351308</v>
          </cell>
          <cell r="O44">
            <v>10620.108499773378</v>
          </cell>
          <cell r="Z44">
            <v>7993.4465349034226</v>
          </cell>
          <cell r="AA44">
            <v>6845.3474905203411</v>
          </cell>
          <cell r="AB44">
            <v>5889.6387989655168</v>
          </cell>
          <cell r="AC44">
            <v>5551.1958934838367</v>
          </cell>
          <cell r="AD44">
            <v>5886.4064177870659</v>
          </cell>
          <cell r="AE44">
            <v>6316.9906245648954</v>
          </cell>
          <cell r="AF44">
            <v>5960.1068121994931</v>
          </cell>
          <cell r="AG44">
            <v>5783.7005508011935</v>
          </cell>
          <cell r="AH44">
            <v>6271.4780533056992</v>
          </cell>
          <cell r="AI44">
            <v>7307.7870295423354</v>
          </cell>
          <cell r="AJ44">
            <v>6541.7408138899127</v>
          </cell>
          <cell r="AK44">
            <v>7236.7843604112613</v>
          </cell>
          <cell r="AL44">
            <v>5800.5758568132314</v>
          </cell>
          <cell r="AM44">
            <v>7792.8882190215663</v>
          </cell>
          <cell r="AN44">
            <v>8108.4953200109712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</row>
        <row r="45">
          <cell r="A45">
            <v>9414.0377508177462</v>
          </cell>
          <cell r="B45">
            <v>8194.6368425644978</v>
          </cell>
          <cell r="C45">
            <v>8262.5176344229149</v>
          </cell>
          <cell r="D45">
            <v>7870.0686462313743</v>
          </cell>
          <cell r="E45">
            <v>8053.0636186464817</v>
          </cell>
          <cell r="F45">
            <v>8824.2191740669605</v>
          </cell>
          <cell r="G45">
            <v>7786.8676380062116</v>
          </cell>
          <cell r="H45">
            <v>8409.1393606080128</v>
          </cell>
          <cell r="I45">
            <v>9105.7806861983008</v>
          </cell>
          <cell r="J45">
            <v>9063.4370578496801</v>
          </cell>
          <cell r="K45">
            <v>9489.1464567083895</v>
          </cell>
          <cell r="L45">
            <v>8699.5500337308622</v>
          </cell>
          <cell r="M45">
            <v>8935.1319883739161</v>
          </cell>
          <cell r="N45">
            <v>8886.3506750330234</v>
          </cell>
          <cell r="O45">
            <v>8598.0411462792235</v>
          </cell>
          <cell r="Z45">
            <v>7187.6554789003512</v>
          </cell>
          <cell r="AA45">
            <v>6256.638007845364</v>
          </cell>
          <cell r="AB45">
            <v>6308.465263952432</v>
          </cell>
          <cell r="AC45">
            <v>6008.8288916722386</v>
          </cell>
          <cell r="AD45">
            <v>6148.5462850910626</v>
          </cell>
          <cell r="AE45">
            <v>6737.32663627682</v>
          </cell>
          <cell r="AF45">
            <v>5945.304589088295</v>
          </cell>
          <cell r="AG45">
            <v>6420.4115383816588</v>
          </cell>
          <cell r="AH45">
            <v>6952.2999770351453</v>
          </cell>
          <cell r="AI45">
            <v>6919.97044741646</v>
          </cell>
          <cell r="AJ45">
            <v>7245.0012762826818</v>
          </cell>
          <cell r="AK45">
            <v>6642.1412489536469</v>
          </cell>
          <cell r="AL45">
            <v>6822.0090136514373</v>
          </cell>
          <cell r="AM45">
            <v>6784.764285790412</v>
          </cell>
          <cell r="AN45">
            <v>6564.6388073487706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</row>
        <row r="46">
          <cell r="A46">
            <v>9224.0816589704118</v>
          </cell>
          <cell r="B46">
            <v>8398.1206378784354</v>
          </cell>
          <cell r="C46">
            <v>7776.5823829909223</v>
          </cell>
          <cell r="D46">
            <v>7588.7203939110323</v>
          </cell>
          <cell r="E46">
            <v>7153.335268908997</v>
          </cell>
          <cell r="F46">
            <v>8020.1360961868622</v>
          </cell>
          <cell r="G46">
            <v>6629.0952330559385</v>
          </cell>
          <cell r="H46">
            <v>8517.5524295303276</v>
          </cell>
          <cell r="I46">
            <v>8877.9087007734415</v>
          </cell>
          <cell r="J46">
            <v>8886.6412980569912</v>
          </cell>
          <cell r="K46">
            <v>9737.6808072453478</v>
          </cell>
          <cell r="L46">
            <v>9898.2336322284336</v>
          </cell>
          <cell r="M46">
            <v>8095.5523921933564</v>
          </cell>
          <cell r="N46">
            <v>9257.5111515985263</v>
          </cell>
          <cell r="O46">
            <v>9260.3193909684942</v>
          </cell>
          <cell r="Z46">
            <v>7042.6232429505453</v>
          </cell>
          <cell r="AA46">
            <v>6411.9986995027357</v>
          </cell>
          <cell r="AB46">
            <v>5937.4517557431</v>
          </cell>
          <cell r="AC46">
            <v>5794.0183756326478</v>
          </cell>
          <cell r="AD46">
            <v>5461.6000911530928</v>
          </cell>
          <cell r="AE46">
            <v>6123.4059899830554</v>
          </cell>
          <cell r="AF46">
            <v>5061.3407268191413</v>
          </cell>
          <cell r="AG46">
            <v>6503.1853501561227</v>
          </cell>
          <cell r="AH46">
            <v>6778.3188046753239</v>
          </cell>
          <cell r="AI46">
            <v>6784.9861776317039</v>
          </cell>
          <cell r="AJ46">
            <v>7434.7582470550515</v>
          </cell>
          <cell r="AK46">
            <v>7557.3409711409358</v>
          </cell>
          <cell r="AL46">
            <v>6180.9866336491941</v>
          </cell>
          <cell r="AM46">
            <v>7068.1467942900799</v>
          </cell>
          <cell r="AN46">
            <v>7070.2908962820093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</v>
          </cell>
          <cell r="BM46">
            <v>0</v>
          </cell>
        </row>
        <row r="47">
          <cell r="A47">
            <v>9594.4938317173564</v>
          </cell>
          <cell r="B47">
            <v>7649.4548614573205</v>
          </cell>
          <cell r="C47">
            <v>6868.6977182382516</v>
          </cell>
          <cell r="D47">
            <v>8342.4966654518248</v>
          </cell>
          <cell r="E47">
            <v>8883.5508491078144</v>
          </cell>
          <cell r="F47">
            <v>8904.8218710362471</v>
          </cell>
          <cell r="G47">
            <v>8989.124665194202</v>
          </cell>
          <cell r="H47">
            <v>9874.7904655739367</v>
          </cell>
          <cell r="I47">
            <v>9349.738938623892</v>
          </cell>
          <cell r="J47">
            <v>7847.7798642219695</v>
          </cell>
          <cell r="K47">
            <v>7542.1074111010666</v>
          </cell>
          <cell r="L47">
            <v>8655.2550207580243</v>
          </cell>
          <cell r="M47">
            <v>8597.1871353929382</v>
          </cell>
          <cell r="N47">
            <v>10378.927506026217</v>
          </cell>
          <cell r="O47">
            <v>8920.6786941584942</v>
          </cell>
          <cell r="Z47">
            <v>7325.434418491528</v>
          </cell>
          <cell r="AA47">
            <v>5840.3893845421098</v>
          </cell>
          <cell r="AB47">
            <v>5244.2781826657774</v>
          </cell>
          <cell r="AC47">
            <v>6369.5295740591282</v>
          </cell>
          <cell r="AD47">
            <v>6782.6266074972118</v>
          </cell>
          <cell r="AE47">
            <v>6798.8671178236573</v>
          </cell>
          <cell r="AF47">
            <v>6863.2326383744339</v>
          </cell>
          <cell r="AG47">
            <v>7539.4420196275632</v>
          </cell>
          <cell r="AH47">
            <v>7138.5630785950943</v>
          </cell>
          <cell r="AI47">
            <v>5991.8113174529299</v>
          </cell>
          <cell r="AJ47">
            <v>5758.4291768053081</v>
          </cell>
          <cell r="AK47">
            <v>6608.3218293688333</v>
          </cell>
          <cell r="AL47">
            <v>6563.9867666210494</v>
          </cell>
          <cell r="AM47">
            <v>7924.3526665610379</v>
          </cell>
          <cell r="AN47">
            <v>6810.9738657047883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</row>
        <row r="48">
          <cell r="A48">
            <v>9995.0247855565485</v>
          </cell>
          <cell r="B48">
            <v>8089.625514453388</v>
          </cell>
          <cell r="C48">
            <v>8695.3486533190589</v>
          </cell>
          <cell r="D48">
            <v>8591.2920202832174</v>
          </cell>
          <cell r="E48">
            <v>9213.0767081159411</v>
          </cell>
          <cell r="F48">
            <v>7042.5530420199884</v>
          </cell>
          <cell r="G48">
            <v>7186.1278085807635</v>
          </cell>
          <cell r="H48">
            <v>8816.3817427210561</v>
          </cell>
          <cell r="I48">
            <v>9047.6631383570457</v>
          </cell>
          <cell r="J48">
            <v>8601.5141587665839</v>
          </cell>
          <cell r="K48">
            <v>8273.6158479062578</v>
          </cell>
          <cell r="L48">
            <v>9580.5371134512025</v>
          </cell>
          <cell r="M48">
            <v>9773.4255992380404</v>
          </cell>
          <cell r="N48">
            <v>9620.3178621022598</v>
          </cell>
          <cell r="O48">
            <v>9340.5358863388738</v>
          </cell>
          <cell r="Z48">
            <v>7631.2414038715651</v>
          </cell>
          <cell r="AA48">
            <v>6176.461438787218</v>
          </cell>
          <cell r="AB48">
            <v>6638.9334782037131</v>
          </cell>
          <cell r="AC48">
            <v>6559.4858226543174</v>
          </cell>
          <cell r="AD48">
            <v>7034.2209189533532</v>
          </cell>
          <cell r="AE48">
            <v>5377.0174177944291</v>
          </cell>
          <cell r="AF48">
            <v>5486.6373263626465</v>
          </cell>
          <cell r="AG48">
            <v>6731.3427260944954</v>
          </cell>
          <cell r="AH48">
            <v>6907.9269967881564</v>
          </cell>
          <cell r="AI48">
            <v>6567.2904662749215</v>
          </cell>
          <cell r="AJ48">
            <v>6316.9387943398187</v>
          </cell>
          <cell r="AK48">
            <v>7314.7784082684475</v>
          </cell>
          <cell r="AL48">
            <v>7462.0495387206402</v>
          </cell>
          <cell r="AM48">
            <v>7345.1511689865229</v>
          </cell>
          <cell r="AN48">
            <v>7131.5365113632761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</row>
        <row r="49">
          <cell r="A49">
            <v>9466.1251178823204</v>
          </cell>
          <cell r="B49">
            <v>8028.7782920193504</v>
          </cell>
          <cell r="C49">
            <v>6998.3109299022617</v>
          </cell>
          <cell r="D49">
            <v>7799.7613760384138</v>
          </cell>
          <cell r="E49">
            <v>9242.2058472688368</v>
          </cell>
          <cell r="F49">
            <v>7226.0671519820808</v>
          </cell>
          <cell r="G49">
            <v>8623.3944919661553</v>
          </cell>
          <cell r="H49">
            <v>7800.2846802151853</v>
          </cell>
          <cell r="I49">
            <v>8810.3153373753667</v>
          </cell>
          <cell r="J49">
            <v>8688.8510320553487</v>
          </cell>
          <cell r="K49">
            <v>9220.5324005538423</v>
          </cell>
          <cell r="L49">
            <v>7757.0049621117223</v>
          </cell>
          <cell r="M49">
            <v>7720.6751782779875</v>
          </cell>
          <cell r="N49">
            <v>9260.2430748995812</v>
          </cell>
          <cell r="O49">
            <v>9951.9816275312241</v>
          </cell>
          <cell r="Z49">
            <v>7227.4243920036215</v>
          </cell>
          <cell r="AA49">
            <v>6130.0043410699409</v>
          </cell>
          <cell r="AB49">
            <v>5343.2383882240965</v>
          </cell>
          <cell r="AC49">
            <v>5955.1490096508332</v>
          </cell>
          <cell r="AD49">
            <v>7056.4611332131444</v>
          </cell>
          <cell r="AE49">
            <v>5517.1311748069247</v>
          </cell>
          <cell r="AF49">
            <v>6583.9961881941254</v>
          </cell>
          <cell r="AG49">
            <v>5955.5485544830144</v>
          </cell>
          <cell r="AH49">
            <v>6726.7110013474412</v>
          </cell>
          <cell r="AI49">
            <v>6633.9725183783858</v>
          </cell>
          <cell r="AJ49">
            <v>7039.9133699524591</v>
          </cell>
          <cell r="AK49">
            <v>5922.5043165921479</v>
          </cell>
          <cell r="AL49">
            <v>5894.766381315957</v>
          </cell>
          <cell r="AM49">
            <v>7070.2326286581283</v>
          </cell>
          <cell r="AN49">
            <v>7598.3777805465988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</row>
        <row r="50">
          <cell r="A50">
            <v>9674.0831437891902</v>
          </cell>
          <cell r="B50">
            <v>8422.173902591283</v>
          </cell>
          <cell r="C50">
            <v>9490.4111514383185</v>
          </cell>
          <cell r="D50">
            <v>8436.6632939549309</v>
          </cell>
          <cell r="E50">
            <v>7568.5825988934776</v>
          </cell>
          <cell r="F50">
            <v>7577.3587162159492</v>
          </cell>
          <cell r="G50">
            <v>7996.9063514867275</v>
          </cell>
          <cell r="H50">
            <v>9207.8825494570137</v>
          </cell>
          <cell r="I50">
            <v>8910.609123003971</v>
          </cell>
          <cell r="J50">
            <v>8170.883912283246</v>
          </cell>
          <cell r="K50">
            <v>9995.3985789848357</v>
          </cell>
          <cell r="L50">
            <v>8354.1217699985918</v>
          </cell>
          <cell r="M50">
            <v>10480.085528488789</v>
          </cell>
          <cell r="N50">
            <v>8870.9334314807129</v>
          </cell>
          <cell r="O50">
            <v>9389.8796846596797</v>
          </cell>
          <cell r="Z50">
            <v>7386.201176615622</v>
          </cell>
          <cell r="AA50">
            <v>6430.3634633240554</v>
          </cell>
          <cell r="AB50">
            <v>7245.96687576776</v>
          </cell>
          <cell r="AC50">
            <v>6441.4261715877637</v>
          </cell>
          <cell r="AD50">
            <v>5778.6430885855643</v>
          </cell>
          <cell r="AE50">
            <v>5785.343689265741</v>
          </cell>
          <cell r="AF50">
            <v>6105.6699869855211</v>
          </cell>
          <cell r="AG50">
            <v>7030.255158040628</v>
          </cell>
          <cell r="AH50">
            <v>6803.2857078500228</v>
          </cell>
          <cell r="AI50">
            <v>6238.5025505639078</v>
          </cell>
          <cell r="AJ50">
            <v>7631.5267966492365</v>
          </cell>
          <cell r="AK50">
            <v>6378.4053878810028</v>
          </cell>
          <cell r="AL50">
            <v>8001.5872213433049</v>
          </cell>
          <cell r="AM50">
            <v>6772.9931586692483</v>
          </cell>
          <cell r="AN50">
            <v>7169.2106987564021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</row>
        <row r="51">
          <cell r="A51">
            <v>9661.9918987939545</v>
          </cell>
          <cell r="B51">
            <v>7448.4093654428443</v>
          </cell>
          <cell r="C51">
            <v>8561.9347065304137</v>
          </cell>
          <cell r="D51">
            <v>8169.72279105494</v>
          </cell>
          <cell r="E51">
            <v>7473.6016950710491</v>
          </cell>
          <cell r="F51">
            <v>7783.8665857112137</v>
          </cell>
          <cell r="G51">
            <v>10197.043926578008</v>
          </cell>
          <cell r="H51">
            <v>8103.4485843717293</v>
          </cell>
          <cell r="I51">
            <v>8090.1944140837977</v>
          </cell>
          <cell r="J51">
            <v>8741.8220778838913</v>
          </cell>
          <cell r="K51">
            <v>9343.9283320934373</v>
          </cell>
          <cell r="L51">
            <v>9681.3838331554343</v>
          </cell>
          <cell r="M51">
            <v>8307.7303561498029</v>
          </cell>
          <cell r="N51">
            <v>10754.204480926792</v>
          </cell>
          <cell r="O51">
            <v>9452.1338880345138</v>
          </cell>
          <cell r="Z51">
            <v>7376.9694626967785</v>
          </cell>
          <cell r="AA51">
            <v>5686.8903441530729</v>
          </cell>
          <cell r="AB51">
            <v>6537.071396174797</v>
          </cell>
          <cell r="AC51">
            <v>6237.6160298616096</v>
          </cell>
          <cell r="AD51">
            <v>5706.1247885935263</v>
          </cell>
          <cell r="AE51">
            <v>5943.0132736568539</v>
          </cell>
          <cell r="AF51">
            <v>7785.483826118013</v>
          </cell>
          <cell r="AG51">
            <v>6187.0154079621525</v>
          </cell>
          <cell r="AH51">
            <v>6176.8957959306344</v>
          </cell>
          <cell r="AI51">
            <v>6674.4161237526623</v>
          </cell>
          <cell r="AJ51">
            <v>7134.1266572666664</v>
          </cell>
          <cell r="AK51">
            <v>7391.7752821495042</v>
          </cell>
          <cell r="AL51">
            <v>6342.9853578417978</v>
          </cell>
          <cell r="AM51">
            <v>8210.8781380055298</v>
          </cell>
          <cell r="AN51">
            <v>7216.7420320499023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</row>
        <row r="52">
          <cell r="A52">
            <v>9522.4717952013634</v>
          </cell>
          <cell r="B52">
            <v>7308.2754249168847</v>
          </cell>
          <cell r="C52">
            <v>8356.0851162400922</v>
          </cell>
          <cell r="D52">
            <v>8848.8103133264576</v>
          </cell>
          <cell r="E52">
            <v>8214.8083535440273</v>
          </cell>
          <cell r="F52">
            <v>8381.1830489097429</v>
          </cell>
          <cell r="G52">
            <v>8035.2231079951862</v>
          </cell>
          <cell r="H52">
            <v>8732.8071475373708</v>
          </cell>
          <cell r="I52">
            <v>8578.5270772380754</v>
          </cell>
          <cell r="J52">
            <v>9119.5559993232218</v>
          </cell>
          <cell r="K52">
            <v>8861.1720925291465</v>
          </cell>
          <cell r="L52">
            <v>9261.5928066974921</v>
          </cell>
          <cell r="M52">
            <v>9508.1798757206816</v>
          </cell>
          <cell r="N52">
            <v>9999.9700066917358</v>
          </cell>
          <cell r="O52">
            <v>9904.7640420823336</v>
          </cell>
          <cell r="Z52">
            <v>7270.4453055234217</v>
          </cell>
          <cell r="AA52">
            <v>5579.897520025741</v>
          </cell>
          <cell r="AB52">
            <v>6379.9044105897738</v>
          </cell>
          <cell r="AC52">
            <v>6756.1020694660028</v>
          </cell>
          <cell r="AD52">
            <v>6272.039037164277</v>
          </cell>
          <cell r="AE52">
            <v>6399.0667825747842</v>
          </cell>
          <cell r="AF52">
            <v>6134.9249838467558</v>
          </cell>
          <cell r="AG52">
            <v>6667.5331883733725</v>
          </cell>
          <cell r="AH52">
            <v>6549.739737579579</v>
          </cell>
          <cell r="AI52">
            <v>6962.8174837072766</v>
          </cell>
          <cell r="AJ52">
            <v>6765.5403373343725</v>
          </cell>
          <cell r="AK52">
            <v>7071.2631542847603</v>
          </cell>
          <cell r="AL52">
            <v>7259.5333678322422</v>
          </cell>
          <cell r="AM52">
            <v>7635.017099989167</v>
          </cell>
          <cell r="AN52">
            <v>7562.3269651860282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</row>
        <row r="53">
          <cell r="A53">
            <v>9275.9633751994752</v>
          </cell>
          <cell r="B53">
            <v>8700.13503248911</v>
          </cell>
          <cell r="C53">
            <v>8362.5617839309016</v>
          </cell>
          <cell r="D53">
            <v>7657.2561196874749</v>
          </cell>
          <cell r="E53">
            <v>8539.0503579491342</v>
          </cell>
          <cell r="F53">
            <v>7106.1325694689613</v>
          </cell>
          <cell r="G53">
            <v>7835.1878076773683</v>
          </cell>
          <cell r="H53">
            <v>8607.0174411081043</v>
          </cell>
          <cell r="I53">
            <v>7933.7921063167551</v>
          </cell>
          <cell r="J53">
            <v>9055.2173032771898</v>
          </cell>
          <cell r="K53">
            <v>8749.655204700086</v>
          </cell>
          <cell r="L53">
            <v>8277.2630162413225</v>
          </cell>
          <cell r="M53">
            <v>8598.4713229513163</v>
          </cell>
          <cell r="N53">
            <v>8960.1427568763393</v>
          </cell>
          <cell r="O53">
            <v>9460.6813509367421</v>
          </cell>
          <cell r="Z53">
            <v>7082.2351408183004</v>
          </cell>
          <cell r="AA53">
            <v>6642.5878978455657</v>
          </cell>
          <cell r="AB53">
            <v>6384.8493722783778</v>
          </cell>
          <cell r="AC53">
            <v>5846.3456764058656</v>
          </cell>
          <cell r="AD53">
            <v>6519.5991044955945</v>
          </cell>
          <cell r="AE53">
            <v>5425.5606413198293</v>
          </cell>
          <cell r="AF53">
            <v>5982.1972319129</v>
          </cell>
          <cell r="AG53">
            <v>6571.4922443557998</v>
          </cell>
          <cell r="AH53">
            <v>6057.482008341266</v>
          </cell>
          <cell r="AI53">
            <v>6913.6946319213457</v>
          </cell>
          <cell r="AJ53">
            <v>6680.3967474093324</v>
          </cell>
          <cell r="AK53">
            <v>6319.7234219523143</v>
          </cell>
          <cell r="AL53">
            <v>6564.9672489586219</v>
          </cell>
          <cell r="AM53">
            <v>6841.1048354461118</v>
          </cell>
          <cell r="AN53">
            <v>7223.2680541656046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</row>
        <row r="54">
          <cell r="A54">
            <v>9867.380475800459</v>
          </cell>
          <cell r="B54">
            <v>9902.7755289724864</v>
          </cell>
          <cell r="C54">
            <v>9184.1049991890013</v>
          </cell>
          <cell r="D54">
            <v>7055.2030683649018</v>
          </cell>
          <cell r="E54">
            <v>6787.9064652303723</v>
          </cell>
          <cell r="F54">
            <v>8175.9592257601062</v>
          </cell>
          <cell r="G54">
            <v>8102.5502975117661</v>
          </cell>
          <cell r="H54">
            <v>8702.2569717557799</v>
          </cell>
          <cell r="I54">
            <v>7605.5241075818749</v>
          </cell>
          <cell r="J54">
            <v>8917.6325013052156</v>
          </cell>
          <cell r="K54">
            <v>9160.3051147126098</v>
          </cell>
          <cell r="L54">
            <v>10028.09522538646</v>
          </cell>
          <cell r="M54">
            <v>8812.0909924285679</v>
          </cell>
          <cell r="N54">
            <v>9278.4970581792768</v>
          </cell>
          <cell r="O54">
            <v>9493.6171089605232</v>
          </cell>
          <cell r="Z54">
            <v>7533.7844627955519</v>
          </cell>
          <cell r="AA54">
            <v>7560.8087274726086</v>
          </cell>
          <cell r="AB54">
            <v>7012.1009033007977</v>
          </cell>
          <cell r="AC54">
            <v>5386.6757635088752</v>
          </cell>
          <cell r="AD54">
            <v>5182.5937378292492</v>
          </cell>
          <cell r="AE54">
            <v>6242.3775727047432</v>
          </cell>
          <cell r="AF54">
            <v>6186.3295623514232</v>
          </cell>
          <cell r="AG54">
            <v>6644.2080069634249</v>
          </cell>
          <cell r="AH54">
            <v>5806.8480782351917</v>
          </cell>
          <cell r="AI54">
            <v>6808.6480852765362</v>
          </cell>
          <cell r="AJ54">
            <v>6993.9295963035356</v>
          </cell>
          <cell r="AK54">
            <v>7656.4908169634627</v>
          </cell>
          <cell r="AL54">
            <v>6728.0667210831798</v>
          </cell>
          <cell r="AM54">
            <v>7084.16961790811</v>
          </cell>
          <cell r="AN54">
            <v>7248.4146371597935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</row>
        <row r="55">
          <cell r="A55">
            <v>9347.2456104193898</v>
          </cell>
          <cell r="B55">
            <v>7276.5425686640692</v>
          </cell>
          <cell r="C55">
            <v>8198.284195464963</v>
          </cell>
          <cell r="D55">
            <v>8010.030947283658</v>
          </cell>
          <cell r="E55">
            <v>6673.0464384808693</v>
          </cell>
          <cell r="F55">
            <v>6654.9465973179294</v>
          </cell>
          <cell r="G55">
            <v>8437.3222319560537</v>
          </cell>
          <cell r="H55">
            <v>9063.8679742916338</v>
          </cell>
          <cell r="I55">
            <v>9527.2137413138171</v>
          </cell>
          <cell r="J55">
            <v>8581.7529490028501</v>
          </cell>
          <cell r="K55">
            <v>9646.5623092225906</v>
          </cell>
          <cell r="L55">
            <v>8976.7483864404585</v>
          </cell>
          <cell r="M55">
            <v>10406.628452057506</v>
          </cell>
          <cell r="N55">
            <v>8913.010166660868</v>
          </cell>
          <cell r="O55">
            <v>10500.134979875796</v>
          </cell>
          <cell r="Z55">
            <v>7136.659412537645</v>
          </cell>
          <cell r="AA55">
            <v>5555.6693573452903</v>
          </cell>
          <cell r="AB55">
            <v>6259.4227763742811</v>
          </cell>
          <cell r="AC55">
            <v>6115.6906683748612</v>
          </cell>
          <cell r="AD55">
            <v>5094.8976479658959</v>
          </cell>
          <cell r="AE55">
            <v>5081.0783468386271</v>
          </cell>
          <cell r="AF55">
            <v>6441.9292733873754</v>
          </cell>
          <cell r="AG55">
            <v>6920.2994538435578</v>
          </cell>
          <cell r="AH55">
            <v>7274.0658003480648</v>
          </cell>
          <cell r="AI55">
            <v>6552.2027035754709</v>
          </cell>
          <cell r="AJ55">
            <v>7365.1889093406835</v>
          </cell>
          <cell r="AK55">
            <v>6853.7833000408345</v>
          </cell>
          <cell r="AL55">
            <v>7945.5024496597134</v>
          </cell>
          <cell r="AM55">
            <v>6805.1189142862395</v>
          </cell>
          <cell r="AN55">
            <v>8016.8950576750867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</row>
        <row r="56">
          <cell r="A56">
            <v>9566.4814168921439</v>
          </cell>
          <cell r="B56">
            <v>9009.4278350487893</v>
          </cell>
          <cell r="C56">
            <v>8746.181751343147</v>
          </cell>
          <cell r="D56">
            <v>8798.4806670421003</v>
          </cell>
          <cell r="E56">
            <v>7665.8443427826223</v>
          </cell>
          <cell r="F56">
            <v>8309.2460226436069</v>
          </cell>
          <cell r="G56">
            <v>7094.663138686702</v>
          </cell>
          <cell r="H56">
            <v>8621.4740802821252</v>
          </cell>
          <cell r="I56">
            <v>8708.6001255142728</v>
          </cell>
          <cell r="J56">
            <v>8632.2350979497278</v>
          </cell>
          <cell r="K56">
            <v>9689.0759573802916</v>
          </cell>
          <cell r="L56">
            <v>9340.2702351950229</v>
          </cell>
          <cell r="M56">
            <v>10765.738725029194</v>
          </cell>
          <cell r="N56">
            <v>10245.531890201033</v>
          </cell>
          <cell r="O56">
            <v>9272.4474277287845</v>
          </cell>
          <cell r="Z56">
            <v>7304.0468277228174</v>
          </cell>
          <cell r="AA56">
            <v>6878.7341897710885</v>
          </cell>
          <cell r="AB56">
            <v>6677.7447518774952</v>
          </cell>
          <cell r="AC56">
            <v>6717.6751832093105</v>
          </cell>
          <cell r="AD56">
            <v>5852.9028190919025</v>
          </cell>
          <cell r="AE56">
            <v>6344.1425752724826</v>
          </cell>
          <cell r="AF56">
            <v>5416.8036850398512</v>
          </cell>
          <cell r="AG56">
            <v>6582.529946191722</v>
          </cell>
          <cell r="AH56">
            <v>6649.0510302306475</v>
          </cell>
          <cell r="AI56">
            <v>6590.7460262250079</v>
          </cell>
          <cell r="AJ56">
            <v>7397.6482497636798</v>
          </cell>
          <cell r="AK56">
            <v>7131.3336856523383</v>
          </cell>
          <cell r="AL56">
            <v>8219.6845795146892</v>
          </cell>
          <cell r="AM56">
            <v>7822.5045802960485</v>
          </cell>
          <cell r="AN56">
            <v>7079.5507008606364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</row>
        <row r="57">
          <cell r="A57">
            <v>10557.246764646641</v>
          </cell>
          <cell r="B57">
            <v>7596.2802741140067</v>
          </cell>
          <cell r="C57">
            <v>8311.375297402612</v>
          </cell>
          <cell r="D57">
            <v>8651.9986411831378</v>
          </cell>
          <cell r="E57">
            <v>7738.1486959730191</v>
          </cell>
          <cell r="F57">
            <v>6956.7770671091484</v>
          </cell>
          <cell r="G57">
            <v>8521.1198717488369</v>
          </cell>
          <cell r="H57">
            <v>7543.5941515786035</v>
          </cell>
          <cell r="I57">
            <v>7694.5070738222366</v>
          </cell>
          <cell r="J57">
            <v>8188.8800778057621</v>
          </cell>
          <cell r="K57">
            <v>7420.4226247327997</v>
          </cell>
          <cell r="L57">
            <v>8297.1015307058569</v>
          </cell>
          <cell r="M57">
            <v>8896.1858247520504</v>
          </cell>
          <cell r="N57">
            <v>10366.652663082374</v>
          </cell>
          <cell r="O57">
            <v>10924.875067483104</v>
          </cell>
          <cell r="Z57">
            <v>8060.500133794766</v>
          </cell>
          <cell r="AA57">
            <v>5799.7903744071391</v>
          </cell>
          <cell r="AB57">
            <v>6345.768285068084</v>
          </cell>
          <cell r="AC57">
            <v>6605.8355705378899</v>
          </cell>
          <cell r="AD57">
            <v>5908.1074819701826</v>
          </cell>
          <cell r="AE57">
            <v>5311.5271178461026</v>
          </cell>
          <cell r="AF57">
            <v>6505.9091065597222</v>
          </cell>
          <cell r="AG57">
            <v>5759.5643091068696</v>
          </cell>
          <cell r="AH57">
            <v>5874.7869288915717</v>
          </cell>
          <cell r="AI57">
            <v>6252.2426949250093</v>
          </cell>
          <cell r="AJ57">
            <v>5665.5223556739911</v>
          </cell>
          <cell r="AK57">
            <v>6334.8702071000425</v>
          </cell>
          <cell r="AL57">
            <v>6792.2734619414887</v>
          </cell>
          <cell r="AM57">
            <v>7914.9807748740432</v>
          </cell>
          <cell r="AN57">
            <v>8341.1858135236198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</row>
        <row r="58">
          <cell r="A58">
            <v>9625.3570025562749</v>
          </cell>
          <cell r="B58">
            <v>9207.7423779737292</v>
          </cell>
          <cell r="C58">
            <v>6718.545737030825</v>
          </cell>
          <cell r="D58">
            <v>7611.1321375322414</v>
          </cell>
          <cell r="E58">
            <v>7841.5266748485792</v>
          </cell>
          <cell r="F58">
            <v>8157.478675929935</v>
          </cell>
          <cell r="G58">
            <v>9383.8923542016655</v>
          </cell>
          <cell r="H58">
            <v>8616.3400796123824</v>
          </cell>
          <cell r="I58">
            <v>10059.100775840516</v>
          </cell>
          <cell r="J58">
            <v>9851.3837691273711</v>
          </cell>
          <cell r="K58">
            <v>10017.977430719742</v>
          </cell>
          <cell r="L58">
            <v>9345.0091338975308</v>
          </cell>
          <cell r="M58">
            <v>10068.043444215382</v>
          </cell>
          <cell r="N58">
            <v>9582.1476328903555</v>
          </cell>
          <cell r="O58">
            <v>10833.095058522085</v>
          </cell>
          <cell r="Z58">
            <v>7348.9985728797237</v>
          </cell>
          <cell r="AA58">
            <v>7030.1481365524542</v>
          </cell>
          <cell r="AB58">
            <v>5129.6365444059829</v>
          </cell>
          <cell r="AC58">
            <v>5811.1298315344156</v>
          </cell>
          <cell r="AD58">
            <v>5987.0369823535893</v>
          </cell>
          <cell r="AE58">
            <v>6228.2675989872068</v>
          </cell>
          <cell r="AF58">
            <v>7164.639348002388</v>
          </cell>
          <cell r="AG58">
            <v>6578.6101161443703</v>
          </cell>
          <cell r="AH58">
            <v>7680.1636787573361</v>
          </cell>
          <cell r="AI58">
            <v>7521.570913263824</v>
          </cell>
          <cell r="AJ58">
            <v>7648.7658402642455</v>
          </cell>
          <cell r="AK58">
            <v>7134.9518537672993</v>
          </cell>
          <cell r="AL58">
            <v>7686.9914418322205</v>
          </cell>
          <cell r="AM58">
            <v>7316.0080463023178</v>
          </cell>
          <cell r="AN58">
            <v>8271.111409561845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</row>
        <row r="59">
          <cell r="A59">
            <v>10449.908799277022</v>
          </cell>
          <cell r="B59">
            <v>7968.7792512867172</v>
          </cell>
          <cell r="C59">
            <v>8383.0370411092244</v>
          </cell>
          <cell r="D59">
            <v>8170.3823069038745</v>
          </cell>
          <cell r="E59">
            <v>7818.4237910339143</v>
          </cell>
          <cell r="F59">
            <v>8128.963368759597</v>
          </cell>
          <cell r="G59">
            <v>8235.6987943132954</v>
          </cell>
          <cell r="H59">
            <v>9099.7917155429259</v>
          </cell>
          <cell r="I59">
            <v>7736.5737804729251</v>
          </cell>
          <cell r="J59">
            <v>7702.9214969429313</v>
          </cell>
          <cell r="K59">
            <v>7747.9293373745695</v>
          </cell>
          <cell r="L59">
            <v>8136.3740563280135</v>
          </cell>
          <cell r="M59">
            <v>9350.9160786140928</v>
          </cell>
          <cell r="N59">
            <v>8566.0712975636816</v>
          </cell>
          <cell r="O59">
            <v>8936.2654666795261</v>
          </cell>
          <cell r="Z59">
            <v>7978.5471678832037</v>
          </cell>
          <cell r="AA59">
            <v>6084.1948334744138</v>
          </cell>
          <cell r="AB59">
            <v>6400.4823130350569</v>
          </cell>
          <cell r="AC59">
            <v>6238.1195728503353</v>
          </cell>
          <cell r="AD59">
            <v>5969.3978381495563</v>
          </cell>
          <cell r="AE59">
            <v>6206.4960479014253</v>
          </cell>
          <cell r="AF59">
            <v>6287.9889722533781</v>
          </cell>
          <cell r="AG59">
            <v>6947.7273739838847</v>
          </cell>
          <cell r="AH59">
            <v>5906.9050276862008</v>
          </cell>
          <cell r="AI59">
            <v>5881.2113746019158</v>
          </cell>
          <cell r="AJ59">
            <v>5915.5750408028316</v>
          </cell>
          <cell r="AK59">
            <v>6212.1541375026627</v>
          </cell>
          <cell r="AL59">
            <v>7139.4618296861736</v>
          </cell>
          <cell r="AM59">
            <v>6540.2296999750606</v>
          </cell>
          <cell r="AN59">
            <v>6822.8744288716825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0</v>
          </cell>
        </row>
        <row r="60">
          <cell r="A60">
            <v>8305.6582389562427</v>
          </cell>
          <cell r="B60">
            <v>7157.2450006791541</v>
          </cell>
          <cell r="C60">
            <v>8734.9598260845032</v>
          </cell>
          <cell r="D60">
            <v>8894.0404699350584</v>
          </cell>
          <cell r="E60">
            <v>8567.9868903939969</v>
          </cell>
          <cell r="F60">
            <v>6443.5710152150386</v>
          </cell>
          <cell r="G60">
            <v>8565.1707762435453</v>
          </cell>
          <cell r="H60">
            <v>7694.7227643701572</v>
          </cell>
          <cell r="I60">
            <v>9566.7821757833663</v>
          </cell>
          <cell r="J60">
            <v>9096.9073576871269</v>
          </cell>
          <cell r="K60">
            <v>9325.4609659271955</v>
          </cell>
          <cell r="L60">
            <v>9420.8366945233993</v>
          </cell>
          <cell r="M60">
            <v>6677.0495071937812</v>
          </cell>
          <cell r="N60">
            <v>9241.388778340588</v>
          </cell>
          <cell r="O60">
            <v>10246.648295004068</v>
          </cell>
          <cell r="Z60">
            <v>6341.4032880760469</v>
          </cell>
          <cell r="AA60">
            <v>5464.5851869985363</v>
          </cell>
          <cell r="AB60">
            <v>6669.1767670548206</v>
          </cell>
          <cell r="AC60">
            <v>6790.6354749572956</v>
          </cell>
          <cell r="AD60">
            <v>6541.6922627633767</v>
          </cell>
          <cell r="AE60">
            <v>4919.6922444007423</v>
          </cell>
          <cell r="AF60">
            <v>6539.54214834505</v>
          </cell>
          <cell r="AG60">
            <v>5874.9516094876708</v>
          </cell>
          <cell r="AH60">
            <v>7304.2764583393027</v>
          </cell>
          <cell r="AI60">
            <v>6945.5251552235522</v>
          </cell>
          <cell r="AJ60">
            <v>7120.0267493292758</v>
          </cell>
          <cell r="AK60">
            <v>7192.8464996153925</v>
          </cell>
          <cell r="AL60">
            <v>5097.9540069404802</v>
          </cell>
          <cell r="AM60">
            <v>7055.8372978181505</v>
          </cell>
          <cell r="AN60">
            <v>7823.3569598287841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</row>
        <row r="61">
          <cell r="A61">
            <v>8792.3434632181379</v>
          </cell>
          <cell r="B61">
            <v>6962.6773110946406</v>
          </cell>
          <cell r="C61">
            <v>9005.5808598581225</v>
          </cell>
          <cell r="D61">
            <v>7572.4601083138105</v>
          </cell>
          <cell r="E61">
            <v>7639.6631362880389</v>
          </cell>
          <cell r="F61">
            <v>7997.6310395437586</v>
          </cell>
          <cell r="G61">
            <v>7793.3422854010678</v>
          </cell>
          <cell r="H61">
            <v>8159.2584593851498</v>
          </cell>
          <cell r="I61">
            <v>9082.9289887866744</v>
          </cell>
          <cell r="J61">
            <v>8192.2831022987302</v>
          </cell>
          <cell r="K61">
            <v>9937.478205927715</v>
          </cell>
          <cell r="L61">
            <v>10228.639418720784</v>
          </cell>
          <cell r="M61">
            <v>8627.5019805428001</v>
          </cell>
          <cell r="N61">
            <v>10365.453048881134</v>
          </cell>
          <cell r="O61">
            <v>9592.4934935829624</v>
          </cell>
          <cell r="Z61">
            <v>6712.9894035409015</v>
          </cell>
          <cell r="AA61">
            <v>5316.0319777300019</v>
          </cell>
          <cell r="AB61">
            <v>6875.7970088251141</v>
          </cell>
          <cell r="AC61">
            <v>5781.6035825380268</v>
          </cell>
          <cell r="AD61">
            <v>5832.9133632084622</v>
          </cell>
          <cell r="AE61">
            <v>6106.2232892158163</v>
          </cell>
          <cell r="AF61">
            <v>5950.2480082728571</v>
          </cell>
          <cell r="AG61">
            <v>6229.6264707743985</v>
          </cell>
          <cell r="AH61">
            <v>6934.8526146545801</v>
          </cell>
          <cell r="AI61">
            <v>6254.8409177374879</v>
          </cell>
          <cell r="AJ61">
            <v>7587.3043601386325</v>
          </cell>
          <cell r="AK61">
            <v>7809.6071107509924</v>
          </cell>
          <cell r="AL61">
            <v>6587.1322721523493</v>
          </cell>
          <cell r="AM61">
            <v>7914.064864632941</v>
          </cell>
          <cell r="AN61">
            <v>7323.9071523245657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</row>
        <row r="62">
          <cell r="A62">
            <v>10204.854746843483</v>
          </cell>
          <cell r="B62">
            <v>8579.1351825819256</v>
          </cell>
          <cell r="C62">
            <v>8097.9310514891549</v>
          </cell>
          <cell r="D62">
            <v>8218.1934130270074</v>
          </cell>
          <cell r="E62">
            <v>7213.8785917411669</v>
          </cell>
          <cell r="F62">
            <v>7786.6841558071019</v>
          </cell>
          <cell r="G62">
            <v>10823.874350103284</v>
          </cell>
          <cell r="H62">
            <v>7754.9330790596023</v>
          </cell>
          <cell r="I62">
            <v>8582.7314284602835</v>
          </cell>
          <cell r="J62">
            <v>8047.9577196700511</v>
          </cell>
          <cell r="K62">
            <v>10097.583295325911</v>
          </cell>
          <cell r="L62">
            <v>10256.382726190282</v>
          </cell>
          <cell r="M62">
            <v>9352.6660728442657</v>
          </cell>
          <cell r="N62">
            <v>8736.9367860957937</v>
          </cell>
          <cell r="O62">
            <v>8284.3718825401866</v>
          </cell>
          <cell r="Z62">
            <v>7791.4474186339867</v>
          </cell>
          <cell r="AA62">
            <v>6550.20402844203</v>
          </cell>
          <cell r="AB62">
            <v>6182.8027495361748</v>
          </cell>
          <cell r="AC62">
            <v>6274.6235436197703</v>
          </cell>
          <cell r="AD62">
            <v>5507.8251603087465</v>
          </cell>
          <cell r="AE62">
            <v>5945.1644996953437</v>
          </cell>
          <cell r="AF62">
            <v>8264.0713618012578</v>
          </cell>
          <cell r="AG62">
            <v>5920.9224255943218</v>
          </cell>
          <cell r="AH62">
            <v>6552.9497765551387</v>
          </cell>
          <cell r="AI62">
            <v>6144.6479107989617</v>
          </cell>
          <cell r="AJ62">
            <v>7709.5452363145132</v>
          </cell>
          <cell r="AK62">
            <v>7830.7892369771835</v>
          </cell>
          <cell r="AL62">
            <v>7140.7979572808881</v>
          </cell>
          <cell r="AM62">
            <v>6670.6861839312814</v>
          </cell>
          <cell r="AN62">
            <v>6325.1510698069624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</row>
        <row r="63">
          <cell r="A63">
            <v>10285.514595184814</v>
          </cell>
          <cell r="B63">
            <v>7648.455906757511</v>
          </cell>
          <cell r="C63">
            <v>7409.437555011099</v>
          </cell>
          <cell r="D63">
            <v>8717.3478464679993</v>
          </cell>
          <cell r="E63">
            <v>9058.7261664244834</v>
          </cell>
          <cell r="F63">
            <v>8890.8487036990991</v>
          </cell>
          <cell r="G63">
            <v>8578.4512019705489</v>
          </cell>
          <cell r="H63">
            <v>7755.5134235699607</v>
          </cell>
          <cell r="I63">
            <v>9349.4531638093795</v>
          </cell>
          <cell r="J63">
            <v>9742.2505806840818</v>
          </cell>
          <cell r="K63">
            <v>9264.4466028294992</v>
          </cell>
          <cell r="L63">
            <v>9161.4579727658984</v>
          </cell>
          <cell r="M63">
            <v>8288.757331582965</v>
          </cell>
          <cell r="N63">
            <v>7956.202605270043</v>
          </cell>
          <cell r="O63">
            <v>10673.765671012383</v>
          </cell>
          <cell r="Z63">
            <v>7853.0315354819841</v>
          </cell>
          <cell r="AA63">
            <v>5839.6266786329861</v>
          </cell>
          <cell r="AB63">
            <v>5657.1352110011931</v>
          </cell>
          <cell r="AC63">
            <v>6655.7299501697025</v>
          </cell>
          <cell r="AD63">
            <v>6916.3736629697578</v>
          </cell>
          <cell r="AE63">
            <v>6788.1985486690755</v>
          </cell>
          <cell r="AF63">
            <v>6549.6818065093203</v>
          </cell>
          <cell r="AG63">
            <v>5921.3655209493581</v>
          </cell>
          <cell r="AH63">
            <v>7138.3448883811152</v>
          </cell>
          <cell r="AI63">
            <v>7438.2472873546185</v>
          </cell>
          <cell r="AJ63">
            <v>7073.4420390467321</v>
          </cell>
          <cell r="AK63">
            <v>6994.8098080386526</v>
          </cell>
          <cell r="AL63">
            <v>6328.4993776929205</v>
          </cell>
          <cell r="AM63">
            <v>6074.592513934098</v>
          </cell>
          <cell r="AN63">
            <v>8149.4627848806358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</row>
        <row r="64">
          <cell r="A64">
            <v>9442.5613291710179</v>
          </cell>
          <cell r="B64">
            <v>8679.5421639075576</v>
          </cell>
          <cell r="C64">
            <v>9660.8040547444125</v>
          </cell>
          <cell r="D64">
            <v>9034.1019966946133</v>
          </cell>
          <cell r="E64">
            <v>8716.5606942836876</v>
          </cell>
          <cell r="F64">
            <v>9159.2073266957686</v>
          </cell>
          <cell r="G64">
            <v>8520.1138459042268</v>
          </cell>
          <cell r="H64">
            <v>9893.4697234935702</v>
          </cell>
          <cell r="I64">
            <v>7035.9376368519916</v>
          </cell>
          <cell r="J64">
            <v>8956.9087835419959</v>
          </cell>
          <cell r="K64">
            <v>9118.4691721532618</v>
          </cell>
          <cell r="L64">
            <v>10053.436752306268</v>
          </cell>
          <cell r="M64">
            <v>9780.0650722433893</v>
          </cell>
          <cell r="N64">
            <v>9649.0767726624053</v>
          </cell>
          <cell r="O64">
            <v>8690.7486142569596</v>
          </cell>
          <cell r="Z64">
            <v>7209.4333450673876</v>
          </cell>
          <cell r="AA64">
            <v>6626.8651603120734</v>
          </cell>
          <cell r="AB64">
            <v>7376.0625390135765</v>
          </cell>
          <cell r="AC64">
            <v>6897.5730108843245</v>
          </cell>
          <cell r="AD64">
            <v>6655.1289563283708</v>
          </cell>
          <cell r="AE64">
            <v>6993.0914307615249</v>
          </cell>
          <cell r="AF64">
            <v>6505.1410018032602</v>
          </cell>
          <cell r="AG64">
            <v>7553.7037077662335</v>
          </cell>
          <cell r="AH64">
            <v>5371.9665294870429</v>
          </cell>
          <cell r="AI64">
            <v>6838.6356838694473</v>
          </cell>
          <cell r="AJ64">
            <v>6961.9876868157035</v>
          </cell>
          <cell r="AK64">
            <v>7675.8391741328442</v>
          </cell>
          <cell r="AL64">
            <v>7467.1188029181158</v>
          </cell>
          <cell r="AM64">
            <v>7367.1087122348354</v>
          </cell>
          <cell r="AN64">
            <v>6635.4213299796456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</row>
        <row r="65">
          <cell r="A65">
            <v>9898.0824008150903</v>
          </cell>
          <cell r="B65">
            <v>8003.7873318453449</v>
          </cell>
          <cell r="C65">
            <v>7683.4445260697703</v>
          </cell>
          <cell r="D65">
            <v>8764.6072925483168</v>
          </cell>
          <cell r="E65">
            <v>7400.6268194745271</v>
          </cell>
          <cell r="F65">
            <v>7321.6019896241905</v>
          </cell>
          <cell r="G65">
            <v>7827.7192809146154</v>
          </cell>
          <cell r="H65">
            <v>8594.1411944672764</v>
          </cell>
          <cell r="I65">
            <v>8117.803872062701</v>
          </cell>
          <cell r="J65">
            <v>7775.2990149522984</v>
          </cell>
          <cell r="K65">
            <v>9423.8566896037228</v>
          </cell>
          <cell r="L65">
            <v>9516.667203648818</v>
          </cell>
          <cell r="M65">
            <v>8954.2349278563706</v>
          </cell>
          <cell r="N65">
            <v>8798.5225031627542</v>
          </cell>
          <cell r="O65">
            <v>8589.0251944226966</v>
          </cell>
          <cell r="Z65">
            <v>7557.2255053519248</v>
          </cell>
          <cell r="AA65">
            <v>6110.9236430132478</v>
          </cell>
          <cell r="AB65">
            <v>5866.340629432374</v>
          </cell>
          <cell r="AC65">
            <v>6691.8127262898079</v>
          </cell>
          <cell r="AD65">
            <v>5650.4081791760773</v>
          </cell>
          <cell r="AE65">
            <v>5590.0724054860266</v>
          </cell>
          <cell r="AF65">
            <v>5976.4949818554314</v>
          </cell>
          <cell r="AG65">
            <v>6561.6611785405421</v>
          </cell>
          <cell r="AH65">
            <v>6197.9757275353595</v>
          </cell>
          <cell r="AI65">
            <v>5936.471899112139</v>
          </cell>
          <cell r="AJ65">
            <v>7195.1522779391989</v>
          </cell>
          <cell r="AK65">
            <v>7266.0134766546862</v>
          </cell>
          <cell r="AL65">
            <v>6836.5941843580504</v>
          </cell>
          <cell r="AM65">
            <v>6717.7071252547748</v>
          </cell>
          <cell r="AN65">
            <v>6557.7550920425065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</row>
        <row r="66">
          <cell r="A66">
            <v>10778.339580463782</v>
          </cell>
          <cell r="B66">
            <v>8701.0086269666244</v>
          </cell>
          <cell r="C66">
            <v>8507.2740321810961</v>
          </cell>
          <cell r="D66">
            <v>9156.1391970778877</v>
          </cell>
          <cell r="E66">
            <v>8801.8540674986107</v>
          </cell>
          <cell r="F66">
            <v>9282.3938808590538</v>
          </cell>
          <cell r="G66">
            <v>8520.359245009442</v>
          </cell>
          <cell r="H66">
            <v>7730.1245469982623</v>
          </cell>
          <cell r="I66">
            <v>9326.7135102995671</v>
          </cell>
          <cell r="J66">
            <v>8881.4653317788234</v>
          </cell>
          <cell r="K66">
            <v>9758.9967676605756</v>
          </cell>
          <cell r="L66">
            <v>9257.7540124963998</v>
          </cell>
          <cell r="M66">
            <v>8969.4393891480522</v>
          </cell>
          <cell r="N66">
            <v>9327.2422285166012</v>
          </cell>
          <cell r="O66">
            <v>8483.1904980461914</v>
          </cell>
          <cell r="Z66">
            <v>8229.3053830424196</v>
          </cell>
          <cell r="AA66">
            <v>6643.254890723525</v>
          </cell>
          <cell r="AB66">
            <v>6495.3377526663944</v>
          </cell>
          <cell r="AC66">
            <v>6990.7489015257543</v>
          </cell>
          <cell r="AD66">
            <v>6720.2507879514578</v>
          </cell>
          <cell r="AE66">
            <v>7087.1448576114099</v>
          </cell>
          <cell r="AF66">
            <v>6505.3283650016892</v>
          </cell>
          <cell r="AG66">
            <v>5901.9810121313612</v>
          </cell>
          <cell r="AH66">
            <v>7120.9830719677584</v>
          </cell>
          <cell r="AI66">
            <v>6781.0343066744563</v>
          </cell>
          <cell r="AJ66">
            <v>7451.0330680959196</v>
          </cell>
          <cell r="AK66">
            <v>7068.3322195570508</v>
          </cell>
          <cell r="AL66">
            <v>6848.2028513720943</v>
          </cell>
          <cell r="AM66">
            <v>7121.3867504413374</v>
          </cell>
          <cell r="AN66">
            <v>6476.9498780202593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</row>
        <row r="67">
          <cell r="A67">
            <v>9097.4306807294925</v>
          </cell>
          <cell r="B67">
            <v>7785.6773209897146</v>
          </cell>
          <cell r="C67">
            <v>8557.6769374839314</v>
          </cell>
          <cell r="D67">
            <v>8781.9447015366241</v>
          </cell>
          <cell r="E67">
            <v>8428.5568797233063</v>
          </cell>
          <cell r="F67">
            <v>7485.1320634262902</v>
          </cell>
          <cell r="G67">
            <v>9497.6616116873483</v>
          </cell>
          <cell r="H67">
            <v>7464.2980540599419</v>
          </cell>
          <cell r="I67">
            <v>8236.2429394908977</v>
          </cell>
          <cell r="J67">
            <v>8669.8191334001385</v>
          </cell>
          <cell r="K67">
            <v>8223.268411775307</v>
          </cell>
          <cell r="L67">
            <v>9071.7775931915949</v>
          </cell>
          <cell r="M67">
            <v>9475.631443973045</v>
          </cell>
          <cell r="N67">
            <v>10922.192126466511</v>
          </cell>
          <cell r="O67">
            <v>9533.3053432123197</v>
          </cell>
          <cell r="Z67">
            <v>6945.9247144596893</v>
          </cell>
          <cell r="AA67">
            <v>5944.3957772849308</v>
          </cell>
          <cell r="AB67">
            <v>6533.8205724767295</v>
          </cell>
          <cell r="AC67">
            <v>6705.0499074020172</v>
          </cell>
          <cell r="AD67">
            <v>6435.2368918962629</v>
          </cell>
          <cell r="AE67">
            <v>5714.9282709542258</v>
          </cell>
          <cell r="AF67">
            <v>7251.5026311697357</v>
          </cell>
          <cell r="AG67">
            <v>5699.0214214669813</v>
          </cell>
          <cell r="AH67">
            <v>6288.4044292730559</v>
          </cell>
          <cell r="AI67">
            <v>6619.4415876275389</v>
          </cell>
          <cell r="AJ67">
            <v>6278.4983254640929</v>
          </cell>
          <cell r="AK67">
            <v>6926.3384795121538</v>
          </cell>
          <cell r="AL67">
            <v>7234.6825099991938</v>
          </cell>
          <cell r="AM67">
            <v>8339.1373773256855</v>
          </cell>
          <cell r="AN67">
            <v>7278.7167627639783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</row>
        <row r="68">
          <cell r="A68">
            <v>9648.2989947158094</v>
          </cell>
          <cell r="B68">
            <v>8396.4584632134665</v>
          </cell>
          <cell r="C68">
            <v>8358.394462691429</v>
          </cell>
          <cell r="D68">
            <v>7567.242579492683</v>
          </cell>
          <cell r="E68">
            <v>7976.9339443789104</v>
          </cell>
          <cell r="F68">
            <v>7857.7051721222397</v>
          </cell>
          <cell r="G68">
            <v>8145.940800568198</v>
          </cell>
          <cell r="H68">
            <v>8857.6188528783023</v>
          </cell>
          <cell r="I68">
            <v>8020.4110512839843</v>
          </cell>
          <cell r="J68">
            <v>9458.1250646085318</v>
          </cell>
          <cell r="K68">
            <v>9973.3000524161744</v>
          </cell>
          <cell r="L68">
            <v>10172.089796385761</v>
          </cell>
          <cell r="M68">
            <v>8714.7555431930377</v>
          </cell>
          <cell r="N68">
            <v>8940.7420091506538</v>
          </cell>
          <cell r="O68">
            <v>9821.1346025159619</v>
          </cell>
          <cell r="Z68">
            <v>7366.5148756614981</v>
          </cell>
          <cell r="AA68">
            <v>6410.7296224973334</v>
          </cell>
          <cell r="AB68">
            <v>6381.6676058427565</v>
          </cell>
          <cell r="AC68">
            <v>5777.6199784129803</v>
          </cell>
          <cell r="AD68">
            <v>6090.4209742690746</v>
          </cell>
          <cell r="AE68">
            <v>5999.3893297360182</v>
          </cell>
          <cell r="AF68">
            <v>6219.4583849970213</v>
          </cell>
          <cell r="AG68">
            <v>6762.8274246479941</v>
          </cell>
          <cell r="AH68">
            <v>6123.6159192995246</v>
          </cell>
          <cell r="AI68">
            <v>7221.316319328871</v>
          </cell>
          <cell r="AJ68">
            <v>7614.6544832199579</v>
          </cell>
          <cell r="AK68">
            <v>7766.4312478997126</v>
          </cell>
          <cell r="AL68">
            <v>6653.750716250056</v>
          </cell>
          <cell r="AM68">
            <v>6826.2922869545591</v>
          </cell>
          <cell r="AN68">
            <v>7498.4755535593458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</row>
        <row r="69">
          <cell r="A69">
            <v>9582.1992965920745</v>
          </cell>
          <cell r="B69">
            <v>8739.6860745319555</v>
          </cell>
          <cell r="C69">
            <v>7920.9450068224705</v>
          </cell>
          <cell r="D69">
            <v>6921.237559921261</v>
          </cell>
          <cell r="E69">
            <v>8439.5255543813873</v>
          </cell>
          <cell r="F69">
            <v>9549.3700202164309</v>
          </cell>
          <cell r="G69">
            <v>9201.6812964744659</v>
          </cell>
          <cell r="H69">
            <v>8276.6311178187698</v>
          </cell>
          <cell r="I69">
            <v>7182.2153680195461</v>
          </cell>
          <cell r="J69">
            <v>7220.8039632175924</v>
          </cell>
          <cell r="K69">
            <v>9298.3116749762448</v>
          </cell>
          <cell r="L69">
            <v>9741.8282165794244</v>
          </cell>
          <cell r="M69">
            <v>8602.2151291397695</v>
          </cell>
          <cell r="N69">
            <v>9837.9098208734194</v>
          </cell>
          <cell r="O69">
            <v>9472.774885969633</v>
          </cell>
          <cell r="Z69">
            <v>7316.0474917452329</v>
          </cell>
          <cell r="AA69">
            <v>6672.7852766494452</v>
          </cell>
          <cell r="AB69">
            <v>6047.6731964889832</v>
          </cell>
          <cell r="AC69">
            <v>5284.3925619501224</v>
          </cell>
          <cell r="AD69">
            <v>6443.6115188724052</v>
          </cell>
          <cell r="AE69">
            <v>7290.9822079153255</v>
          </cell>
          <cell r="AF69">
            <v>7025.5204765834396</v>
          </cell>
          <cell r="AG69">
            <v>6319.2409649791007</v>
          </cell>
          <cell r="AH69">
            <v>5483.6501623443946</v>
          </cell>
          <cell r="AI69">
            <v>5513.1127091324834</v>
          </cell>
          <cell r="AJ69">
            <v>7099.2981570910615</v>
          </cell>
          <cell r="AK69">
            <v>7437.9248106712548</v>
          </cell>
          <cell r="AL69">
            <v>6567.8256599587303</v>
          </cell>
          <cell r="AM69">
            <v>7511.2834998761373</v>
          </cell>
          <cell r="AN69">
            <v>7232.501516537357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</row>
        <row r="70">
          <cell r="A70">
            <v>9598.3470243063057</v>
          </cell>
          <cell r="B70">
            <v>8726.8240411683619</v>
          </cell>
          <cell r="C70">
            <v>8472.8252729935721</v>
          </cell>
          <cell r="D70">
            <v>8143.6492806548222</v>
          </cell>
          <cell r="E70">
            <v>6400.9949244260979</v>
          </cell>
          <cell r="F70">
            <v>7494.9495296431332</v>
          </cell>
          <cell r="G70">
            <v>7836.9711827463316</v>
          </cell>
          <cell r="H70">
            <v>7180.3155029770569</v>
          </cell>
          <cell r="I70">
            <v>8603.8605999777501</v>
          </cell>
          <cell r="J70">
            <v>8291.4142429530202</v>
          </cell>
          <cell r="K70">
            <v>9000.9084444229429</v>
          </cell>
          <cell r="L70">
            <v>9299.8740569784131</v>
          </cell>
          <cell r="M70">
            <v>8743.6408598320086</v>
          </cell>
          <cell r="N70">
            <v>10387.847442887822</v>
          </cell>
          <cell r="O70">
            <v>8951.4850506788007</v>
          </cell>
          <cell r="Z70">
            <v>7328.3763464459607</v>
          </cell>
          <cell r="AA70">
            <v>6662.9650627282062</v>
          </cell>
          <cell r="AB70">
            <v>6469.0359872316831</v>
          </cell>
          <cell r="AC70">
            <v>6217.7088003770787</v>
          </cell>
          <cell r="AD70">
            <v>4887.1852287790225</v>
          </cell>
          <cell r="AE70">
            <v>5722.423945680649</v>
          </cell>
          <cell r="AF70">
            <v>5983.5588459115534</v>
          </cell>
          <cell r="AG70">
            <v>5482.1996077849954</v>
          </cell>
          <cell r="AH70">
            <v>6569.0819835254106</v>
          </cell>
          <cell r="AI70">
            <v>6330.5279401516018</v>
          </cell>
          <cell r="AJ70">
            <v>6872.2296009506927</v>
          </cell>
          <cell r="AK70">
            <v>7100.4910419992439</v>
          </cell>
          <cell r="AL70">
            <v>6675.8047710451774</v>
          </cell>
          <cell r="AM70">
            <v>7931.1630740346245</v>
          </cell>
          <cell r="AN70">
            <v>6834.4946421334671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</row>
        <row r="71">
          <cell r="A71">
            <v>9547.885546532736</v>
          </cell>
          <cell r="B71">
            <v>9416.8099076859016</v>
          </cell>
          <cell r="C71">
            <v>7175.9991621152876</v>
          </cell>
          <cell r="D71">
            <v>7284.1719574309127</v>
          </cell>
          <cell r="E71">
            <v>7943.9711167045552</v>
          </cell>
          <cell r="F71">
            <v>9073.7868637092452</v>
          </cell>
          <cell r="G71">
            <v>7693.2015997095623</v>
          </cell>
          <cell r="H71">
            <v>7806.5375567698484</v>
          </cell>
          <cell r="I71">
            <v>8409.3016865068166</v>
          </cell>
          <cell r="J71">
            <v>8410.9269048541773</v>
          </cell>
          <cell r="K71">
            <v>8151.9707911318719</v>
          </cell>
          <cell r="L71">
            <v>9463.2173450270639</v>
          </cell>
          <cell r="M71">
            <v>9382.4712997805436</v>
          </cell>
          <cell r="N71">
            <v>8796.4872230718902</v>
          </cell>
          <cell r="O71">
            <v>10702.467286840427</v>
          </cell>
          <cell r="Z71">
            <v>7289.8488063199284</v>
          </cell>
          <cell r="AA71">
            <v>7189.772031757816</v>
          </cell>
          <cell r="AB71">
            <v>5478.90406427167</v>
          </cell>
          <cell r="AC71">
            <v>5561.4944261863311</v>
          </cell>
          <cell r="AD71">
            <v>6065.2537234883939</v>
          </cell>
          <cell r="AE71">
            <v>6927.8725655894623</v>
          </cell>
          <cell r="AF71">
            <v>5873.7901941846494</v>
          </cell>
          <cell r="AG71">
            <v>5960.3226507440049</v>
          </cell>
          <cell r="AH71">
            <v>6420.5354748547006</v>
          </cell>
          <cell r="AI71">
            <v>6421.7763355637835</v>
          </cell>
          <cell r="AJ71">
            <v>6224.0623069123494</v>
          </cell>
          <cell r="AK71">
            <v>7225.2042957975436</v>
          </cell>
          <cell r="AL71">
            <v>7163.554367267644</v>
          </cell>
          <cell r="AM71">
            <v>6716.1531807642805</v>
          </cell>
          <cell r="AN71">
            <v>8171.3765833718107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</row>
        <row r="72">
          <cell r="A72">
            <v>8833.438954461988</v>
          </cell>
          <cell r="B72">
            <v>8505.799981885948</v>
          </cell>
          <cell r="C72">
            <v>7555.15383271884</v>
          </cell>
          <cell r="D72">
            <v>7645.5339964495861</v>
          </cell>
          <cell r="E72">
            <v>8564.5189362100482</v>
          </cell>
          <cell r="F72">
            <v>8195.3824132992922</v>
          </cell>
          <cell r="G72">
            <v>9039.3681761602747</v>
          </cell>
          <cell r="H72">
            <v>8917.8748963020444</v>
          </cell>
          <cell r="I72">
            <v>9143.638478945888</v>
          </cell>
          <cell r="J72">
            <v>10022.28879056645</v>
          </cell>
          <cell r="K72">
            <v>7916.6408907759997</v>
          </cell>
          <cell r="L72">
            <v>8526.1579223677618</v>
          </cell>
          <cell r="M72">
            <v>10407.331016102389</v>
          </cell>
          <cell r="N72">
            <v>9123.8586770214424</v>
          </cell>
          <cell r="O72">
            <v>9264.1714509888188</v>
          </cell>
          <cell r="Z72">
            <v>6744.3659754875462</v>
          </cell>
          <cell r="AA72">
            <v>6494.2123093698483</v>
          </cell>
          <cell r="AB72">
            <v>5768.3901718961652</v>
          </cell>
          <cell r="AC72">
            <v>5837.3957884252441</v>
          </cell>
          <cell r="AD72">
            <v>6539.0444658721153</v>
          </cell>
          <cell r="AE72">
            <v>6257.2072540836616</v>
          </cell>
          <cell r="AF72">
            <v>6901.5937599710733</v>
          </cell>
          <cell r="AG72">
            <v>6808.8331548261958</v>
          </cell>
          <cell r="AH72">
            <v>6981.2045532291004</v>
          </cell>
          <cell r="AI72">
            <v>7652.0575807526484</v>
          </cell>
          <cell r="AJ72">
            <v>6044.3869866710374</v>
          </cell>
          <cell r="AK72">
            <v>6509.7556783594737</v>
          </cell>
          <cell r="AL72">
            <v>7946.0388601182367</v>
          </cell>
          <cell r="AM72">
            <v>6966.1025953405797</v>
          </cell>
          <cell r="AN72">
            <v>7073.231959515766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</row>
        <row r="73">
          <cell r="A73">
            <v>9260.9888082622438</v>
          </cell>
          <cell r="B73">
            <v>9400.0234943233245</v>
          </cell>
          <cell r="C73">
            <v>7992.0571754109342</v>
          </cell>
          <cell r="D73">
            <v>7147.5109973923027</v>
          </cell>
          <cell r="E73">
            <v>8988.7821810697205</v>
          </cell>
          <cell r="F73">
            <v>7943.858142199877</v>
          </cell>
          <cell r="G73">
            <v>8074.1504703420633</v>
          </cell>
          <cell r="H73">
            <v>7285.7191240693983</v>
          </cell>
          <cell r="I73">
            <v>8649.3934381568888</v>
          </cell>
          <cell r="J73">
            <v>8708.4509784962738</v>
          </cell>
          <cell r="K73">
            <v>8640.427900564895</v>
          </cell>
          <cell r="L73">
            <v>8265.2211671693694</v>
          </cell>
          <cell r="M73">
            <v>8981.1750110093126</v>
          </cell>
          <cell r="N73">
            <v>9743.0543078436422</v>
          </cell>
          <cell r="O73">
            <v>8805.5747235182153</v>
          </cell>
          <cell r="Z73">
            <v>7070.8019990634539</v>
          </cell>
          <cell r="AA73">
            <v>7176.9555380098345</v>
          </cell>
          <cell r="AB73">
            <v>6101.9676216549487</v>
          </cell>
          <cell r="AC73">
            <v>5457.1532365530129</v>
          </cell>
          <cell r="AD73">
            <v>6862.9711503754543</v>
          </cell>
          <cell r="AE73">
            <v>6065.1674670021739</v>
          </cell>
          <cell r="AF73">
            <v>6164.6461807080459</v>
          </cell>
          <cell r="AG73">
            <v>5562.6756941034819</v>
          </cell>
          <cell r="AH73">
            <v>6603.8464876065364</v>
          </cell>
          <cell r="AI73">
            <v>6648.9371558858174</v>
          </cell>
          <cell r="AJ73">
            <v>6597.0012637928985</v>
          </cell>
          <cell r="AK73">
            <v>6310.5294220184805</v>
          </cell>
          <cell r="AL73">
            <v>6857.1630456056528</v>
          </cell>
          <cell r="AM73">
            <v>7438.8609362558518</v>
          </cell>
          <cell r="AN73">
            <v>6723.0915237050494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</row>
        <row r="74">
          <cell r="A74">
            <v>9293.7229872999378</v>
          </cell>
          <cell r="B74">
            <v>8627.4775027397973</v>
          </cell>
          <cell r="C74">
            <v>7742.5820956722046</v>
          </cell>
          <cell r="D74">
            <v>7725.4031026574366</v>
          </cell>
          <cell r="E74">
            <v>8257.7466811642935</v>
          </cell>
          <cell r="F74">
            <v>7116.0171400148456</v>
          </cell>
          <cell r="G74">
            <v>8134.0549620721367</v>
          </cell>
          <cell r="H74">
            <v>8437.2607287260471</v>
          </cell>
          <cell r="I74">
            <v>8039.4190280598859</v>
          </cell>
          <cell r="J74">
            <v>9079.6564075181304</v>
          </cell>
          <cell r="K74">
            <v>9799.1087986299026</v>
          </cell>
          <cell r="L74">
            <v>8946.3561449097033</v>
          </cell>
          <cell r="M74">
            <v>9274.3251488104288</v>
          </cell>
          <cell r="N74">
            <v>9346.9651836147823</v>
          </cell>
          <cell r="O74">
            <v>9425.1329796933296</v>
          </cell>
          <cell r="Z74">
            <v>7095.7946756954507</v>
          </cell>
          <cell r="AA74">
            <v>6587.1135832518457</v>
          </cell>
          <cell r="AB74">
            <v>5911.4924003741107</v>
          </cell>
          <cell r="AC74">
            <v>5898.3761704913632</v>
          </cell>
          <cell r="AD74">
            <v>6304.8226220556617</v>
          </cell>
          <cell r="AE74">
            <v>5433.1075504698938</v>
          </cell>
          <cell r="AF74">
            <v>6210.3834997619242</v>
          </cell>
          <cell r="AG74">
            <v>6441.8823154252505</v>
          </cell>
          <cell r="AH74">
            <v>6138.1285855998331</v>
          </cell>
          <cell r="AI74">
            <v>6932.3539857657206</v>
          </cell>
          <cell r="AJ74">
            <v>7481.6587641891238</v>
          </cell>
          <cell r="AK74">
            <v>6830.578702063136</v>
          </cell>
          <cell r="AL74">
            <v>7080.9843484173562</v>
          </cell>
          <cell r="AM74">
            <v>7136.4453055506192</v>
          </cell>
          <cell r="AN74">
            <v>7196.1267305277752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</row>
        <row r="75">
          <cell r="A75">
            <v>9501.8565787684183</v>
          </cell>
          <cell r="B75">
            <v>6990.8937030954148</v>
          </cell>
          <cell r="C75">
            <v>8410.4274771072342</v>
          </cell>
          <cell r="D75">
            <v>7771.8141969651351</v>
          </cell>
          <cell r="E75">
            <v>7123.5235682764624</v>
          </cell>
          <cell r="F75">
            <v>6173.3307718092128</v>
          </cell>
          <cell r="G75">
            <v>7179.6911393761902</v>
          </cell>
          <cell r="H75">
            <v>8348.0387109752355</v>
          </cell>
          <cell r="I75">
            <v>9094.3255573117349</v>
          </cell>
          <cell r="J75">
            <v>8007.5373691385548</v>
          </cell>
          <cell r="K75">
            <v>8465.016480055463</v>
          </cell>
          <cell r="L75">
            <v>8792.7474773017675</v>
          </cell>
          <cell r="M75">
            <v>10223.029493572774</v>
          </cell>
          <cell r="N75">
            <v>9549.9840136861367</v>
          </cell>
          <cell r="O75">
            <v>9599.8340636099801</v>
          </cell>
          <cell r="Z75">
            <v>7254.705505316002</v>
          </cell>
          <cell r="AA75">
            <v>5337.575305888161</v>
          </cell>
          <cell r="AB75">
            <v>6421.3950204812809</v>
          </cell>
          <cell r="AC75">
            <v>5933.8112266396683</v>
          </cell>
          <cell r="AD75">
            <v>5438.8387384733505</v>
          </cell>
          <cell r="AE75">
            <v>4713.3627375994201</v>
          </cell>
          <cell r="AF75">
            <v>5481.7229036782774</v>
          </cell>
          <cell r="AG75">
            <v>6373.7609479844359</v>
          </cell>
          <cell r="AH75">
            <v>6943.5539403097373</v>
          </cell>
          <cell r="AI75">
            <v>6113.7868114867633</v>
          </cell>
          <cell r="AJ75">
            <v>6463.0739425882657</v>
          </cell>
          <cell r="AK75">
            <v>6713.2978699098066</v>
          </cell>
          <cell r="AL75">
            <v>7805.3239104607865</v>
          </cell>
          <cell r="AM75">
            <v>7291.45099438542</v>
          </cell>
          <cell r="AN75">
            <v>7329.5117069024727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</row>
        <row r="76">
          <cell r="A76">
            <v>10174.329595090743</v>
          </cell>
          <cell r="B76">
            <v>9338.791197590499</v>
          </cell>
          <cell r="C76">
            <v>7808.5123853263731</v>
          </cell>
          <cell r="D76">
            <v>8001.1795919250008</v>
          </cell>
          <cell r="E76">
            <v>8523.5525611430785</v>
          </cell>
          <cell r="F76">
            <v>8295.7437157660734</v>
          </cell>
          <cell r="G76">
            <v>8206.1758204051512</v>
          </cell>
          <cell r="H76">
            <v>8245.7199186898142</v>
          </cell>
          <cell r="I76">
            <v>7655.3517335858505</v>
          </cell>
          <cell r="J76">
            <v>8509.7599776700044</v>
          </cell>
          <cell r="K76">
            <v>9540.9848835495523</v>
          </cell>
          <cell r="L76">
            <v>8910.6436592409464</v>
          </cell>
          <cell r="M76">
            <v>9026.4625908340568</v>
          </cell>
          <cell r="N76">
            <v>8764.7399270145561</v>
          </cell>
          <cell r="O76">
            <v>9233.6722500658907</v>
          </cell>
          <cell r="Z76">
            <v>7768.1413431701621</v>
          </cell>
          <cell r="AA76">
            <v>7130.2044345251361</v>
          </cell>
          <cell r="AB76">
            <v>5961.8304402462263</v>
          </cell>
          <cell r="AC76">
            <v>6108.932623153104</v>
          </cell>
          <cell r="AD76">
            <v>6507.7664746429837</v>
          </cell>
          <cell r="AE76">
            <v>6333.83350996226</v>
          </cell>
          <cell r="AF76">
            <v>6265.448063582613</v>
          </cell>
          <cell r="AG76">
            <v>6295.6401407993471</v>
          </cell>
          <cell r="AH76">
            <v>5844.8916699997289</v>
          </cell>
          <cell r="AI76">
            <v>6497.2357819909575</v>
          </cell>
          <cell r="AJ76">
            <v>7284.5801225296163</v>
          </cell>
          <cell r="AK76">
            <v>6803.3120764050982</v>
          </cell>
          <cell r="AL76">
            <v>6891.7402939521635</v>
          </cell>
          <cell r="AM76">
            <v>6691.913993235321</v>
          </cell>
          <cell r="AN76">
            <v>7049.9456976143074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</row>
        <row r="77">
          <cell r="A77">
            <v>8441.1651512510653</v>
          </cell>
          <cell r="B77">
            <v>7786.3788472619935</v>
          </cell>
          <cell r="C77">
            <v>7624.8048586641899</v>
          </cell>
          <cell r="D77">
            <v>8964.2958429966111</v>
          </cell>
          <cell r="E77">
            <v>8929.0110282639616</v>
          </cell>
          <cell r="F77">
            <v>7327.7636047016604</v>
          </cell>
          <cell r="G77">
            <v>9576.8890041480809</v>
          </cell>
          <cell r="H77">
            <v>8446.6501457261547</v>
          </cell>
          <cell r="I77">
            <v>8943.2372835786846</v>
          </cell>
          <cell r="J77">
            <v>7972.8660260582446</v>
          </cell>
          <cell r="K77">
            <v>8894.0473903060756</v>
          </cell>
          <cell r="L77">
            <v>9083.0215333419328</v>
          </cell>
          <cell r="M77">
            <v>8545.6405317741555</v>
          </cell>
          <cell r="N77">
            <v>8563.3367890898007</v>
          </cell>
          <cell r="O77">
            <v>10193.833953569947</v>
          </cell>
          <cell r="Z77">
            <v>6444.863357640791</v>
          </cell>
          <cell r="AA77">
            <v>5944.9313953999208</v>
          </cell>
          <cell r="AB77">
            <v>5821.5690088095425</v>
          </cell>
          <cell r="AC77">
            <v>6844.2757333112831</v>
          </cell>
          <cell r="AD77">
            <v>6817.3356361236456</v>
          </cell>
          <cell r="AE77">
            <v>5594.7768232441349</v>
          </cell>
          <cell r="AF77">
            <v>7311.993062223075</v>
          </cell>
          <cell r="AG77">
            <v>6449.0511728625015</v>
          </cell>
          <cell r="AH77">
            <v>6828.1974389614588</v>
          </cell>
          <cell r="AI77">
            <v>6087.3151023595738</v>
          </cell>
          <cell r="AJ77">
            <v>6790.6407586882497</v>
          </cell>
          <cell r="AK77">
            <v>6934.9232727926992</v>
          </cell>
          <cell r="AL77">
            <v>6524.6307285716921</v>
          </cell>
          <cell r="AM77">
            <v>6538.1418918172185</v>
          </cell>
          <cell r="AN77">
            <v>7783.0329988864696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</row>
        <row r="78">
          <cell r="A78">
            <v>9220.8008712724823</v>
          </cell>
          <cell r="B78">
            <v>7715.3658117026644</v>
          </cell>
          <cell r="C78">
            <v>8828.8981339093043</v>
          </cell>
          <cell r="D78">
            <v>7979.2324306594674</v>
          </cell>
          <cell r="E78">
            <v>8371.7719570283734</v>
          </cell>
          <cell r="F78">
            <v>8397.7451153082038</v>
          </cell>
          <cell r="G78">
            <v>7662.5670078076846</v>
          </cell>
          <cell r="H78">
            <v>7581.8849925834329</v>
          </cell>
          <cell r="I78">
            <v>7948.5099536798016</v>
          </cell>
          <cell r="J78">
            <v>8870.9327696485161</v>
          </cell>
          <cell r="K78">
            <v>9751.5836936228516</v>
          </cell>
          <cell r="L78">
            <v>8825.1212199389192</v>
          </cell>
          <cell r="M78">
            <v>9880.1394288606298</v>
          </cell>
          <cell r="N78">
            <v>8878.2110427178341</v>
          </cell>
          <cell r="O78">
            <v>8657.0453767165764</v>
          </cell>
          <cell r="Z78">
            <v>7040.1183484200237</v>
          </cell>
          <cell r="AA78">
            <v>5890.7126586982313</v>
          </cell>
          <cell r="AB78">
            <v>6740.8990408322879</v>
          </cell>
          <cell r="AC78">
            <v>6092.1758777382256</v>
          </cell>
          <cell r="AD78">
            <v>6391.8813762789914</v>
          </cell>
          <cell r="AE78">
            <v>6411.7119865182722</v>
          </cell>
          <cell r="AF78">
            <v>5850.4005607291965</v>
          </cell>
          <cell r="AG78">
            <v>5788.7995193774195</v>
          </cell>
          <cell r="AH78">
            <v>6068.7191436743433</v>
          </cell>
          <cell r="AI78">
            <v>6772.99265335772</v>
          </cell>
          <cell r="AJ78">
            <v>7445.3731564158206</v>
          </cell>
          <cell r="AK78">
            <v>6738.0153519082442</v>
          </cell>
          <cell r="AL78">
            <v>7543.5259744928053</v>
          </cell>
          <cell r="AM78">
            <v>6778.5496439592362</v>
          </cell>
          <cell r="AN78">
            <v>6609.6887733046133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</row>
        <row r="79">
          <cell r="A79">
            <v>9553.8312086034894</v>
          </cell>
          <cell r="B79">
            <v>7760.1304281579532</v>
          </cell>
          <cell r="C79">
            <v>8057.3099563373707</v>
          </cell>
          <cell r="D79">
            <v>7946.7420206157312</v>
          </cell>
          <cell r="E79">
            <v>8064.7630512511732</v>
          </cell>
          <cell r="F79">
            <v>10590.349917751972</v>
          </cell>
          <cell r="G79">
            <v>8759.2365914863894</v>
          </cell>
          <cell r="H79">
            <v>9131.3116723600087</v>
          </cell>
          <cell r="I79">
            <v>7573.1738547340528</v>
          </cell>
          <cell r="J79">
            <v>9017.8229716372716</v>
          </cell>
          <cell r="K79">
            <v>9018.752251626338</v>
          </cell>
          <cell r="L79">
            <v>9407.7525383500306</v>
          </cell>
          <cell r="M79">
            <v>10348.089216509188</v>
          </cell>
          <cell r="N79">
            <v>9614.6512044751198</v>
          </cell>
          <cell r="O79">
            <v>9347.0945870768483</v>
          </cell>
          <cell r="Z79">
            <v>7294.3883430935985</v>
          </cell>
          <cell r="AA79">
            <v>5924.8906224203074</v>
          </cell>
          <cell r="AB79">
            <v>6151.7883809034056</v>
          </cell>
          <cell r="AC79">
            <v>6067.369319708193</v>
          </cell>
          <cell r="AD79">
            <v>6157.4788486824755</v>
          </cell>
          <cell r="AE79">
            <v>8085.7745236033006</v>
          </cell>
          <cell r="AF79">
            <v>6687.7121745462227</v>
          </cell>
          <cell r="AG79">
            <v>6971.7929870935541</v>
          </cell>
          <cell r="AH79">
            <v>5782.1485307848679</v>
          </cell>
          <cell r="AI79">
            <v>6885.1439101369424</v>
          </cell>
          <cell r="AJ79">
            <v>6885.853419125714</v>
          </cell>
          <cell r="AK79">
            <v>7182.8566940404007</v>
          </cell>
          <cell r="AL79">
            <v>7900.8075091616292</v>
          </cell>
          <cell r="AM79">
            <v>7340.8246532215717</v>
          </cell>
          <cell r="AN79">
            <v>7136.5441056115205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</row>
        <row r="80">
          <cell r="A80">
            <v>9384.7421433925738</v>
          </cell>
          <cell r="B80">
            <v>7715.3608766092775</v>
          </cell>
          <cell r="C80">
            <v>7134.0420007399835</v>
          </cell>
          <cell r="D80">
            <v>8972.8759151856466</v>
          </cell>
          <cell r="E80">
            <v>8792.7046065605427</v>
          </cell>
          <cell r="F80">
            <v>7335.1199387072029</v>
          </cell>
          <cell r="G80">
            <v>7298.3486731286084</v>
          </cell>
          <cell r="H80">
            <v>8050.7986486160898</v>
          </cell>
          <cell r="I80">
            <v>8238.7733952643284</v>
          </cell>
          <cell r="J80">
            <v>8137.6277439087771</v>
          </cell>
          <cell r="K80">
            <v>7450.0501104174609</v>
          </cell>
          <cell r="L80">
            <v>9219.5928267105519</v>
          </cell>
          <cell r="M80">
            <v>10761.667359703375</v>
          </cell>
          <cell r="N80">
            <v>10231.949023240551</v>
          </cell>
          <cell r="O80">
            <v>9835.9520204368127</v>
          </cell>
          <cell r="Z80">
            <v>7165.2881654488028</v>
          </cell>
          <cell r="AA80">
            <v>5890.7088907346897</v>
          </cell>
          <cell r="AB80">
            <v>5446.8696037329801</v>
          </cell>
          <cell r="AC80">
            <v>6850.8266527479009</v>
          </cell>
          <cell r="AD80">
            <v>6713.2651379273993</v>
          </cell>
          <cell r="AE80">
            <v>5600.3934136827038</v>
          </cell>
          <cell r="AF80">
            <v>5572.3184053283858</v>
          </cell>
          <cell r="AG80">
            <v>6146.816971412979</v>
          </cell>
          <cell r="AH80">
            <v>6290.3364423778949</v>
          </cell>
          <cell r="AI80">
            <v>6213.111332985326</v>
          </cell>
          <cell r="AJ80">
            <v>5688.1430595041729</v>
          </cell>
          <cell r="AK80">
            <v>7039.1960015648119</v>
          </cell>
          <cell r="AL80">
            <v>8216.5760758029646</v>
          </cell>
          <cell r="AM80">
            <v>7812.1340070402521</v>
          </cell>
          <cell r="AN80">
            <v>7509.7887114115883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</row>
        <row r="81">
          <cell r="A81">
            <v>8771.5261331246948</v>
          </cell>
          <cell r="B81">
            <v>8723.3970852624843</v>
          </cell>
          <cell r="C81">
            <v>6689.2477447634083</v>
          </cell>
          <cell r="D81">
            <v>7648.3535983616039</v>
          </cell>
          <cell r="E81">
            <v>7897.2215713316064</v>
          </cell>
          <cell r="F81">
            <v>8381.4340483618853</v>
          </cell>
          <cell r="G81">
            <v>7161.4708268734166</v>
          </cell>
          <cell r="H81">
            <v>8247.0604569856714</v>
          </cell>
          <cell r="I81">
            <v>10298.224244485051</v>
          </cell>
          <cell r="J81">
            <v>8710.6093611464075</v>
          </cell>
          <cell r="K81">
            <v>8654.4544771293349</v>
          </cell>
          <cell r="L81">
            <v>8898.3918774592948</v>
          </cell>
          <cell r="M81">
            <v>8789.8672907209366</v>
          </cell>
          <cell r="N81">
            <v>10345.618720605695</v>
          </cell>
          <cell r="O81">
            <v>11243.625350363262</v>
          </cell>
          <cell r="Z81">
            <v>6697.0952887452368</v>
          </cell>
          <cell r="AA81">
            <v>6660.3485681862476</v>
          </cell>
          <cell r="AB81">
            <v>5107.2674101178409</v>
          </cell>
          <cell r="AC81">
            <v>5839.5485657634781</v>
          </cell>
          <cell r="AD81">
            <v>6029.5602585979659</v>
          </cell>
          <cell r="AE81">
            <v>6399.2584216604928</v>
          </cell>
          <cell r="AF81">
            <v>5467.8116222011613</v>
          </cell>
          <cell r="AG81">
            <v>6296.6636471503871</v>
          </cell>
          <cell r="AH81">
            <v>7862.7354035613125</v>
          </cell>
          <cell r="AI81">
            <v>6650.5850896727252</v>
          </cell>
          <cell r="AJ81">
            <v>6607.7106111061557</v>
          </cell>
          <cell r="AK81">
            <v>6793.9577920076799</v>
          </cell>
          <cell r="AL81">
            <v>6711.0988359345965</v>
          </cell>
          <cell r="AM81">
            <v>7898.9212756573288</v>
          </cell>
          <cell r="AN81">
            <v>8584.5529295037486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</row>
        <row r="82">
          <cell r="A82">
            <v>9711.6758334046117</v>
          </cell>
          <cell r="B82">
            <v>8325.1335706047175</v>
          </cell>
          <cell r="C82">
            <v>9061.6862528056754</v>
          </cell>
          <cell r="D82">
            <v>9840.114269356789</v>
          </cell>
          <cell r="E82">
            <v>9104.5857363141677</v>
          </cell>
          <cell r="F82">
            <v>8713.7969865895793</v>
          </cell>
          <cell r="G82">
            <v>9123.4618627353211</v>
          </cell>
          <cell r="H82">
            <v>9896.9658243561407</v>
          </cell>
          <cell r="I82">
            <v>9718.0175799945791</v>
          </cell>
          <cell r="J82">
            <v>8562.3973633789265</v>
          </cell>
          <cell r="K82">
            <v>7815.5231934570375</v>
          </cell>
          <cell r="L82">
            <v>8979.259602240134</v>
          </cell>
          <cell r="M82">
            <v>9098.868440350172</v>
          </cell>
          <cell r="N82">
            <v>9977.7097341681419</v>
          </cell>
          <cell r="O82">
            <v>9485.9552302551001</v>
          </cell>
          <cell r="Z82">
            <v>7414.9033455077533</v>
          </cell>
          <cell r="AA82">
            <v>6356.2727816909846</v>
          </cell>
          <cell r="AB82">
            <v>6918.6337007621432</v>
          </cell>
          <cell r="AC82">
            <v>7512.9666051109853</v>
          </cell>
          <cell r="AD82">
            <v>6951.3876280188106</v>
          </cell>
          <cell r="AE82">
            <v>6653.0188544490884</v>
          </cell>
          <cell r="AF82">
            <v>6965.7996260458676</v>
          </cell>
          <cell r="AG82">
            <v>7556.3729947592101</v>
          </cell>
          <cell r="AH82">
            <v>7419.7452943961816</v>
          </cell>
          <cell r="AI82">
            <v>6537.424636529262</v>
          </cell>
          <cell r="AJ82">
            <v>5967.1832202972228</v>
          </cell>
          <cell r="AK82">
            <v>6855.7006233487491</v>
          </cell>
          <cell r="AL82">
            <v>6947.022449681117</v>
          </cell>
          <cell r="AM82">
            <v>7618.0212928763103</v>
          </cell>
          <cell r="AN82">
            <v>7242.564762120689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</row>
        <row r="83">
          <cell r="A83">
            <v>7977.0434096946292</v>
          </cell>
          <cell r="B83">
            <v>8126.5856803973838</v>
          </cell>
          <cell r="C83">
            <v>7526.7563080171822</v>
          </cell>
          <cell r="D83">
            <v>6648.2558705421698</v>
          </cell>
          <cell r="E83">
            <v>8916.2134326833784</v>
          </cell>
          <cell r="F83">
            <v>7225.4519699131833</v>
          </cell>
          <cell r="G83">
            <v>8636.0238371836695</v>
          </cell>
          <cell r="H83">
            <v>8857.192495643334</v>
          </cell>
          <cell r="I83">
            <v>8158.7115854449321</v>
          </cell>
          <cell r="J83">
            <v>9026.5527459368514</v>
          </cell>
          <cell r="K83">
            <v>8516.7557456628292</v>
          </cell>
          <cell r="L83">
            <v>8281.1818020788942</v>
          </cell>
          <cell r="M83">
            <v>8200.7605338702269</v>
          </cell>
          <cell r="N83">
            <v>9538.4484598502841</v>
          </cell>
          <cell r="O83">
            <v>10498.342562143996</v>
          </cell>
          <cell r="Z83">
            <v>6090.5045514754875</v>
          </cell>
          <cell r="AA83">
            <v>6204.6806733261228</v>
          </cell>
          <cell r="AB83">
            <v>5746.7085481963495</v>
          </cell>
          <cell r="AC83">
            <v>5075.9699501824289</v>
          </cell>
          <cell r="AD83">
            <v>6807.5646207074888</v>
          </cell>
          <cell r="AE83">
            <v>5516.6614808365948</v>
          </cell>
          <cell r="AF83">
            <v>6593.6387437850781</v>
          </cell>
          <cell r="AG83">
            <v>6762.5018991936668</v>
          </cell>
          <cell r="AH83">
            <v>6229.208930333547</v>
          </cell>
          <cell r="AI83">
            <v>6891.8091277337689</v>
          </cell>
          <cell r="AJ83">
            <v>6502.5770788365508</v>
          </cell>
          <cell r="AK83">
            <v>6322.715430614443</v>
          </cell>
          <cell r="AL83">
            <v>6261.3134706520532</v>
          </cell>
          <cell r="AM83">
            <v>7282.6435528895299</v>
          </cell>
          <cell r="AN83">
            <v>8015.5265395671877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</row>
        <row r="84">
          <cell r="A84">
            <v>8574.2540355732617</v>
          </cell>
          <cell r="B84">
            <v>8009.729029566297</v>
          </cell>
          <cell r="C84">
            <v>9752.325843849927</v>
          </cell>
          <cell r="D84">
            <v>7491.0582527578572</v>
          </cell>
          <cell r="E84">
            <v>7992.6145299220661</v>
          </cell>
          <cell r="F84">
            <v>8540.506503930028</v>
          </cell>
          <cell r="G84">
            <v>8603.8135183122031</v>
          </cell>
          <cell r="H84">
            <v>8381.7600370476575</v>
          </cell>
          <cell r="I84">
            <v>7978.1624295330521</v>
          </cell>
          <cell r="J84">
            <v>9435.1386914499944</v>
          </cell>
          <cell r="K84">
            <v>10878.750100710557</v>
          </cell>
          <cell r="L84">
            <v>8993.2868838837421</v>
          </cell>
          <cell r="M84">
            <v>10423.562450897205</v>
          </cell>
          <cell r="N84">
            <v>10350.245750244032</v>
          </cell>
          <cell r="O84">
            <v>9686.8029487929361</v>
          </cell>
          <cell r="Z84">
            <v>6546.4772531763256</v>
          </cell>
          <cell r="AA84">
            <v>6115.4601529899846</v>
          </cell>
          <cell r="AB84">
            <v>7445.9397910827929</v>
          </cell>
          <cell r="AC84">
            <v>5719.4529402136332</v>
          </cell>
          <cell r="AD84">
            <v>6102.3931640536175</v>
          </cell>
          <cell r="AE84">
            <v>6520.7108777765916</v>
          </cell>
          <cell r="AF84">
            <v>6569.0460364854389</v>
          </cell>
          <cell r="AG84">
            <v>6399.5073153260364</v>
          </cell>
          <cell r="AH84">
            <v>6091.358927598204</v>
          </cell>
          <cell r="AI84">
            <v>7203.7661314768366</v>
          </cell>
          <cell r="AJ84">
            <v>8305.9692168929105</v>
          </cell>
          <cell r="AK84">
            <v>6866.4105089927716</v>
          </cell>
          <cell r="AL84">
            <v>7958.4316255098165</v>
          </cell>
          <cell r="AM84">
            <v>7902.4540312943191</v>
          </cell>
          <cell r="AN84">
            <v>7395.9127986152007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</row>
        <row r="85">
          <cell r="A85">
            <v>10502.983461506503</v>
          </cell>
          <cell r="B85">
            <v>9157.9721121397852</v>
          </cell>
          <cell r="C85">
            <v>8278.1311624781483</v>
          </cell>
          <cell r="D85">
            <v>8010.6105436524331</v>
          </cell>
          <cell r="E85">
            <v>8670.961164918479</v>
          </cell>
          <cell r="F85">
            <v>8722.1541327468258</v>
          </cell>
          <cell r="G85">
            <v>8606.9976812558671</v>
          </cell>
          <cell r="H85">
            <v>8045.9638325049073</v>
          </cell>
          <cell r="I85">
            <v>8119.4838204246062</v>
          </cell>
          <cell r="J85">
            <v>8666.0298309111131</v>
          </cell>
          <cell r="K85">
            <v>8051.7663979592198</v>
          </cell>
          <cell r="L85">
            <v>9031.7176457525602</v>
          </cell>
          <cell r="M85">
            <v>9582.2447213035084</v>
          </cell>
          <cell r="N85">
            <v>9254.559847320641</v>
          </cell>
          <cell r="O85">
            <v>9583.9745273543103</v>
          </cell>
          <cell r="Z85">
            <v>8019.0698847940612</v>
          </cell>
          <cell r="AA85">
            <v>6992.1483395071737</v>
          </cell>
          <cell r="AB85">
            <v>6320.3862550767144</v>
          </cell>
          <cell r="AC85">
            <v>6116.1331925208069</v>
          </cell>
          <cell r="AD85">
            <v>6620.3135332599177</v>
          </cell>
          <cell r="AE85">
            <v>6659.3995689687317</v>
          </cell>
          <cell r="AF85">
            <v>6571.477157629578</v>
          </cell>
          <cell r="AG85">
            <v>6143.1255699728254</v>
          </cell>
          <cell r="AH85">
            <v>6199.2583748294674</v>
          </cell>
          <cell r="AI85">
            <v>6616.5484400199575</v>
          </cell>
          <cell r="AJ85">
            <v>6147.5558519074557</v>
          </cell>
          <cell r="AK85">
            <v>6895.7525494026622</v>
          </cell>
          <cell r="AL85">
            <v>7316.0821736941116</v>
          </cell>
          <cell r="AM85">
            <v>7065.8934616686975</v>
          </cell>
          <cell r="AN85">
            <v>7317.4028875331251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</row>
        <row r="86">
          <cell r="A86">
            <v>9985.0509294051117</v>
          </cell>
          <cell r="B86">
            <v>7793.8446789782911</v>
          </cell>
          <cell r="C86">
            <v>8223.3019650901078</v>
          </cell>
          <cell r="D86">
            <v>7851.3004624293799</v>
          </cell>
          <cell r="E86">
            <v>7468.6683744174679</v>
          </cell>
          <cell r="F86">
            <v>8973.5201902199606</v>
          </cell>
          <cell r="G86">
            <v>10479.11748345297</v>
          </cell>
          <cell r="H86">
            <v>8808.1945167286285</v>
          </cell>
          <cell r="I86">
            <v>9069.4392368225654</v>
          </cell>
          <cell r="J86">
            <v>9321.3378660813669</v>
          </cell>
          <cell r="K86">
            <v>8279.8580640105047</v>
          </cell>
          <cell r="L86">
            <v>8063.2298876185387</v>
          </cell>
          <cell r="M86">
            <v>10353.776570142023</v>
          </cell>
          <cell r="N86">
            <v>10658.540854304936</v>
          </cell>
          <cell r="O86">
            <v>10701.74413014514</v>
          </cell>
          <cell r="Z86">
            <v>7623.6263248045188</v>
          </cell>
          <cell r="AA86">
            <v>5950.631587778641</v>
          </cell>
          <cell r="AB86">
            <v>6278.5239435541571</v>
          </cell>
          <cell r="AC86">
            <v>5994.4993082666806</v>
          </cell>
          <cell r="AD86">
            <v>5702.3581785412343</v>
          </cell>
          <cell r="AE86">
            <v>6851.3185593137005</v>
          </cell>
          <cell r="AF86">
            <v>8000.8481150862754</v>
          </cell>
          <cell r="AG86">
            <v>6725.0917463003752</v>
          </cell>
          <cell r="AH86">
            <v>6924.5531350709753</v>
          </cell>
          <cell r="AI86">
            <v>7116.8787461045858</v>
          </cell>
          <cell r="AJ86">
            <v>6321.7047513042753</v>
          </cell>
          <cell r="AK86">
            <v>6156.3082721163046</v>
          </cell>
          <cell r="AL86">
            <v>7905.1498264097127</v>
          </cell>
          <cell r="AM86">
            <v>8137.8385764252353</v>
          </cell>
          <cell r="AN86">
            <v>8170.8244503423339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</row>
        <row r="87">
          <cell r="A87">
            <v>10899.170165958076</v>
          </cell>
          <cell r="B87">
            <v>8283.1283968054522</v>
          </cell>
          <cell r="C87">
            <v>7378.5685036895948</v>
          </cell>
          <cell r="D87">
            <v>7391.5618730220403</v>
          </cell>
          <cell r="E87">
            <v>7704.3136080634995</v>
          </cell>
          <cell r="F87">
            <v>8866.2379779692637</v>
          </cell>
          <cell r="G87">
            <v>9361.8276680673243</v>
          </cell>
          <cell r="H87">
            <v>9081.5411742410888</v>
          </cell>
          <cell r="I87">
            <v>8860.4820520029007</v>
          </cell>
          <cell r="J87">
            <v>8048.8528580404673</v>
          </cell>
          <cell r="K87">
            <v>9289.1125983158381</v>
          </cell>
          <cell r="L87">
            <v>9134.0810258447818</v>
          </cell>
          <cell r="M87">
            <v>9649.0305557055708</v>
          </cell>
          <cell r="N87">
            <v>9607.1244242706198</v>
          </cell>
          <cell r="O87">
            <v>10161.406886214703</v>
          </cell>
          <cell r="Z87">
            <v>8321.5600183896531</v>
          </cell>
          <cell r="AA87">
            <v>6324.2016634745487</v>
          </cell>
          <cell r="AB87">
            <v>5633.5665668410193</v>
          </cell>
          <cell r="AC87">
            <v>5643.4870562998185</v>
          </cell>
          <cell r="AD87">
            <v>5882.2742570109131</v>
          </cell>
          <cell r="AE87">
            <v>6769.4081611314441</v>
          </cell>
          <cell r="AF87">
            <v>7147.7928718800749</v>
          </cell>
          <cell r="AG87">
            <v>6933.7930126977681</v>
          </cell>
          <cell r="AH87">
            <v>6765.0134886324231</v>
          </cell>
          <cell r="AI87">
            <v>6145.3313525253288</v>
          </cell>
          <cell r="AJ87">
            <v>7092.2746252645338</v>
          </cell>
          <cell r="AK87">
            <v>6973.9073995565932</v>
          </cell>
          <cell r="AL87">
            <v>7367.0734254034269</v>
          </cell>
          <cell r="AM87">
            <v>7335.0779264283137</v>
          </cell>
          <cell r="AN87">
            <v>7758.2748032524696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</row>
        <row r="88">
          <cell r="A88">
            <v>8593.832933725369</v>
          </cell>
          <cell r="B88">
            <v>7343.1515912902541</v>
          </cell>
          <cell r="C88">
            <v>6690.931942335842</v>
          </cell>
          <cell r="D88">
            <v>7830.4457500973895</v>
          </cell>
          <cell r="E88">
            <v>8542.7305864590635</v>
          </cell>
          <cell r="F88">
            <v>9167.3951553685583</v>
          </cell>
          <cell r="G88">
            <v>8199.0251846588417</v>
          </cell>
          <cell r="H88">
            <v>6106.2063708037731</v>
          </cell>
          <cell r="I88">
            <v>7458.5703752084</v>
          </cell>
          <cell r="J88">
            <v>9020.9060163611612</v>
          </cell>
          <cell r="K88">
            <v>8033.1508783507579</v>
          </cell>
          <cell r="L88">
            <v>10743.677554448794</v>
          </cell>
          <cell r="M88">
            <v>8670.6752499826853</v>
          </cell>
          <cell r="N88">
            <v>10728.957267743281</v>
          </cell>
          <cell r="O88">
            <v>9601.4370277655435</v>
          </cell>
          <cell r="Z88">
            <v>6561.425820231053</v>
          </cell>
          <cell r="AA88">
            <v>5606.5256125564729</v>
          </cell>
          <cell r="AB88">
            <v>5108.553301701183</v>
          </cell>
          <cell r="AC88">
            <v>5978.5766519823565</v>
          </cell>
          <cell r="AD88">
            <v>6522.4089736838396</v>
          </cell>
          <cell r="AE88">
            <v>6999.3428707045159</v>
          </cell>
          <cell r="AF88">
            <v>6259.9885245877622</v>
          </cell>
          <cell r="AG88">
            <v>4662.1129889341637</v>
          </cell>
          <cell r="AH88">
            <v>5694.6483157531138</v>
          </cell>
          <cell r="AI88">
            <v>6887.4978271158116</v>
          </cell>
          <cell r="AJ88">
            <v>6133.3428282243167</v>
          </cell>
          <cell r="AK88">
            <v>8202.8407875318717</v>
          </cell>
          <cell r="AL88">
            <v>6620.0952360627789</v>
          </cell>
          <cell r="AM88">
            <v>8191.6017897510656</v>
          </cell>
          <cell r="AN88">
            <v>7330.7355764471022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</row>
        <row r="89">
          <cell r="A89">
            <v>10393.205111402302</v>
          </cell>
          <cell r="B89">
            <v>8958.5499516773943</v>
          </cell>
          <cell r="C89">
            <v>7857.8520285792329</v>
          </cell>
          <cell r="D89">
            <v>7360.9815243342246</v>
          </cell>
          <cell r="E89">
            <v>6945.412674047544</v>
          </cell>
          <cell r="F89">
            <v>7727.6381977686742</v>
          </cell>
          <cell r="G89">
            <v>7765.4359159289743</v>
          </cell>
          <cell r="H89">
            <v>8240.7220043313901</v>
          </cell>
          <cell r="I89">
            <v>8350.7510130351729</v>
          </cell>
          <cell r="J89">
            <v>8230.1287668698296</v>
          </cell>
          <cell r="K89">
            <v>9666.3241931239754</v>
          </cell>
          <cell r="L89">
            <v>8185.8349231702214</v>
          </cell>
          <cell r="M89">
            <v>7904.3116298689474</v>
          </cell>
          <cell r="N89">
            <v>9717.948897791186</v>
          </cell>
          <cell r="O89">
            <v>10141.394903563585</v>
          </cell>
          <cell r="Z89">
            <v>7935.2536753761005</v>
          </cell>
          <cell r="AA89">
            <v>6839.8887223054962</v>
          </cell>
          <cell r="AB89">
            <v>5999.5014552283583</v>
          </cell>
          <cell r="AC89">
            <v>5620.1388377552776</v>
          </cell>
          <cell r="AD89">
            <v>5302.8503582859939</v>
          </cell>
          <cell r="AE89">
            <v>5900.0826745491722</v>
          </cell>
          <cell r="AF89">
            <v>5928.941383555436</v>
          </cell>
          <cell r="AG89">
            <v>6291.8242131950328</v>
          </cell>
          <cell r="AH89">
            <v>6375.8318014564065</v>
          </cell>
          <cell r="AI89">
            <v>6283.7362340201817</v>
          </cell>
          <cell r="AJ89">
            <v>7380.2771867469273</v>
          </cell>
          <cell r="AK89">
            <v>6249.917707180156</v>
          </cell>
          <cell r="AL89">
            <v>6034.9735466514594</v>
          </cell>
          <cell r="AM89">
            <v>7419.6928552591608</v>
          </cell>
          <cell r="AN89">
            <v>7742.9955744504095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</row>
        <row r="90">
          <cell r="A90">
            <v>9277.2478177118119</v>
          </cell>
          <cell r="B90">
            <v>8960.0787170028325</v>
          </cell>
          <cell r="C90">
            <v>6524.4743762968474</v>
          </cell>
          <cell r="D90">
            <v>8479.8772398121073</v>
          </cell>
          <cell r="E90">
            <v>7998.3423569233892</v>
          </cell>
          <cell r="F90">
            <v>7423.0703239419245</v>
          </cell>
          <cell r="G90">
            <v>7907.0042260942819</v>
          </cell>
          <cell r="H90">
            <v>8466.3748441121697</v>
          </cell>
          <cell r="I90">
            <v>8602.150507539207</v>
          </cell>
          <cell r="J90">
            <v>9735.760341500767</v>
          </cell>
          <cell r="K90">
            <v>9579.0769237780278</v>
          </cell>
          <cell r="L90">
            <v>9467.0146390152167</v>
          </cell>
          <cell r="M90">
            <v>8470.8867143478237</v>
          </cell>
          <cell r="N90">
            <v>8927.1869564874141</v>
          </cell>
          <cell r="O90">
            <v>9999.1341920224422</v>
          </cell>
          <cell r="Z90">
            <v>7083.2158178142381</v>
          </cell>
          <cell r="AA90">
            <v>6841.0559407465289</v>
          </cell>
          <cell r="AB90">
            <v>4981.4622842001472</v>
          </cell>
          <cell r="AC90">
            <v>6474.4201921055028</v>
          </cell>
          <cell r="AD90">
            <v>6106.7663828804352</v>
          </cell>
          <cell r="AE90">
            <v>5667.5438846109546</v>
          </cell>
          <cell r="AF90">
            <v>6037.0293546398889</v>
          </cell>
          <cell r="AG90">
            <v>6464.1110589790187</v>
          </cell>
          <cell r="AH90">
            <v>6567.7763211082129</v>
          </cell>
          <cell r="AI90">
            <v>7433.2919637772011</v>
          </cell>
          <cell r="AJ90">
            <v>7313.6635476122192</v>
          </cell>
          <cell r="AK90">
            <v>7228.1035449466744</v>
          </cell>
          <cell r="AL90">
            <v>6467.555889951419</v>
          </cell>
          <cell r="AM90">
            <v>6815.9429500259648</v>
          </cell>
          <cell r="AN90">
            <v>7634.3789521459012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</row>
        <row r="91">
          <cell r="A91">
            <v>9654.5377204537999</v>
          </cell>
          <cell r="B91">
            <v>8354.4190920487472</v>
          </cell>
          <cell r="C91">
            <v>7822.9537448301662</v>
          </cell>
          <cell r="D91">
            <v>9159.4463137795901</v>
          </cell>
          <cell r="E91">
            <v>9057.696898198019</v>
          </cell>
          <cell r="F91">
            <v>8193.2270850368677</v>
          </cell>
          <cell r="G91">
            <v>8980.8511166532007</v>
          </cell>
          <cell r="H91">
            <v>9628.7719825012973</v>
          </cell>
          <cell r="I91">
            <v>8173.7153300528817</v>
          </cell>
          <cell r="J91">
            <v>7730.3311823489248</v>
          </cell>
          <cell r="K91">
            <v>7929.5442034229482</v>
          </cell>
          <cell r="L91">
            <v>9123.0933637011949</v>
          </cell>
          <cell r="M91">
            <v>10305.118017823977</v>
          </cell>
          <cell r="N91">
            <v>10924.910515302068</v>
          </cell>
          <cell r="O91">
            <v>9330.879117464021</v>
          </cell>
          <cell r="Z91">
            <v>7371.2781677173571</v>
          </cell>
          <cell r="AA91">
            <v>6378.6323944555852</v>
          </cell>
          <cell r="AB91">
            <v>5972.8564759928095</v>
          </cell>
          <cell r="AC91">
            <v>6993.2738983559702</v>
          </cell>
          <cell r="AD91">
            <v>6915.5878125617801</v>
          </cell>
          <cell r="AE91">
            <v>6255.5616523339886</v>
          </cell>
          <cell r="AF91">
            <v>6856.915750969185</v>
          </cell>
          <cell r="AG91">
            <v>7351.6059237276695</v>
          </cell>
          <cell r="AH91">
            <v>6240.6643493566944</v>
          </cell>
          <cell r="AI91">
            <v>5902.1387790481322</v>
          </cell>
          <cell r="AJ91">
            <v>6054.2387174902351</v>
          </cell>
          <cell r="AK91">
            <v>6965.5182755593169</v>
          </cell>
          <cell r="AL91">
            <v>7867.9988270806771</v>
          </cell>
          <cell r="AM91">
            <v>8341.2128780751882</v>
          </cell>
          <cell r="AN91">
            <v>7124.1635297002485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</row>
        <row r="92">
          <cell r="A92">
            <v>9713.3546834367098</v>
          </cell>
          <cell r="B92">
            <v>8462.3941392815977</v>
          </cell>
          <cell r="C92">
            <v>8126.311504764617</v>
          </cell>
          <cell r="D92">
            <v>9234.7501018581697</v>
          </cell>
          <cell r="E92">
            <v>8527.7058787001606</v>
          </cell>
          <cell r="F92">
            <v>9853.023962876845</v>
          </cell>
          <cell r="G92">
            <v>8378.5449958018708</v>
          </cell>
          <cell r="H92">
            <v>7158.9299357907157</v>
          </cell>
          <cell r="I92">
            <v>8688.8528265626719</v>
          </cell>
          <cell r="J92">
            <v>8286.9299471759277</v>
          </cell>
          <cell r="K92">
            <v>9419.7046232024877</v>
          </cell>
          <cell r="L92">
            <v>7538.6058508903998</v>
          </cell>
          <cell r="M92">
            <v>8591.9411102773483</v>
          </cell>
          <cell r="N92">
            <v>9851.3768054554639</v>
          </cell>
          <cell r="O92">
            <v>9462.6057049187802</v>
          </cell>
          <cell r="Z92">
            <v>7416.1851542226614</v>
          </cell>
          <cell r="AA92">
            <v>6461.0717749180558</v>
          </cell>
          <cell r="AB92">
            <v>6204.4713391338028</v>
          </cell>
          <cell r="AC92">
            <v>7050.7686417691193</v>
          </cell>
          <cell r="AD92">
            <v>6510.9375492110858</v>
          </cell>
          <cell r="AE92">
            <v>7522.8232077523226</v>
          </cell>
          <cell r="AF92">
            <v>6397.0526184747105</v>
          </cell>
          <cell r="AG92">
            <v>5465.8716416959542</v>
          </cell>
          <cell r="AH92">
            <v>6633.9738884919043</v>
          </cell>
          <cell r="AI92">
            <v>6327.1041623886094</v>
          </cell>
          <cell r="AJ92">
            <v>7191.9821586335911</v>
          </cell>
          <cell r="AK92">
            <v>5755.7557215782235</v>
          </cell>
          <cell r="AL92">
            <v>6559.9814054611952</v>
          </cell>
          <cell r="AM92">
            <v>7521.5655964724674</v>
          </cell>
          <cell r="AN92">
            <v>7224.7373061283079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</row>
        <row r="93">
          <cell r="A93">
            <v>9908.8337491625734</v>
          </cell>
          <cell r="B93">
            <v>7929.0443997453494</v>
          </cell>
          <cell r="C93">
            <v>7785.0530504802537</v>
          </cell>
          <cell r="D93">
            <v>8349.7193375777497</v>
          </cell>
          <cell r="E93">
            <v>7913.8834878527696</v>
          </cell>
          <cell r="F93">
            <v>8983.7886111892058</v>
          </cell>
          <cell r="G93">
            <v>8657.9604779585006</v>
          </cell>
          <cell r="H93">
            <v>7330.1977351419073</v>
          </cell>
          <cell r="I93">
            <v>8492.9845725058531</v>
          </cell>
          <cell r="J93">
            <v>8387.5304342780055</v>
          </cell>
          <cell r="K93">
            <v>9127.3425485166536</v>
          </cell>
          <cell r="L93">
            <v>8974.7746230897628</v>
          </cell>
          <cell r="M93">
            <v>8003.3056750548094</v>
          </cell>
          <cell r="N93">
            <v>8332.3985205704994</v>
          </cell>
          <cell r="O93">
            <v>9359.5556455912774</v>
          </cell>
          <cell r="Z93">
            <v>7565.4342028206211</v>
          </cell>
          <cell r="AA93">
            <v>6053.8571153831726</v>
          </cell>
          <cell r="AB93">
            <v>5943.9191442538749</v>
          </cell>
          <cell r="AC93">
            <v>6375.0441131179614</v>
          </cell>
          <cell r="AD93">
            <v>6042.2816985095396</v>
          </cell>
          <cell r="AE93">
            <v>6859.1585397974022</v>
          </cell>
          <cell r="AF93">
            <v>6610.3874567632265</v>
          </cell>
          <cell r="AG93">
            <v>5596.6352915717871</v>
          </cell>
          <cell r="AH93">
            <v>6484.4276930465076</v>
          </cell>
          <cell r="AI93">
            <v>6403.913036692994</v>
          </cell>
          <cell r="AJ93">
            <v>6968.7625451626591</v>
          </cell>
          <cell r="AK93">
            <v>6852.2763238275247</v>
          </cell>
          <cell r="AL93">
            <v>6110.5558961270444</v>
          </cell>
          <cell r="AM93">
            <v>6361.8196000496573</v>
          </cell>
          <cell r="AN93">
            <v>7146.0581736315207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</row>
        <row r="94">
          <cell r="A94">
            <v>10551.312483087195</v>
          </cell>
          <cell r="B94">
            <v>8748.8947569600805</v>
          </cell>
          <cell r="C94">
            <v>7843.3023518211867</v>
          </cell>
          <cell r="D94">
            <v>7938.2964365479802</v>
          </cell>
          <cell r="E94">
            <v>7905.0562846037901</v>
          </cell>
          <cell r="F94">
            <v>9533.1054030917676</v>
          </cell>
          <cell r="G94">
            <v>8028.6712346478862</v>
          </cell>
          <cell r="H94">
            <v>7733.5023403219066</v>
          </cell>
          <cell r="I94">
            <v>8322.052671476089</v>
          </cell>
          <cell r="J94">
            <v>8619.6778492188023</v>
          </cell>
          <cell r="K94">
            <v>8718.7458671893419</v>
          </cell>
          <cell r="L94">
            <v>8812.8343343464494</v>
          </cell>
          <cell r="M94">
            <v>9102.6632959842882</v>
          </cell>
          <cell r="N94">
            <v>9872.7413055379839</v>
          </cell>
          <cell r="O94">
            <v>9277.636539160756</v>
          </cell>
          <cell r="Z94">
            <v>8055.9692860870055</v>
          </cell>
          <cell r="AA94">
            <v>6679.8161425180497</v>
          </cell>
          <cell r="AB94">
            <v>5988.3927188248836</v>
          </cell>
          <cell r="AC94">
            <v>6060.9210824901284</v>
          </cell>
          <cell r="AD94">
            <v>6035.5420935201309</v>
          </cell>
          <cell r="AE94">
            <v>7278.5641076821757</v>
          </cell>
          <cell r="AF94">
            <v>6129.9226023386</v>
          </cell>
          <cell r="AG94">
            <v>5904.5599708451355</v>
          </cell>
          <cell r="AH94">
            <v>6353.9205028826791</v>
          </cell>
          <cell r="AI94">
            <v>6581.1585165899523</v>
          </cell>
          <cell r="AJ94">
            <v>6656.7973445825291</v>
          </cell>
          <cell r="AK94">
            <v>6728.63426561085</v>
          </cell>
          <cell r="AL94">
            <v>6949.9198371371876</v>
          </cell>
          <cell r="AM94">
            <v>7537.8774777434728</v>
          </cell>
          <cell r="AN94">
            <v>7083.5126081953913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</row>
        <row r="95">
          <cell r="A95">
            <v>9111.0932369819147</v>
          </cell>
          <cell r="B95">
            <v>8153.6517456652082</v>
          </cell>
          <cell r="C95">
            <v>7635.0658696909277</v>
          </cell>
          <cell r="D95">
            <v>8119.3911702037049</v>
          </cell>
          <cell r="E95">
            <v>8618.6183888919204</v>
          </cell>
          <cell r="F95">
            <v>7174.8758947910701</v>
          </cell>
          <cell r="G95">
            <v>8837.9824184511945</v>
          </cell>
          <cell r="H95">
            <v>7683.1760438163192</v>
          </cell>
          <cell r="I95">
            <v>8236.8999736450278</v>
          </cell>
          <cell r="J95">
            <v>6981.2504174734786</v>
          </cell>
          <cell r="K95">
            <v>8744.1875110326091</v>
          </cell>
          <cell r="L95">
            <v>8923.5070977475643</v>
          </cell>
          <cell r="M95">
            <v>9809.0785537174579</v>
          </cell>
          <cell r="N95">
            <v>10319.294860908522</v>
          </cell>
          <cell r="O95">
            <v>8032.7653879345871</v>
          </cell>
          <cell r="Z95">
            <v>6956.3561308086382</v>
          </cell>
          <cell r="AA95">
            <v>6225.3457224223685</v>
          </cell>
          <cell r="AB95">
            <v>5829.4033317725007</v>
          </cell>
          <cell r="AC95">
            <v>6199.1876360152082</v>
          </cell>
          <cell r="AD95">
            <v>6580.3496143925349</v>
          </cell>
          <cell r="AE95">
            <v>5478.0464451765611</v>
          </cell>
          <cell r="AF95">
            <v>6747.8349284171591</v>
          </cell>
          <cell r="AG95">
            <v>5866.1356421579339</v>
          </cell>
          <cell r="AH95">
            <v>6288.9060774778718</v>
          </cell>
          <cell r="AI95">
            <v>5330.2126187426693</v>
          </cell>
          <cell r="AJ95">
            <v>6676.22214142344</v>
          </cell>
          <cell r="AK95">
            <v>6813.1333631586558</v>
          </cell>
          <cell r="AL95">
            <v>7489.270712077494</v>
          </cell>
          <cell r="AM95">
            <v>7878.8229034830983</v>
          </cell>
          <cell r="AN95">
            <v>6133.0485047496086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</row>
        <row r="96">
          <cell r="A96">
            <v>8942.6632285425949</v>
          </cell>
          <cell r="B96">
            <v>7925.8311548406891</v>
          </cell>
          <cell r="C96">
            <v>7715.7935035944483</v>
          </cell>
          <cell r="D96">
            <v>7894.286215809535</v>
          </cell>
          <cell r="E96">
            <v>6825.6184620551448</v>
          </cell>
          <cell r="F96">
            <v>6778.3650850649046</v>
          </cell>
          <cell r="G96">
            <v>7226.6420857122484</v>
          </cell>
          <cell r="H96">
            <v>8001.0769271200988</v>
          </cell>
          <cell r="I96">
            <v>9793.4756635870508</v>
          </cell>
          <cell r="J96">
            <v>8631.5422173760035</v>
          </cell>
          <cell r="K96">
            <v>8595.5150771332846</v>
          </cell>
          <cell r="L96">
            <v>10861.117049045088</v>
          </cell>
          <cell r="M96">
            <v>8307.0292916288636</v>
          </cell>
          <cell r="N96">
            <v>10355.962994373727</v>
          </cell>
          <cell r="O96">
            <v>9963.8930249027562</v>
          </cell>
          <cell r="Z96">
            <v>6827.7591456451846</v>
          </cell>
          <cell r="AA96">
            <v>6051.403790045485</v>
          </cell>
          <cell r="AB96">
            <v>5891.0392031683759</v>
          </cell>
          <cell r="AC96">
            <v>6027.3191029154432</v>
          </cell>
          <cell r="AD96">
            <v>5211.3869982529504</v>
          </cell>
          <cell r="AE96">
            <v>5175.308855907394</v>
          </cell>
          <cell r="AF96">
            <v>5517.5701390096438</v>
          </cell>
          <cell r="AG96">
            <v>6108.8542381639036</v>
          </cell>
          <cell r="AH96">
            <v>7477.3578430513644</v>
          </cell>
          <cell r="AI96">
            <v>6590.2170091354465</v>
          </cell>
          <cell r="AJ96">
            <v>6562.7101434515698</v>
          </cell>
          <cell r="AK96">
            <v>8292.5063114141194</v>
          </cell>
          <cell r="AL96">
            <v>6342.4500922758016</v>
          </cell>
          <cell r="AM96">
            <v>7906.8191700563157</v>
          </cell>
          <cell r="AN96">
            <v>7607.4721800853522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</row>
        <row r="97">
          <cell r="A97">
            <v>10699.667399272703</v>
          </cell>
          <cell r="B97">
            <v>7551.8006780597761</v>
          </cell>
          <cell r="C97">
            <v>8210.3782555736707</v>
          </cell>
          <cell r="D97">
            <v>9338.8510112335316</v>
          </cell>
          <cell r="E97">
            <v>8127.226264706972</v>
          </cell>
          <cell r="F97">
            <v>8866.8491186028368</v>
          </cell>
          <cell r="G97">
            <v>9007.880825082224</v>
          </cell>
          <cell r="H97">
            <v>8427.8721061599645</v>
          </cell>
          <cell r="I97">
            <v>8123.7711864853945</v>
          </cell>
          <cell r="J97">
            <v>8290.661478511518</v>
          </cell>
          <cell r="K97">
            <v>8461.1381331540015</v>
          </cell>
          <cell r="L97">
            <v>10316.807052856331</v>
          </cell>
          <cell r="M97">
            <v>9711.7109319056071</v>
          </cell>
          <cell r="N97">
            <v>9922.1658707178012</v>
          </cell>
          <cell r="O97">
            <v>9308.7666776215374</v>
          </cell>
          <cell r="Z97">
            <v>8169.2388580143042</v>
          </cell>
          <cell r="AA97">
            <v>5765.83002490135</v>
          </cell>
          <cell r="AB97">
            <v>6268.6566396435192</v>
          </cell>
          <cell r="AC97">
            <v>7130.2501024808462</v>
          </cell>
          <cell r="AD97">
            <v>6205.1697620088307</v>
          </cell>
          <cell r="AE97">
            <v>6769.8747694497397</v>
          </cell>
          <cell r="AF97">
            <v>6877.5530414735786</v>
          </cell>
          <cell r="AG97">
            <v>6434.7140645415575</v>
          </cell>
          <cell r="AH97">
            <v>6202.5317959663435</v>
          </cell>
          <cell r="AI97">
            <v>6329.9532014894567</v>
          </cell>
          <cell r="AJ97">
            <v>6460.1128092156114</v>
          </cell>
          <cell r="AK97">
            <v>7876.9234520840191</v>
          </cell>
          <cell r="AL97">
            <v>7414.9301433536584</v>
          </cell>
          <cell r="AM97">
            <v>7575.613330956523</v>
          </cell>
          <cell r="AN97">
            <v>7107.2805934307535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</row>
        <row r="98">
          <cell r="A98">
            <v>8310.8507187974465</v>
          </cell>
          <cell r="B98">
            <v>9573.4861861632016</v>
          </cell>
          <cell r="C98">
            <v>7866.0341739795495</v>
          </cell>
          <cell r="D98">
            <v>8379.3544940417451</v>
          </cell>
          <cell r="E98">
            <v>9099.2903549488765</v>
          </cell>
          <cell r="F98">
            <v>8354.3754062713215</v>
          </cell>
          <cell r="G98">
            <v>9605.9029114657678</v>
          </cell>
          <cell r="H98">
            <v>8097.259284327778</v>
          </cell>
          <cell r="I98">
            <v>10161.905549726805</v>
          </cell>
          <cell r="J98">
            <v>9746.6608194801356</v>
          </cell>
          <cell r="K98">
            <v>8131.4999255564589</v>
          </cell>
          <cell r="L98">
            <v>9209.2980802355214</v>
          </cell>
          <cell r="M98">
            <v>10904.477608750396</v>
          </cell>
          <cell r="N98">
            <v>8490.0941105003421</v>
          </cell>
          <cell r="O98">
            <v>9315.9129957388941</v>
          </cell>
          <cell r="Z98">
            <v>6345.3677672047252</v>
          </cell>
          <cell r="AA98">
            <v>7309.3949970803478</v>
          </cell>
          <cell r="AB98">
            <v>6005.7485559700808</v>
          </cell>
          <cell r="AC98">
            <v>6397.670673618848</v>
          </cell>
          <cell r="AD98">
            <v>6947.344583164886</v>
          </cell>
          <cell r="AE98">
            <v>6378.5990401897789</v>
          </cell>
          <cell r="AF98">
            <v>7334.1452965157596</v>
          </cell>
          <cell r="AG98">
            <v>6182.2898526213949</v>
          </cell>
          <cell r="AH98">
            <v>7758.6555348386146</v>
          </cell>
          <cell r="AI98">
            <v>7441.6145223163603</v>
          </cell>
          <cell r="AJ98">
            <v>6208.4327191620578</v>
          </cell>
          <cell r="AK98">
            <v>7031.3359214521415</v>
          </cell>
          <cell r="AL98">
            <v>8325.6122721913598</v>
          </cell>
          <cell r="AM98">
            <v>6482.2208137434527</v>
          </cell>
          <cell r="AN98">
            <v>7112.7368358986269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</row>
        <row r="99">
          <cell r="A99">
            <v>9535.2276691540064</v>
          </cell>
          <cell r="B99">
            <v>8978.7511075121238</v>
          </cell>
          <cell r="C99">
            <v>8696.6403077401537</v>
          </cell>
          <cell r="D99">
            <v>8611.9898893919271</v>
          </cell>
          <cell r="E99">
            <v>7231.387866761881</v>
          </cell>
          <cell r="F99">
            <v>6705.8704958504732</v>
          </cell>
          <cell r="G99">
            <v>8784.0631375397552</v>
          </cell>
          <cell r="H99">
            <v>7232.552418467907</v>
          </cell>
          <cell r="I99">
            <v>8099.3501202563421</v>
          </cell>
          <cell r="J99">
            <v>8294.748474628148</v>
          </cell>
          <cell r="K99">
            <v>8583.9251985422616</v>
          </cell>
          <cell r="L99">
            <v>8855.9778002214989</v>
          </cell>
          <cell r="M99">
            <v>8526.3746379773074</v>
          </cell>
          <cell r="N99">
            <v>9752.1392218214369</v>
          </cell>
          <cell r="O99">
            <v>9320.3827950215691</v>
          </cell>
          <cell r="Z99">
            <v>7280.1844663097609</v>
          </cell>
          <cell r="AA99">
            <v>6855.3123855899348</v>
          </cell>
          <cell r="AB99">
            <v>6639.9196615208375</v>
          </cell>
          <cell r="AC99">
            <v>6575.2887285102943</v>
          </cell>
          <cell r="AD99">
            <v>5521.1935618241614</v>
          </cell>
          <cell r="AE99">
            <v>5119.9589470638202</v>
          </cell>
          <cell r="AF99">
            <v>6706.6673417641523</v>
          </cell>
          <cell r="AG99">
            <v>5522.0827017099209</v>
          </cell>
          <cell r="AH99">
            <v>6183.886214216197</v>
          </cell>
          <cell r="AI99">
            <v>6333.0736393724892</v>
          </cell>
          <cell r="AJ99">
            <v>6553.86122478781</v>
          </cell>
          <cell r="AK99">
            <v>6761.5744743803143</v>
          </cell>
          <cell r="AL99">
            <v>6509.9211415942245</v>
          </cell>
          <cell r="AM99">
            <v>7445.7973044175524</v>
          </cell>
          <cell r="AN99">
            <v>7116.1495455301465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</row>
        <row r="100">
          <cell r="A100">
            <v>9782.1322024996571</v>
          </cell>
          <cell r="B100">
            <v>8075.8656611628066</v>
          </cell>
          <cell r="C100">
            <v>8221.2083451961371</v>
          </cell>
          <cell r="D100">
            <v>7716.1600492032303</v>
          </cell>
          <cell r="E100">
            <v>7782.969827819803</v>
          </cell>
          <cell r="F100">
            <v>7037.2097689934963</v>
          </cell>
          <cell r="G100">
            <v>8235.1247141860822</v>
          </cell>
          <cell r="H100">
            <v>7943.2178112132242</v>
          </cell>
          <cell r="I100">
            <v>9125.7708509861714</v>
          </cell>
          <cell r="J100">
            <v>8585.0958397027443</v>
          </cell>
          <cell r="K100">
            <v>8924.7041597596381</v>
          </cell>
          <cell r="L100">
            <v>9621.8575026086146</v>
          </cell>
          <cell r="M100">
            <v>7961.4945574321919</v>
          </cell>
          <cell r="N100">
            <v>10079.560474619077</v>
          </cell>
          <cell r="O100">
            <v>9190.6494543699646</v>
          </cell>
          <cell r="Z100">
            <v>7468.6970651372967</v>
          </cell>
          <cell r="AA100">
            <v>6165.9557357604472</v>
          </cell>
          <cell r="AB100">
            <v>6276.9254563906297</v>
          </cell>
          <cell r="AC100">
            <v>5891.3190622068623</v>
          </cell>
          <cell r="AD100">
            <v>5942.328595419729</v>
          </cell>
          <cell r="AE100">
            <v>5372.9378074656097</v>
          </cell>
          <cell r="AF100">
            <v>6287.5506597799294</v>
          </cell>
          <cell r="AG100">
            <v>6064.6785717325401</v>
          </cell>
          <cell r="AH100">
            <v>6967.5625478113443</v>
          </cell>
          <cell r="AI100">
            <v>6554.7550139964023</v>
          </cell>
          <cell r="AJ100">
            <v>6814.0473247931222</v>
          </cell>
          <cell r="AK100">
            <v>7346.3266906716854</v>
          </cell>
          <cell r="AL100">
            <v>6078.6329405777078</v>
          </cell>
          <cell r="AM100">
            <v>7695.7847406135625</v>
          </cell>
          <cell r="AN100">
            <v>7017.0976210092849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</row>
        <row r="101">
          <cell r="A101">
            <v>9475.1576496107664</v>
          </cell>
          <cell r="B101">
            <v>8767.7321080507318</v>
          </cell>
          <cell r="C101">
            <v>9310.5704375142195</v>
          </cell>
          <cell r="D101">
            <v>7504.4397791295105</v>
          </cell>
          <cell r="E101">
            <v>7473.8197056898734</v>
          </cell>
          <cell r="F101">
            <v>7192.6301509329178</v>
          </cell>
          <cell r="G101">
            <v>7861.8253722366508</v>
          </cell>
          <cell r="H101">
            <v>8673.675085599094</v>
          </cell>
          <cell r="I101">
            <v>7680.7280381410128</v>
          </cell>
          <cell r="J101">
            <v>8395.6574713646496</v>
          </cell>
          <cell r="K101">
            <v>8376.504004508266</v>
          </cell>
          <cell r="L101">
            <v>9590.8463536875406</v>
          </cell>
          <cell r="M101">
            <v>10054.34278246762</v>
          </cell>
          <cell r="N101">
            <v>10079.13448422691</v>
          </cell>
          <cell r="O101">
            <v>10072.431316631446</v>
          </cell>
          <cell r="Z101">
            <v>7234.320766108418</v>
          </cell>
          <cell r="AA101">
            <v>6694.1985354251647</v>
          </cell>
          <cell r="AB101">
            <v>7108.6577713238557</v>
          </cell>
          <cell r="AC101">
            <v>5729.6697891244967</v>
          </cell>
          <cell r="AD101">
            <v>5706.2912405730403</v>
          </cell>
          <cell r="AE101">
            <v>5491.6018907578864</v>
          </cell>
          <cell r="AF101">
            <v>6002.5351190041702</v>
          </cell>
          <cell r="AG101">
            <v>6622.3856225552499</v>
          </cell>
          <cell r="AH101">
            <v>5864.2665800328159</v>
          </cell>
          <cell r="AI101">
            <v>6410.1180620167934</v>
          </cell>
          <cell r="AJ101">
            <v>6395.4943134580781</v>
          </cell>
          <cell r="AK101">
            <v>7322.6495544258505</v>
          </cell>
          <cell r="AL101">
            <v>7676.5309317851561</v>
          </cell>
          <cell r="AM101">
            <v>7695.4594952451816</v>
          </cell>
          <cell r="AN101">
            <v>7690.3415999733743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</row>
        <row r="102">
          <cell r="A102">
            <v>8606.4670207347353</v>
          </cell>
          <cell r="B102">
            <v>8220.1222222366669</v>
          </cell>
          <cell r="C102">
            <v>7475.2550536416747</v>
          </cell>
          <cell r="D102">
            <v>8094.5948848281096</v>
          </cell>
          <cell r="E102">
            <v>7931.653693739845</v>
          </cell>
          <cell r="F102">
            <v>8022.196051158001</v>
          </cell>
          <cell r="G102">
            <v>7791.7453053103427</v>
          </cell>
          <cell r="H102">
            <v>7952.8994310892958</v>
          </cell>
          <cell r="I102">
            <v>8743.7553607416721</v>
          </cell>
          <cell r="J102">
            <v>8461.8830013966981</v>
          </cell>
          <cell r="K102">
            <v>9789.0924350489749</v>
          </cell>
          <cell r="L102">
            <v>7617.9327622702876</v>
          </cell>
          <cell r="M102">
            <v>8941.7695373856805</v>
          </cell>
          <cell r="N102">
            <v>10882.484499665452</v>
          </cell>
          <cell r="O102">
            <v>10748.231948793788</v>
          </cell>
          <cell r="Z102">
            <v>6571.0719961990535</v>
          </cell>
          <cell r="AA102">
            <v>6276.0961971665829</v>
          </cell>
          <cell r="AB102">
            <v>5707.3871344756326</v>
          </cell>
          <cell r="AC102">
            <v>6180.2555729457999</v>
          </cell>
          <cell r="AD102">
            <v>6055.8493217851455</v>
          </cell>
          <cell r="AE102">
            <v>6124.9787738433379</v>
          </cell>
          <cell r="AF102">
            <v>5949.0287075856668</v>
          </cell>
          <cell r="AG102">
            <v>6072.0705272344003</v>
          </cell>
          <cell r="AH102">
            <v>6675.8921929477083</v>
          </cell>
          <cell r="AI102">
            <v>6460.6815190983843</v>
          </cell>
          <cell r="AJ102">
            <v>7474.0112305296307</v>
          </cell>
          <cell r="AK102">
            <v>5816.322135724412</v>
          </cell>
          <cell r="AL102">
            <v>6827.0768088721143</v>
          </cell>
          <cell r="AM102">
            <v>8308.8204454325696</v>
          </cell>
          <cell r="AN102">
            <v>8206.3180858318501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</row>
        <row r="103">
          <cell r="A103">
            <v>10030.398985201036</v>
          </cell>
          <cell r="B103">
            <v>7828.3330140581875</v>
          </cell>
          <cell r="C103">
            <v>8791.3872683571935</v>
          </cell>
          <cell r="D103">
            <v>7089.2573006699258</v>
          </cell>
          <cell r="E103">
            <v>7728.3429537009788</v>
          </cell>
          <cell r="F103">
            <v>7114.1669206764791</v>
          </cell>
          <cell r="G103">
            <v>6405.3618328042758</v>
          </cell>
          <cell r="H103">
            <v>7211.7393012514331</v>
          </cell>
          <cell r="I103">
            <v>9369.3859379925125</v>
          </cell>
          <cell r="J103">
            <v>9438.6969802500043</v>
          </cell>
          <cell r="K103">
            <v>9253.7806459443327</v>
          </cell>
          <cell r="L103">
            <v>8353.5578112438398</v>
          </cell>
          <cell r="M103">
            <v>8893.1156287842005</v>
          </cell>
          <cell r="N103">
            <v>9552.4958775251343</v>
          </cell>
          <cell r="O103">
            <v>9807.5462518558943</v>
          </cell>
          <cell r="Z103">
            <v>7658.2497467969297</v>
          </cell>
          <cell r="AA103">
            <v>5976.9635695654824</v>
          </cell>
          <cell r="AB103">
            <v>6712.2593449397891</v>
          </cell>
          <cell r="AC103">
            <v>5412.6763060906906</v>
          </cell>
          <cell r="AD103">
            <v>5900.6207585225111</v>
          </cell>
          <cell r="AE103">
            <v>5431.6949006041741</v>
          </cell>
          <cell r="AF103">
            <v>4890.5193807933956</v>
          </cell>
          <cell r="AG103">
            <v>5506.1918034626742</v>
          </cell>
          <cell r="AH103">
            <v>7153.5636412010344</v>
          </cell>
          <cell r="AI103">
            <v>7206.4828992088005</v>
          </cell>
          <cell r="AJ103">
            <v>7065.29853830108</v>
          </cell>
          <cell r="AK103">
            <v>6377.9748031159161</v>
          </cell>
          <cell r="AL103">
            <v>6789.9293550392513</v>
          </cell>
          <cell r="AM103">
            <v>7293.3688124739492</v>
          </cell>
          <cell r="AN103">
            <v>7488.1007934769814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</row>
        <row r="104">
          <cell r="A104">
            <v>9156.2317869416202</v>
          </cell>
          <cell r="B104">
            <v>8969.6614879303888</v>
          </cell>
          <cell r="C104">
            <v>7036.6303820425537</v>
          </cell>
          <cell r="D104">
            <v>7604.9994057800213</v>
          </cell>
          <cell r="E104">
            <v>8009.3591155933173</v>
          </cell>
          <cell r="F104">
            <v>7663.9205783871303</v>
          </cell>
          <cell r="G104">
            <v>7738.4187070445778</v>
          </cell>
          <cell r="H104">
            <v>7562.1360879150961</v>
          </cell>
          <cell r="I104">
            <v>8946.2907729988328</v>
          </cell>
          <cell r="J104">
            <v>8687.7840634270597</v>
          </cell>
          <cell r="K104">
            <v>8784.6735483035518</v>
          </cell>
          <cell r="L104">
            <v>10298.768845678445</v>
          </cell>
          <cell r="M104">
            <v>9598.5114475381761</v>
          </cell>
          <cell r="N104">
            <v>10201.095255489707</v>
          </cell>
          <cell r="O104">
            <v>10556.134597306514</v>
          </cell>
          <cell r="Z104">
            <v>6990.819594257071</v>
          </cell>
          <cell r="AA104">
            <v>6848.3724246808015</v>
          </cell>
          <cell r="AB104">
            <v>5372.4954432110171</v>
          </cell>
          <cell r="AC104">
            <v>5806.4474663106676</v>
          </cell>
          <cell r="AD104">
            <v>6115.1777221919592</v>
          </cell>
          <cell r="AE104">
            <v>5851.4340172808861</v>
          </cell>
          <cell r="AF104">
            <v>5908.3136365033633</v>
          </cell>
          <cell r="AG104">
            <v>5773.721151667527</v>
          </cell>
          <cell r="AH104">
            <v>6830.5287903476992</v>
          </cell>
          <cell r="AI104">
            <v>6633.1578835628125</v>
          </cell>
          <cell r="AJ104">
            <v>6707.1333928239537</v>
          </cell>
          <cell r="AK104">
            <v>7863.1512087508727</v>
          </cell>
          <cell r="AL104">
            <v>7328.5018842411873</v>
          </cell>
          <cell r="AM104">
            <v>7788.5770319474113</v>
          </cell>
          <cell r="AN104">
            <v>8059.6509895819127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</row>
        <row r="105">
          <cell r="A105">
            <v>7834.5818392471529</v>
          </cell>
          <cell r="B105">
            <v>6671.0923080648781</v>
          </cell>
          <cell r="C105">
            <v>7821.9789175322076</v>
          </cell>
          <cell r="D105">
            <v>7120.6984226164313</v>
          </cell>
          <cell r="E105">
            <v>7980.3515796018173</v>
          </cell>
          <cell r="F105">
            <v>7777.1641577210148</v>
          </cell>
          <cell r="G105">
            <v>7158.8669635295819</v>
          </cell>
          <cell r="H105">
            <v>7197.5108511701319</v>
          </cell>
          <cell r="I105">
            <v>7449.4165135881894</v>
          </cell>
          <cell r="J105">
            <v>8582.083662040126</v>
          </cell>
          <cell r="K105">
            <v>8592.9231111316931</v>
          </cell>
          <cell r="L105">
            <v>8534.6085196532513</v>
          </cell>
          <cell r="M105">
            <v>9167.3711383946629</v>
          </cell>
          <cell r="N105">
            <v>9802.1085962753459</v>
          </cell>
          <cell r="O105">
            <v>9523.6590218832298</v>
          </cell>
          <cell r="Z105">
            <v>5981.734572592557</v>
          </cell>
          <cell r="AA105">
            <v>5093.4056615767659</v>
          </cell>
          <cell r="AB105">
            <v>5972.1121914515097</v>
          </cell>
          <cell r="AC105">
            <v>5436.6817284613353</v>
          </cell>
          <cell r="AD105">
            <v>6093.0303524323044</v>
          </cell>
          <cell r="AE105">
            <v>5937.8959430766254</v>
          </cell>
          <cell r="AF105">
            <v>5465.8235621226895</v>
          </cell>
          <cell r="AG105">
            <v>5495.3283249117994</v>
          </cell>
          <cell r="AH105">
            <v>5687.6593057906357</v>
          </cell>
          <cell r="AI105">
            <v>6552.4552043022832</v>
          </cell>
          <cell r="AJ105">
            <v>6560.7311670414911</v>
          </cell>
          <cell r="AK105">
            <v>6516.2077431893349</v>
          </cell>
          <cell r="AL105">
            <v>6999.3245336488781</v>
          </cell>
          <cell r="AM105">
            <v>7483.9491216906099</v>
          </cell>
          <cell r="AN105">
            <v>7271.3517578439305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</row>
        <row r="106">
          <cell r="A106">
            <v>8760.3394885416637</v>
          </cell>
          <cell r="B106">
            <v>7927.1739021480807</v>
          </cell>
          <cell r="C106">
            <v>7960.8990426195651</v>
          </cell>
          <cell r="D106">
            <v>8428.2442680896747</v>
          </cell>
          <cell r="E106">
            <v>6907.2836585144951</v>
          </cell>
          <cell r="F106">
            <v>6882.6106965485351</v>
          </cell>
          <cell r="G106">
            <v>7498.1509802010823</v>
          </cell>
          <cell r="H106">
            <v>8355.8021104601594</v>
          </cell>
          <cell r="I106">
            <v>8619.276622841855</v>
          </cell>
          <cell r="J106">
            <v>9099.194730632189</v>
          </cell>
          <cell r="K106">
            <v>9497.3300889765706</v>
          </cell>
          <cell r="L106">
            <v>8790.7265447075097</v>
          </cell>
          <cell r="M106">
            <v>8809.2923708268008</v>
          </cell>
          <cell r="N106">
            <v>10635.261171073675</v>
          </cell>
          <cell r="O106">
            <v>9256.5782480856979</v>
          </cell>
          <cell r="Z106">
            <v>6688.5542408595138</v>
          </cell>
          <cell r="AA106">
            <v>6052.428982985668</v>
          </cell>
          <cell r="AB106">
            <v>6078.1782626362065</v>
          </cell>
          <cell r="AC106">
            <v>6434.9982116635383</v>
          </cell>
          <cell r="AD106">
            <v>5273.738702410451</v>
          </cell>
          <cell r="AE106">
            <v>5254.9007972575919</v>
          </cell>
          <cell r="AF106">
            <v>5724.8682659874466</v>
          </cell>
          <cell r="AG106">
            <v>6379.6883345447723</v>
          </cell>
          <cell r="AH106">
            <v>6580.852178646247</v>
          </cell>
          <cell r="AI106">
            <v>6947.2715736165983</v>
          </cell>
          <cell r="AJ106">
            <v>7251.2495122539658</v>
          </cell>
          <cell r="AK106">
            <v>6711.7548797903619</v>
          </cell>
          <cell r="AL106">
            <v>6725.9299622957442</v>
          </cell>
          <cell r="AM106">
            <v>8120.0644451594344</v>
          </cell>
          <cell r="AN106">
            <v>7067.4345187264216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</row>
        <row r="107">
          <cell r="A107">
            <v>9659.931993852897</v>
          </cell>
          <cell r="B107">
            <v>7101.8285772717081</v>
          </cell>
          <cell r="C107">
            <v>7113.2803554735401</v>
          </cell>
          <cell r="D107">
            <v>7946.2523011138619</v>
          </cell>
          <cell r="E107">
            <v>9974.3831267785481</v>
          </cell>
          <cell r="F107">
            <v>7643.7812075932525</v>
          </cell>
          <cell r="G107">
            <v>9117.6797934988936</v>
          </cell>
          <cell r="H107">
            <v>8612.0086000179363</v>
          </cell>
          <cell r="I107">
            <v>7615.1482691168585</v>
          </cell>
          <cell r="J107">
            <v>7800.5455090973355</v>
          </cell>
          <cell r="K107">
            <v>8373.8201877539123</v>
          </cell>
          <cell r="L107">
            <v>7935.2380178972135</v>
          </cell>
          <cell r="M107">
            <v>9474.6004584111706</v>
          </cell>
          <cell r="N107">
            <v>8757.3198409146771</v>
          </cell>
          <cell r="O107">
            <v>10518.214653252069</v>
          </cell>
          <cell r="Z107">
            <v>7375.3967170346623</v>
          </cell>
          <cell r="AA107">
            <v>5422.2745260612573</v>
          </cell>
          <cell r="AB107">
            <v>5431.0180045254692</v>
          </cell>
          <cell r="AC107">
            <v>6066.9954169096363</v>
          </cell>
          <cell r="AD107">
            <v>7615.4814148279265</v>
          </cell>
          <cell r="AE107">
            <v>5836.057527122277</v>
          </cell>
          <cell r="AF107">
            <v>6961.3849930555789</v>
          </cell>
          <cell r="AG107">
            <v>6575.303014148094</v>
          </cell>
          <cell r="AH107">
            <v>5814.1961640637974</v>
          </cell>
          <cell r="AI107">
            <v>5955.7476983778506</v>
          </cell>
          <cell r="AJ107">
            <v>6393.4452086308629</v>
          </cell>
          <cell r="AK107">
            <v>6058.5859676165928</v>
          </cell>
          <cell r="AL107">
            <v>7233.8953483987616</v>
          </cell>
          <cell r="AM107">
            <v>6686.2487278177177</v>
          </cell>
          <cell r="AN107">
            <v>8030.6989606165671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</row>
        <row r="108">
          <cell r="A108">
            <v>9607.7298997372545</v>
          </cell>
          <cell r="B108">
            <v>7229.0598920376924</v>
          </cell>
          <cell r="C108">
            <v>7446.091598848423</v>
          </cell>
          <cell r="D108">
            <v>8229.262535811733</v>
          </cell>
          <cell r="E108">
            <v>7398.3168108687414</v>
          </cell>
          <cell r="F108">
            <v>8437.1692256662336</v>
          </cell>
          <cell r="G108">
            <v>8315.1177189107093</v>
          </cell>
          <cell r="H108">
            <v>7744.8994901921105</v>
          </cell>
          <cell r="I108">
            <v>8184.6586035261289</v>
          </cell>
          <cell r="J108">
            <v>8468.3736461495428</v>
          </cell>
          <cell r="K108">
            <v>8625.2418287556284</v>
          </cell>
          <cell r="L108">
            <v>8690.7263533650803</v>
          </cell>
          <cell r="M108">
            <v>9081.0858384773601</v>
          </cell>
          <cell r="N108">
            <v>9119.3074944851651</v>
          </cell>
          <cell r="O108">
            <v>9814.0449243621715</v>
          </cell>
          <cell r="Z108">
            <v>7335.5402093689918</v>
          </cell>
          <cell r="AA108">
            <v>5519.4161438103456</v>
          </cell>
          <cell r="AB108">
            <v>5685.1207200871659</v>
          </cell>
          <cell r="AC108">
            <v>6283.0748631424012</v>
          </cell>
          <cell r="AD108">
            <v>5648.6444783655261</v>
          </cell>
          <cell r="AE108">
            <v>6441.8124524730702</v>
          </cell>
          <cell r="AF108">
            <v>6348.625638859201</v>
          </cell>
          <cell r="AG108">
            <v>5913.2617403596369</v>
          </cell>
          <cell r="AH108">
            <v>6249.019582426612</v>
          </cell>
          <cell r="AI108">
            <v>6465.6371523297603</v>
          </cell>
          <cell r="AJ108">
            <v>6585.4066372222369</v>
          </cell>
          <cell r="AK108">
            <v>6635.404333699651</v>
          </cell>
          <cell r="AL108">
            <v>6933.445362020816</v>
          </cell>
          <cell r="AM108">
            <v>6962.6277492694007</v>
          </cell>
          <cell r="AN108">
            <v>7493.0625559302152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</row>
        <row r="109">
          <cell r="A109">
            <v>9991.3742920906534</v>
          </cell>
          <cell r="B109">
            <v>8734.402676523674</v>
          </cell>
          <cell r="C109">
            <v>7954.3121228704622</v>
          </cell>
          <cell r="D109">
            <v>9074.42052648348</v>
          </cell>
          <cell r="E109">
            <v>6858.1335597759853</v>
          </cell>
          <cell r="F109">
            <v>8376.5831169861885</v>
          </cell>
          <cell r="G109">
            <v>8919.5019025317542</v>
          </cell>
          <cell r="H109">
            <v>9814.9527369402786</v>
          </cell>
          <cell r="I109">
            <v>7427.0349256252812</v>
          </cell>
          <cell r="J109">
            <v>7794.5646575330502</v>
          </cell>
          <cell r="K109">
            <v>8657.0565600249047</v>
          </cell>
          <cell r="L109">
            <v>9766.716905211124</v>
          </cell>
          <cell r="M109">
            <v>10173.446473175158</v>
          </cell>
          <cell r="N109">
            <v>9930.2429353619445</v>
          </cell>
          <cell r="O109">
            <v>9560.880461905208</v>
          </cell>
          <cell r="Z109">
            <v>7628.4542375083802</v>
          </cell>
          <cell r="AA109">
            <v>6668.7513811365316</v>
          </cell>
          <cell r="AB109">
            <v>6073.1491230600877</v>
          </cell>
          <cell r="AC109">
            <v>6928.3563696522415</v>
          </cell>
          <cell r="AD109">
            <v>5236.2124054232036</v>
          </cell>
          <cell r="AE109">
            <v>6395.5547161514214</v>
          </cell>
          <cell r="AF109">
            <v>6810.0753805906052</v>
          </cell>
          <cell r="AG109">
            <v>7493.75567446485</v>
          </cell>
          <cell r="AH109">
            <v>5670.5708738546036</v>
          </cell>
          <cell r="AI109">
            <v>5951.1812942851129</v>
          </cell>
          <cell r="AJ109">
            <v>6609.6973118052529</v>
          </cell>
          <cell r="AK109">
            <v>7456.9274239963133</v>
          </cell>
          <cell r="AL109">
            <v>7767.4670760551253</v>
          </cell>
          <cell r="AM109">
            <v>7581.7802021205853</v>
          </cell>
          <cell r="AN109">
            <v>7299.7704761864716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</row>
        <row r="110">
          <cell r="A110">
            <v>10016.334408072373</v>
          </cell>
          <cell r="B110">
            <v>10137.32407819796</v>
          </cell>
          <cell r="C110">
            <v>8896.7868763283714</v>
          </cell>
          <cell r="D110">
            <v>8681.2811738317923</v>
          </cell>
          <cell r="E110">
            <v>7448.1227577166419</v>
          </cell>
          <cell r="F110">
            <v>8516.1794345119015</v>
          </cell>
          <cell r="G110">
            <v>8444.3479831902823</v>
          </cell>
          <cell r="H110">
            <v>8875.739862834007</v>
          </cell>
          <cell r="I110">
            <v>8744.1062634092723</v>
          </cell>
          <cell r="J110">
            <v>8339.3067266123689</v>
          </cell>
          <cell r="K110">
            <v>9052.4108456247213</v>
          </cell>
          <cell r="L110">
            <v>9644.9689498915777</v>
          </cell>
          <cell r="M110">
            <v>9524.2706103894016</v>
          </cell>
          <cell r="N110">
            <v>9142.4763337617969</v>
          </cell>
          <cell r="O110">
            <v>9201.1312268989041</v>
          </cell>
          <cell r="Z110">
            <v>7647.5113859008879</v>
          </cell>
          <cell r="AA110">
            <v>7739.8874830004543</v>
          </cell>
          <cell r="AB110">
            <v>6792.7323672242146</v>
          </cell>
          <cell r="AC110">
            <v>6628.1929013452673</v>
          </cell>
          <cell r="AD110">
            <v>5686.6715180076862</v>
          </cell>
          <cell r="AE110">
            <v>6502.1370629675757</v>
          </cell>
          <cell r="AF110">
            <v>6447.2934625577127</v>
          </cell>
          <cell r="AG110">
            <v>6776.6628882332143</v>
          </cell>
          <cell r="AH110">
            <v>6676.1601085380335</v>
          </cell>
          <cell r="AI110">
            <v>6367.0940429954489</v>
          </cell>
          <cell r="AJ110">
            <v>6911.5518902778558</v>
          </cell>
          <cell r="AK110">
            <v>7363.9723731180184</v>
          </cell>
          <cell r="AL110">
            <v>7271.818708114748</v>
          </cell>
          <cell r="AM110">
            <v>6980.3172507324662</v>
          </cell>
          <cell r="AN110">
            <v>7025.1004962622201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</row>
        <row r="111">
          <cell r="A111">
            <v>9189.5629278600663</v>
          </cell>
          <cell r="B111">
            <v>9470.6555315719306</v>
          </cell>
          <cell r="C111">
            <v>7522.630307849734</v>
          </cell>
          <cell r="D111">
            <v>7426.2592082981564</v>
          </cell>
          <cell r="E111">
            <v>7990.7088488002792</v>
          </cell>
          <cell r="F111">
            <v>9301.727436234336</v>
          </cell>
          <cell r="G111">
            <v>8472.4749488210564</v>
          </cell>
          <cell r="H111">
            <v>8466.1233245787698</v>
          </cell>
          <cell r="I111">
            <v>9966.6098202347384</v>
          </cell>
          <cell r="J111">
            <v>8970.339249907398</v>
          </cell>
          <cell r="K111">
            <v>8973.5148119731348</v>
          </cell>
          <cell r="L111">
            <v>8969.0741562371459</v>
          </cell>
          <cell r="M111">
            <v>8275.7847154651954</v>
          </cell>
          <cell r="N111">
            <v>8239.7781611623541</v>
          </cell>
          <cell r="O111">
            <v>9310.980228756187</v>
          </cell>
          <cell r="Z111">
            <v>7016.2680536728722</v>
          </cell>
          <cell r="AA111">
            <v>7230.883380977295</v>
          </cell>
          <cell r="AB111">
            <v>5743.5583305645032</v>
          </cell>
          <cell r="AC111">
            <v>5669.9786105724752</v>
          </cell>
          <cell r="AD111">
            <v>6100.9381688944077</v>
          </cell>
          <cell r="AE111">
            <v>7101.9061044746586</v>
          </cell>
          <cell r="AF111">
            <v>6468.7685133246723</v>
          </cell>
          <cell r="AG111">
            <v>6463.9190228091875</v>
          </cell>
          <cell r="AH111">
            <v>7609.5464641885019</v>
          </cell>
          <cell r="AI111">
            <v>6848.8898986612958</v>
          </cell>
          <cell r="AJ111">
            <v>6851.3144530007357</v>
          </cell>
          <cell r="AK111">
            <v>6847.9239945836844</v>
          </cell>
          <cell r="AL111">
            <v>6318.5947333965369</v>
          </cell>
          <cell r="AM111">
            <v>6291.1035851601009</v>
          </cell>
          <cell r="AN111">
            <v>7108.9706485762617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</row>
        <row r="112">
          <cell r="A112">
            <v>10854.837060318348</v>
          </cell>
          <cell r="B112">
            <v>8249.3225404841178</v>
          </cell>
          <cell r="C112">
            <v>7856.7765287338307</v>
          </cell>
          <cell r="D112">
            <v>7321.4449740212194</v>
          </cell>
          <cell r="E112">
            <v>8672.4024934373138</v>
          </cell>
          <cell r="F112">
            <v>7409.5068436709671</v>
          </cell>
          <cell r="G112">
            <v>8132.9793509645524</v>
          </cell>
          <cell r="H112">
            <v>8324.9656320286867</v>
          </cell>
          <cell r="I112">
            <v>7804.6266313198003</v>
          </cell>
          <cell r="J112">
            <v>8763.0228055810694</v>
          </cell>
          <cell r="K112">
            <v>8096.4717814965443</v>
          </cell>
          <cell r="L112">
            <v>8220.7939588880963</v>
          </cell>
          <cell r="M112">
            <v>9657.5225285481083</v>
          </cell>
          <cell r="N112">
            <v>10766.115812276419</v>
          </cell>
          <cell r="O112">
            <v>10808.913669062949</v>
          </cell>
          <cell r="Z112">
            <v>8287.7115149012989</v>
          </cell>
          <cell r="AA112">
            <v>6298.390756949786</v>
          </cell>
          <cell r="AB112">
            <v>5998.6803067943947</v>
          </cell>
          <cell r="AC112">
            <v>5589.9525234450966</v>
          </cell>
          <cell r="AD112">
            <v>6621.4139933493634</v>
          </cell>
          <cell r="AE112">
            <v>5657.1881131701566</v>
          </cell>
          <cell r="AF112">
            <v>6209.5622663788381</v>
          </cell>
          <cell r="AG112">
            <v>6356.144559916429</v>
          </cell>
          <cell r="AH112">
            <v>5958.8636515191929</v>
          </cell>
          <cell r="AI112">
            <v>6690.6029641523673</v>
          </cell>
          <cell r="AJ112">
            <v>6181.6885910597357</v>
          </cell>
          <cell r="AK112">
            <v>6276.6090707868943</v>
          </cell>
          <cell r="AL112">
            <v>7373.557080636594</v>
          </cell>
          <cell r="AM112">
            <v>8219.9724871362941</v>
          </cell>
          <cell r="AN112">
            <v>8252.6488219842358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</row>
        <row r="113">
          <cell r="A113">
            <v>9120.2756590383087</v>
          </cell>
          <cell r="B113">
            <v>7994.9838800634434</v>
          </cell>
          <cell r="C113">
            <v>7224.5556312940316</v>
          </cell>
          <cell r="D113">
            <v>8827.6545385403715</v>
          </cell>
          <cell r="E113">
            <v>8480.312085149104</v>
          </cell>
          <cell r="F113">
            <v>8564.0185496550948</v>
          </cell>
          <cell r="G113">
            <v>7703.6953278210804</v>
          </cell>
          <cell r="H113">
            <v>8773.6896096595719</v>
          </cell>
          <cell r="I113">
            <v>6969.9731272273748</v>
          </cell>
          <cell r="J113">
            <v>8981.2240436131706</v>
          </cell>
          <cell r="K113">
            <v>9786.2794020883011</v>
          </cell>
          <cell r="L113">
            <v>8851.0495675291804</v>
          </cell>
          <cell r="M113">
            <v>10899.580510177148</v>
          </cell>
          <cell r="N113">
            <v>9107.250994094391</v>
          </cell>
          <cell r="O113">
            <v>10230.673416366455</v>
          </cell>
          <cell r="Z113">
            <v>6963.3669467783839</v>
          </cell>
          <cell r="AA113">
            <v>6104.2021723639582</v>
          </cell>
          <cell r="AB113">
            <v>5515.9771227155188</v>
          </cell>
          <cell r="AC113">
            <v>6739.9495507937272</v>
          </cell>
          <cell r="AD113">
            <v>6474.75219825968</v>
          </cell>
          <cell r="AE113">
            <v>6538.662418735863</v>
          </cell>
          <cell r="AF113">
            <v>5881.8021975727061</v>
          </cell>
          <cell r="AG113">
            <v>6698.7471117335217</v>
          </cell>
          <cell r="AH113">
            <v>5321.6023625306098</v>
          </cell>
          <cell r="AI113">
            <v>6857.2004821948285</v>
          </cell>
          <cell r="AJ113">
            <v>7471.8634686120249</v>
          </cell>
          <cell r="AK113">
            <v>6757.811749006798</v>
          </cell>
          <cell r="AL113">
            <v>8321.8733178422917</v>
          </cell>
          <cell r="AM113">
            <v>6953.4225629950415</v>
          </cell>
          <cell r="AN113">
            <v>7811.1600760894526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</row>
        <row r="114">
          <cell r="A114">
            <v>10084.379372029303</v>
          </cell>
          <cell r="B114">
            <v>9851.4245621453683</v>
          </cell>
          <cell r="C114">
            <v>7944.5074525751361</v>
          </cell>
          <cell r="D114">
            <v>6389.4901927721876</v>
          </cell>
          <cell r="E114">
            <v>8672.952311703777</v>
          </cell>
          <cell r="F114">
            <v>8558.2909275492148</v>
          </cell>
          <cell r="G114">
            <v>8474.5719956868033</v>
          </cell>
          <cell r="H114">
            <v>8528.1207412236017</v>
          </cell>
          <cell r="I114">
            <v>10570.972610875264</v>
          </cell>
          <cell r="J114">
            <v>10746.365156795644</v>
          </cell>
          <cell r="K114">
            <v>10665.017749001949</v>
          </cell>
          <cell r="L114">
            <v>9294.657369066219</v>
          </cell>
          <cell r="M114">
            <v>8538.9996189727717</v>
          </cell>
          <cell r="N114">
            <v>7976.3385640081142</v>
          </cell>
          <cell r="O114">
            <v>8464.7200188038696</v>
          </cell>
          <cell r="Z114">
            <v>7699.4639880618597</v>
          </cell>
          <cell r="AA114">
            <v>7521.6020588962365</v>
          </cell>
          <cell r="AB114">
            <v>6065.6632180709257</v>
          </cell>
          <cell r="AC114">
            <v>4878.4013201423368</v>
          </cell>
          <cell r="AD114">
            <v>6621.8337817950796</v>
          </cell>
          <cell r="AE114">
            <v>6534.2893563475354</v>
          </cell>
          <cell r="AF114">
            <v>6470.3696169948562</v>
          </cell>
          <cell r="AG114">
            <v>6511.2542984071843</v>
          </cell>
          <cell r="AH114">
            <v>8070.9798722937066</v>
          </cell>
          <cell r="AI114">
            <v>8204.8927826741001</v>
          </cell>
          <cell r="AJ114">
            <v>8142.7837114339809</v>
          </cell>
          <cell r="AK114">
            <v>7096.508079911534</v>
          </cell>
          <cell r="AL114">
            <v>6519.5603650841867</v>
          </cell>
          <cell r="AM114">
            <v>6089.9663989744495</v>
          </cell>
          <cell r="AN114">
            <v>6462.8475932368283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</row>
        <row r="115">
          <cell r="A115">
            <v>9659.454196117742</v>
          </cell>
          <cell r="B115">
            <v>8807.184428358607</v>
          </cell>
          <cell r="C115">
            <v>9012.8930039303705</v>
          </cell>
          <cell r="D115">
            <v>8355.5777701068673</v>
          </cell>
          <cell r="E115">
            <v>7697.6308249280219</v>
          </cell>
          <cell r="F115">
            <v>9591.2851651898818</v>
          </cell>
          <cell r="G115">
            <v>9006.365415005539</v>
          </cell>
          <cell r="H115">
            <v>8451.9402950219446</v>
          </cell>
          <cell r="I115">
            <v>8089.467745130044</v>
          </cell>
          <cell r="J115">
            <v>9158.7021472954093</v>
          </cell>
          <cell r="K115">
            <v>7208.8712408989732</v>
          </cell>
          <cell r="L115">
            <v>8048.8941762479008</v>
          </cell>
          <cell r="M115">
            <v>9894.8641915429416</v>
          </cell>
          <cell r="N115">
            <v>10126.071996159973</v>
          </cell>
          <cell r="O115">
            <v>9720.7701629929288</v>
          </cell>
          <cell r="Z115">
            <v>7375.0319165526798</v>
          </cell>
          <cell r="AA115">
            <v>6724.3205397895081</v>
          </cell>
          <cell r="AB115">
            <v>6881.3798600728533</v>
          </cell>
          <cell r="AC115">
            <v>6379.5170497876716</v>
          </cell>
          <cell r="AD115">
            <v>5877.1719253558449</v>
          </cell>
          <cell r="AE115">
            <v>7322.9845887631345</v>
          </cell>
          <cell r="AF115">
            <v>6876.3960198183886</v>
          </cell>
          <cell r="AG115">
            <v>6453.090223010433</v>
          </cell>
          <cell r="AH115">
            <v>6176.3409812777682</v>
          </cell>
          <cell r="AI115">
            <v>6992.7057242686333</v>
          </cell>
          <cell r="AJ115">
            <v>5504.0020279113287</v>
          </cell>
          <cell r="AK115">
            <v>6145.3628991419764</v>
          </cell>
          <cell r="AL115">
            <v>7554.7683896998014</v>
          </cell>
          <cell r="AM115">
            <v>7731.2964733561221</v>
          </cell>
          <cell r="AN115">
            <v>7421.8469025257518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</row>
        <row r="116">
          <cell r="A116">
            <v>9502.993334360719</v>
          </cell>
          <cell r="B116">
            <v>9233.5913484769262</v>
          </cell>
          <cell r="C116">
            <v>7759.7786395454832</v>
          </cell>
          <cell r="D116">
            <v>8771.9321809430203</v>
          </cell>
          <cell r="E116">
            <v>7502.7314349236021</v>
          </cell>
          <cell r="F116">
            <v>7174.4332957321849</v>
          </cell>
          <cell r="G116">
            <v>7151.1053817836582</v>
          </cell>
          <cell r="H116">
            <v>7980.6338746300689</v>
          </cell>
          <cell r="I116">
            <v>7506.1444869574243</v>
          </cell>
          <cell r="J116">
            <v>8254.8547194360508</v>
          </cell>
          <cell r="K116">
            <v>8323.8874347525943</v>
          </cell>
          <cell r="L116">
            <v>10140.807626612939</v>
          </cell>
          <cell r="M116">
            <v>9224.4406980435433</v>
          </cell>
          <cell r="N116">
            <v>9546.123755301649</v>
          </cell>
          <cell r="O116">
            <v>9156.3342692265214</v>
          </cell>
          <cell r="Z116">
            <v>7255.5734227577459</v>
          </cell>
          <cell r="AA116">
            <v>7049.8839289275265</v>
          </cell>
          <cell r="AB116">
            <v>5924.6220304075341</v>
          </cell>
          <cell r="AC116">
            <v>6697.4053078787192</v>
          </cell>
          <cell r="AD116">
            <v>5728.3654614899096</v>
          </cell>
          <cell r="AE116">
            <v>5477.7085190247044</v>
          </cell>
          <cell r="AF116">
            <v>5459.8975634133494</v>
          </cell>
          <cell r="AG116">
            <v>6093.2458858155551</v>
          </cell>
          <cell r="AH116">
            <v>5730.9713403699398</v>
          </cell>
          <cell r="AI116">
            <v>6302.6145977083015</v>
          </cell>
          <cell r="AJ116">
            <v>6355.3213519833444</v>
          </cell>
          <cell r="AK116">
            <v>7742.5471861494843</v>
          </cell>
          <cell r="AL116">
            <v>7042.8973707190371</v>
          </cell>
          <cell r="AM116">
            <v>7288.5036716678296</v>
          </cell>
          <cell r="AN116">
            <v>6990.897839891526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</row>
        <row r="117">
          <cell r="A117">
            <v>9793.5910260005967</v>
          </cell>
          <cell r="B117">
            <v>8317.2322896028727</v>
          </cell>
          <cell r="C117">
            <v>8648.9224087128059</v>
          </cell>
          <cell r="D117">
            <v>8213.7338792751762</v>
          </cell>
          <cell r="E117">
            <v>7825.6088591470216</v>
          </cell>
          <cell r="F117">
            <v>9389.6686510163545</v>
          </cell>
          <cell r="G117">
            <v>8131.8579825889901</v>
          </cell>
          <cell r="H117">
            <v>9239.5030960536733</v>
          </cell>
          <cell r="I117">
            <v>8297.3390385733019</v>
          </cell>
          <cell r="J117">
            <v>8237.4971046454411</v>
          </cell>
          <cell r="K117">
            <v>8217.5286939483485</v>
          </cell>
          <cell r="L117">
            <v>8801.5309675911376</v>
          </cell>
          <cell r="M117">
            <v>9906.6679726361635</v>
          </cell>
          <cell r="N117">
            <v>8951.2431207272766</v>
          </cell>
          <cell r="O117">
            <v>9777.3200808339334</v>
          </cell>
          <cell r="Z117">
            <v>7477.4459227155585</v>
          </cell>
          <cell r="AA117">
            <v>6350.2401220409502</v>
          </cell>
          <cell r="AB117">
            <v>6603.4868547418619</v>
          </cell>
          <cell r="AC117">
            <v>6271.2186717621125</v>
          </cell>
          <cell r="AD117">
            <v>5974.8836663941865</v>
          </cell>
          <cell r="AE117">
            <v>7169.0495737255897</v>
          </cell>
          <cell r="AF117">
            <v>6208.7060971386227</v>
          </cell>
          <cell r="AG117">
            <v>7054.397571849363</v>
          </cell>
          <cell r="AH117">
            <v>6335.0515453068692</v>
          </cell>
          <cell r="AI117">
            <v>6289.3619893852119</v>
          </cell>
          <cell r="AJ117">
            <v>6274.1160279443393</v>
          </cell>
          <cell r="AK117">
            <v>6720.004099879704</v>
          </cell>
          <cell r="AL117">
            <v>7563.7806237796012</v>
          </cell>
          <cell r="AM117">
            <v>6834.3099276477578</v>
          </cell>
          <cell r="AN117">
            <v>7465.0229909970303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</row>
        <row r="118">
          <cell r="A118">
            <v>10303.041197170398</v>
          </cell>
          <cell r="B118">
            <v>8396.5960998747069</v>
          </cell>
          <cell r="C118">
            <v>7777.9807718177835</v>
          </cell>
          <cell r="D118">
            <v>8510.7775459697423</v>
          </cell>
          <cell r="E118">
            <v>8041.5710095392142</v>
          </cell>
          <cell r="F118">
            <v>7961.0024793577286</v>
          </cell>
          <cell r="G118">
            <v>7239.4094643719382</v>
          </cell>
          <cell r="H118">
            <v>7943.62831474831</v>
          </cell>
          <cell r="I118">
            <v>8537.8636325199168</v>
          </cell>
          <cell r="J118">
            <v>9839.0561875073126</v>
          </cell>
          <cell r="K118">
            <v>9054.8206612115373</v>
          </cell>
          <cell r="L118">
            <v>10134.262510843024</v>
          </cell>
          <cell r="M118">
            <v>10174.228101769733</v>
          </cell>
          <cell r="N118">
            <v>8992.6379403767733</v>
          </cell>
          <cell r="O118">
            <v>9714.4679761675725</v>
          </cell>
          <cell r="Z118">
            <v>7866.4131662043865</v>
          </cell>
          <cell r="AA118">
            <v>6410.8347086387375</v>
          </cell>
          <cell r="AB118">
            <v>5938.5194312059657</v>
          </cell>
          <cell r="AC118">
            <v>6498.0126994580805</v>
          </cell>
          <cell r="AD118">
            <v>6139.7716320672262</v>
          </cell>
          <cell r="AE118">
            <v>6078.2572369995414</v>
          </cell>
          <cell r="AF118">
            <v>5527.3180836858319</v>
          </cell>
          <cell r="AG118">
            <v>6064.9919928235931</v>
          </cell>
          <cell r="AH118">
            <v>6518.6930348834849</v>
          </cell>
          <cell r="AI118">
            <v>7512.1587553865829</v>
          </cell>
          <cell r="AJ118">
            <v>6913.3917941176533</v>
          </cell>
          <cell r="AK118">
            <v>7737.5499640786902</v>
          </cell>
          <cell r="AL118">
            <v>7768.0638526135972</v>
          </cell>
          <cell r="AM118">
            <v>6865.9150380294277</v>
          </cell>
          <cell r="AN118">
            <v>7417.0351576758449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</row>
        <row r="119">
          <cell r="A119">
            <v>10206.782839984404</v>
          </cell>
          <cell r="B119">
            <v>7606.8627910067353</v>
          </cell>
          <cell r="C119">
            <v>8227.0773581050362</v>
          </cell>
          <cell r="D119">
            <v>8062.9324947834029</v>
          </cell>
          <cell r="E119">
            <v>8337.5368711462161</v>
          </cell>
          <cell r="F119">
            <v>8854.3841901618343</v>
          </cell>
          <cell r="G119">
            <v>6428.1179116767817</v>
          </cell>
          <cell r="H119">
            <v>7944.4966633566728</v>
          </cell>
          <cell r="I119">
            <v>8177.1581184629358</v>
          </cell>
          <cell r="J119">
            <v>7908.0358597126924</v>
          </cell>
          <cell r="K119">
            <v>8706.5796682023938</v>
          </cell>
          <cell r="L119">
            <v>9165.3285112836456</v>
          </cell>
          <cell r="M119">
            <v>9158.4704062506844</v>
          </cell>
          <cell r="N119">
            <v>9678.4226508879892</v>
          </cell>
          <cell r="O119">
            <v>8767.0461417495553</v>
          </cell>
          <cell r="Z119">
            <v>7792.9195254594515</v>
          </cell>
          <cell r="AA119">
            <v>5807.8701683848049</v>
          </cell>
          <cell r="AB119">
            <v>6281.4064712226273</v>
          </cell>
          <cell r="AC119">
            <v>6156.0812114971059</v>
          </cell>
          <cell r="AD119">
            <v>6365.7427512676204</v>
          </cell>
          <cell r="AE119">
            <v>6760.3577467253208</v>
          </cell>
          <cell r="AF119">
            <v>4907.8937380368689</v>
          </cell>
          <cell r="AG119">
            <v>6065.6549804594715</v>
          </cell>
          <cell r="AH119">
            <v>6243.2929320789235</v>
          </cell>
          <cell r="AI119">
            <v>6037.817011034078</v>
          </cell>
          <cell r="AJ119">
            <v>6647.5084029912005</v>
          </cell>
          <cell r="AK119">
            <v>6997.7649796791084</v>
          </cell>
          <cell r="AL119">
            <v>6992.5287890540212</v>
          </cell>
          <cell r="AM119">
            <v>7389.5144076435827</v>
          </cell>
          <cell r="AN119">
            <v>6693.6747974103509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</row>
        <row r="120">
          <cell r="A120">
            <v>9190.9374201792252</v>
          </cell>
          <cell r="B120">
            <v>8010.2053733609509</v>
          </cell>
          <cell r="C120">
            <v>8233.5681408183864</v>
          </cell>
          <cell r="D120">
            <v>9378.3611583560578</v>
          </cell>
          <cell r="E120">
            <v>7546.6282368813954</v>
          </cell>
          <cell r="F120">
            <v>8837.7630541024591</v>
          </cell>
          <cell r="G120">
            <v>8932.1111816899574</v>
          </cell>
          <cell r="H120">
            <v>7760.8443184418456</v>
          </cell>
          <cell r="I120">
            <v>9682.0280472016238</v>
          </cell>
          <cell r="J120">
            <v>9171.0957592194991</v>
          </cell>
          <cell r="K120">
            <v>9638.6797454046591</v>
          </cell>
          <cell r="L120">
            <v>8903.7480805738251</v>
          </cell>
          <cell r="M120">
            <v>8784.0320382376558</v>
          </cell>
          <cell r="N120">
            <v>10324.22386205853</v>
          </cell>
          <cell r="O120">
            <v>10872.513451573956</v>
          </cell>
          <cell r="Z120">
            <v>7017.3174840565171</v>
          </cell>
          <cell r="AA120">
            <v>6115.8238433825782</v>
          </cell>
          <cell r="AB120">
            <v>6286.3622097874004</v>
          </cell>
          <cell r="AC120">
            <v>7160.4162578494825</v>
          </cell>
          <cell r="AD120">
            <v>5761.8808453718921</v>
          </cell>
          <cell r="AE120">
            <v>6747.6674428594442</v>
          </cell>
          <cell r="AF120">
            <v>6819.7026156650072</v>
          </cell>
          <cell r="AG120">
            <v>5925.4356805076222</v>
          </cell>
          <cell r="AH120">
            <v>7392.2671421506275</v>
          </cell>
          <cell r="AI120">
            <v>7002.1682965471227</v>
          </cell>
          <cell r="AJ120">
            <v>7359.170540335439</v>
          </cell>
          <cell r="AK120">
            <v>6798.0472745104362</v>
          </cell>
          <cell r="AL120">
            <v>6706.6435973226007</v>
          </cell>
          <cell r="AM120">
            <v>7882.5862155771347</v>
          </cell>
          <cell r="AN120">
            <v>8301.2075103305233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</row>
        <row r="121">
          <cell r="A121">
            <v>9503.3781497026939</v>
          </cell>
          <cell r="B121">
            <v>7767.0238930018122</v>
          </cell>
          <cell r="C121">
            <v>6578.1222091395857</v>
          </cell>
          <cell r="D121">
            <v>7218.264645743141</v>
          </cell>
          <cell r="E121">
            <v>9290.3691446197627</v>
          </cell>
          <cell r="F121">
            <v>8023.3519570256603</v>
          </cell>
          <cell r="G121">
            <v>9264.876350829345</v>
          </cell>
          <cell r="H121">
            <v>9210.4829071608674</v>
          </cell>
          <cell r="I121">
            <v>9481.4165272672471</v>
          </cell>
          <cell r="J121">
            <v>8979.1055490717899</v>
          </cell>
          <cell r="K121">
            <v>9640.0210305595847</v>
          </cell>
          <cell r="L121">
            <v>10341.456134496528</v>
          </cell>
          <cell r="M121">
            <v>8025.0341090423435</v>
          </cell>
          <cell r="N121">
            <v>9406.6061463663918</v>
          </cell>
          <cell r="O121">
            <v>10949.836190891945</v>
          </cell>
          <cell r="Z121">
            <v>7255.8672308106034</v>
          </cell>
          <cell r="AA121">
            <v>5930.1538104024548</v>
          </cell>
          <cell r="AB121">
            <v>5022.4226191669095</v>
          </cell>
          <cell r="AC121">
            <v>5511.1739300834688</v>
          </cell>
          <cell r="AD121">
            <v>7093.2340033937671</v>
          </cell>
          <cell r="AE121">
            <v>6125.8613125969196</v>
          </cell>
          <cell r="AF121">
            <v>7073.7701533636073</v>
          </cell>
          <cell r="AG121">
            <v>7032.2405415489493</v>
          </cell>
          <cell r="AH121">
            <v>7239.0994442346519</v>
          </cell>
          <cell r="AI121">
            <v>6855.5830031385067</v>
          </cell>
          <cell r="AJ121">
            <v>7360.1946169163639</v>
          </cell>
          <cell r="AK121">
            <v>7895.7431245126354</v>
          </cell>
          <cell r="AL121">
            <v>6127.1456423902637</v>
          </cell>
          <cell r="AM121">
            <v>7181.9814191753239</v>
          </cell>
          <cell r="AN121">
            <v>8360.2437310907626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</row>
        <row r="122">
          <cell r="A122">
            <v>8941.0624906253925</v>
          </cell>
          <cell r="B122">
            <v>8076.002594492501</v>
          </cell>
          <cell r="C122">
            <v>7380.7269378550282</v>
          </cell>
          <cell r="D122">
            <v>9156.9800918969995</v>
          </cell>
          <cell r="E122">
            <v>8249.82877149056</v>
          </cell>
          <cell r="F122">
            <v>8421.4514826847171</v>
          </cell>
          <cell r="G122">
            <v>7904.3526404929762</v>
          </cell>
          <cell r="H122">
            <v>8676.5411880976517</v>
          </cell>
          <cell r="I122">
            <v>9063.7761471380109</v>
          </cell>
          <cell r="J122">
            <v>10530.153111000614</v>
          </cell>
          <cell r="K122">
            <v>8516.6143034579</v>
          </cell>
          <cell r="L122">
            <v>9241.4519459095281</v>
          </cell>
          <cell r="M122">
            <v>8977.5531907011682</v>
          </cell>
          <cell r="N122">
            <v>8576.6522793574622</v>
          </cell>
          <cell r="O122">
            <v>8404.4741237168728</v>
          </cell>
          <cell r="Z122">
            <v>6826.5369758424495</v>
          </cell>
          <cell r="AA122">
            <v>6166.0602849054021</v>
          </cell>
          <cell r="AB122">
            <v>5635.2145399600649</v>
          </cell>
          <cell r="AC122">
            <v>6991.390928083727</v>
          </cell>
          <cell r="AD122">
            <v>6298.7772663481273</v>
          </cell>
          <cell r="AE122">
            <v>6429.8118928357108</v>
          </cell>
          <cell r="AF122">
            <v>6035.004858426948</v>
          </cell>
          <cell r="AG122">
            <v>6624.573903277309</v>
          </cell>
          <cell r="AH122">
            <v>6920.22934344446</v>
          </cell>
          <cell r="AI122">
            <v>8039.8140208614104</v>
          </cell>
          <cell r="AJ122">
            <v>6502.4690871473185</v>
          </cell>
          <cell r="AK122">
            <v>7055.8855265097072</v>
          </cell>
          <cell r="AL122">
            <v>6854.3977713131044</v>
          </cell>
          <cell r="AM122">
            <v>6548.3083218985385</v>
          </cell>
          <cell r="AN122">
            <v>6416.849611354326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</row>
        <row r="123">
          <cell r="A123">
            <v>9773.505934603616</v>
          </cell>
          <cell r="B123">
            <v>8804.9354687003524</v>
          </cell>
          <cell r="C123">
            <v>9042.8342066440018</v>
          </cell>
          <cell r="D123">
            <v>8588.2560867646862</v>
          </cell>
          <cell r="E123">
            <v>8867.7571519881731</v>
          </cell>
          <cell r="F123">
            <v>7846.9570825763203</v>
          </cell>
          <cell r="G123">
            <v>7310.9202061949536</v>
          </cell>
          <cell r="H123">
            <v>9195.9336422270062</v>
          </cell>
          <cell r="I123">
            <v>10923.977030891425</v>
          </cell>
          <cell r="J123">
            <v>8439.4780853885513</v>
          </cell>
          <cell r="K123">
            <v>9489.9815634141651</v>
          </cell>
          <cell r="L123">
            <v>9181.8956674531601</v>
          </cell>
          <cell r="M123">
            <v>9138.2832127820566</v>
          </cell>
          <cell r="N123">
            <v>9354.5688023264465</v>
          </cell>
          <cell r="O123">
            <v>10850.177008877235</v>
          </cell>
          <cell r="Z123">
            <v>7462.1108750935973</v>
          </cell>
          <cell r="AA123">
            <v>6722.6034500945934</v>
          </cell>
          <cell r="AB123">
            <v>6904.2400881095209</v>
          </cell>
          <cell r="AC123">
            <v>6557.1678752691851</v>
          </cell>
          <cell r="AD123">
            <v>6770.5680565715757</v>
          </cell>
          <cell r="AE123">
            <v>5991.1831203753491</v>
          </cell>
          <cell r="AF123">
            <v>5581.9168211106708</v>
          </cell>
          <cell r="AG123">
            <v>7021.1321195748869</v>
          </cell>
          <cell r="AH123">
            <v>8340.5001589937256</v>
          </cell>
          <cell r="AI123">
            <v>6443.5752761064996</v>
          </cell>
          <cell r="AJ123">
            <v>7245.6388835929674</v>
          </cell>
          <cell r="AK123">
            <v>7010.4140696831564</v>
          </cell>
          <cell r="AL123">
            <v>6977.1157860919484</v>
          </cell>
          <cell r="AM123">
            <v>7142.2506988514506</v>
          </cell>
          <cell r="AN123">
            <v>8284.1535469858045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</row>
        <row r="124">
          <cell r="A124">
            <v>8890.2661394579245</v>
          </cell>
          <cell r="B124">
            <v>8476.36599367495</v>
          </cell>
          <cell r="C124">
            <v>7735.4197225135449</v>
          </cell>
          <cell r="D124">
            <v>7907.4757443522321</v>
          </cell>
          <cell r="E124">
            <v>7711.4867467100667</v>
          </cell>
          <cell r="F124">
            <v>8259.3577642039472</v>
          </cell>
          <cell r="G124">
            <v>7637.3027031738302</v>
          </cell>
          <cell r="H124">
            <v>8438.8076544973119</v>
          </cell>
          <cell r="I124">
            <v>6417.56161048376</v>
          </cell>
          <cell r="J124">
            <v>6786.4294001762455</v>
          </cell>
          <cell r="K124">
            <v>9864.932001093428</v>
          </cell>
          <cell r="L124">
            <v>10670.581672683898</v>
          </cell>
          <cell r="M124">
            <v>9500.8614256118235</v>
          </cell>
          <cell r="N124">
            <v>8846.1475332124064</v>
          </cell>
          <cell r="O124">
            <v>9683.1520357195132</v>
          </cell>
          <cell r="Z124">
            <v>6787.7537585406835</v>
          </cell>
          <cell r="AA124">
            <v>6471.7393416347986</v>
          </cell>
          <cell r="AB124">
            <v>5906.0238998179793</v>
          </cell>
          <cell r="AC124">
            <v>6037.3893607159052</v>
          </cell>
          <cell r="AD124">
            <v>5887.7509770601218</v>
          </cell>
          <cell r="AE124">
            <v>6306.0526904007702</v>
          </cell>
          <cell r="AF124">
            <v>5831.1111630840305</v>
          </cell>
          <cell r="AG124">
            <v>6443.0633994393147</v>
          </cell>
          <cell r="AH124">
            <v>4899.8339598507919</v>
          </cell>
          <cell r="AI124">
            <v>5181.4659927521634</v>
          </cell>
          <cell r="AJ124">
            <v>7531.9150425628359</v>
          </cell>
          <cell r="AK124">
            <v>8147.0317894208447</v>
          </cell>
          <cell r="AL124">
            <v>7253.9457019003294</v>
          </cell>
          <cell r="AM124">
            <v>6754.0690261978034</v>
          </cell>
          <cell r="AN124">
            <v>7393.1253118799896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</row>
        <row r="125">
          <cell r="A125">
            <v>10426.600529322654</v>
          </cell>
          <cell r="B125">
            <v>8869.3782476079596</v>
          </cell>
          <cell r="C125">
            <v>6482.4755128344568</v>
          </cell>
          <cell r="D125">
            <v>7192.4647743164242</v>
          </cell>
          <cell r="E125">
            <v>6485.5450428076656</v>
          </cell>
          <cell r="F125">
            <v>8397.0346164684197</v>
          </cell>
          <cell r="G125">
            <v>9580.899011616264</v>
          </cell>
          <cell r="H125">
            <v>9594.0766786316126</v>
          </cell>
          <cell r="I125">
            <v>8649.6187599898312</v>
          </cell>
          <cell r="J125">
            <v>7781.4930459725174</v>
          </cell>
          <cell r="K125">
            <v>8600.2047210915098</v>
          </cell>
          <cell r="L125">
            <v>8223.2792054559759</v>
          </cell>
          <cell r="M125">
            <v>9065.5261097030198</v>
          </cell>
          <cell r="N125">
            <v>11265.640289784031</v>
          </cell>
          <cell r="O125">
            <v>8903.6786988975036</v>
          </cell>
          <cell r="Z125">
            <v>7960.7512105399628</v>
          </cell>
          <cell r="AA125">
            <v>6771.8057695616671</v>
          </cell>
          <cell r="AB125">
            <v>4949.3959839511572</v>
          </cell>
          <cell r="AC125">
            <v>5491.4756250496857</v>
          </cell>
          <cell r="AD125">
            <v>4951.7395823638226</v>
          </cell>
          <cell r="AE125">
            <v>6411.1695178121035</v>
          </cell>
          <cell r="AF125">
            <v>7315.0547189650615</v>
          </cell>
          <cell r="AG125">
            <v>7325.1159204419491</v>
          </cell>
          <cell r="AH125">
            <v>6604.0185217272747</v>
          </cell>
          <cell r="AI125">
            <v>5941.2010665722009</v>
          </cell>
          <cell r="AJ125">
            <v>6566.2907053722511</v>
          </cell>
          <cell r="AK125">
            <v>6278.5065664824588</v>
          </cell>
          <cell r="AL125">
            <v>6921.5654468626926</v>
          </cell>
          <cell r="AM125">
            <v>8601.3614238112641</v>
          </cell>
          <cell r="AN125">
            <v>6797.9943013230386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</row>
        <row r="126">
          <cell r="A126">
            <v>10483.844112465311</v>
          </cell>
          <cell r="B126">
            <v>8038.4361334416499</v>
          </cell>
          <cell r="C126">
            <v>7752.317186835704</v>
          </cell>
          <cell r="D126">
            <v>8255.7798731588791</v>
          </cell>
          <cell r="E126">
            <v>7682.7494692964356</v>
          </cell>
          <cell r="F126">
            <v>6704.2916964734204</v>
          </cell>
          <cell r="G126">
            <v>8105.953190764837</v>
          </cell>
          <cell r="H126">
            <v>9176.3772144922841</v>
          </cell>
          <cell r="I126">
            <v>8679.9906408741099</v>
          </cell>
          <cell r="J126">
            <v>8174.0632771247074</v>
          </cell>
          <cell r="K126">
            <v>7509.2226705648336</v>
          </cell>
          <cell r="L126">
            <v>9873.0958243695095</v>
          </cell>
          <cell r="M126">
            <v>9776.8005413117389</v>
          </cell>
          <cell r="N126">
            <v>10885.851010725037</v>
          </cell>
          <cell r="O126">
            <v>9588.4499490262115</v>
          </cell>
          <cell r="Z126">
            <v>8004.4569152437134</v>
          </cell>
          <cell r="AA126">
            <v>6137.3781416272332</v>
          </cell>
          <cell r="AB126">
            <v>5918.925181417806</v>
          </cell>
          <cell r="AC126">
            <v>6303.3209562762968</v>
          </cell>
          <cell r="AD126">
            <v>5865.8099508057048</v>
          </cell>
          <cell r="AE126">
            <v>5118.7535274242418</v>
          </cell>
          <cell r="AF126">
            <v>6188.9276849617163</v>
          </cell>
          <cell r="AG126">
            <v>7006.2007087737165</v>
          </cell>
          <cell r="AH126">
            <v>6627.2075742699471</v>
          </cell>
          <cell r="AI126">
            <v>6240.9300083378221</v>
          </cell>
          <cell r="AJ126">
            <v>5733.321545866932</v>
          </cell>
          <cell r="AK126">
            <v>7538.1481542894171</v>
          </cell>
          <cell r="AL126">
            <v>7464.6263204936758</v>
          </cell>
          <cell r="AM126">
            <v>8311.3907900926079</v>
          </cell>
          <cell r="AN126">
            <v>7320.8198898813062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</row>
        <row r="127">
          <cell r="A127">
            <v>9911.2603897557983</v>
          </cell>
          <cell r="B127">
            <v>8587.3793280622067</v>
          </cell>
          <cell r="C127">
            <v>7767.6631632706503</v>
          </cell>
          <cell r="D127">
            <v>8468.982068965388</v>
          </cell>
          <cell r="E127">
            <v>7792.1024103610953</v>
          </cell>
          <cell r="F127">
            <v>7856.7550505401186</v>
          </cell>
          <cell r="G127">
            <v>6867.1693845967029</v>
          </cell>
          <cell r="H127">
            <v>8151.1339460286272</v>
          </cell>
          <cell r="I127">
            <v>8520.08179737502</v>
          </cell>
          <cell r="J127">
            <v>8741.5237759296633</v>
          </cell>
          <cell r="K127">
            <v>8825.2972585932548</v>
          </cell>
          <cell r="L127">
            <v>9140.8078853998522</v>
          </cell>
          <cell r="M127">
            <v>8487.440042540793</v>
          </cell>
          <cell r="N127">
            <v>9374.0038226800189</v>
          </cell>
          <cell r="O127">
            <v>10869.801120259457</v>
          </cell>
          <cell r="Z127">
            <v>7567.2869526201093</v>
          </cell>
          <cell r="AA127">
            <v>6556.4984664928052</v>
          </cell>
          <cell r="AB127">
            <v>5930.6418958097929</v>
          </cell>
          <cell r="AC127">
            <v>6466.1016855833486</v>
          </cell>
          <cell r="AD127">
            <v>5949.3013587203368</v>
          </cell>
          <cell r="AE127">
            <v>5998.6639081075828</v>
          </cell>
          <cell r="AF127">
            <v>5243.11129381712</v>
          </cell>
          <cell r="AG127">
            <v>6223.4233723286407</v>
          </cell>
          <cell r="AH127">
            <v>6505.1165326230157</v>
          </cell>
          <cell r="AI127">
            <v>6674.1883690174009</v>
          </cell>
          <cell r="AJ127">
            <v>6738.1497581249832</v>
          </cell>
          <cell r="AK127">
            <v>6979.043383734328</v>
          </cell>
          <cell r="AL127">
            <v>6480.1944222400662</v>
          </cell>
          <cell r="AM127">
            <v>7157.089414631484</v>
          </cell>
          <cell r="AN127">
            <v>8299.1366345225761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</row>
        <row r="128">
          <cell r="A128">
            <v>8152.3338779466339</v>
          </cell>
          <cell r="B128">
            <v>8390.9562766402632</v>
          </cell>
          <cell r="C128">
            <v>6914.8248025752946</v>
          </cell>
          <cell r="D128">
            <v>8193.6040953804859</v>
          </cell>
          <cell r="E128">
            <v>8144.445347002068</v>
          </cell>
          <cell r="F128">
            <v>8131.9884804891781</v>
          </cell>
          <cell r="G128">
            <v>9528.5739402953495</v>
          </cell>
          <cell r="H128">
            <v>9159.0605819500252</v>
          </cell>
          <cell r="I128">
            <v>7280.0775325796822</v>
          </cell>
          <cell r="J128">
            <v>8092.4037695806164</v>
          </cell>
          <cell r="K128">
            <v>9451.1585614293253</v>
          </cell>
          <cell r="L128">
            <v>9286.095509313609</v>
          </cell>
          <cell r="M128">
            <v>9603.0286112320136</v>
          </cell>
          <cell r="N128">
            <v>9462.6765317281879</v>
          </cell>
          <cell r="O128">
            <v>10348.883589300942</v>
          </cell>
          <cell r="Z128">
            <v>6224.3395251477659</v>
          </cell>
          <cell r="AA128">
            <v>6406.5286810399457</v>
          </cell>
          <cell r="AB128">
            <v>5279.4963960654477</v>
          </cell>
          <cell r="AC128">
            <v>6255.8495012393814</v>
          </cell>
          <cell r="AD128">
            <v>6218.3166002174657</v>
          </cell>
          <cell r="AE128">
            <v>6208.8057328074092</v>
          </cell>
          <cell r="AF128">
            <v>7275.1043177112606</v>
          </cell>
          <cell r="AG128">
            <v>6992.9793905611714</v>
          </cell>
          <cell r="AH128">
            <v>5558.3683164347167</v>
          </cell>
          <cell r="AI128">
            <v>6178.5826476898801</v>
          </cell>
          <cell r="AJ128">
            <v>7215.9973662855346</v>
          </cell>
          <cell r="AK128">
            <v>7089.9710657429778</v>
          </cell>
          <cell r="AL128">
            <v>7331.9507567900855</v>
          </cell>
          <cell r="AM128">
            <v>7224.7913826805971</v>
          </cell>
          <cell r="AN128">
            <v>7901.4140159656245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</row>
        <row r="129">
          <cell r="A129">
            <v>10225.614700326614</v>
          </cell>
          <cell r="B129">
            <v>7513.9227778034419</v>
          </cell>
          <cell r="C129">
            <v>7543.4282967127519</v>
          </cell>
          <cell r="D129">
            <v>7280.7884680079515</v>
          </cell>
          <cell r="E129">
            <v>8679.2704941246684</v>
          </cell>
          <cell r="F129">
            <v>8513.211066236634</v>
          </cell>
          <cell r="G129">
            <v>10067.969816303377</v>
          </cell>
          <cell r="H129">
            <v>7975.7120169140144</v>
          </cell>
          <cell r="I129">
            <v>8745.0812857379806</v>
          </cell>
          <cell r="J129">
            <v>8293.9673631616679</v>
          </cell>
          <cell r="K129">
            <v>7673.9955644972943</v>
          </cell>
          <cell r="L129">
            <v>8070.2808182582157</v>
          </cell>
          <cell r="M129">
            <v>8696.1845196005997</v>
          </cell>
          <cell r="N129">
            <v>10970.889642928008</v>
          </cell>
          <cell r="O129">
            <v>9286.8312783237106</v>
          </cell>
          <cell r="Z129">
            <v>7807.29772615817</v>
          </cell>
          <cell r="AA129">
            <v>5736.9100965440393</v>
          </cell>
          <cell r="AB129">
            <v>5759.4376782533718</v>
          </cell>
          <cell r="AC129">
            <v>5558.9111184779422</v>
          </cell>
          <cell r="AD129">
            <v>6626.6577393461594</v>
          </cell>
          <cell r="AE129">
            <v>6499.8707019159356</v>
          </cell>
          <cell r="AF129">
            <v>7686.9352266268925</v>
          </cell>
          <cell r="AG129">
            <v>6089.4880277619177</v>
          </cell>
          <cell r="AH129">
            <v>6676.9045419860904</v>
          </cell>
          <cell r="AI129">
            <v>6332.4772576433852</v>
          </cell>
          <cell r="AJ129">
            <v>5859.1263094759415</v>
          </cell>
          <cell r="AK129">
            <v>6161.6916858634186</v>
          </cell>
          <cell r="AL129">
            <v>6639.5716654531343</v>
          </cell>
          <cell r="AM129">
            <v>8376.3181259341054</v>
          </cell>
          <cell r="AN129">
            <v>7090.5328283252666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</row>
        <row r="130">
          <cell r="A130">
            <v>10823.316444948177</v>
          </cell>
          <cell r="B130">
            <v>9026.1431052516036</v>
          </cell>
          <cell r="C130">
            <v>9160.9834806700983</v>
          </cell>
          <cell r="D130">
            <v>8289.3799556012491</v>
          </cell>
          <cell r="E130">
            <v>6685.6580052100253</v>
          </cell>
          <cell r="F130">
            <v>8553.8043921083881</v>
          </cell>
          <cell r="G130">
            <v>9601.7293914281527</v>
          </cell>
          <cell r="H130">
            <v>9163.3386462356102</v>
          </cell>
          <cell r="I130">
            <v>9137.7879872841622</v>
          </cell>
          <cell r="J130">
            <v>8462.7789456168794</v>
          </cell>
          <cell r="K130">
            <v>8000.1027269848855</v>
          </cell>
          <cell r="L130">
            <v>7935.6766289740453</v>
          </cell>
          <cell r="M130">
            <v>9569.6303658730249</v>
          </cell>
          <cell r="N130">
            <v>9244.5848895139461</v>
          </cell>
          <cell r="O130">
            <v>9814.3653400815947</v>
          </cell>
          <cell r="Z130">
            <v>8263.6453989837137</v>
          </cell>
          <cell r="AA130">
            <v>6891.496365432019</v>
          </cell>
          <cell r="AB130">
            <v>6994.4475314255433</v>
          </cell>
          <cell r="AC130">
            <v>6328.9747536213754</v>
          </cell>
          <cell r="AD130">
            <v>5104.5266296098753</v>
          </cell>
          <cell r="AE130">
            <v>6530.8638685923215</v>
          </cell>
          <cell r="AF130">
            <v>7330.9587972729587</v>
          </cell>
          <cell r="AG130">
            <v>6996.2457097554716</v>
          </cell>
          <cell r="AH130">
            <v>6976.7376794434067</v>
          </cell>
          <cell r="AI130">
            <v>6461.3655760942693</v>
          </cell>
          <cell r="AJ130">
            <v>6108.1104324638663</v>
          </cell>
          <cell r="AK130">
            <v>6058.9208489282</v>
          </cell>
          <cell r="AL130">
            <v>7306.4510628655153</v>
          </cell>
          <cell r="AM130">
            <v>7058.2775414834541</v>
          </cell>
          <cell r="AN130">
            <v>7493.307194613657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</row>
        <row r="131">
          <cell r="A131">
            <v>9660.5535110846395</v>
          </cell>
          <cell r="B131">
            <v>8608.2652925675557</v>
          </cell>
          <cell r="C131">
            <v>10754.546932243564</v>
          </cell>
          <cell r="D131">
            <v>8792.1917514880897</v>
          </cell>
          <cell r="E131">
            <v>9381.3053904142453</v>
          </cell>
          <cell r="F131">
            <v>8517.0099598212582</v>
          </cell>
          <cell r="G131">
            <v>7472.917255795709</v>
          </cell>
          <cell r="H131">
            <v>7593.9231322361402</v>
          </cell>
          <cell r="I131">
            <v>8219.5093740511129</v>
          </cell>
          <cell r="J131">
            <v>9018.3536188182406</v>
          </cell>
          <cell r="K131">
            <v>7846.564579099133</v>
          </cell>
          <cell r="L131">
            <v>9291.3288833240549</v>
          </cell>
          <cell r="M131">
            <v>8205.2958605896147</v>
          </cell>
          <cell r="N131">
            <v>8532.2093342605094</v>
          </cell>
          <cell r="O131">
            <v>9437.4393125430433</v>
          </cell>
          <cell r="Z131">
            <v>7375.8712479271653</v>
          </cell>
          <cell r="AA131">
            <v>6572.4449839364979</v>
          </cell>
          <cell r="AB131">
            <v>8211.1396009556884</v>
          </cell>
          <cell r="AC131">
            <v>6712.8735710281617</v>
          </cell>
          <cell r="AD131">
            <v>7162.6641908028359</v>
          </cell>
          <cell r="AE131">
            <v>6502.7711723633702</v>
          </cell>
          <cell r="AF131">
            <v>5705.6022164690476</v>
          </cell>
          <cell r="AG131">
            <v>5797.990687154821</v>
          </cell>
          <cell r="AH131">
            <v>6275.628285125521</v>
          </cell>
          <cell r="AI131">
            <v>6885.5490613822012</v>
          </cell>
          <cell r="AJ131">
            <v>5990.8834424005045</v>
          </cell>
          <cell r="AK131">
            <v>7093.9667677334473</v>
          </cell>
          <cell r="AL131">
            <v>6264.7762107436129</v>
          </cell>
          <cell r="AM131">
            <v>6514.3759555452352</v>
          </cell>
          <cell r="AN131">
            <v>7205.5226648838625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</row>
        <row r="132">
          <cell r="A132">
            <v>8440.7739964948414</v>
          </cell>
          <cell r="B132">
            <v>7730.2154891987848</v>
          </cell>
          <cell r="C132">
            <v>9289.3805265653282</v>
          </cell>
          <cell r="D132">
            <v>8981.3749338909111</v>
          </cell>
          <cell r="E132">
            <v>9486.2909281540742</v>
          </cell>
          <cell r="F132">
            <v>7971.5438774812628</v>
          </cell>
          <cell r="G132">
            <v>6896.388581211625</v>
          </cell>
          <cell r="H132">
            <v>9634.5818089801251</v>
          </cell>
          <cell r="I132">
            <v>9319.374451622034</v>
          </cell>
          <cell r="J132">
            <v>8672.0754063458899</v>
          </cell>
          <cell r="K132">
            <v>8711.3259851626299</v>
          </cell>
          <cell r="L132">
            <v>8504.4472899733701</v>
          </cell>
          <cell r="M132">
            <v>8409.0777117888956</v>
          </cell>
          <cell r="N132">
            <v>8886.8292192175595</v>
          </cell>
          <cell r="O132">
            <v>9809.2927875683708</v>
          </cell>
          <cell r="Z132">
            <v>6444.5647094197966</v>
          </cell>
          <cell r="AA132">
            <v>5902.050446865228</v>
          </cell>
          <cell r="AB132">
            <v>7092.4791895547323</v>
          </cell>
          <cell r="AC132">
            <v>6857.3156875254454</v>
          </cell>
          <cell r="AD132">
            <v>7242.8210688093477</v>
          </cell>
          <cell r="AE132">
            <v>6086.3056366324536</v>
          </cell>
          <cell r="AF132">
            <v>5265.4202673093996</v>
          </cell>
          <cell r="AG132">
            <v>7356.041749483561</v>
          </cell>
          <cell r="AH132">
            <v>7115.3796713112288</v>
          </cell>
          <cell r="AI132">
            <v>6621.1642610467115</v>
          </cell>
          <cell r="AJ132">
            <v>6651.1322349756074</v>
          </cell>
          <cell r="AK132">
            <v>6493.1795236838279</v>
          </cell>
          <cell r="AL132">
            <v>6420.3644692616681</v>
          </cell>
          <cell r="AM132">
            <v>6785.1296561894815</v>
          </cell>
          <cell r="AN132">
            <v>7489.4342804796006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</row>
        <row r="133">
          <cell r="A133">
            <v>10254.307388453115</v>
          </cell>
          <cell r="B133">
            <v>8072.4898844043</v>
          </cell>
          <cell r="C133">
            <v>6787.9669149741194</v>
          </cell>
          <cell r="D133">
            <v>8288.3595886083713</v>
          </cell>
          <cell r="E133">
            <v>8965.4146694923493</v>
          </cell>
          <cell r="F133">
            <v>7131.6173392688106</v>
          </cell>
          <cell r="G133">
            <v>8831.4420833029671</v>
          </cell>
          <cell r="H133">
            <v>7832.8285258082087</v>
          </cell>
          <cell r="I133">
            <v>9827.0187380231164</v>
          </cell>
          <cell r="J133">
            <v>10350.113516445008</v>
          </cell>
          <cell r="K133">
            <v>8895.2872145573874</v>
          </cell>
          <cell r="L133">
            <v>8832.2381673344371</v>
          </cell>
          <cell r="M133">
            <v>10000.100037674887</v>
          </cell>
          <cell r="N133">
            <v>9567.2085899413705</v>
          </cell>
          <cell r="O133">
            <v>9130.8834282627286</v>
          </cell>
          <cell r="Z133">
            <v>7829.2047083135058</v>
          </cell>
          <cell r="AA133">
            <v>6163.3783167022193</v>
          </cell>
          <cell r="AB133">
            <v>5182.6398914503998</v>
          </cell>
          <cell r="AC133">
            <v>6328.1956993408439</v>
          </cell>
          <cell r="AD133">
            <v>6845.1299618160856</v>
          </cell>
          <cell r="AE133">
            <v>5445.0183650010931</v>
          </cell>
          <cell r="AF133">
            <v>6742.8413563701479</v>
          </cell>
          <cell r="AG133">
            <v>5980.3959107686696</v>
          </cell>
          <cell r="AH133">
            <v>7502.9681145556006</v>
          </cell>
          <cell r="AI133">
            <v>7902.3530702598282</v>
          </cell>
          <cell r="AJ133">
            <v>6791.587369463422</v>
          </cell>
          <cell r="AK133">
            <v>6743.4491697125113</v>
          </cell>
          <cell r="AL133">
            <v>7635.1163791649242</v>
          </cell>
          <cell r="AM133">
            <v>7304.6020272545957</v>
          </cell>
          <cell r="AN133">
            <v>6971.4660210123056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</row>
        <row r="134">
          <cell r="A134">
            <v>9527.5954926145696</v>
          </cell>
          <cell r="B134">
            <v>8795.3447067738634</v>
          </cell>
          <cell r="C134">
            <v>8321.8007240857332</v>
          </cell>
          <cell r="D134">
            <v>7840.4784588447719</v>
          </cell>
          <cell r="E134">
            <v>7428.3575283823757</v>
          </cell>
          <cell r="F134">
            <v>8662.0319140462034</v>
          </cell>
          <cell r="G134">
            <v>8346.7337960816603</v>
          </cell>
          <cell r="H134">
            <v>9000.9895478653852</v>
          </cell>
          <cell r="I134">
            <v>8612.5064811775228</v>
          </cell>
          <cell r="J134">
            <v>8340.3337506886364</v>
          </cell>
          <cell r="K134">
            <v>7578.5347567289446</v>
          </cell>
          <cell r="L134">
            <v>8942.5290125936735</v>
          </cell>
          <cell r="M134">
            <v>9463.0141154436787</v>
          </cell>
          <cell r="N134">
            <v>9882.7232627483918</v>
          </cell>
          <cell r="O134">
            <v>8849.1449574005001</v>
          </cell>
          <cell r="Z134">
            <v>7274.3572689931934</v>
          </cell>
          <cell r="AA134">
            <v>6715.2808650006718</v>
          </cell>
          <cell r="AB134">
            <v>6353.7281400423526</v>
          </cell>
          <cell r="AC134">
            <v>5986.2366652418168</v>
          </cell>
          <cell r="AD134">
            <v>5671.5806863500557</v>
          </cell>
          <cell r="AE134">
            <v>6613.4960145019322</v>
          </cell>
          <cell r="AF134">
            <v>6372.7646402435312</v>
          </cell>
          <cell r="AG134">
            <v>6872.2915237534125</v>
          </cell>
          <cell r="AH134">
            <v>6575.6831484049626</v>
          </cell>
          <cell r="AI134">
            <v>6367.878179985777</v>
          </cell>
          <cell r="AJ134">
            <v>5786.2416009015751</v>
          </cell>
          <cell r="AK134">
            <v>6827.6566712313188</v>
          </cell>
          <cell r="AL134">
            <v>7225.0491291977096</v>
          </cell>
          <cell r="AM134">
            <v>7545.4987420014477</v>
          </cell>
          <cell r="AN134">
            <v>6756.3575715551096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</row>
        <row r="135">
          <cell r="A135">
            <v>9153.215501309227</v>
          </cell>
          <cell r="B135">
            <v>8034.7967828213077</v>
          </cell>
          <cell r="C135">
            <v>8593.3045410431732</v>
          </cell>
          <cell r="D135">
            <v>7853.0501276625191</v>
          </cell>
          <cell r="E135">
            <v>8957.2638118730156</v>
          </cell>
          <cell r="F135">
            <v>8169.3100979447026</v>
          </cell>
          <cell r="G135">
            <v>9192.1929395266161</v>
          </cell>
          <cell r="H135">
            <v>8779.9613837747656</v>
          </cell>
          <cell r="I135">
            <v>7792.0330338125013</v>
          </cell>
          <cell r="J135">
            <v>8539.0933677624562</v>
          </cell>
          <cell r="K135">
            <v>9075.4797681829295</v>
          </cell>
          <cell r="L135">
            <v>9335.5281358584707</v>
          </cell>
          <cell r="M135">
            <v>9202.5088701326367</v>
          </cell>
          <cell r="N135">
            <v>8297.7708419640094</v>
          </cell>
          <cell r="O135">
            <v>9180.243913172535</v>
          </cell>
          <cell r="Z135">
            <v>6988.5166481115975</v>
          </cell>
          <cell r="AA135">
            <v>6134.5994828711982</v>
          </cell>
          <cell r="AB135">
            <v>6561.0223903046262</v>
          </cell>
          <cell r="AC135">
            <v>5995.835184670842</v>
          </cell>
          <cell r="AD135">
            <v>6838.9067494202936</v>
          </cell>
          <cell r="AE135">
            <v>6237.3009370211712</v>
          </cell>
          <cell r="AF135">
            <v>7018.276078100328</v>
          </cell>
          <cell r="AG135">
            <v>6703.5356363575675</v>
          </cell>
          <cell r="AH135">
            <v>5949.2483894479783</v>
          </cell>
          <cell r="AI135">
            <v>6519.6319426601049</v>
          </cell>
          <cell r="AJ135">
            <v>6929.1651049267384</v>
          </cell>
          <cell r="AK135">
            <v>7127.713073840484</v>
          </cell>
          <cell r="AL135">
            <v>7026.1523323817473</v>
          </cell>
          <cell r="AM135">
            <v>6335.3812289228899</v>
          </cell>
          <cell r="AN135">
            <v>7009.1529486828813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</row>
        <row r="136">
          <cell r="A136">
            <v>9660.0673601661074</v>
          </cell>
          <cell r="B136">
            <v>9380.2923040688474</v>
          </cell>
          <cell r="C136">
            <v>8229.2541141633319</v>
          </cell>
          <cell r="D136">
            <v>7093.7056634313485</v>
          </cell>
          <cell r="E136">
            <v>7597.6334272391678</v>
          </cell>
          <cell r="F136">
            <v>7805.1025086758218</v>
          </cell>
          <cell r="G136">
            <v>7515.8253797983589</v>
          </cell>
          <cell r="H136">
            <v>8064.7998062702245</v>
          </cell>
          <cell r="I136">
            <v>9992.2211987036535</v>
          </cell>
          <cell r="J136">
            <v>8629.9276027481737</v>
          </cell>
          <cell r="K136">
            <v>8612.51485453233</v>
          </cell>
          <cell r="L136">
            <v>10399.709661154993</v>
          </cell>
          <cell r="M136">
            <v>8815.4871189826517</v>
          </cell>
          <cell r="N136">
            <v>9206.3077798702943</v>
          </cell>
          <cell r="O136">
            <v>10646.695748524957</v>
          </cell>
          <cell r="Z136">
            <v>7375.5000697562627</v>
          </cell>
          <cell r="AA136">
            <v>7161.8906953257811</v>
          </cell>
          <cell r="AB136">
            <v>6283.0684331801585</v>
          </cell>
          <cell r="AC136">
            <v>5416.0726488524879</v>
          </cell>
          <cell r="AD136">
            <v>5800.8235122308124</v>
          </cell>
          <cell r="AE136">
            <v>5959.2269857840238</v>
          </cell>
          <cell r="AF136">
            <v>5738.3627407775657</v>
          </cell>
          <cell r="AG136">
            <v>6157.5069112865413</v>
          </cell>
          <cell r="AH136">
            <v>7629.1008540950334</v>
          </cell>
          <cell r="AI136">
            <v>6588.9842444086389</v>
          </cell>
          <cell r="AJ136">
            <v>6575.6895414948522</v>
          </cell>
          <cell r="AK136">
            <v>7940.2199251304801</v>
          </cell>
          <cell r="AL136">
            <v>6730.659677291731</v>
          </cell>
          <cell r="AM136">
            <v>7029.0528151620892</v>
          </cell>
          <cell r="AN136">
            <v>8128.794790781797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</row>
        <row r="137">
          <cell r="A137">
            <v>10442.3331644873</v>
          </cell>
          <cell r="B137">
            <v>7527.3131323126699</v>
          </cell>
          <cell r="C137">
            <v>8728.0211082977785</v>
          </cell>
          <cell r="D137">
            <v>7820.4824255528601</v>
          </cell>
          <cell r="E137">
            <v>8948.4308257266639</v>
          </cell>
          <cell r="F137">
            <v>6595.6788167383902</v>
          </cell>
          <cell r="G137">
            <v>7306.9809890432807</v>
          </cell>
          <cell r="H137">
            <v>7555.5888294991364</v>
          </cell>
          <cell r="I137">
            <v>9626.8490627721185</v>
          </cell>
          <cell r="J137">
            <v>7916.1933454422597</v>
          </cell>
          <cell r="K137">
            <v>8805.9505030772416</v>
          </cell>
          <cell r="L137">
            <v>9966.0154700335843</v>
          </cell>
          <cell r="M137">
            <v>11166.629040533609</v>
          </cell>
          <cell r="N137">
            <v>9008.2325511716281</v>
          </cell>
          <cell r="O137">
            <v>10145.117401574882</v>
          </cell>
          <cell r="Z137">
            <v>7972.7631404187096</v>
          </cell>
          <cell r="AA137">
            <v>5747.1336857732522</v>
          </cell>
          <cell r="AB137">
            <v>6663.8790282697873</v>
          </cell>
          <cell r="AC137">
            <v>5970.9696138393092</v>
          </cell>
          <cell r="AD137">
            <v>6832.1627291656096</v>
          </cell>
          <cell r="AE137">
            <v>5035.8271592950277</v>
          </cell>
          <cell r="AF137">
            <v>5578.9092130584995</v>
          </cell>
          <cell r="AG137">
            <v>5768.7222936779081</v>
          </cell>
          <cell r="AH137">
            <v>7350.1377668227633</v>
          </cell>
          <cell r="AI137">
            <v>6044.0452840185462</v>
          </cell>
          <cell r="AJ137">
            <v>6723.3784329014843</v>
          </cell>
          <cell r="AK137">
            <v>7609.0926754325219</v>
          </cell>
          <cell r="AL137">
            <v>8525.7659389635719</v>
          </cell>
          <cell r="AM137">
            <v>6877.8215857497426</v>
          </cell>
          <cell r="AN137">
            <v>7745.8377165720276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</row>
        <row r="138">
          <cell r="A138">
            <v>9156.6467410792684</v>
          </cell>
          <cell r="B138">
            <v>8345.870936959087</v>
          </cell>
          <cell r="C138">
            <v>8266.3881596634601</v>
          </cell>
          <cell r="D138">
            <v>7800.9069476813993</v>
          </cell>
          <cell r="E138">
            <v>9598.1917546084569</v>
          </cell>
          <cell r="F138">
            <v>8072.2297882347411</v>
          </cell>
          <cell r="G138">
            <v>8430.7617562836713</v>
          </cell>
          <cell r="H138">
            <v>9959.4621355477193</v>
          </cell>
          <cell r="I138">
            <v>7604.8390498540584</v>
          </cell>
          <cell r="J138">
            <v>9164.4110649694485</v>
          </cell>
          <cell r="K138">
            <v>8477.2875267005074</v>
          </cell>
          <cell r="L138">
            <v>8834.3070282196531</v>
          </cell>
          <cell r="M138">
            <v>8012.3682098640129</v>
          </cell>
          <cell r="N138">
            <v>9001.8274094248318</v>
          </cell>
          <cell r="O138">
            <v>9732.9951998016822</v>
          </cell>
          <cell r="Z138">
            <v>6991.1364134009827</v>
          </cell>
          <cell r="AA138">
            <v>6372.1058438520104</v>
          </cell>
          <cell r="AB138">
            <v>6311.4204254556889</v>
          </cell>
          <cell r="AC138">
            <v>5956.0236581825375</v>
          </cell>
          <cell r="AD138">
            <v>7328.2577974105734</v>
          </cell>
          <cell r="AE138">
            <v>6163.1797322363764</v>
          </cell>
          <cell r="AF138">
            <v>6436.9203239696071</v>
          </cell>
          <cell r="AG138">
            <v>7604.0891783392253</v>
          </cell>
          <cell r="AH138">
            <v>5806.3250339197712</v>
          </cell>
          <cell r="AI138">
            <v>6997.0645057484335</v>
          </cell>
          <cell r="AJ138">
            <v>6472.4429357859444</v>
          </cell>
          <cell r="AK138">
            <v>6745.0287532738175</v>
          </cell>
          <cell r="AL138">
            <v>6117.4751777040119</v>
          </cell>
          <cell r="AM138">
            <v>6872.9312344054961</v>
          </cell>
          <cell r="AN138">
            <v>7431.1807670293829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</row>
        <row r="139">
          <cell r="A139">
            <v>11421.190863081785</v>
          </cell>
          <cell r="B139">
            <v>9538.411014958383</v>
          </cell>
          <cell r="C139">
            <v>7401.9026399883351</v>
          </cell>
          <cell r="D139">
            <v>6828.6745375441651</v>
          </cell>
          <cell r="E139">
            <v>7284.1010059381179</v>
          </cell>
          <cell r="F139">
            <v>8242.0289870367596</v>
          </cell>
          <cell r="G139">
            <v>7892.719247278882</v>
          </cell>
          <cell r="H139">
            <v>8250.0142379516692</v>
          </cell>
          <cell r="I139">
            <v>9269.6403125123816</v>
          </cell>
          <cell r="J139">
            <v>9770.5751908041821</v>
          </cell>
          <cell r="K139">
            <v>9611.9739626442079</v>
          </cell>
          <cell r="L139">
            <v>9736.9700095443586</v>
          </cell>
          <cell r="M139">
            <v>8536.4866673701272</v>
          </cell>
          <cell r="N139">
            <v>9777.0668524571593</v>
          </cell>
          <cell r="O139">
            <v>10520.935914126339</v>
          </cell>
          <cell r="Z139">
            <v>8720.1249087263932</v>
          </cell>
          <cell r="AA139">
            <v>7282.6149635647844</v>
          </cell>
          <cell r="AB139">
            <v>5651.3822732416538</v>
          </cell>
          <cell r="AC139">
            <v>5213.7203241131183</v>
          </cell>
          <cell r="AD139">
            <v>5561.4402544377754</v>
          </cell>
          <cell r="AE139">
            <v>6292.8220997185126</v>
          </cell>
          <cell r="AF139">
            <v>6026.1227161744155</v>
          </cell>
          <cell r="AG139">
            <v>6298.9188707330495</v>
          </cell>
          <cell r="AH139">
            <v>7077.4074571644524</v>
          </cell>
          <cell r="AI139">
            <v>7459.8732404797556</v>
          </cell>
          <cell r="AJ139">
            <v>7338.7805683747019</v>
          </cell>
          <cell r="AK139">
            <v>7434.215550167155</v>
          </cell>
          <cell r="AL139">
            <v>6517.6417164837612</v>
          </cell>
          <cell r="AM139">
            <v>7464.8296501184504</v>
          </cell>
          <cell r="AN139">
            <v>8032.7766541791143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</row>
        <row r="140">
          <cell r="A140">
            <v>8787.745527957195</v>
          </cell>
          <cell r="B140">
            <v>6972.5641190421102</v>
          </cell>
          <cell r="C140">
            <v>8339.8380262650662</v>
          </cell>
          <cell r="D140">
            <v>8361.5957748283981</v>
          </cell>
          <cell r="E140">
            <v>7183.651523822552</v>
          </cell>
          <cell r="F140">
            <v>8297.7987992281796</v>
          </cell>
          <cell r="G140">
            <v>8424.8286620381805</v>
          </cell>
          <cell r="H140">
            <v>8910.9878105549706</v>
          </cell>
          <cell r="I140">
            <v>8203.9115469431617</v>
          </cell>
          <cell r="J140">
            <v>8836.453852988041</v>
          </cell>
          <cell r="K140">
            <v>8636.8081525546277</v>
          </cell>
          <cell r="L140">
            <v>9492.0116271654788</v>
          </cell>
          <cell r="M140">
            <v>9022.7882006297295</v>
          </cell>
          <cell r="N140">
            <v>9640.4225300166381</v>
          </cell>
          <cell r="O140">
            <v>8908.2666887410815</v>
          </cell>
          <cell r="Z140">
            <v>6709.4788615774305</v>
          </cell>
          <cell r="AA140">
            <v>5323.5805951451257</v>
          </cell>
          <cell r="AB140">
            <v>6367.4996924054813</v>
          </cell>
          <cell r="AC140">
            <v>6384.1118204645809</v>
          </cell>
          <cell r="AD140">
            <v>5484.7466730446131</v>
          </cell>
          <cell r="AE140">
            <v>6335.4025744059118</v>
          </cell>
          <cell r="AF140">
            <v>6432.3903827807981</v>
          </cell>
          <cell r="AG140">
            <v>6803.5748373099605</v>
          </cell>
          <cell r="AH140">
            <v>6263.7192817372907</v>
          </cell>
          <cell r="AI140">
            <v>6746.6678625717786</v>
          </cell>
          <cell r="AJ140">
            <v>6594.2375717080668</v>
          </cell>
          <cell r="AK140">
            <v>7247.1888453873516</v>
          </cell>
          <cell r="AL140">
            <v>6888.9348823336004</v>
          </cell>
          <cell r="AM140">
            <v>7360.5011633578215</v>
          </cell>
          <cell r="AN140">
            <v>6801.4972499205687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</row>
        <row r="141">
          <cell r="A141">
            <v>8768.7472495506972</v>
          </cell>
          <cell r="B141">
            <v>8123.1860218243974</v>
          </cell>
          <cell r="C141">
            <v>8561.5575369760536</v>
          </cell>
          <cell r="D141">
            <v>8712.8203926636052</v>
          </cell>
          <cell r="E141">
            <v>9202.2973780904485</v>
          </cell>
          <cell r="F141">
            <v>10217.315776214609</v>
          </cell>
          <cell r="G141">
            <v>7613.517022205755</v>
          </cell>
          <cell r="H141">
            <v>9066.4636968890954</v>
          </cell>
          <cell r="I141">
            <v>9358.0725381604861</v>
          </cell>
          <cell r="J141">
            <v>8211.9119107814095</v>
          </cell>
          <cell r="K141">
            <v>9265.7714385855652</v>
          </cell>
          <cell r="L141">
            <v>9092.086429068142</v>
          </cell>
          <cell r="M141">
            <v>8492.3339540630095</v>
          </cell>
          <cell r="N141">
            <v>9663.3872576315771</v>
          </cell>
          <cell r="O141">
            <v>10012.501635918894</v>
          </cell>
          <cell r="Z141">
            <v>6694.9736000209541</v>
          </cell>
          <cell r="AA141">
            <v>6202.0850204070148</v>
          </cell>
          <cell r="AB141">
            <v>6536.7834257113655</v>
          </cell>
          <cell r="AC141">
            <v>6652.2732210802333</v>
          </cell>
          <cell r="AD141">
            <v>7025.9908573615676</v>
          </cell>
          <cell r="AE141">
            <v>7800.9614644029571</v>
          </cell>
          <cell r="AF141">
            <v>5812.9507005221822</v>
          </cell>
          <cell r="AG141">
            <v>6922.2812984296115</v>
          </cell>
          <cell r="AH141">
            <v>7144.925815175684</v>
          </cell>
          <cell r="AI141">
            <v>6269.8275915292497</v>
          </cell>
          <cell r="AJ141">
            <v>7074.4535564458329</v>
          </cell>
          <cell r="AK141">
            <v>6941.8443569392412</v>
          </cell>
          <cell r="AL141">
            <v>6483.9309432629234</v>
          </cell>
          <cell r="AM141">
            <v>7378.03482475074</v>
          </cell>
          <cell r="AN141">
            <v>7644.5850490306166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</row>
        <row r="142">
          <cell r="A142">
            <v>9505.8631171216657</v>
          </cell>
          <cell r="B142">
            <v>7965.3635015715108</v>
          </cell>
          <cell r="C142">
            <v>8132.63998422237</v>
          </cell>
          <cell r="D142">
            <v>7238.6371460785604</v>
          </cell>
          <cell r="E142">
            <v>8063.018418982153</v>
          </cell>
          <cell r="F142">
            <v>7477.0421929708391</v>
          </cell>
          <cell r="G142">
            <v>8360.6693115332037</v>
          </cell>
          <cell r="H142">
            <v>9279.0656948239011</v>
          </cell>
          <cell r="I142">
            <v>9312.2876134144044</v>
          </cell>
          <cell r="J142">
            <v>7775.2109218159048</v>
          </cell>
          <cell r="K142">
            <v>8190.7884389234305</v>
          </cell>
          <cell r="L142">
            <v>9386.7817943320479</v>
          </cell>
          <cell r="M142">
            <v>9290.6419986135406</v>
          </cell>
          <cell r="N142">
            <v>8575.1244274227938</v>
          </cell>
          <cell r="O142">
            <v>10098.205831603445</v>
          </cell>
          <cell r="Z142">
            <v>7257.7645133748601</v>
          </cell>
          <cell r="AA142">
            <v>6081.586894903854</v>
          </cell>
          <cell r="AB142">
            <v>6209.3031585137151</v>
          </cell>
          <cell r="AC142">
            <v>5526.7284155795642</v>
          </cell>
          <cell r="AD142">
            <v>6156.1468149665488</v>
          </cell>
          <cell r="AE142">
            <v>5708.7516225020063</v>
          </cell>
          <cell r="AF142">
            <v>6383.4044620328477</v>
          </cell>
          <cell r="AG142">
            <v>7084.6037742608269</v>
          </cell>
          <cell r="AH142">
            <v>7109.9688419923505</v>
          </cell>
          <cell r="AI142">
            <v>5936.4046396501299</v>
          </cell>
          <cell r="AJ142">
            <v>6253.699736271793</v>
          </cell>
          <cell r="AK142">
            <v>7166.845447099694</v>
          </cell>
          <cell r="AL142">
            <v>7093.4423285094326</v>
          </cell>
          <cell r="AM142">
            <v>6547.1418008350111</v>
          </cell>
          <cell r="AN142">
            <v>7710.020545252557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</row>
        <row r="143">
          <cell r="A143">
            <v>9476.8200783085795</v>
          </cell>
          <cell r="B143">
            <v>7886.6588127969198</v>
          </cell>
          <cell r="C143">
            <v>6660.4842660265931</v>
          </cell>
          <cell r="D143">
            <v>8152.2963708238985</v>
          </cell>
          <cell r="E143">
            <v>8146.6397389787689</v>
          </cell>
          <cell r="F143">
            <v>9502.3038716303708</v>
          </cell>
          <cell r="G143">
            <v>7988.3427924634561</v>
          </cell>
          <cell r="H143">
            <v>9367.608393660139</v>
          </cell>
          <cell r="I143">
            <v>8448.0297475933494</v>
          </cell>
          <cell r="J143">
            <v>7755.9717970111205</v>
          </cell>
          <cell r="K143">
            <v>8603.5585680921286</v>
          </cell>
          <cell r="L143">
            <v>9611.1106608277587</v>
          </cell>
          <cell r="M143">
            <v>7430.2730990455357</v>
          </cell>
          <cell r="N143">
            <v>9049.9791456902385</v>
          </cell>
          <cell r="O143">
            <v>9686.3493206107469</v>
          </cell>
          <cell r="Z143">
            <v>7235.5900370689114</v>
          </cell>
          <cell r="AA143">
            <v>6021.4955502056982</v>
          </cell>
          <cell r="AB143">
            <v>5085.3063790483675</v>
          </cell>
          <cell r="AC143">
            <v>6224.3108883095292</v>
          </cell>
          <cell r="AD143">
            <v>6219.9920272692452</v>
          </cell>
          <cell r="AE143">
            <v>7255.0470152052721</v>
          </cell>
          <cell r="AF143">
            <v>6099.1316754170175</v>
          </cell>
          <cell r="AG143">
            <v>7152.2064789930882</v>
          </cell>
          <cell r="AH143">
            <v>6450.1045044065122</v>
          </cell>
          <cell r="AI143">
            <v>5921.7154909051769</v>
          </cell>
          <cell r="AJ143">
            <v>6568.8513809726119</v>
          </cell>
          <cell r="AK143">
            <v>7338.1214339846356</v>
          </cell>
          <cell r="AL143">
            <v>5673.0432322136621</v>
          </cell>
          <cell r="AM143">
            <v>6909.695277651078</v>
          </cell>
          <cell r="AN143">
            <v>7395.5664516835859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</row>
        <row r="144">
          <cell r="A144">
            <v>9283.7577961541738</v>
          </cell>
          <cell r="B144">
            <v>8602.4998032750154</v>
          </cell>
          <cell r="C144">
            <v>8117.5275739326044</v>
          </cell>
          <cell r="D144">
            <v>6881.384424484314</v>
          </cell>
          <cell r="E144">
            <v>7617.4333708708509</v>
          </cell>
          <cell r="F144">
            <v>7398.5796535655454</v>
          </cell>
          <cell r="G144">
            <v>6663.540870387098</v>
          </cell>
          <cell r="H144">
            <v>9808.9223052642465</v>
          </cell>
          <cell r="I144">
            <v>8457.6508212544813</v>
          </cell>
          <cell r="J144">
            <v>7837.7565447077077</v>
          </cell>
          <cell r="K144">
            <v>8250.2973142891587</v>
          </cell>
          <cell r="L144">
            <v>9145.5340061958468</v>
          </cell>
          <cell r="M144">
            <v>8699.962066861679</v>
          </cell>
          <cell r="N144">
            <v>9589.9179802223189</v>
          </cell>
          <cell r="O144">
            <v>9980.3480677226089</v>
          </cell>
          <cell r="Z144">
            <v>7088.1862123948949</v>
          </cell>
          <cell r="AA144">
            <v>6568.0430097996841</v>
          </cell>
          <cell r="AB144">
            <v>6197.7647728078382</v>
          </cell>
          <cell r="AC144">
            <v>5253.9645336314707</v>
          </cell>
          <cell r="AD144">
            <v>5815.9408483933776</v>
          </cell>
          <cell r="AE144">
            <v>5648.8451598159072</v>
          </cell>
          <cell r="AF144">
            <v>5087.6401087040294</v>
          </cell>
          <cell r="AG144">
            <v>7489.1514157584716</v>
          </cell>
          <cell r="AH144">
            <v>6457.4502326310794</v>
          </cell>
          <cell r="AI144">
            <v>5984.1584729105125</v>
          </cell>
          <cell r="AJ144">
            <v>6299.1350006490302</v>
          </cell>
          <cell r="AK144">
            <v>6982.6517958665527</v>
          </cell>
          <cell r="AL144">
            <v>6642.4558378971587</v>
          </cell>
          <cell r="AM144">
            <v>7321.940737571661</v>
          </cell>
          <cell r="AN144">
            <v>7620.0356710984825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</row>
        <row r="145">
          <cell r="A145">
            <v>11243.41242936446</v>
          </cell>
          <cell r="B145">
            <v>7615.1894031489601</v>
          </cell>
          <cell r="C145">
            <v>7220.2501677702348</v>
          </cell>
          <cell r="D145">
            <v>8172.2112177886866</v>
          </cell>
          <cell r="E145">
            <v>7776.0311999152927</v>
          </cell>
          <cell r="F145">
            <v>7318.7237144070268</v>
          </cell>
          <cell r="G145">
            <v>8505.8640320173636</v>
          </cell>
          <cell r="H145">
            <v>8048.6903084434698</v>
          </cell>
          <cell r="I145">
            <v>7996.6711783050605</v>
          </cell>
          <cell r="J145">
            <v>8822.1590272157537</v>
          </cell>
          <cell r="K145">
            <v>8686.5462109091386</v>
          </cell>
          <cell r="L145">
            <v>8309.5446731273732</v>
          </cell>
          <cell r="M145">
            <v>9628.8603581700299</v>
          </cell>
          <cell r="N145">
            <v>10281.258279688762</v>
          </cell>
          <cell r="O145">
            <v>9346.8600554017939</v>
          </cell>
          <cell r="Z145">
            <v>8584.3903634694816</v>
          </cell>
          <cell r="AA145">
            <v>5814.2275700618429</v>
          </cell>
          <cell r="AB145">
            <v>5512.6898840932445</v>
          </cell>
          <cell r="AC145">
            <v>6239.5159536265319</v>
          </cell>
          <cell r="AD145">
            <v>5937.0309252601246</v>
          </cell>
          <cell r="AE145">
            <v>5587.874830844622</v>
          </cell>
          <cell r="AF145">
            <v>6494.2612119013838</v>
          </cell>
          <cell r="AG145">
            <v>6145.2072452578223</v>
          </cell>
          <cell r="AH145">
            <v>6105.4904313206262</v>
          </cell>
          <cell r="AI145">
            <v>6735.7537059153356</v>
          </cell>
          <cell r="AJ145">
            <v>6632.2127782139705</v>
          </cell>
          <cell r="AK145">
            <v>6344.3705961114392</v>
          </cell>
          <cell r="AL145">
            <v>7351.6733989042486</v>
          </cell>
          <cell r="AM145">
            <v>7849.7818215754878</v>
          </cell>
          <cell r="AN145">
            <v>7136.3650397394904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</row>
        <row r="146">
          <cell r="A146">
            <v>10111.781350928355</v>
          </cell>
          <cell r="B146">
            <v>8314.0205602724509</v>
          </cell>
          <cell r="C146">
            <v>7232.5033085586883</v>
          </cell>
          <cell r="D146">
            <v>8779.1636899724035</v>
          </cell>
          <cell r="E146">
            <v>9586.5778467861255</v>
          </cell>
          <cell r="F146">
            <v>8208.6900215084024</v>
          </cell>
          <cell r="G146">
            <v>8569.5183798900944</v>
          </cell>
          <cell r="H146">
            <v>8529.3723204144117</v>
          </cell>
          <cell r="I146">
            <v>8025.8046596824124</v>
          </cell>
          <cell r="J146">
            <v>11069.738961016928</v>
          </cell>
          <cell r="K146">
            <v>8762.1333939110082</v>
          </cell>
          <cell r="L146">
            <v>8123.8510783275515</v>
          </cell>
          <cell r="M146">
            <v>9605.0173142759322</v>
          </cell>
          <cell r="N146">
            <v>9201.4324529507649</v>
          </cell>
          <cell r="O146">
            <v>11417.880636012014</v>
          </cell>
          <cell r="Z146">
            <v>7720.3855085592022</v>
          </cell>
          <cell r="AA146">
            <v>6347.7879538502575</v>
          </cell>
          <cell r="AB146">
            <v>5522.0452060977923</v>
          </cell>
          <cell r="AC146">
            <v>6702.9265939486886</v>
          </cell>
          <cell r="AD146">
            <v>7319.3905323325916</v>
          </cell>
          <cell r="AE146">
            <v>6267.3676661817499</v>
          </cell>
          <cell r="AF146">
            <v>6542.8615611196055</v>
          </cell>
          <cell r="AG146">
            <v>6512.2098841256848</v>
          </cell>
          <cell r="AH146">
            <v>6127.7339608861594</v>
          </cell>
          <cell r="AI146">
            <v>8451.789975692267</v>
          </cell>
          <cell r="AJ146">
            <v>6689.9238947846297</v>
          </cell>
          <cell r="AK146">
            <v>6202.5927937073966</v>
          </cell>
          <cell r="AL146">
            <v>7333.4691395189293</v>
          </cell>
          <cell r="AM146">
            <v>7025.330483557721</v>
          </cell>
          <cell r="AN146">
            <v>8717.5975371177174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</row>
        <row r="147">
          <cell r="A147">
            <v>9634.8664368092413</v>
          </cell>
          <cell r="B147">
            <v>8962.6589009880008</v>
          </cell>
          <cell r="C147">
            <v>8623.8520876893308</v>
          </cell>
          <cell r="D147">
            <v>7987.417567066268</v>
          </cell>
          <cell r="E147">
            <v>8099.9981867662209</v>
          </cell>
          <cell r="F147">
            <v>7214.8729955696454</v>
          </cell>
          <cell r="G147">
            <v>7132.6453972116506</v>
          </cell>
          <cell r="H147">
            <v>8202.1564464820731</v>
          </cell>
          <cell r="I147">
            <v>8468.7593482811953</v>
          </cell>
          <cell r="J147">
            <v>9642.30243160592</v>
          </cell>
          <cell r="K147">
            <v>8813.1474327725173</v>
          </cell>
          <cell r="L147">
            <v>9462.1379113374151</v>
          </cell>
          <cell r="M147">
            <v>10047.714269007733</v>
          </cell>
          <cell r="N147">
            <v>9113.9956716323723</v>
          </cell>
          <cell r="O147">
            <v>9656.5037051104009</v>
          </cell>
          <cell r="Z147">
            <v>7356.2590639696036</v>
          </cell>
          <cell r="AA147">
            <v>6843.0259215399419</v>
          </cell>
          <cell r="AB147">
            <v>6584.3455643591533</v>
          </cell>
          <cell r="AC147">
            <v>6098.4252621253627</v>
          </cell>
          <cell r="AD147">
            <v>6184.381015588755</v>
          </cell>
          <cell r="AE147">
            <v>5508.5843916094063</v>
          </cell>
          <cell r="AF147">
            <v>5445.8032913526822</v>
          </cell>
          <cell r="AG147">
            <v>6262.3792555148484</v>
          </cell>
          <cell r="AH147">
            <v>6465.9316374500859</v>
          </cell>
          <cell r="AI147">
            <v>7361.9364757408457</v>
          </cell>
          <cell r="AJ147">
            <v>6728.8733175115467</v>
          </cell>
          <cell r="AK147">
            <v>7224.3801438577602</v>
          </cell>
          <cell r="AL147">
            <v>7671.4700352444779</v>
          </cell>
          <cell r="AM147">
            <v>6958.572151274002</v>
          </cell>
          <cell r="AN147">
            <v>7372.7792048666097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</row>
        <row r="148">
          <cell r="A148">
            <v>9343.2387519347685</v>
          </cell>
          <cell r="B148">
            <v>8055.2351821809143</v>
          </cell>
          <cell r="C148">
            <v>9468.5979257369072</v>
          </cell>
          <cell r="D148">
            <v>6529.108434793312</v>
          </cell>
          <cell r="E148">
            <v>7504.4489166547155</v>
          </cell>
          <cell r="F148">
            <v>8811.0298342683618</v>
          </cell>
          <cell r="G148">
            <v>8207.7895168313535</v>
          </cell>
          <cell r="H148">
            <v>8360.9650079017483</v>
          </cell>
          <cell r="I148">
            <v>8193.8252849213986</v>
          </cell>
          <cell r="J148">
            <v>9076.3147141756835</v>
          </cell>
          <cell r="K148">
            <v>9294.9072601614098</v>
          </cell>
          <cell r="L148">
            <v>11092.826269956133</v>
          </cell>
          <cell r="M148">
            <v>11188.696909862578</v>
          </cell>
          <cell r="N148">
            <v>9116.2562038368524</v>
          </cell>
          <cell r="O148">
            <v>9913.0690217789688</v>
          </cell>
          <cell r="Z148">
            <v>7133.6001600572026</v>
          </cell>
          <cell r="AA148">
            <v>6150.2042825358549</v>
          </cell>
          <cell r="AB148">
            <v>7229.3123906918308</v>
          </cell>
          <cell r="AC148">
            <v>4985.0004063984316</v>
          </cell>
          <cell r="AD148">
            <v>5729.676765661542</v>
          </cell>
          <cell r="AE148">
            <v>6727.2565225832313</v>
          </cell>
          <cell r="AF148">
            <v>6266.6801272588036</v>
          </cell>
          <cell r="AG148">
            <v>6383.6302273930178</v>
          </cell>
          <cell r="AH148">
            <v>6256.018380338628</v>
          </cell>
          <cell r="AI148">
            <v>6929.8025895319906</v>
          </cell>
          <cell r="AJ148">
            <v>7096.6988727622766</v>
          </cell>
          <cell r="AK148">
            <v>8469.417228416587</v>
          </cell>
          <cell r="AL148">
            <v>8542.614845467715</v>
          </cell>
          <cell r="AM148">
            <v>6960.2980766542514</v>
          </cell>
          <cell r="AN148">
            <v>7568.6678504043284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</row>
        <row r="149">
          <cell r="A149">
            <v>10240.085499713459</v>
          </cell>
          <cell r="B149">
            <v>8120.1963690916164</v>
          </cell>
          <cell r="C149">
            <v>8031.5194217220997</v>
          </cell>
          <cell r="D149">
            <v>8288.7327142175673</v>
          </cell>
          <cell r="E149">
            <v>10126.361182745637</v>
          </cell>
          <cell r="F149">
            <v>7091.4708231190489</v>
          </cell>
          <cell r="G149">
            <v>7489.3130985520575</v>
          </cell>
          <cell r="H149">
            <v>7779.7490110174986</v>
          </cell>
          <cell r="I149">
            <v>7058.6527239165107</v>
          </cell>
          <cell r="J149">
            <v>8998.3825609793585</v>
          </cell>
          <cell r="K149">
            <v>9756.944603643462</v>
          </cell>
          <cell r="L149">
            <v>9227.7936197534818</v>
          </cell>
          <cell r="M149">
            <v>8285.6976238342249</v>
          </cell>
          <cell r="N149">
            <v>7976.8675578039829</v>
          </cell>
          <cell r="O149">
            <v>10204.371779191515</v>
          </cell>
          <cell r="Z149">
            <v>7818.3462393732234</v>
          </cell>
          <cell r="AA149">
            <v>6199.8024085869247</v>
          </cell>
          <cell r="AB149">
            <v>6132.0972045625085</v>
          </cell>
          <cell r="AC149">
            <v>6328.4805822359695</v>
          </cell>
          <cell r="AD149">
            <v>7731.5172684710242</v>
          </cell>
          <cell r="AE149">
            <v>5414.366339334686</v>
          </cell>
          <cell r="AF149">
            <v>5718.1205079968895</v>
          </cell>
          <cell r="AG149">
            <v>5939.8694889079034</v>
          </cell>
          <cell r="AH149">
            <v>5389.3095893211503</v>
          </cell>
          <cell r="AI149">
            <v>6870.3010788379825</v>
          </cell>
          <cell r="AJ149">
            <v>7449.4662326601965</v>
          </cell>
          <cell r="AK149">
            <v>7045.4573398562625</v>
          </cell>
          <cell r="AL149">
            <v>6326.1632785879256</v>
          </cell>
          <cell r="AM149">
            <v>6090.3702878535723</v>
          </cell>
          <cell r="AN149">
            <v>7791.0786708998367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</row>
        <row r="150">
          <cell r="A150">
            <v>10278.342123365081</v>
          </cell>
          <cell r="B150">
            <v>8207.9010533185938</v>
          </cell>
          <cell r="C150">
            <v>8722.4865211502492</v>
          </cell>
          <cell r="D150">
            <v>6992.1894649622436</v>
          </cell>
          <cell r="E150">
            <v>6543.3594514879733</v>
          </cell>
          <cell r="F150">
            <v>7813.5568797049164</v>
          </cell>
          <cell r="G150">
            <v>7874.8965285436361</v>
          </cell>
          <cell r="H150">
            <v>7646.2822017259168</v>
          </cell>
          <cell r="I150">
            <v>7612.1291645477249</v>
          </cell>
          <cell r="J150">
            <v>8262.2786324638018</v>
          </cell>
          <cell r="K150">
            <v>8189.7898643167164</v>
          </cell>
          <cell r="L150">
            <v>7990.462161373759</v>
          </cell>
          <cell r="M150">
            <v>9851.987606555922</v>
          </cell>
          <cell r="N150">
            <v>8382.1562485436752</v>
          </cell>
          <cell r="O150">
            <v>9916.4712905638353</v>
          </cell>
          <cell r="Z150">
            <v>7847.5553245577303</v>
          </cell>
          <cell r="AA150">
            <v>6266.7652858129586</v>
          </cell>
          <cell r="AB150">
            <v>6659.6533488442983</v>
          </cell>
          <cell r="AC150">
            <v>5338.5646252565321</v>
          </cell>
          <cell r="AD150">
            <v>4995.8811146488733</v>
          </cell>
          <cell r="AE150">
            <v>5965.6819318822209</v>
          </cell>
          <cell r="AF150">
            <v>6012.5149991291792</v>
          </cell>
          <cell r="AG150">
            <v>5837.9670461465439</v>
          </cell>
          <cell r="AH150">
            <v>5811.8910656488461</v>
          </cell>
          <cell r="AI150">
            <v>6308.2827850006406</v>
          </cell>
          <cell r="AJ150">
            <v>6252.9373205652691</v>
          </cell>
          <cell r="AK150">
            <v>6100.7498220575089</v>
          </cell>
          <cell r="AL150">
            <v>7522.0319455558711</v>
          </cell>
          <cell r="AM150">
            <v>6399.8098243880895</v>
          </cell>
          <cell r="AN150">
            <v>7571.2654962306488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</row>
        <row r="151">
          <cell r="A151">
            <v>9604.1396078485704</v>
          </cell>
          <cell r="B151">
            <v>8673.1804503454896</v>
          </cell>
          <cell r="C151">
            <v>6896.0226568381822</v>
          </cell>
          <cell r="D151">
            <v>7671.8012178113668</v>
          </cell>
          <cell r="E151">
            <v>7771.5922795616189</v>
          </cell>
          <cell r="F151">
            <v>8181.8602323196965</v>
          </cell>
          <cell r="G151">
            <v>9002.5474583051218</v>
          </cell>
          <cell r="H151">
            <v>6713.2982340280241</v>
          </cell>
          <cell r="I151">
            <v>8245.2814975657893</v>
          </cell>
          <cell r="J151">
            <v>8596.7158374965438</v>
          </cell>
          <cell r="K151">
            <v>8444.8217006384857</v>
          </cell>
          <cell r="L151">
            <v>8088.4640052589239</v>
          </cell>
          <cell r="M151">
            <v>9196.8596687983445</v>
          </cell>
          <cell r="N151">
            <v>10094.117560069359</v>
          </cell>
          <cell r="O151">
            <v>9602.9931650036287</v>
          </cell>
          <cell r="Z151">
            <v>7332.7990071508138</v>
          </cell>
          <cell r="AA151">
            <v>6622.0079665605817</v>
          </cell>
          <cell r="AB151">
            <v>5265.1408825865783</v>
          </cell>
          <cell r="AC151">
            <v>5857.4509170038491</v>
          </cell>
          <cell r="AD151">
            <v>5933.6417918144134</v>
          </cell>
          <cell r="AE151">
            <v>6246.8830148170173</v>
          </cell>
          <cell r="AF151">
            <v>6873.480994605794</v>
          </cell>
          <cell r="AG151">
            <v>5125.6300548733316</v>
          </cell>
          <cell r="AH151">
            <v>6295.3054045174704</v>
          </cell>
          <cell r="AI151">
            <v>6563.6269287919595</v>
          </cell>
          <cell r="AJ151">
            <v>6447.6551477242847</v>
          </cell>
          <cell r="AK151">
            <v>6175.5746218712093</v>
          </cell>
          <cell r="AL151">
            <v>7021.8391445662101</v>
          </cell>
          <cell r="AM151">
            <v>7706.8991335831952</v>
          </cell>
          <cell r="AN151">
            <v>7331.923693452929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</row>
        <row r="152">
          <cell r="A152">
            <v>8798.003607661316</v>
          </cell>
          <cell r="B152">
            <v>8114.5800987397261</v>
          </cell>
          <cell r="C152">
            <v>8472.9837797516193</v>
          </cell>
          <cell r="D152">
            <v>6612.099547799884</v>
          </cell>
          <cell r="E152">
            <v>7106.9815736013188</v>
          </cell>
          <cell r="F152">
            <v>6244.7941554169383</v>
          </cell>
          <cell r="G152">
            <v>8819.7987192649598</v>
          </cell>
          <cell r="H152">
            <v>8603.7329181558889</v>
          </cell>
          <cell r="I152">
            <v>8599.6521741726428</v>
          </cell>
          <cell r="J152">
            <v>8413.0757958854902</v>
          </cell>
          <cell r="K152">
            <v>7857.9825794780063</v>
          </cell>
          <cell r="L152">
            <v>8293.4194302349042</v>
          </cell>
          <cell r="M152">
            <v>9855.8845429724097</v>
          </cell>
          <cell r="N152">
            <v>10191.304066127695</v>
          </cell>
          <cell r="O152">
            <v>9250.6939525831767</v>
          </cell>
          <cell r="Z152">
            <v>6717.3109464638437</v>
          </cell>
          <cell r="AA152">
            <v>6195.5143637081746</v>
          </cell>
          <cell r="AB152">
            <v>6469.1570077754786</v>
          </cell>
          <cell r="AC152">
            <v>5048.3644531434029</v>
          </cell>
          <cell r="AD152">
            <v>5426.2088593709004</v>
          </cell>
          <cell r="AE152">
            <v>4767.9253168374544</v>
          </cell>
          <cell r="AF152">
            <v>6733.9516013536722</v>
          </cell>
          <cell r="AG152">
            <v>6568.9844979436921</v>
          </cell>
          <cell r="AH152">
            <v>6565.8688335895076</v>
          </cell>
          <cell r="AI152">
            <v>6423.4170224617537</v>
          </cell>
          <cell r="AJ152">
            <v>5999.6011313617746</v>
          </cell>
          <cell r="AK152">
            <v>6332.0589086620685</v>
          </cell>
          <cell r="AL152">
            <v>7525.0072720976068</v>
          </cell>
          <cell r="AM152">
            <v>7781.1014197047589</v>
          </cell>
          <cell r="AN152">
            <v>7062.941835573065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</row>
        <row r="153">
          <cell r="A153">
            <v>10433.887729897813</v>
          </cell>
          <cell r="B153">
            <v>7121.5584492414673</v>
          </cell>
          <cell r="C153">
            <v>8515.9988720275232</v>
          </cell>
          <cell r="D153">
            <v>7737.6892486065562</v>
          </cell>
          <cell r="E153">
            <v>8298.672822198525</v>
          </cell>
          <cell r="F153">
            <v>8970.4930701123849</v>
          </cell>
          <cell r="G153">
            <v>8450.1659565206428</v>
          </cell>
          <cell r="H153">
            <v>9284.4674827909803</v>
          </cell>
          <cell r="I153">
            <v>8450.6209580773575</v>
          </cell>
          <cell r="J153">
            <v>9485.6657243288118</v>
          </cell>
          <cell r="K153">
            <v>9746.5773506462137</v>
          </cell>
          <cell r="L153">
            <v>9388.6114232446689</v>
          </cell>
          <cell r="M153">
            <v>9774.8867456043772</v>
          </cell>
          <cell r="N153">
            <v>8021.9453806646152</v>
          </cell>
          <cell r="O153">
            <v>9573.5472144253017</v>
          </cell>
          <cell r="Z153">
            <v>7966.3150173278991</v>
          </cell>
          <cell r="AA153">
            <v>5437.338362229656</v>
          </cell>
          <cell r="AB153">
            <v>6501.9992027885019</v>
          </cell>
          <cell r="AC153">
            <v>5907.7566920680993</v>
          </cell>
          <cell r="AD153">
            <v>6336.0698944398609</v>
          </cell>
          <cell r="AE153">
            <v>6849.0073410030845</v>
          </cell>
          <cell r="AF153">
            <v>6451.7355084673345</v>
          </cell>
          <cell r="AG153">
            <v>7088.728060980844</v>
          </cell>
          <cell r="AH153">
            <v>6452.0829039758937</v>
          </cell>
          <cell r="AI153">
            <v>7242.3437231879452</v>
          </cell>
          <cell r="AJ153">
            <v>7441.5507935277847</v>
          </cell>
          <cell r="AK153">
            <v>7168.242376092996</v>
          </cell>
          <cell r="AL153">
            <v>7463.1651298159231</v>
          </cell>
          <cell r="AM153">
            <v>6124.7873859189549</v>
          </cell>
          <cell r="AN153">
            <v>7309.4415924025743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</row>
        <row r="154">
          <cell r="A154">
            <v>10123.138654971854</v>
          </cell>
          <cell r="B154">
            <v>8900.7870200354773</v>
          </cell>
          <cell r="C154">
            <v>8533.35632713423</v>
          </cell>
          <cell r="D154">
            <v>8345.8554924692216</v>
          </cell>
          <cell r="E154">
            <v>6108.3092484623048</v>
          </cell>
          <cell r="F154">
            <v>9103.8664197740345</v>
          </cell>
          <cell r="G154">
            <v>8407.4188671724005</v>
          </cell>
          <cell r="H154">
            <v>7150.2644476021414</v>
          </cell>
          <cell r="I154">
            <v>10412.2533481433</v>
          </cell>
          <cell r="J154">
            <v>9807.2845104331827</v>
          </cell>
          <cell r="K154">
            <v>9223.6105827466472</v>
          </cell>
          <cell r="L154">
            <v>8987.2296086268434</v>
          </cell>
          <cell r="M154">
            <v>9336.4332936322844</v>
          </cell>
          <cell r="N154">
            <v>9978.0783525640527</v>
          </cell>
          <cell r="O154">
            <v>10241.103862381169</v>
          </cell>
          <cell r="Z154">
            <v>7729.0568556256294</v>
          </cell>
          <cell r="AA154">
            <v>6795.7864929451644</v>
          </cell>
          <cell r="AB154">
            <v>6515.2516891922924</v>
          </cell>
          <cell r="AC154">
            <v>6372.0940519222195</v>
          </cell>
          <cell r="AD154">
            <v>4663.7185444379629</v>
          </cell>
          <cell r="AE154">
            <v>6950.8384269631533</v>
          </cell>
          <cell r="AF154">
            <v>6419.0979347615958</v>
          </cell>
          <cell r="AG154">
            <v>5459.2555068020247</v>
          </cell>
          <cell r="AH154">
            <v>7949.7970803208009</v>
          </cell>
          <cell r="AI154">
            <v>7487.9009528537754</v>
          </cell>
          <cell r="AJ154">
            <v>7042.2635743693963</v>
          </cell>
          <cell r="AK154">
            <v>6861.7857551050283</v>
          </cell>
          <cell r="AL154">
            <v>7128.4041654214216</v>
          </cell>
          <cell r="AM154">
            <v>7618.3027344960637</v>
          </cell>
          <cell r="AN154">
            <v>7819.1237633434685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</row>
        <row r="155">
          <cell r="A155">
            <v>9109.7182930212057</v>
          </cell>
          <cell r="B155">
            <v>8481.005929533394</v>
          </cell>
          <cell r="C155">
            <v>8445.6490314412058</v>
          </cell>
          <cell r="D155">
            <v>8786.0621371128072</v>
          </cell>
          <cell r="E155">
            <v>9056.0054626979527</v>
          </cell>
          <cell r="F155">
            <v>9028.5947399235247</v>
          </cell>
          <cell r="G155">
            <v>7327.6100045016237</v>
          </cell>
          <cell r="H155">
            <v>8403.6920261697069</v>
          </cell>
          <cell r="I155">
            <v>9448.2794970239756</v>
          </cell>
          <cell r="J155">
            <v>8719.4721417366673</v>
          </cell>
          <cell r="K155">
            <v>10330.768357889372</v>
          </cell>
          <cell r="L155">
            <v>9573.0819771538227</v>
          </cell>
          <cell r="M155">
            <v>9672.2411096432588</v>
          </cell>
          <cell r="N155">
            <v>10549.344825838476</v>
          </cell>
          <cell r="O155">
            <v>10619.326644381961</v>
          </cell>
          <cell r="Z155">
            <v>6955.3063555948611</v>
          </cell>
          <cell r="AA155">
            <v>6475.2819512224651</v>
          </cell>
          <cell r="AB155">
            <v>6448.2868181014846</v>
          </cell>
          <cell r="AC155">
            <v>6708.1935859341766</v>
          </cell>
          <cell r="AD155">
            <v>6914.2963947917378</v>
          </cell>
          <cell r="AE155">
            <v>6893.3681983105698</v>
          </cell>
          <cell r="AF155">
            <v>5594.6595488770063</v>
          </cell>
          <cell r="AG155">
            <v>6416.2524767486757</v>
          </cell>
          <cell r="AH155">
            <v>7213.7991890957919</v>
          </cell>
          <cell r="AI155">
            <v>6657.3518581045109</v>
          </cell>
          <cell r="AJ155">
            <v>7887.5829643219668</v>
          </cell>
          <cell r="AK155">
            <v>7309.086381884852</v>
          </cell>
          <cell r="AL155">
            <v>7384.7947761770665</v>
          </cell>
          <cell r="AM155">
            <v>8054.4669719069798</v>
          </cell>
          <cell r="AN155">
            <v>8107.8983702922033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</row>
        <row r="156">
          <cell r="A156">
            <v>9996.6497412296194</v>
          </cell>
          <cell r="B156">
            <v>8304.0700109587469</v>
          </cell>
          <cell r="C156">
            <v>8111.3663735010987</v>
          </cell>
          <cell r="D156">
            <v>8499.7308857717453</v>
          </cell>
          <cell r="E156">
            <v>9059.2500233802512</v>
          </cell>
          <cell r="F156">
            <v>7115.2755155952736</v>
          </cell>
          <cell r="G156">
            <v>8008.4070341669785</v>
          </cell>
          <cell r="H156">
            <v>9070.4500518053828</v>
          </cell>
          <cell r="I156">
            <v>8879.390676800178</v>
          </cell>
          <cell r="J156">
            <v>7941.4394533052782</v>
          </cell>
          <cell r="K156">
            <v>9936.0557747462772</v>
          </cell>
          <cell r="L156">
            <v>10179.278544098725</v>
          </cell>
          <cell r="M156">
            <v>9811.974268485139</v>
          </cell>
          <cell r="N156">
            <v>9546.0845873737508</v>
          </cell>
          <cell r="O156">
            <v>9973.2895461700773</v>
          </cell>
          <cell r="Z156">
            <v>7632.4820640277776</v>
          </cell>
          <cell r="AA156">
            <v>6340.190669647046</v>
          </cell>
          <cell r="AB156">
            <v>6193.0606716335824</v>
          </cell>
          <cell r="AC156">
            <v>6489.5785302102704</v>
          </cell>
          <cell r="AD156">
            <v>6916.7736298509135</v>
          </cell>
          <cell r="AE156">
            <v>5432.5413172590524</v>
          </cell>
          <cell r="AF156">
            <v>6114.4508042146235</v>
          </cell>
          <cell r="AG156">
            <v>6925.3248963536171</v>
          </cell>
          <cell r="AH156">
            <v>6779.4502992996431</v>
          </cell>
          <cell r="AI156">
            <v>6063.3207883563919</v>
          </cell>
          <cell r="AJ156">
            <v>7586.2183282418828</v>
          </cell>
          <cell r="AK156">
            <v>7771.9198855335508</v>
          </cell>
          <cell r="AL156">
            <v>7491.4816018854772</v>
          </cell>
          <cell r="AM156">
            <v>7288.4737667982081</v>
          </cell>
          <cell r="AN156">
            <v>7614.6464616590383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</row>
        <row r="157">
          <cell r="A157">
            <v>9770.0196623769498</v>
          </cell>
          <cell r="B157">
            <v>9218.5567514093054</v>
          </cell>
          <cell r="C157">
            <v>7990.1132727037129</v>
          </cell>
          <cell r="D157">
            <v>8581.6969490887877</v>
          </cell>
          <cell r="E157">
            <v>8750.0359329028324</v>
          </cell>
          <cell r="F157">
            <v>9004.921487635962</v>
          </cell>
          <cell r="G157">
            <v>7215.0403491052457</v>
          </cell>
          <cell r="H157">
            <v>8140.2613281167532</v>
          </cell>
          <cell r="I157">
            <v>8783.0736762792003</v>
          </cell>
          <cell r="J157">
            <v>7522.5137227702726</v>
          </cell>
          <cell r="K157">
            <v>8583.4176855330115</v>
          </cell>
          <cell r="L157">
            <v>8743.8548479173678</v>
          </cell>
          <cell r="M157">
            <v>9916.535359260406</v>
          </cell>
          <cell r="N157">
            <v>10282.090589301532</v>
          </cell>
          <cell r="O157">
            <v>9498.891609124832</v>
          </cell>
          <cell r="Z157">
            <v>7459.4490923034491</v>
          </cell>
          <cell r="AA157">
            <v>7038.4049539280104</v>
          </cell>
          <cell r="AB157">
            <v>6100.4834441623743</v>
          </cell>
          <cell r="AC157">
            <v>6552.1599474170853</v>
          </cell>
          <cell r="AD157">
            <v>6680.6874349150439</v>
          </cell>
          <cell r="AE157">
            <v>6875.2935754960072</v>
          </cell>
          <cell r="AF157">
            <v>5508.7121667032516</v>
          </cell>
          <cell r="AG157">
            <v>6215.1220850624513</v>
          </cell>
          <cell r="AH157">
            <v>6705.9118841338732</v>
          </cell>
          <cell r="AI157">
            <v>5743.4693173899932</v>
          </cell>
          <cell r="AJ157">
            <v>6553.4737365751944</v>
          </cell>
          <cell r="AK157">
            <v>6675.9681518043026</v>
          </cell>
          <cell r="AL157">
            <v>7571.3144129367574</v>
          </cell>
          <cell r="AM157">
            <v>7850.4172932940755</v>
          </cell>
          <cell r="AN157">
            <v>7252.4417391332445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</row>
        <row r="158">
          <cell r="A158">
            <v>10565.121669418004</v>
          </cell>
          <cell r="B158">
            <v>7501.1789166163244</v>
          </cell>
          <cell r="C158">
            <v>8013.4661603054965</v>
          </cell>
          <cell r="D158">
            <v>7760.136886951238</v>
          </cell>
          <cell r="E158">
            <v>8752.9014461050901</v>
          </cell>
          <cell r="F158">
            <v>6937.9548395843049</v>
          </cell>
          <cell r="G158">
            <v>6986.1487820367856</v>
          </cell>
          <cell r="H158">
            <v>7625.8252835693938</v>
          </cell>
          <cell r="I158">
            <v>7826.6008529028413</v>
          </cell>
          <cell r="J158">
            <v>9063.0930806756605</v>
          </cell>
          <cell r="K158">
            <v>8512.6396588164662</v>
          </cell>
          <cell r="L158">
            <v>8186.043784756831</v>
          </cell>
          <cell r="M158">
            <v>10137.081703694657</v>
          </cell>
          <cell r="N158">
            <v>9593.9188803044653</v>
          </cell>
          <cell r="O158">
            <v>9025.646351146861</v>
          </cell>
          <cell r="Z158">
            <v>8066.5126550873238</v>
          </cell>
          <cell r="AA158">
            <v>5727.1801075522289</v>
          </cell>
          <cell r="AB158">
            <v>6118.3134672578863</v>
          </cell>
          <cell r="AC158">
            <v>5924.8955537348183</v>
          </cell>
          <cell r="AD158">
            <v>6682.8752657070199</v>
          </cell>
          <cell r="AE158">
            <v>5297.1562718419736</v>
          </cell>
          <cell r="AF158">
            <v>5333.9525396802137</v>
          </cell>
          <cell r="AG158">
            <v>5822.3481073063658</v>
          </cell>
          <cell r="AH158">
            <v>5975.6410575947293</v>
          </cell>
          <cell r="AI158">
            <v>6919.707819468189</v>
          </cell>
          <cell r="AJ158">
            <v>6499.4344300650046</v>
          </cell>
          <cell r="AK158">
            <v>6250.0771738369795</v>
          </cell>
          <cell r="AL158">
            <v>7739.7024290976851</v>
          </cell>
          <cell r="AM158">
            <v>7324.9954407879795</v>
          </cell>
          <cell r="AN158">
            <v>6891.1170916860319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</row>
        <row r="159">
          <cell r="A159">
            <v>11454.779051347792</v>
          </cell>
          <cell r="B159">
            <v>7334.580481343457</v>
          </cell>
          <cell r="C159">
            <v>8164.9800709571391</v>
          </cell>
          <cell r="D159">
            <v>8651.2648422155416</v>
          </cell>
          <cell r="E159">
            <v>9086.1206766268406</v>
          </cell>
          <cell r="F159">
            <v>7681.6648282285641</v>
          </cell>
          <cell r="G159">
            <v>7246.6731463106489</v>
          </cell>
          <cell r="H159">
            <v>8158.1746158492597</v>
          </cell>
          <cell r="I159">
            <v>8950.0519505382308</v>
          </cell>
          <cell r="J159">
            <v>9903.4720994659547</v>
          </cell>
          <cell r="K159">
            <v>8810.3717428377022</v>
          </cell>
          <cell r="L159">
            <v>10668.099382816263</v>
          </cell>
          <cell r="M159">
            <v>10358.068714018862</v>
          </cell>
          <cell r="N159">
            <v>10916.745042020328</v>
          </cell>
          <cell r="O159">
            <v>9793.774308004964</v>
          </cell>
          <cell r="Z159">
            <v>8745.7696248202428</v>
          </cell>
          <cell r="AA159">
            <v>5599.9815358276537</v>
          </cell>
          <cell r="AB159">
            <v>6233.994944096059</v>
          </cell>
          <cell r="AC159">
            <v>6605.2753120909338</v>
          </cell>
          <cell r="AD159">
            <v>6937.2894810872986</v>
          </cell>
          <cell r="AE159">
            <v>5864.9818230118208</v>
          </cell>
          <cell r="AF159">
            <v>5532.8639339007641</v>
          </cell>
          <cell r="AG159">
            <v>6228.7989518993718</v>
          </cell>
          <cell r="AH159">
            <v>6833.40046444374</v>
          </cell>
          <cell r="AI159">
            <v>7561.3405618306542</v>
          </cell>
          <cell r="AJ159">
            <v>6726.7540671435554</v>
          </cell>
          <cell r="AK159">
            <v>8145.1365511777467</v>
          </cell>
          <cell r="AL159">
            <v>7908.4268954282552</v>
          </cell>
          <cell r="AM159">
            <v>8334.9785065626875</v>
          </cell>
          <cell r="AN159">
            <v>7477.5858592590221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</row>
        <row r="160">
          <cell r="A160">
            <v>8660.2112608461739</v>
          </cell>
          <cell r="B160">
            <v>7918.2304338378899</v>
          </cell>
          <cell r="C160">
            <v>8457.3147275296215</v>
          </cell>
          <cell r="D160">
            <v>8547.0252795325778</v>
          </cell>
          <cell r="E160">
            <v>7475.7567983165509</v>
          </cell>
          <cell r="F160">
            <v>7824.4170754080051</v>
          </cell>
          <cell r="G160">
            <v>7477.9480788936835</v>
          </cell>
          <cell r="H160">
            <v>9196.8544605023799</v>
          </cell>
          <cell r="I160">
            <v>8479.7621838231935</v>
          </cell>
          <cell r="J160">
            <v>9507.4877455891947</v>
          </cell>
          <cell r="K160">
            <v>8421.6818070494555</v>
          </cell>
          <cell r="L160">
            <v>9393.3343235356515</v>
          </cell>
          <cell r="M160">
            <v>8770.3605574173762</v>
          </cell>
          <cell r="N160">
            <v>9427.8100688382274</v>
          </cell>
          <cell r="O160">
            <v>9919.5834820776581</v>
          </cell>
          <cell r="Z160">
            <v>6612.1059385010958</v>
          </cell>
          <cell r="AA160">
            <v>6045.6006091569634</v>
          </cell>
          <cell r="AB160">
            <v>6457.193623727776</v>
          </cell>
          <cell r="AC160">
            <v>6525.6879890242399</v>
          </cell>
          <cell r="AD160">
            <v>5707.7702185418784</v>
          </cell>
          <cell r="AE160">
            <v>5973.9737347423115</v>
          </cell>
          <cell r="AF160">
            <v>5709.443270027642</v>
          </cell>
          <cell r="AG160">
            <v>7021.8351680114083</v>
          </cell>
          <cell r="AH160">
            <v>6474.3323463977431</v>
          </cell>
          <cell r="AI160">
            <v>7259.0049237083313</v>
          </cell>
          <cell r="AJ160">
            <v>6429.9877464094861</v>
          </cell>
          <cell r="AK160">
            <v>7171.8483293567633</v>
          </cell>
          <cell r="AL160">
            <v>6696.2053670303958</v>
          </cell>
          <cell r="AM160">
            <v>7198.1706987982607</v>
          </cell>
          <cell r="AN160">
            <v>7573.6416669002201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</row>
        <row r="161">
          <cell r="A161">
            <v>9023.8772589477085</v>
          </cell>
          <cell r="B161">
            <v>8566.6900762776168</v>
          </cell>
          <cell r="C161">
            <v>7168.3311313158747</v>
          </cell>
          <cell r="D161">
            <v>8566.9208847346454</v>
          </cell>
          <cell r="E161">
            <v>7930.3127586237742</v>
          </cell>
          <cell r="F161">
            <v>8125.7254098778658</v>
          </cell>
          <cell r="G161">
            <v>7813.422284922357</v>
          </cell>
          <cell r="H161">
            <v>9727.8280875459495</v>
          </cell>
          <cell r="I161">
            <v>8433.4570099993671</v>
          </cell>
          <cell r="J161">
            <v>7816.6336794725003</v>
          </cell>
          <cell r="K161">
            <v>9407.3456214005564</v>
          </cell>
          <cell r="L161">
            <v>8506.1885500863245</v>
          </cell>
          <cell r="M161">
            <v>10450.413660546788</v>
          </cell>
          <cell r="N161">
            <v>8938.7794790469725</v>
          </cell>
          <cell r="O161">
            <v>11003.308881545554</v>
          </cell>
          <cell r="Z161">
            <v>6889.7663827156111</v>
          </cell>
          <cell r="AA161">
            <v>6540.702139998265</v>
          </cell>
          <cell r="AB161">
            <v>5473.0494920841938</v>
          </cell>
          <cell r="AC161">
            <v>6540.8783631784399</v>
          </cell>
          <cell r="AD161">
            <v>6054.8255124602856</v>
          </cell>
          <cell r="AE161">
            <v>6204.0238533433903</v>
          </cell>
          <cell r="AF161">
            <v>5965.5791682273575</v>
          </cell>
          <cell r="AG161">
            <v>7427.2356561536817</v>
          </cell>
          <cell r="AH161">
            <v>6438.978160962557</v>
          </cell>
          <cell r="AI161">
            <v>5968.0310808119702</v>
          </cell>
          <cell r="AJ161">
            <v>7182.5460113218087</v>
          </cell>
          <cell r="AK161">
            <v>6494.5089827451084</v>
          </cell>
          <cell r="AL161">
            <v>7978.9326314821137</v>
          </cell>
          <cell r="AM161">
            <v>6824.7938873702778</v>
          </cell>
          <cell r="AN161">
            <v>8401.0703442955546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</row>
        <row r="162">
          <cell r="A162">
            <v>9150.8883585756248</v>
          </cell>
          <cell r="B162">
            <v>8829.0666823047904</v>
          </cell>
          <cell r="C162">
            <v>8881.0499050288072</v>
          </cell>
          <cell r="D162">
            <v>7831.1433169144639</v>
          </cell>
          <cell r="E162">
            <v>8935.4883737551099</v>
          </cell>
          <cell r="F162">
            <v>8226.9453150711906</v>
          </cell>
          <cell r="G162">
            <v>8188.0128450743732</v>
          </cell>
          <cell r="H162">
            <v>7575.8615138330024</v>
          </cell>
          <cell r="I162">
            <v>9355.988266854687</v>
          </cell>
          <cell r="J162">
            <v>7327.2715959127145</v>
          </cell>
          <cell r="K162">
            <v>9511.8779874761203</v>
          </cell>
          <cell r="L162">
            <v>8281.2554605809855</v>
          </cell>
          <cell r="M162">
            <v>10438.654688319797</v>
          </cell>
          <cell r="N162">
            <v>10360.758246048024</v>
          </cell>
          <cell r="O162">
            <v>8529.0619204007726</v>
          </cell>
          <cell r="Z162">
            <v>6986.7398653259224</v>
          </cell>
          <cell r="AA162">
            <v>6741.0277282064353</v>
          </cell>
          <cell r="AB162">
            <v>6780.7171266891137</v>
          </cell>
          <cell r="AC162">
            <v>5979.1092470374597</v>
          </cell>
          <cell r="AD162">
            <v>6822.2811153155208</v>
          </cell>
          <cell r="AE162">
            <v>6281.305655838114</v>
          </cell>
          <cell r="AF162">
            <v>6251.5805592656634</v>
          </cell>
          <cell r="AG162">
            <v>5784.2005692575522</v>
          </cell>
          <cell r="AH162">
            <v>7143.3344656966201</v>
          </cell>
          <cell r="AI162">
            <v>5594.401172565741</v>
          </cell>
          <cell r="AJ162">
            <v>7262.3568909499663</v>
          </cell>
          <cell r="AK162">
            <v>6322.771669175424</v>
          </cell>
          <cell r="AL162">
            <v>7969.9546091509164</v>
          </cell>
          <cell r="AM162">
            <v>7910.4803638906496</v>
          </cell>
          <cell r="AN162">
            <v>6511.9728924736701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</row>
        <row r="163">
          <cell r="A163">
            <v>10249.372755780736</v>
          </cell>
          <cell r="B163">
            <v>7666.692180095084</v>
          </cell>
          <cell r="C163">
            <v>7760.9234604409748</v>
          </cell>
          <cell r="D163">
            <v>7337.964113657591</v>
          </cell>
          <cell r="E163">
            <v>8011.2642224914034</v>
          </cell>
          <cell r="F163">
            <v>8065.1783488337451</v>
          </cell>
          <cell r="G163">
            <v>7866.2075126283698</v>
          </cell>
          <cell r="H163">
            <v>8610.1260388780975</v>
          </cell>
          <cell r="I163">
            <v>8140.1244723657146</v>
          </cell>
          <cell r="J163">
            <v>8550.5659981640965</v>
          </cell>
          <cell r="K163">
            <v>9280.0986629017516</v>
          </cell>
          <cell r="L163">
            <v>8603.6066591114595</v>
          </cell>
          <cell r="M163">
            <v>9407.5517414048318</v>
          </cell>
          <cell r="N163">
            <v>9565.431521452183</v>
          </cell>
          <cell r="O163">
            <v>9215.2215044617878</v>
          </cell>
          <cell r="Z163">
            <v>7825.4370965296157</v>
          </cell>
          <cell r="AA163">
            <v>5853.5501462713155</v>
          </cell>
          <cell r="AB163">
            <v>5925.4961057405244</v>
          </cell>
          <cell r="AC163">
            <v>5602.5649526340239</v>
          </cell>
          <cell r="AD163">
            <v>6116.6322789290753</v>
          </cell>
          <cell r="AE163">
            <v>6157.7959300479588</v>
          </cell>
          <cell r="AF163">
            <v>6005.8809007218097</v>
          </cell>
          <cell r="AG163">
            <v>6573.865671187581</v>
          </cell>
          <cell r="AH163">
            <v>6215.0175951491119</v>
          </cell>
          <cell r="AI163">
            <v>6528.3913418622797</v>
          </cell>
          <cell r="AJ163">
            <v>7085.3924495201381</v>
          </cell>
          <cell r="AK163">
            <v>6568.8880986582353</v>
          </cell>
          <cell r="AL163">
            <v>7182.7033847695538</v>
          </cell>
          <cell r="AM163">
            <v>7303.2452283548273</v>
          </cell>
          <cell r="AN163">
            <v>7035.8584795425904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</row>
        <row r="164">
          <cell r="A164">
            <v>10007.733440920756</v>
          </cell>
          <cell r="B164">
            <v>7678.5362795355595</v>
          </cell>
          <cell r="C164">
            <v>7734.0239392592175</v>
          </cell>
          <cell r="D164">
            <v>8514.8253629016344</v>
          </cell>
          <cell r="E164">
            <v>8117.1262162318653</v>
          </cell>
          <cell r="F164">
            <v>7527.3977177279166</v>
          </cell>
          <cell r="G164">
            <v>6860.9255794139599</v>
          </cell>
          <cell r="H164">
            <v>8076.2578377442815</v>
          </cell>
          <cell r="I164">
            <v>6558.8161147730034</v>
          </cell>
          <cell r="J164">
            <v>8208.7097028954886</v>
          </cell>
          <cell r="K164">
            <v>8906.2266378471086</v>
          </cell>
          <cell r="L164">
            <v>8191.4825375470173</v>
          </cell>
          <cell r="M164">
            <v>8853.9047514655012</v>
          </cell>
          <cell r="N164">
            <v>8251.1077216357298</v>
          </cell>
          <cell r="O164">
            <v>9904.0210151186748</v>
          </cell>
          <cell r="Z164">
            <v>7640.944513076759</v>
          </cell>
          <cell r="AA164">
            <v>5862.5931635705165</v>
          </cell>
          <cell r="AB164">
            <v>5904.9582137201687</v>
          </cell>
          <cell r="AC164">
            <v>6501.1032238768485</v>
          </cell>
          <cell r="AD164">
            <v>6197.4583345978936</v>
          </cell>
          <cell r="AE164">
            <v>5747.1982670761345</v>
          </cell>
          <cell r="AF164">
            <v>5238.3441235848759</v>
          </cell>
          <cell r="AG164">
            <v>6166.2551641491091</v>
          </cell>
          <cell r="AH164">
            <v>5007.6823388936473</v>
          </cell>
          <cell r="AI164">
            <v>6267.3826929995148</v>
          </cell>
          <cell r="AJ164">
            <v>6799.9396629028188</v>
          </cell>
          <cell r="AK164">
            <v>6254.2296833472983</v>
          </cell>
          <cell r="AL164">
            <v>6759.9916933629147</v>
          </cell>
          <cell r="AM164">
            <v>6299.7537498997654</v>
          </cell>
          <cell r="AN164">
            <v>7561.7596611271683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</row>
        <row r="165">
          <cell r="A165">
            <v>9177.2878539488156</v>
          </cell>
          <cell r="B165">
            <v>8148.9517486676104</v>
          </cell>
          <cell r="C165">
            <v>7057.0731606560248</v>
          </cell>
          <cell r="D165">
            <v>8062.7954653341376</v>
          </cell>
          <cell r="E165">
            <v>7080.8994763136125</v>
          </cell>
          <cell r="F165">
            <v>7616.6406764944441</v>
          </cell>
          <cell r="G165">
            <v>6997.5856853577761</v>
          </cell>
          <cell r="H165">
            <v>9058.3265992874185</v>
          </cell>
          <cell r="I165">
            <v>8566.2164300944605</v>
          </cell>
          <cell r="J165">
            <v>7411.5800335272324</v>
          </cell>
          <cell r="K165">
            <v>8243.3841366500274</v>
          </cell>
          <cell r="L165">
            <v>9024.4318435410587</v>
          </cell>
          <cell r="M165">
            <v>9757.3347452352427</v>
          </cell>
          <cell r="N165">
            <v>10745.140343638397</v>
          </cell>
          <cell r="O165">
            <v>10380.41469520658</v>
          </cell>
          <cell r="Z165">
            <v>7006.8959856413348</v>
          </cell>
          <cell r="AA165">
            <v>6221.7572559147147</v>
          </cell>
          <cell r="AB165">
            <v>5388.103586453517</v>
          </cell>
          <cell r="AC165">
            <v>6155.9765889644741</v>
          </cell>
          <cell r="AD165">
            <v>5406.2950737633482</v>
          </cell>
          <cell r="AE165">
            <v>5815.335623066213</v>
          </cell>
          <cell r="AF165">
            <v>5342.6846611134033</v>
          </cell>
          <cell r="AG165">
            <v>6916.0685918623412</v>
          </cell>
          <cell r="AH165">
            <v>6540.3405092428411</v>
          </cell>
          <cell r="AI165">
            <v>5658.771001918175</v>
          </cell>
          <cell r="AJ165">
            <v>6293.8567618688412</v>
          </cell>
          <cell r="AK165">
            <v>6890.189810270972</v>
          </cell>
          <cell r="AL165">
            <v>7449.7641073260875</v>
          </cell>
          <cell r="AM165">
            <v>8203.9576329292886</v>
          </cell>
          <cell r="AN165">
            <v>7925.4881414490037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</row>
        <row r="166">
          <cell r="A166">
            <v>11341.252299663276</v>
          </cell>
          <cell r="B166">
            <v>8303.6598040989647</v>
          </cell>
          <cell r="C166">
            <v>8321.1518771840747</v>
          </cell>
          <cell r="D166">
            <v>7677.5089087240394</v>
          </cell>
          <cell r="E166">
            <v>8293.3006006266314</v>
          </cell>
          <cell r="F166">
            <v>6904.9037746802333</v>
          </cell>
          <cell r="G166">
            <v>7354.1506094072793</v>
          </cell>
          <cell r="H166">
            <v>9774.8766847842999</v>
          </cell>
          <cell r="I166">
            <v>8111.6353764556334</v>
          </cell>
          <cell r="J166">
            <v>9216.173450718552</v>
          </cell>
          <cell r="K166">
            <v>9800.1320279814081</v>
          </cell>
          <cell r="L166">
            <v>9248.6903135116281</v>
          </cell>
          <cell r="M166">
            <v>9007.1389989881718</v>
          </cell>
          <cell r="N166">
            <v>10076.448079605592</v>
          </cell>
          <cell r="O166">
            <v>8579.3215241599264</v>
          </cell>
          <cell r="Z166">
            <v>8659.0914958021076</v>
          </cell>
          <cell r="AA166">
            <v>6339.8774750687744</v>
          </cell>
          <cell r="AB166">
            <v>6353.2327428375484</v>
          </cell>
          <cell r="AC166">
            <v>5861.8087618464378</v>
          </cell>
          <cell r="AD166">
            <v>6331.9681817808341</v>
          </cell>
          <cell r="AE166">
            <v>5271.9216515834551</v>
          </cell>
          <cell r="AF166">
            <v>5614.9234068848946</v>
          </cell>
          <cell r="AG166">
            <v>7463.1574483395498</v>
          </cell>
          <cell r="AH166">
            <v>6193.2660564653806</v>
          </cell>
          <cell r="AI166">
            <v>7036.5852943174168</v>
          </cell>
          <cell r="AJ166">
            <v>7482.4400038919157</v>
          </cell>
          <cell r="AK166">
            <v>7061.4120491273816</v>
          </cell>
          <cell r="AL166">
            <v>6876.9866542834643</v>
          </cell>
          <cell r="AM166">
            <v>7693.4084145711877</v>
          </cell>
          <cell r="AN166">
            <v>6550.3463009822008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</row>
        <row r="167">
          <cell r="A167">
            <v>8953.8806419961638</v>
          </cell>
          <cell r="B167">
            <v>7694.8631995474007</v>
          </cell>
          <cell r="C167">
            <v>7892.5156489156379</v>
          </cell>
          <cell r="D167">
            <v>7289.9091880900287</v>
          </cell>
          <cell r="E167">
            <v>6802.7916401942666</v>
          </cell>
          <cell r="F167">
            <v>8156.8800444497647</v>
          </cell>
          <cell r="G167">
            <v>7621.8169716316497</v>
          </cell>
          <cell r="H167">
            <v>8506.4047217679417</v>
          </cell>
          <cell r="I167">
            <v>9954.5573776351412</v>
          </cell>
          <cell r="J167">
            <v>8631.9049776467727</v>
          </cell>
          <cell r="K167">
            <v>8045.9567535994729</v>
          </cell>
          <cell r="L167">
            <v>9115.7362400478487</v>
          </cell>
          <cell r="M167">
            <v>8500.8273036200899</v>
          </cell>
          <cell r="N167">
            <v>9894.42400966897</v>
          </cell>
          <cell r="O167">
            <v>9996.2846456011448</v>
          </cell>
          <cell r="Z167">
            <v>6836.3236856866388</v>
          </cell>
          <cell r="AA167">
            <v>5875.0588323072388</v>
          </cell>
          <cell r="AB167">
            <v>6025.9672680096837</v>
          </cell>
          <cell r="AC167">
            <v>5565.8748247434878</v>
          </cell>
          <cell r="AD167">
            <v>5193.9586284548823</v>
          </cell>
          <cell r="AE167">
            <v>6227.8105414575721</v>
          </cell>
          <cell r="AF167">
            <v>5819.2877451086515</v>
          </cell>
          <cell r="AG167">
            <v>6494.6740306887095</v>
          </cell>
          <cell r="AH167">
            <v>7600.3443760539385</v>
          </cell>
          <cell r="AI167">
            <v>6590.4939780532204</v>
          </cell>
          <cell r="AJ167">
            <v>6143.120165200211</v>
          </cell>
          <cell r="AK167">
            <v>6959.9010822214914</v>
          </cell>
          <cell r="AL167">
            <v>6490.4156496231526</v>
          </cell>
          <cell r="AM167">
            <v>7554.4323090782964</v>
          </cell>
          <cell r="AN167">
            <v>7632.203312055055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</row>
        <row r="168">
          <cell r="A168">
            <v>9835.5267408116379</v>
          </cell>
          <cell r="B168">
            <v>7909.1397691824568</v>
          </cell>
          <cell r="C168">
            <v>8481.5853794203504</v>
          </cell>
          <cell r="D168">
            <v>7441.2789550890602</v>
          </cell>
          <cell r="E168">
            <v>7876.1965395218967</v>
          </cell>
          <cell r="F168">
            <v>8088.8412790040848</v>
          </cell>
          <cell r="G168">
            <v>8827.0869963386995</v>
          </cell>
          <cell r="H168">
            <v>8413.4809783069832</v>
          </cell>
          <cell r="I168">
            <v>8740.2445394509323</v>
          </cell>
          <cell r="J168">
            <v>8428.0740546353409</v>
          </cell>
          <cell r="K168">
            <v>8388.392483856167</v>
          </cell>
          <cell r="L168">
            <v>9580.9390137374576</v>
          </cell>
          <cell r="M168">
            <v>9712.9228053446186</v>
          </cell>
          <cell r="N168">
            <v>10080.827237279043</v>
          </cell>
          <cell r="O168">
            <v>9448.7796977472863</v>
          </cell>
          <cell r="Z168">
            <v>7509.4640087166472</v>
          </cell>
          <cell r="AA168">
            <v>6038.659850329881</v>
          </cell>
          <cell r="AB168">
            <v>6475.7243635289533</v>
          </cell>
          <cell r="AC168">
            <v>5681.4462473263166</v>
          </cell>
          <cell r="AD168">
            <v>6013.5075627111246</v>
          </cell>
          <cell r="AE168">
            <v>6175.8626718847336</v>
          </cell>
          <cell r="AF168">
            <v>6739.5162300525817</v>
          </cell>
          <cell r="AG168">
            <v>6423.7263808612925</v>
          </cell>
          <cell r="AH168">
            <v>6673.2116668489425</v>
          </cell>
          <cell r="AI168">
            <v>6434.8682530102997</v>
          </cell>
          <cell r="AJ168">
            <v>6404.5712149941182</v>
          </cell>
          <cell r="AK168">
            <v>7315.0852607446031</v>
          </cell>
          <cell r="AL168">
            <v>7415.855413571835</v>
          </cell>
          <cell r="AM168">
            <v>7696.7519189714976</v>
          </cell>
          <cell r="AN168">
            <v>7214.1810943488426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</row>
        <row r="169">
          <cell r="A169">
            <v>9742.8954093570428</v>
          </cell>
          <cell r="B169">
            <v>7393.5867012244071</v>
          </cell>
          <cell r="C169">
            <v>7932.458828379913</v>
          </cell>
          <cell r="D169">
            <v>7732.1140404804892</v>
          </cell>
          <cell r="E169">
            <v>6554.0951677031971</v>
          </cell>
          <cell r="F169">
            <v>7626.5258582674669</v>
          </cell>
          <cell r="G169">
            <v>8767.3586932089001</v>
          </cell>
          <cell r="H169">
            <v>8075.3998012448255</v>
          </cell>
          <cell r="I169">
            <v>8776.4924634204017</v>
          </cell>
          <cell r="J169">
            <v>7492.2964961655462</v>
          </cell>
          <cell r="K169">
            <v>9837.1893482774758</v>
          </cell>
          <cell r="L169">
            <v>8859.0843568314722</v>
          </cell>
          <cell r="M169">
            <v>10143.996544670501</v>
          </cell>
          <cell r="N169">
            <v>9839.007024144059</v>
          </cell>
          <cell r="O169">
            <v>9985.0099629558354</v>
          </cell>
          <cell r="Z169">
            <v>7438.7396166257386</v>
          </cell>
          <cell r="AA169">
            <v>5645.0330207316392</v>
          </cell>
          <cell r="AB169">
            <v>6056.4640453033753</v>
          </cell>
          <cell r="AC169">
            <v>5903.499998363015</v>
          </cell>
          <cell r="AD169">
            <v>5004.0778769220606</v>
          </cell>
          <cell r="AE169">
            <v>5822.8829988906436</v>
          </cell>
          <cell r="AF169">
            <v>6693.913431699767</v>
          </cell>
          <cell r="AG169">
            <v>6165.6000498496296</v>
          </cell>
          <cell r="AH169">
            <v>6700.8871017913298</v>
          </cell>
          <cell r="AI169">
            <v>5720.3983440083794</v>
          </cell>
          <cell r="AJ169">
            <v>7510.7334161672452</v>
          </cell>
          <cell r="AK169">
            <v>6763.9463427782557</v>
          </cell>
          <cell r="AL169">
            <v>7744.9819378421043</v>
          </cell>
          <cell r="AM169">
            <v>7512.1212189620865</v>
          </cell>
          <cell r="AN169">
            <v>7623.5950467566299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</row>
        <row r="170">
          <cell r="A170">
            <v>8615.3139471529885</v>
          </cell>
          <cell r="B170">
            <v>8097.2824657586225</v>
          </cell>
          <cell r="C170">
            <v>7739.0325638529885</v>
          </cell>
          <cell r="D170">
            <v>7923.89706553019</v>
          </cell>
          <cell r="E170">
            <v>7747.6845429564537</v>
          </cell>
          <cell r="F170">
            <v>7141.2616669898271</v>
          </cell>
          <cell r="G170">
            <v>8260.8305228542613</v>
          </cell>
          <cell r="H170">
            <v>8913.9401407821715</v>
          </cell>
          <cell r="I170">
            <v>9510.8173573404347</v>
          </cell>
          <cell r="J170">
            <v>8472.8954000572885</v>
          </cell>
          <cell r="K170">
            <v>9600.2248573835877</v>
          </cell>
          <cell r="L170">
            <v>9428.4512227867071</v>
          </cell>
          <cell r="M170">
            <v>9808.211637529721</v>
          </cell>
          <cell r="N170">
            <v>10444.275520574491</v>
          </cell>
          <cell r="O170">
            <v>9871.7064368234169</v>
          </cell>
          <cell r="Z170">
            <v>6577.8266599070948</v>
          </cell>
          <cell r="AA170">
            <v>6182.3075517365696</v>
          </cell>
          <cell r="AB170">
            <v>5908.7823186320129</v>
          </cell>
          <cell r="AC170">
            <v>6049.9271051205606</v>
          </cell>
          <cell r="AD170">
            <v>5915.3881392854228</v>
          </cell>
          <cell r="AE170">
            <v>5452.3818477934001</v>
          </cell>
          <cell r="AF170">
            <v>6307.1771475213191</v>
          </cell>
          <cell r="AG170">
            <v>6805.8289532477502</v>
          </cell>
          <cell r="AH170">
            <v>7261.5470955988503</v>
          </cell>
          <cell r="AI170">
            <v>6469.0895295253385</v>
          </cell>
          <cell r="AJ170">
            <v>7329.810079511798</v>
          </cell>
          <cell r="AK170">
            <v>7198.660222402541</v>
          </cell>
          <cell r="AL170">
            <v>7488.6088181004907</v>
          </cell>
          <cell r="AM170">
            <v>7974.2461370607052</v>
          </cell>
          <cell r="AN170">
            <v>7537.0873513404249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</row>
        <row r="171">
          <cell r="A171">
            <v>8789.841194537812</v>
          </cell>
          <cell r="B171">
            <v>8085.8934111565841</v>
          </cell>
          <cell r="C171">
            <v>7525.9794252934635</v>
          </cell>
          <cell r="D171">
            <v>7122.6796566436697</v>
          </cell>
          <cell r="E171">
            <v>8203.8615483297835</v>
          </cell>
          <cell r="F171">
            <v>7517.7175833630772</v>
          </cell>
          <cell r="G171">
            <v>7573.2510243007173</v>
          </cell>
          <cell r="H171">
            <v>7135.1881174768723</v>
          </cell>
          <cell r="I171">
            <v>8672.3736436506351</v>
          </cell>
          <cell r="J171">
            <v>8305.9827599986511</v>
          </cell>
          <cell r="K171">
            <v>8958.353269392177</v>
          </cell>
          <cell r="L171">
            <v>7820.6395763332193</v>
          </cell>
          <cell r="M171">
            <v>9412.0792568576526</v>
          </cell>
          <cell r="N171">
            <v>9883.7537571683333</v>
          </cell>
          <cell r="O171">
            <v>10085.622625854805</v>
          </cell>
          <cell r="Z171">
            <v>6711.0789113943965</v>
          </cell>
          <cell r="AA171">
            <v>6173.6119629916957</v>
          </cell>
          <cell r="AB171">
            <v>5746.115395129259</v>
          </cell>
          <cell r="AC171">
            <v>5438.194408566068</v>
          </cell>
          <cell r="AD171">
            <v>6263.6811075959813</v>
          </cell>
          <cell r="AE171">
            <v>5739.8074457680432</v>
          </cell>
          <cell r="AF171">
            <v>5782.2074500576937</v>
          </cell>
          <cell r="AG171">
            <v>5447.744668446062</v>
          </cell>
          <cell r="AH171">
            <v>6621.3919664218329</v>
          </cell>
          <cell r="AI171">
            <v>6341.6510611900094</v>
          </cell>
          <cell r="AJ171">
            <v>6839.7385545940051</v>
          </cell>
          <cell r="AK171">
            <v>5971.0895990887184</v>
          </cell>
          <cell r="AL171">
            <v>7186.1601609278441</v>
          </cell>
          <cell r="AM171">
            <v>7546.2855286130489</v>
          </cell>
          <cell r="AN171">
            <v>7700.4132173306471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</row>
        <row r="172">
          <cell r="A172">
            <v>8893.7093498833055</v>
          </cell>
          <cell r="B172">
            <v>7249.6615027221851</v>
          </cell>
          <cell r="C172">
            <v>8309.6162957733977</v>
          </cell>
          <cell r="D172">
            <v>8117.8632091585769</v>
          </cell>
          <cell r="E172">
            <v>8468.9824971966464</v>
          </cell>
          <cell r="F172">
            <v>7377.629579862125</v>
          </cell>
          <cell r="G172">
            <v>8179.1199816185999</v>
          </cell>
          <cell r="H172">
            <v>7848.6709645109822</v>
          </cell>
          <cell r="I172">
            <v>8677.9971007312506</v>
          </cell>
          <cell r="J172">
            <v>8689.0137638935375</v>
          </cell>
          <cell r="K172">
            <v>8444.7400876492084</v>
          </cell>
          <cell r="L172">
            <v>8695.5116522393855</v>
          </cell>
          <cell r="M172">
            <v>9172.7099504990674</v>
          </cell>
          <cell r="N172">
            <v>9746.368652470961</v>
          </cell>
          <cell r="O172">
            <v>9061.7156907664612</v>
          </cell>
          <cell r="Z172">
            <v>6790.3826634733005</v>
          </cell>
          <cell r="AA172">
            <v>5535.1455559743981</v>
          </cell>
          <cell r="AB172">
            <v>6344.4252802881701</v>
          </cell>
          <cell r="AC172">
            <v>6198.0210316454095</v>
          </cell>
          <cell r="AD172">
            <v>6466.1020125396271</v>
          </cell>
          <cell r="AE172">
            <v>5632.8496947430503</v>
          </cell>
          <cell r="AF172">
            <v>6244.7908224457269</v>
          </cell>
          <cell r="AG172">
            <v>5992.4916760879933</v>
          </cell>
          <cell r="AH172">
            <v>6625.6854983967105</v>
          </cell>
          <cell r="AI172">
            <v>6634.0967647877696</v>
          </cell>
          <cell r="AJ172">
            <v>6447.5928358805204</v>
          </cell>
          <cell r="AK172">
            <v>6639.0579285313779</v>
          </cell>
          <cell r="AL172">
            <v>7003.400738045837</v>
          </cell>
          <cell r="AM172">
            <v>7441.3914516361865</v>
          </cell>
          <cell r="AN172">
            <v>6918.6561767629555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</row>
        <row r="173">
          <cell r="A173">
            <v>8117.5230961073676</v>
          </cell>
          <cell r="B173">
            <v>7584.3380031459701</v>
          </cell>
          <cell r="C173">
            <v>7565.7676924168709</v>
          </cell>
          <cell r="D173">
            <v>8092.2596329927428</v>
          </cell>
          <cell r="E173">
            <v>8165.5341564433265</v>
          </cell>
          <cell r="F173">
            <v>7457.6966505500031</v>
          </cell>
          <cell r="G173">
            <v>7817.912698839421</v>
          </cell>
          <cell r="H173">
            <v>8279.7283840298387</v>
          </cell>
          <cell r="I173">
            <v>7357.6771706793243</v>
          </cell>
          <cell r="J173">
            <v>8563.1367410706807</v>
          </cell>
          <cell r="K173">
            <v>9190.162933992242</v>
          </cell>
          <cell r="L173">
            <v>9169.6674398712603</v>
          </cell>
          <cell r="M173">
            <v>10414.989989054327</v>
          </cell>
          <cell r="N173">
            <v>8681.710949500246</v>
          </cell>
          <cell r="O173">
            <v>10502.545032403126</v>
          </cell>
          <cell r="Z173">
            <v>6197.7613539703589</v>
          </cell>
          <cell r="AA173">
            <v>5790.6724027539594</v>
          </cell>
          <cell r="AB173">
            <v>5776.4938962310498</v>
          </cell>
          <cell r="AC173">
            <v>6178.4725988284908</v>
          </cell>
          <cell r="AD173">
            <v>6234.4179905811061</v>
          </cell>
          <cell r="AE173">
            <v>5693.9812234815281</v>
          </cell>
          <cell r="AF173">
            <v>5969.0076172146919</v>
          </cell>
          <cell r="AG173">
            <v>6321.6057401203179</v>
          </cell>
          <cell r="AH173">
            <v>5617.6159505223459</v>
          </cell>
          <cell r="AI173">
            <v>6537.9891543544281</v>
          </cell>
          <cell r="AJ173">
            <v>7016.7261607548116</v>
          </cell>
          <cell r="AK173">
            <v>7001.0777690114646</v>
          </cell>
          <cell r="AL173">
            <v>7951.8865166029345</v>
          </cell>
          <cell r="AM173">
            <v>6628.5210367872342</v>
          </cell>
          <cell r="AN173">
            <v>8018.735142419916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</row>
        <row r="174">
          <cell r="A174">
            <v>10558.722537737047</v>
          </cell>
          <cell r="B174">
            <v>7335.9311834503915</v>
          </cell>
          <cell r="C174">
            <v>6971.741025353087</v>
          </cell>
          <cell r="D174">
            <v>9164.3885272791049</v>
          </cell>
          <cell r="E174">
            <v>9918.3579670335057</v>
          </cell>
          <cell r="F174">
            <v>9734.6566691138923</v>
          </cell>
          <cell r="G174">
            <v>7410.3757627119503</v>
          </cell>
          <cell r="H174">
            <v>9202.3317766690107</v>
          </cell>
          <cell r="I174">
            <v>7540.5669011265154</v>
          </cell>
          <cell r="J174">
            <v>7794.7963520056064</v>
          </cell>
          <cell r="K174">
            <v>10212.934017885076</v>
          </cell>
          <cell r="L174">
            <v>8116.0837323539226</v>
          </cell>
          <cell r="M174">
            <v>9897.7269343273074</v>
          </cell>
          <cell r="N174">
            <v>10571.329613342203</v>
          </cell>
          <cell r="O174">
            <v>9455.804779276501</v>
          </cell>
          <cell r="Z174">
            <v>8061.6268924523865</v>
          </cell>
          <cell r="AA174">
            <v>5601.0128022891067</v>
          </cell>
          <cell r="AB174">
            <v>5322.9521598211822</v>
          </cell>
          <cell r="AC174">
            <v>6997.0472981317043</v>
          </cell>
          <cell r="AD174">
            <v>7572.7059812619473</v>
          </cell>
          <cell r="AE174">
            <v>7432.4493054951317</v>
          </cell>
          <cell r="AF174">
            <v>5657.8515363336237</v>
          </cell>
          <cell r="AG174">
            <v>7026.0171208138963</v>
          </cell>
          <cell r="AH174">
            <v>5757.2529912776981</v>
          </cell>
          <cell r="AI174">
            <v>5951.3581939416881</v>
          </cell>
          <cell r="AJ174">
            <v>7797.6159743913258</v>
          </cell>
          <cell r="AK174">
            <v>6196.6623939871479</v>
          </cell>
          <cell r="AL174">
            <v>7556.9541052666364</v>
          </cell>
          <cell r="AM174">
            <v>8071.2524451052241</v>
          </cell>
          <cell r="AN174">
            <v>7219.5447721967248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</row>
        <row r="175">
          <cell r="A175">
            <v>8801.267749937082</v>
          </cell>
          <cell r="B175">
            <v>7883.2941900219203</v>
          </cell>
          <cell r="C175">
            <v>8428.8031462738654</v>
          </cell>
          <cell r="D175">
            <v>8014.0105196159166</v>
          </cell>
          <cell r="E175">
            <v>9027.1127376658351</v>
          </cell>
          <cell r="F175">
            <v>7067.9321531751148</v>
          </cell>
          <cell r="G175">
            <v>9402.9337565988626</v>
          </cell>
          <cell r="H175">
            <v>9028.2291352711363</v>
          </cell>
          <cell r="I175">
            <v>9240.3727308473335</v>
          </cell>
          <cell r="J175">
            <v>8599.798893751029</v>
          </cell>
          <cell r="K175">
            <v>8053.775225306812</v>
          </cell>
          <cell r="L175">
            <v>9177.508160892965</v>
          </cell>
          <cell r="M175">
            <v>7961.0778769416138</v>
          </cell>
          <cell r="N175">
            <v>9494.6462170960931</v>
          </cell>
          <cell r="O175">
            <v>10237.500525630177</v>
          </cell>
          <cell r="Z175">
            <v>6719.8031321479621</v>
          </cell>
          <cell r="AA175">
            <v>6018.926647258495</v>
          </cell>
          <cell r="AB175">
            <v>6435.4249173926801</v>
          </cell>
          <cell r="AC175">
            <v>6118.7290877688311</v>
          </cell>
          <cell r="AD175">
            <v>6892.2366836588153</v>
          </cell>
          <cell r="AE175">
            <v>5396.3944706778111</v>
          </cell>
          <cell r="AF175">
            <v>7179.1775348982583</v>
          </cell>
          <cell r="AG175">
            <v>6893.0890576960528</v>
          </cell>
          <cell r="AH175">
            <v>7055.0615414928607</v>
          </cell>
          <cell r="AI175">
            <v>6565.9808545744845</v>
          </cell>
          <cell r="AJ175">
            <v>6149.0895996226518</v>
          </cell>
          <cell r="AK175">
            <v>7007.064190874421</v>
          </cell>
          <cell r="AL175">
            <v>6078.3148033564294</v>
          </cell>
          <cell r="AM175">
            <v>7249.2003653377342</v>
          </cell>
          <cell r="AN175">
            <v>7816.3726013207415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</row>
        <row r="176">
          <cell r="A176">
            <v>8887.1188095016914</v>
          </cell>
          <cell r="B176">
            <v>7641.4548855559196</v>
          </cell>
          <cell r="C176">
            <v>7799.937894337987</v>
          </cell>
          <cell r="D176">
            <v>8008.5255689232299</v>
          </cell>
          <cell r="E176">
            <v>8111.7046739675607</v>
          </cell>
          <cell r="F176">
            <v>8616.2949753994708</v>
          </cell>
          <cell r="G176">
            <v>7530.0058419318611</v>
          </cell>
          <cell r="H176">
            <v>9340.6013418895454</v>
          </cell>
          <cell r="I176">
            <v>8765.1541457682015</v>
          </cell>
          <cell r="J176">
            <v>8001.6852801965351</v>
          </cell>
          <cell r="K176">
            <v>7545.1921843734635</v>
          </cell>
          <cell r="L176">
            <v>9365.5923534129543</v>
          </cell>
          <cell r="M176">
            <v>9891.5903259658462</v>
          </cell>
          <cell r="N176">
            <v>9175.2736462270568</v>
          </cell>
          <cell r="O176">
            <v>9090.7654614832409</v>
          </cell>
          <cell r="Z176">
            <v>6785.3507595297788</v>
          </cell>
          <cell r="AA176">
            <v>5834.2813709414859</v>
          </cell>
          <cell r="AB176">
            <v>5955.2837820786299</v>
          </cell>
          <cell r="AC176">
            <v>6114.5413059751609</v>
          </cell>
          <cell r="AD176">
            <v>6193.3189653929267</v>
          </cell>
          <cell r="AE176">
            <v>6578.5756788973977</v>
          </cell>
          <cell r="AF176">
            <v>5749.1895803383431</v>
          </cell>
          <cell r="AG176">
            <v>7131.5864869380357</v>
          </cell>
          <cell r="AH176">
            <v>6692.2302509106039</v>
          </cell>
          <cell r="AI176">
            <v>6109.3187181711728</v>
          </cell>
          <cell r="AJ176">
            <v>5760.7844135378764</v>
          </cell>
          <cell r="AK176">
            <v>7150.6672242002032</v>
          </cell>
          <cell r="AL176">
            <v>7552.2687802362261</v>
          </cell>
          <cell r="AM176">
            <v>7005.358129988942</v>
          </cell>
          <cell r="AN176">
            <v>6940.8357929043004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</row>
        <row r="177">
          <cell r="A177">
            <v>10379.515819177721</v>
          </cell>
          <cell r="B177">
            <v>7962.8833322153305</v>
          </cell>
          <cell r="C177">
            <v>7557.1431090350434</v>
          </cell>
          <cell r="D177">
            <v>8409.0586724394179</v>
          </cell>
          <cell r="E177">
            <v>8533.9241651146185</v>
          </cell>
          <cell r="F177">
            <v>8543.5615548560963</v>
          </cell>
          <cell r="G177">
            <v>8999.3497505041014</v>
          </cell>
          <cell r="H177">
            <v>8648.2557489628252</v>
          </cell>
          <cell r="I177">
            <v>8448.4559171367127</v>
          </cell>
          <cell r="J177">
            <v>8652.4143629718965</v>
          </cell>
          <cell r="K177">
            <v>7997.2874337822341</v>
          </cell>
          <cell r="L177">
            <v>8073.4032120601796</v>
          </cell>
          <cell r="M177">
            <v>8490.6655945762304</v>
          </cell>
          <cell r="N177">
            <v>9526.0405509277261</v>
          </cell>
          <cell r="O177">
            <v>10591.229930540259</v>
          </cell>
          <cell r="Z177">
            <v>7924.8018460054654</v>
          </cell>
          <cell r="AA177">
            <v>6079.6932756797323</v>
          </cell>
          <cell r="AB177">
            <v>5769.9089923206911</v>
          </cell>
          <cell r="AC177">
            <v>6420.3499326421843</v>
          </cell>
          <cell r="AD177">
            <v>6515.6852357616699</v>
          </cell>
          <cell r="AE177">
            <v>6523.0434213788485</v>
          </cell>
          <cell r="AF177">
            <v>6871.0395319088839</v>
          </cell>
          <cell r="AG177">
            <v>6602.9778573561125</v>
          </cell>
          <cell r="AH177">
            <v>6450.4298865575483</v>
          </cell>
          <cell r="AI177">
            <v>6606.1529757864946</v>
          </cell>
          <cell r="AJ177">
            <v>6105.9609448424708</v>
          </cell>
          <cell r="AK177">
            <v>6164.075646020794</v>
          </cell>
          <cell r="AL177">
            <v>6482.6571441213282</v>
          </cell>
          <cell r="AM177">
            <v>7273.1700647955222</v>
          </cell>
          <cell r="AN177">
            <v>8086.4464168872091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</row>
        <row r="178">
          <cell r="A178">
            <v>9549.2410641037313</v>
          </cell>
          <cell r="B178">
            <v>9826.4994722256761</v>
          </cell>
          <cell r="C178">
            <v>7319.679804649606</v>
          </cell>
          <cell r="D178">
            <v>8402.8221229182091</v>
          </cell>
          <cell r="E178">
            <v>7959.830702774907</v>
          </cell>
          <cell r="F178">
            <v>8136.1250185024273</v>
          </cell>
          <cell r="G178">
            <v>8448.6534000460942</v>
          </cell>
          <cell r="H178">
            <v>8743.4672674106587</v>
          </cell>
          <cell r="I178">
            <v>7647.6063692402904</v>
          </cell>
          <cell r="J178">
            <v>9231.0717506108358</v>
          </cell>
          <cell r="K178">
            <v>8776.2658191551782</v>
          </cell>
          <cell r="L178">
            <v>9751.6549563917943</v>
          </cell>
          <cell r="M178">
            <v>9598.1316698093979</v>
          </cell>
          <cell r="N178">
            <v>8701.5475784964074</v>
          </cell>
          <cell r="O178">
            <v>10245.159978437154</v>
          </cell>
          <cell r="Z178">
            <v>7290.8837494074551</v>
          </cell>
          <cell r="AA178">
            <v>7502.5716530421896</v>
          </cell>
          <cell r="AB178">
            <v>5588.6048095691913</v>
          </cell>
          <cell r="AC178">
            <v>6415.5883021365426</v>
          </cell>
          <cell r="AD178">
            <v>6077.362580891453</v>
          </cell>
          <cell r="AE178">
            <v>6211.9639961266776</v>
          </cell>
          <cell r="AF178">
            <v>6450.5806655487922</v>
          </cell>
          <cell r="AG178">
            <v>6675.6722325371074</v>
          </cell>
          <cell r="AH178">
            <v>5838.9780533404373</v>
          </cell>
          <cell r="AI178">
            <v>7047.9602058783748</v>
          </cell>
          <cell r="AJ178">
            <v>6700.7140579882544</v>
          </cell>
          <cell r="AK178">
            <v>7445.4275658249589</v>
          </cell>
          <cell r="AL178">
            <v>7328.2119224261542</v>
          </cell>
          <cell r="AM178">
            <v>6643.6663823723193</v>
          </cell>
          <cell r="AN178">
            <v>7822.2206241766798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</row>
        <row r="179">
          <cell r="A179">
            <v>10140.267121629833</v>
          </cell>
          <cell r="B179">
            <v>9158.031206898615</v>
          </cell>
          <cell r="C179">
            <v>8236.1182049749204</v>
          </cell>
          <cell r="D179">
            <v>9677.9871401723121</v>
          </cell>
          <cell r="E179">
            <v>8960.8720417445729</v>
          </cell>
          <cell r="F179">
            <v>7822.4999463938639</v>
          </cell>
          <cell r="G179">
            <v>7480.6122013536324</v>
          </cell>
          <cell r="H179">
            <v>7433.7951881976232</v>
          </cell>
          <cell r="I179">
            <v>8860.4065574011747</v>
          </cell>
          <cell r="J179">
            <v>10400.649975029943</v>
          </cell>
          <cell r="K179">
            <v>8811.1223679168525</v>
          </cell>
          <cell r="L179">
            <v>9634.5382054906386</v>
          </cell>
          <cell r="M179">
            <v>9106.814764418441</v>
          </cell>
          <cell r="N179">
            <v>9971.7392270891778</v>
          </cell>
          <cell r="O179">
            <v>11063.883520521449</v>
          </cell>
          <cell r="Z179">
            <v>7742.1345084328623</v>
          </cell>
          <cell r="AA179">
            <v>6992.1934585919198</v>
          </cell>
          <cell r="AB179">
            <v>6288.3091939711694</v>
          </cell>
          <cell r="AC179">
            <v>7389.1818934701205</v>
          </cell>
          <cell r="AD179">
            <v>6841.6616473601471</v>
          </cell>
          <cell r="AE179">
            <v>5972.5099990714998</v>
          </cell>
          <cell r="AF179">
            <v>5711.4773381823024</v>
          </cell>
          <cell r="AG179">
            <v>5675.7323613696371</v>
          </cell>
          <cell r="AH179">
            <v>6764.9558482020248</v>
          </cell>
          <cell r="AI179">
            <v>7940.9378585352606</v>
          </cell>
          <cell r="AJ179">
            <v>6727.3271723939879</v>
          </cell>
          <cell r="AK179">
            <v>7356.0084580449247</v>
          </cell>
          <cell r="AL179">
            <v>6953.089499892536</v>
          </cell>
          <cell r="AM179">
            <v>7613.4627868394946</v>
          </cell>
          <cell r="AN179">
            <v>8447.3193234522078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</row>
        <row r="180">
          <cell r="A180">
            <v>9805.8409748974736</v>
          </cell>
          <cell r="B180">
            <v>8521.0558145475097</v>
          </cell>
          <cell r="C180">
            <v>7507.565528881717</v>
          </cell>
          <cell r="D180">
            <v>6438.2823641874829</v>
          </cell>
          <cell r="E180">
            <v>8537.0174308487512</v>
          </cell>
          <cell r="F180">
            <v>7992.7788711235944</v>
          </cell>
          <cell r="G180">
            <v>8859.1806683520954</v>
          </cell>
          <cell r="H180">
            <v>8981.3063046165498</v>
          </cell>
          <cell r="I180">
            <v>7985.9110606524328</v>
          </cell>
          <cell r="J180">
            <v>9393.9067229374159</v>
          </cell>
          <cell r="K180">
            <v>8594.5889195339587</v>
          </cell>
          <cell r="L180">
            <v>8654.6435994474687</v>
          </cell>
          <cell r="M180">
            <v>9377.8163621066378</v>
          </cell>
          <cell r="N180">
            <v>10313.141006553235</v>
          </cell>
          <cell r="O180">
            <v>9364.3449463292036</v>
          </cell>
          <cell r="Z180">
            <v>7486.7988076981201</v>
          </cell>
          <cell r="AA180">
            <v>6505.8601986302801</v>
          </cell>
          <cell r="AB180">
            <v>5732.0563115633058</v>
          </cell>
          <cell r="AC180">
            <v>4915.6543381865977</v>
          </cell>
          <cell r="AD180">
            <v>6518.0469565227449</v>
          </cell>
          <cell r="AE180">
            <v>6102.5186392183468</v>
          </cell>
          <cell r="AF180">
            <v>6764.0198770094967</v>
          </cell>
          <cell r="AG180">
            <v>6857.2632887999534</v>
          </cell>
          <cell r="AH180">
            <v>6097.2750384523742</v>
          </cell>
          <cell r="AI180">
            <v>7172.2853585896082</v>
          </cell>
          <cell r="AJ180">
            <v>6562.0030184198558</v>
          </cell>
          <cell r="AK180">
            <v>6607.8550067525375</v>
          </cell>
          <cell r="AL180">
            <v>7160.0003037338647</v>
          </cell>
          <cell r="AM180">
            <v>7874.1244110674197</v>
          </cell>
          <cell r="AN180">
            <v>7149.7148239021326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</row>
        <row r="181">
          <cell r="A181">
            <v>10284.366273101195</v>
          </cell>
          <cell r="B181">
            <v>7235.6525459177237</v>
          </cell>
          <cell r="C181">
            <v>8055.4187818425926</v>
          </cell>
          <cell r="D181">
            <v>8527.1934621915916</v>
          </cell>
          <cell r="E181">
            <v>8863.4118748659221</v>
          </cell>
          <cell r="F181">
            <v>9366.785320351084</v>
          </cell>
          <cell r="G181">
            <v>9572.2394870050994</v>
          </cell>
          <cell r="H181">
            <v>8254.4437030581157</v>
          </cell>
          <cell r="I181">
            <v>7688.4966575153821</v>
          </cell>
          <cell r="J181">
            <v>8701.2609280532397</v>
          </cell>
          <cell r="K181">
            <v>8159.5105071776416</v>
          </cell>
          <cell r="L181">
            <v>8468.0029608361292</v>
          </cell>
          <cell r="M181">
            <v>9507.1076132709186</v>
          </cell>
          <cell r="N181">
            <v>9173.0258785571696</v>
          </cell>
          <cell r="O181">
            <v>10699.119999096874</v>
          </cell>
          <cell r="Z181">
            <v>7852.1547869778533</v>
          </cell>
          <cell r="AA181">
            <v>5524.4496614183654</v>
          </cell>
          <cell r="AB181">
            <v>6150.3444616119459</v>
          </cell>
          <cell r="AC181">
            <v>6510.5463171571291</v>
          </cell>
          <cell r="AD181">
            <v>6767.2504201076299</v>
          </cell>
          <cell r="AE181">
            <v>7151.5780592293322</v>
          </cell>
          <cell r="AF181">
            <v>7308.4431372863392</v>
          </cell>
          <cell r="AG181">
            <v>6302.3007850596832</v>
          </cell>
          <cell r="AH181">
            <v>5870.1979519996239</v>
          </cell>
          <cell r="AI181">
            <v>6643.4475236123599</v>
          </cell>
          <cell r="AJ181">
            <v>6229.8189102721572</v>
          </cell>
          <cell r="AK181">
            <v>6465.3541326102259</v>
          </cell>
          <cell r="AL181">
            <v>7258.7146911627979</v>
          </cell>
          <cell r="AM181">
            <v>7003.6419503819125</v>
          </cell>
          <cell r="AN181">
            <v>8168.8209157904585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</row>
        <row r="182">
          <cell r="A182">
            <v>9559.1947277655981</v>
          </cell>
          <cell r="B182">
            <v>9095.2529966211314</v>
          </cell>
          <cell r="C182">
            <v>8274.2669317821765</v>
          </cell>
          <cell r="D182">
            <v>8390.7332893508956</v>
          </cell>
          <cell r="E182">
            <v>7403.836432297011</v>
          </cell>
          <cell r="F182">
            <v>7679.9931669349462</v>
          </cell>
          <cell r="G182">
            <v>9437.4072079363632</v>
          </cell>
          <cell r="H182">
            <v>9006.3491716294629</v>
          </cell>
          <cell r="I182">
            <v>8101.7633900513574</v>
          </cell>
          <cell r="J182">
            <v>9355.2900135278414</v>
          </cell>
          <cell r="K182">
            <v>8264.3197236918131</v>
          </cell>
          <cell r="L182">
            <v>8514.0374474954624</v>
          </cell>
          <cell r="M182">
            <v>9944.5003224995398</v>
          </cell>
          <cell r="N182">
            <v>9587.2999186405559</v>
          </cell>
          <cell r="O182">
            <v>10149.125364912628</v>
          </cell>
          <cell r="Z182">
            <v>7298.4834114279438</v>
          </cell>
          <cell r="AA182">
            <v>6944.2620439322191</v>
          </cell>
          <cell r="AB182">
            <v>6317.4358994834183</v>
          </cell>
          <cell r="AC182">
            <v>6406.3584293525655</v>
          </cell>
          <cell r="AD182">
            <v>5652.8587314044962</v>
          </cell>
          <cell r="AE182">
            <v>5863.705502927497</v>
          </cell>
          <cell r="AF182">
            <v>7205.4981528882445</v>
          </cell>
          <cell r="AG182">
            <v>6876.3836179357804</v>
          </cell>
          <cell r="AH182">
            <v>6185.7287553577726</v>
          </cell>
          <cell r="AI182">
            <v>7142.8013464885589</v>
          </cell>
          <cell r="AJ182">
            <v>6309.841166317593</v>
          </cell>
          <cell r="AK182">
            <v>6500.5016473125743</v>
          </cell>
          <cell r="AL182">
            <v>7592.6657742296884</v>
          </cell>
          <cell r="AM182">
            <v>7319.9418370817393</v>
          </cell>
          <cell r="AN182">
            <v>7748.8978126122502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</row>
        <row r="183">
          <cell r="A183">
            <v>10080.080543790767</v>
          </cell>
          <cell r="B183">
            <v>7904.6286699963011</v>
          </cell>
          <cell r="C183">
            <v>8237.5654640731627</v>
          </cell>
          <cell r="D183">
            <v>8120.173947395966</v>
          </cell>
          <cell r="E183">
            <v>8415.2150449049077</v>
          </cell>
          <cell r="F183">
            <v>7308.6314873949441</v>
          </cell>
          <cell r="G183">
            <v>8210.4592071828247</v>
          </cell>
          <cell r="H183">
            <v>7500.2011372029801</v>
          </cell>
          <cell r="I183">
            <v>8015.7798469079435</v>
          </cell>
          <cell r="J183">
            <v>9605.3295255301928</v>
          </cell>
          <cell r="K183">
            <v>7980.2919927993426</v>
          </cell>
          <cell r="L183">
            <v>8893.6969331195305</v>
          </cell>
          <cell r="M183">
            <v>9895.698820696085</v>
          </cell>
          <cell r="N183">
            <v>9485.8848596772059</v>
          </cell>
          <cell r="O183">
            <v>9350.4488792303091</v>
          </cell>
          <cell r="Z183">
            <v>7696.1818155064266</v>
          </cell>
          <cell r="AA183">
            <v>6035.2156080568539</v>
          </cell>
          <cell r="AB183">
            <v>6289.4141820817149</v>
          </cell>
          <cell r="AC183">
            <v>6199.7852895326087</v>
          </cell>
          <cell r="AD183">
            <v>6425.0503476450758</v>
          </cell>
          <cell r="AE183">
            <v>5580.1693751519888</v>
          </cell>
          <cell r="AF183">
            <v>6268.7184465209139</v>
          </cell>
          <cell r="AG183">
            <v>5726.4335690590233</v>
          </cell>
          <cell r="AH183">
            <v>6120.0799762336019</v>
          </cell>
          <cell r="AI183">
            <v>7333.7075140604038</v>
          </cell>
          <cell r="AJ183">
            <v>6092.984857670268</v>
          </cell>
          <cell r="AK183">
            <v>6790.373183224493</v>
          </cell>
          <cell r="AL183">
            <v>7555.4056323967425</v>
          </cell>
          <cell r="AM183">
            <v>7242.5110339029843</v>
          </cell>
          <cell r="AN183">
            <v>7139.1051210878568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</row>
        <row r="184">
          <cell r="A184">
            <v>9299.1524765060349</v>
          </cell>
          <cell r="B184">
            <v>8850.0925580890034</v>
          </cell>
          <cell r="C184">
            <v>8235.1698253214054</v>
          </cell>
          <cell r="D184">
            <v>8365.2400513449084</v>
          </cell>
          <cell r="E184">
            <v>8060.1233607619588</v>
          </cell>
          <cell r="F184">
            <v>7555.2014187384066</v>
          </cell>
          <cell r="G184">
            <v>9297.6769594630114</v>
          </cell>
          <cell r="H184">
            <v>9378.0066470128804</v>
          </cell>
          <cell r="I184">
            <v>9570.4298125633431</v>
          </cell>
          <cell r="J184">
            <v>9998.5181377054087</v>
          </cell>
          <cell r="K184">
            <v>8793.6837566008999</v>
          </cell>
          <cell r="L184">
            <v>10117.935301615165</v>
          </cell>
          <cell r="M184">
            <v>9317.7140593553195</v>
          </cell>
          <cell r="N184">
            <v>9338.6696029268005</v>
          </cell>
          <cell r="O184">
            <v>8813.9715153832931</v>
          </cell>
          <cell r="Z184">
            <v>7099.9401124222622</v>
          </cell>
          <cell r="AA184">
            <v>6757.0810684711842</v>
          </cell>
          <cell r="AB184">
            <v>6287.5851023121932</v>
          </cell>
          <cell r="AC184">
            <v>6386.8942401620416</v>
          </cell>
          <cell r="AD184">
            <v>6153.9364264351971</v>
          </cell>
          <cell r="AE184">
            <v>5768.4265040124474</v>
          </cell>
          <cell r="AF184">
            <v>7098.8135492578458</v>
          </cell>
          <cell r="AG184">
            <v>7160.1455870209211</v>
          </cell>
          <cell r="AH184">
            <v>7307.0614436113619</v>
          </cell>
          <cell r="AI184">
            <v>7633.9085922106296</v>
          </cell>
          <cell r="AJ184">
            <v>6714.0127228998126</v>
          </cell>
          <cell r="AK184">
            <v>7725.0840745243841</v>
          </cell>
          <cell r="AL184">
            <v>7114.111955174023</v>
          </cell>
          <cell r="AM184">
            <v>7130.111596513023</v>
          </cell>
          <cell r="AN184">
            <v>6729.5025078812059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</row>
        <row r="185">
          <cell r="A185">
            <v>10468.218457967567</v>
          </cell>
          <cell r="B185">
            <v>7679.5190922884749</v>
          </cell>
          <cell r="C185">
            <v>7505.9484012445218</v>
          </cell>
          <cell r="D185">
            <v>7891.9128120149599</v>
          </cell>
          <cell r="E185">
            <v>6877.0096011256946</v>
          </cell>
          <cell r="F185">
            <v>7883.8809875239767</v>
          </cell>
          <cell r="G185">
            <v>8780.8607467503643</v>
          </cell>
          <cell r="H185">
            <v>8270.5255555504937</v>
          </cell>
          <cell r="I185">
            <v>8145.2032140633701</v>
          </cell>
          <cell r="J185">
            <v>7944.6459522938685</v>
          </cell>
          <cell r="K185">
            <v>9531.6907669576049</v>
          </cell>
          <cell r="L185">
            <v>8342.5963430480315</v>
          </cell>
          <cell r="M185">
            <v>9347.4151776373201</v>
          </cell>
          <cell r="N185">
            <v>9889.259403430251</v>
          </cell>
          <cell r="O185">
            <v>8968.5958523985446</v>
          </cell>
          <cell r="Z185">
            <v>7992.5266655320693</v>
          </cell>
          <cell r="AA185">
            <v>5863.3435450386187</v>
          </cell>
          <cell r="AB185">
            <v>5730.8216281437972</v>
          </cell>
          <cell r="AC185">
            <v>6025.5069996246693</v>
          </cell>
          <cell r="AD185">
            <v>5250.6243384978716</v>
          </cell>
          <cell r="AE185">
            <v>6019.3746694985057</v>
          </cell>
          <cell r="AF185">
            <v>6704.2223035868901</v>
          </cell>
          <cell r="AG185">
            <v>6314.5793437650218</v>
          </cell>
          <cell r="AH185">
            <v>6218.8952347502373</v>
          </cell>
          <cell r="AI185">
            <v>6065.7689631601761</v>
          </cell>
          <cell r="AJ185">
            <v>7277.4840273351983</v>
          </cell>
          <cell r="AK185">
            <v>6369.6056783025424</v>
          </cell>
          <cell r="AL185">
            <v>7136.788877786802</v>
          </cell>
          <cell r="AM185">
            <v>7550.4891115566097</v>
          </cell>
          <cell r="AN185">
            <v>6847.5588076896966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</row>
        <row r="186">
          <cell r="A186">
            <v>9743.02919654586</v>
          </cell>
          <cell r="B186">
            <v>8149.7596543868676</v>
          </cell>
          <cell r="C186">
            <v>8520.8302654128947</v>
          </cell>
          <cell r="D186">
            <v>8895.9046853219443</v>
          </cell>
          <cell r="E186">
            <v>9263.5486648081023</v>
          </cell>
          <cell r="F186">
            <v>8948.2661858045885</v>
          </cell>
          <cell r="G186">
            <v>7949.098388757493</v>
          </cell>
          <cell r="H186">
            <v>8724.8451681886763</v>
          </cell>
          <cell r="I186">
            <v>8639.5708234082231</v>
          </cell>
          <cell r="J186">
            <v>8479.5301926734301</v>
          </cell>
          <cell r="K186">
            <v>8928.5291372341162</v>
          </cell>
          <cell r="L186">
            <v>9915.8050677986794</v>
          </cell>
          <cell r="M186">
            <v>8292.229060160651</v>
          </cell>
          <cell r="N186">
            <v>10454.790081917945</v>
          </cell>
          <cell r="O186">
            <v>11175.667528955608</v>
          </cell>
          <cell r="Z186">
            <v>7438.8417636795484</v>
          </cell>
          <cell r="AA186">
            <v>6222.3740951629889</v>
          </cell>
          <cell r="AB186">
            <v>6505.6879909638064</v>
          </cell>
          <cell r="AC186">
            <v>6792.0588108620432</v>
          </cell>
          <cell r="AD186">
            <v>7072.7564597756436</v>
          </cell>
          <cell r="AE186">
            <v>6832.0370259265474</v>
          </cell>
          <cell r="AF186">
            <v>6069.1684162099</v>
          </cell>
          <cell r="AG186">
            <v>6661.4541852927259</v>
          </cell>
          <cell r="AH186">
            <v>6596.346881955471</v>
          </cell>
          <cell r="AI186">
            <v>6474.1552202269331</v>
          </cell>
          <cell r="AJ186">
            <v>6816.967710394797</v>
          </cell>
          <cell r="AK186">
            <v>7570.7568324845606</v>
          </cell>
          <cell r="AL186">
            <v>6331.1500563488971</v>
          </cell>
          <cell r="AM186">
            <v>7982.2740467046769</v>
          </cell>
          <cell r="AN186">
            <v>8532.6668610277229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</row>
        <row r="187">
          <cell r="A187">
            <v>10864.960142229596</v>
          </cell>
          <cell r="B187">
            <v>8302.0020126885665</v>
          </cell>
          <cell r="C187">
            <v>7889.6001094142921</v>
          </cell>
          <cell r="D187">
            <v>9792.2502087723988</v>
          </cell>
          <cell r="E187">
            <v>8962.5937365790087</v>
          </cell>
          <cell r="F187">
            <v>7864.6208148445594</v>
          </cell>
          <cell r="G187">
            <v>7897.512493354734</v>
          </cell>
          <cell r="H187">
            <v>9402.9488310411271</v>
          </cell>
          <cell r="I187">
            <v>9377.1872696098271</v>
          </cell>
          <cell r="J187">
            <v>7845.5388325683225</v>
          </cell>
          <cell r="K187">
            <v>9629.1552591771888</v>
          </cell>
          <cell r="L187">
            <v>8304.0344156846422</v>
          </cell>
          <cell r="M187">
            <v>9697.7238665793629</v>
          </cell>
          <cell r="N187">
            <v>10278.974296546476</v>
          </cell>
          <cell r="O187">
            <v>9527.4761736468408</v>
          </cell>
          <cell r="Z187">
            <v>8295.4405284328659</v>
          </cell>
          <cell r="AA187">
            <v>6338.6117446957714</v>
          </cell>
          <cell r="AB187">
            <v>6023.7412419382481</v>
          </cell>
          <cell r="AC187">
            <v>7476.4222033985598</v>
          </cell>
          <cell r="AD187">
            <v>6842.9761682530188</v>
          </cell>
          <cell r="AE187">
            <v>6004.6694506170807</v>
          </cell>
          <cell r="AF187">
            <v>6029.7823787263114</v>
          </cell>
          <cell r="AG187">
            <v>7179.1890442952235</v>
          </cell>
          <cell r="AH187">
            <v>7159.5199890961803</v>
          </cell>
          <cell r="AI187">
            <v>5990.1002808212434</v>
          </cell>
          <cell r="AJ187">
            <v>7351.8985570028199</v>
          </cell>
          <cell r="AK187">
            <v>6340.1634925128865</v>
          </cell>
          <cell r="AL187">
            <v>7404.2509630288096</v>
          </cell>
          <cell r="AM187">
            <v>7848.037991310418</v>
          </cell>
          <cell r="AN187">
            <v>7274.266168484055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</row>
        <row r="188">
          <cell r="A188">
            <v>10174.556326832508</v>
          </cell>
          <cell r="B188">
            <v>9468.0619581212904</v>
          </cell>
          <cell r="C188">
            <v>8212.4742379546715</v>
          </cell>
          <cell r="D188">
            <v>7572.9327316557292</v>
          </cell>
          <cell r="E188">
            <v>7815.0545141437533</v>
          </cell>
          <cell r="F188">
            <v>7928.3567468972396</v>
          </cell>
          <cell r="G188">
            <v>10061.28149872326</v>
          </cell>
          <cell r="H188">
            <v>8394.4171673454493</v>
          </cell>
          <cell r="I188">
            <v>7591.2849348015425</v>
          </cell>
          <cell r="J188">
            <v>7633.8995768264967</v>
          </cell>
          <cell r="K188">
            <v>8913.0799297834492</v>
          </cell>
          <cell r="L188">
            <v>8992.4778421788724</v>
          </cell>
          <cell r="M188">
            <v>9373.4634771279198</v>
          </cell>
          <cell r="N188">
            <v>10127.073160962587</v>
          </cell>
          <cell r="O188">
            <v>9544.3086422991728</v>
          </cell>
          <cell r="Z188">
            <v>7768.3144537619246</v>
          </cell>
          <cell r="AA188">
            <v>7228.9031772734361</v>
          </cell>
          <cell r="AB188">
            <v>6270.2569305753432</v>
          </cell>
          <cell r="AC188">
            <v>5781.9644323500743</v>
          </cell>
          <cell r="AD188">
            <v>5966.8253817668119</v>
          </cell>
          <cell r="AE188">
            <v>6053.3320896830292</v>
          </cell>
          <cell r="AF188">
            <v>7681.8286694012031</v>
          </cell>
          <cell r="AG188">
            <v>6409.1710849369183</v>
          </cell>
          <cell r="AH188">
            <v>5795.9764128607167</v>
          </cell>
          <cell r="AI188">
            <v>5828.5128625053376</v>
          </cell>
          <cell r="AJ188">
            <v>6805.172178709382</v>
          </cell>
          <cell r="AK188">
            <v>6865.792802414936</v>
          </cell>
          <cell r="AL188">
            <v>7156.6768586410744</v>
          </cell>
          <cell r="AM188">
            <v>7732.0608666875769</v>
          </cell>
          <cell r="AN188">
            <v>7287.1178256299863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</row>
        <row r="189">
          <cell r="A189">
            <v>9267.5219456140894</v>
          </cell>
          <cell r="B189">
            <v>7845.2831371430711</v>
          </cell>
          <cell r="C189">
            <v>8623.8441068634274</v>
          </cell>
          <cell r="D189">
            <v>6969.4597892448992</v>
          </cell>
          <cell r="E189">
            <v>6785.7117249640878</v>
          </cell>
          <cell r="F189">
            <v>8945.25481078337</v>
          </cell>
          <cell r="G189">
            <v>9022.0751137722236</v>
          </cell>
          <cell r="H189">
            <v>8132.516529756891</v>
          </cell>
          <cell r="I189">
            <v>8692.1457680480707</v>
          </cell>
          <cell r="J189">
            <v>9702.3264543074729</v>
          </cell>
          <cell r="K189">
            <v>10610.215330827057</v>
          </cell>
          <cell r="L189">
            <v>11221.862997518418</v>
          </cell>
          <cell r="M189">
            <v>10796.40345278749</v>
          </cell>
          <cell r="N189">
            <v>9302.7146773520781</v>
          </cell>
          <cell r="O189">
            <v>10378.989003193379</v>
          </cell>
          <cell r="Z189">
            <v>7075.7900755641385</v>
          </cell>
          <cell r="AA189">
            <v>5989.905056341282</v>
          </cell>
          <cell r="AB189">
            <v>6584.3394709666545</v>
          </cell>
          <cell r="AC189">
            <v>5321.2104269276369</v>
          </cell>
          <cell r="AD189">
            <v>5180.9180448569796</v>
          </cell>
          <cell r="AE189">
            <v>6829.7378290523438</v>
          </cell>
          <cell r="AF189">
            <v>6888.3904376655455</v>
          </cell>
          <cell r="AG189">
            <v>6209.2089005355047</v>
          </cell>
          <cell r="AH189">
            <v>6636.4880624877724</v>
          </cell>
          <cell r="AI189">
            <v>7407.7650571695722</v>
          </cell>
          <cell r="AJ189">
            <v>8100.9418459477811</v>
          </cell>
          <cell r="AK189">
            <v>8567.9372860573021</v>
          </cell>
          <cell r="AL189">
            <v>8243.0972218170591</v>
          </cell>
          <cell r="AM189">
            <v>7102.6598670170197</v>
          </cell>
          <cell r="AN189">
            <v>7924.3996198941577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</row>
        <row r="190">
          <cell r="A190">
            <v>9550.1818694971989</v>
          </cell>
          <cell r="B190">
            <v>7996.7818235046561</v>
          </cell>
          <cell r="C190">
            <v>8319.493092727791</v>
          </cell>
          <cell r="D190">
            <v>8126.5312726706998</v>
          </cell>
          <cell r="E190">
            <v>8176.2725267381302</v>
          </cell>
          <cell r="F190">
            <v>8006.5819532984706</v>
          </cell>
          <cell r="G190">
            <v>8840.1545439961355</v>
          </cell>
          <cell r="H190">
            <v>8631.8963957252181</v>
          </cell>
          <cell r="I190">
            <v>7160.6388012288671</v>
          </cell>
          <cell r="J190">
            <v>7728.0929213166319</v>
          </cell>
          <cell r="K190">
            <v>9515.4238912769833</v>
          </cell>
          <cell r="L190">
            <v>9214.5944428252296</v>
          </cell>
          <cell r="M190">
            <v>9504.4260113753298</v>
          </cell>
          <cell r="N190">
            <v>9127.2334948438365</v>
          </cell>
          <cell r="O190">
            <v>10862.778507779703</v>
          </cell>
          <cell r="Z190">
            <v>7291.6020580885888</v>
          </cell>
          <cell r="AA190">
            <v>6105.5749093730983</v>
          </cell>
          <cell r="AB190">
            <v>6351.9662542700398</v>
          </cell>
          <cell r="AC190">
            <v>6204.6391328091695</v>
          </cell>
          <cell r="AD190">
            <v>6242.6167792546685</v>
          </cell>
          <cell r="AE190">
            <v>6113.0573476711943</v>
          </cell>
          <cell r="AF190">
            <v>6749.4933549592261</v>
          </cell>
          <cell r="AG190">
            <v>6590.4874257217853</v>
          </cell>
          <cell r="AH190">
            <v>5467.1763672934439</v>
          </cell>
          <cell r="AI190">
            <v>5900.4298577969321</v>
          </cell>
          <cell r="AJ190">
            <v>7265.0642026855394</v>
          </cell>
          <cell r="AK190">
            <v>7035.3797154748354</v>
          </cell>
          <cell r="AL190">
            <v>7256.6672773891096</v>
          </cell>
          <cell r="AM190">
            <v>6968.679282247248</v>
          </cell>
          <cell r="AN190">
            <v>8293.7748418038336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</row>
        <row r="191">
          <cell r="A191">
            <v>9743.206558003234</v>
          </cell>
          <cell r="B191">
            <v>8306.7077889477478</v>
          </cell>
          <cell r="C191">
            <v>7227.2582898494911</v>
          </cell>
          <cell r="D191">
            <v>8168.7162094808182</v>
          </cell>
          <cell r="E191">
            <v>7725.9799814039761</v>
          </cell>
          <cell r="F191">
            <v>7656.0666906646202</v>
          </cell>
          <cell r="G191">
            <v>9449.6040242650342</v>
          </cell>
          <cell r="H191">
            <v>7035.1764891203175</v>
          </cell>
          <cell r="I191">
            <v>8389.4513119106887</v>
          </cell>
          <cell r="J191">
            <v>9991.7840042148491</v>
          </cell>
          <cell r="K191">
            <v>9490.4196847178991</v>
          </cell>
          <cell r="L191">
            <v>8747.0796469150155</v>
          </cell>
          <cell r="M191">
            <v>9311.5030268354112</v>
          </cell>
          <cell r="N191">
            <v>9566.2272374813965</v>
          </cell>
          <cell r="O191">
            <v>9473.9621168936847</v>
          </cell>
          <cell r="Z191">
            <v>7438.9771798616985</v>
          </cell>
          <cell r="AA191">
            <v>6342.2046236927608</v>
          </cell>
          <cell r="AB191">
            <v>5518.0406133332444</v>
          </cell>
          <cell r="AC191">
            <v>6236.847500803442</v>
          </cell>
          <cell r="AD191">
            <v>5898.8166197218607</v>
          </cell>
          <cell r="AE191">
            <v>5845.4375425891994</v>
          </cell>
          <cell r="AF191">
            <v>7214.8104709424506</v>
          </cell>
          <cell r="AG191">
            <v>5371.3853901493185</v>
          </cell>
          <cell r="AH191">
            <v>6405.3796344490593</v>
          </cell>
          <cell r="AI191">
            <v>7628.7670543540535</v>
          </cell>
          <cell r="AJ191">
            <v>7245.9733909608549</v>
          </cell>
          <cell r="AK191">
            <v>6678.4302987382007</v>
          </cell>
          <cell r="AL191">
            <v>7109.3698070009432</v>
          </cell>
          <cell r="AM191">
            <v>7303.8527607259957</v>
          </cell>
          <cell r="AN191">
            <v>7233.4079720967948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</row>
        <row r="192">
          <cell r="A192">
            <v>8038.4175249986956</v>
          </cell>
          <cell r="B192">
            <v>8767.4312640808694</v>
          </cell>
          <cell r="C192">
            <v>8558.8680954032243</v>
          </cell>
          <cell r="D192">
            <v>7565.625124817554</v>
          </cell>
          <cell r="E192">
            <v>6337.6458496291161</v>
          </cell>
          <cell r="F192">
            <v>7510.3425535500519</v>
          </cell>
          <cell r="G192">
            <v>8299.8867101394007</v>
          </cell>
          <cell r="H192">
            <v>9091.4731401447989</v>
          </cell>
          <cell r="I192">
            <v>9388.3968035045636</v>
          </cell>
          <cell r="J192">
            <v>8822.2423637602151</v>
          </cell>
          <cell r="K192">
            <v>8882.7269956103664</v>
          </cell>
          <cell r="L192">
            <v>10120.622790397403</v>
          </cell>
          <cell r="M192">
            <v>9591.7152850695984</v>
          </cell>
          <cell r="N192">
            <v>9228.884652165867</v>
          </cell>
          <cell r="O192">
            <v>9237.9150808214217</v>
          </cell>
          <cell r="Z192">
            <v>6137.3639340066038</v>
          </cell>
          <cell r="AA192">
            <v>6693.9688398507988</v>
          </cell>
          <cell r="AB192">
            <v>6534.7300263127418</v>
          </cell>
          <cell r="AC192">
            <v>5776.3850452987008</v>
          </cell>
          <cell r="AD192">
            <v>4838.8179567752277</v>
          </cell>
          <cell r="AE192">
            <v>5734.1765810056777</v>
          </cell>
          <cell r="AF192">
            <v>6336.9967027382727</v>
          </cell>
          <cell r="AG192">
            <v>6941.376108393114</v>
          </cell>
          <cell r="AH192">
            <v>7168.0785130629483</v>
          </cell>
          <cell r="AI192">
            <v>6735.81733370038</v>
          </cell>
          <cell r="AJ192">
            <v>6781.9975920564948</v>
          </cell>
          <cell r="AK192">
            <v>7727.1359829595767</v>
          </cell>
          <cell r="AL192">
            <v>7323.3129870117764</v>
          </cell>
          <cell r="AM192">
            <v>7046.2903474672476</v>
          </cell>
          <cell r="AN192">
            <v>7053.1851158674781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</row>
        <row r="193">
          <cell r="A193">
            <v>9617.1930020054642</v>
          </cell>
          <cell r="B193">
            <v>7688.9193485533278</v>
          </cell>
          <cell r="C193">
            <v>7073.651784280808</v>
          </cell>
          <cell r="D193">
            <v>10024.90229405862</v>
          </cell>
          <cell r="E193">
            <v>7969.2884053456646</v>
          </cell>
          <cell r="F193">
            <v>7989.6723966979807</v>
          </cell>
          <cell r="G193">
            <v>6650.4829265661665</v>
          </cell>
          <cell r="H193">
            <v>9008.0100678563722</v>
          </cell>
          <cell r="I193">
            <v>8815.4322600585747</v>
          </cell>
          <cell r="J193">
            <v>8254.2163201702897</v>
          </cell>
          <cell r="K193">
            <v>9070.9925666733034</v>
          </cell>
          <cell r="L193">
            <v>9523.4276141651571</v>
          </cell>
          <cell r="M193">
            <v>9020.3027816866943</v>
          </cell>
          <cell r="N193">
            <v>7996.2481365320118</v>
          </cell>
          <cell r="O193">
            <v>9883.1252965461499</v>
          </cell>
          <cell r="Z193">
            <v>7342.7653258031787</v>
          </cell>
          <cell r="AA193">
            <v>5870.5206782978594</v>
          </cell>
          <cell r="AB193">
            <v>5400.7614319055338</v>
          </cell>
          <cell r="AC193">
            <v>7654.0530011229321</v>
          </cell>
          <cell r="AD193">
            <v>6084.5835746350358</v>
          </cell>
          <cell r="AE193">
            <v>6100.1468335684949</v>
          </cell>
          <cell r="AF193">
            <v>5077.6703163649736</v>
          </cell>
          <cell r="AG193">
            <v>6877.6517188486096</v>
          </cell>
          <cell r="AH193">
            <v>6730.6177922837605</v>
          </cell>
          <cell r="AI193">
            <v>6302.1271773152957</v>
          </cell>
          <cell r="AJ193">
            <v>6925.7391086253328</v>
          </cell>
          <cell r="AK193">
            <v>7271.1750771255511</v>
          </cell>
          <cell r="AL193">
            <v>6887.0372550289167</v>
          </cell>
          <cell r="AM193">
            <v>6105.1674372347361</v>
          </cell>
          <cell r="AN193">
            <v>7545.8056964141715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</row>
        <row r="194">
          <cell r="A194">
            <v>9488.0323753429548</v>
          </cell>
          <cell r="B194">
            <v>9580.5026994416276</v>
          </cell>
          <cell r="C194">
            <v>8011.19272829078</v>
          </cell>
          <cell r="D194">
            <v>9437.9703553170893</v>
          </cell>
          <cell r="E194">
            <v>6751.0304148205369</v>
          </cell>
          <cell r="F194">
            <v>6011.8586366318168</v>
          </cell>
          <cell r="G194">
            <v>8204.1597629125754</v>
          </cell>
          <cell r="H194">
            <v>8690.748728817367</v>
          </cell>
          <cell r="I194">
            <v>7487.1075503578795</v>
          </cell>
          <cell r="J194">
            <v>9664.3014956738643</v>
          </cell>
          <cell r="K194">
            <v>8406.967006021654</v>
          </cell>
          <cell r="L194">
            <v>9533.4822916283902</v>
          </cell>
          <cell r="M194">
            <v>11149.210410620955</v>
          </cell>
          <cell r="N194">
            <v>11577.971229203804</v>
          </cell>
          <cell r="O194">
            <v>8954.4316356290619</v>
          </cell>
          <cell r="Z194">
            <v>7244.1506707038461</v>
          </cell>
          <cell r="AA194">
            <v>7314.7521330344798</v>
          </cell>
          <cell r="AB194">
            <v>6116.5776928209234</v>
          </cell>
          <cell r="AC194">
            <v>7205.9281181660199</v>
          </cell>
          <cell r="AD194">
            <v>5154.438725837138</v>
          </cell>
          <cell r="AE194">
            <v>4590.0781165029384</v>
          </cell>
          <cell r="AF194">
            <v>6263.9087956228013</v>
          </cell>
          <cell r="AG194">
            <v>6635.4214174469735</v>
          </cell>
          <cell r="AH194">
            <v>5716.4365631284427</v>
          </cell>
          <cell r="AI194">
            <v>7378.732849152977</v>
          </cell>
          <cell r="AJ194">
            <v>6418.7529369655576</v>
          </cell>
          <cell r="AK194">
            <v>7278.8518635874407</v>
          </cell>
          <cell r="AL194">
            <v>8512.4667453507391</v>
          </cell>
          <cell r="AM194">
            <v>8839.8273453820202</v>
          </cell>
          <cell r="AN194">
            <v>6836.7443715293302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</row>
        <row r="195">
          <cell r="A195">
            <v>9598.7349069593674</v>
          </cell>
          <cell r="B195">
            <v>7027.6253377997718</v>
          </cell>
          <cell r="C195">
            <v>6940.6559911953818</v>
          </cell>
          <cell r="D195">
            <v>8582.0857591602853</v>
          </cell>
          <cell r="E195">
            <v>8100.1692013686261</v>
          </cell>
          <cell r="F195">
            <v>8269.7958330678994</v>
          </cell>
          <cell r="G195">
            <v>8796.6142555165225</v>
          </cell>
          <cell r="H195">
            <v>7541.8268870433112</v>
          </cell>
          <cell r="I195">
            <v>8416.6711514583549</v>
          </cell>
          <cell r="J195">
            <v>9081.0227071226673</v>
          </cell>
          <cell r="K195">
            <v>8616.026861405775</v>
          </cell>
          <cell r="L195">
            <v>9307.0726420661285</v>
          </cell>
          <cell r="M195">
            <v>9317.9960501439818</v>
          </cell>
          <cell r="N195">
            <v>9863.4383932463461</v>
          </cell>
          <cell r="O195">
            <v>9712.5956193184174</v>
          </cell>
          <cell r="Z195">
            <v>7328.6724964031046</v>
          </cell>
          <cell r="AA195">
            <v>5365.6200559114768</v>
          </cell>
          <cell r="AB195">
            <v>5299.2186119016378</v>
          </cell>
          <cell r="AC195">
            <v>6552.4568054619131</v>
          </cell>
          <cell r="AD195">
            <v>6184.5115859217512</v>
          </cell>
          <cell r="AE195">
            <v>6314.0221977306719</v>
          </cell>
          <cell r="AF195">
            <v>6716.2501705438845</v>
          </cell>
          <cell r="AG195">
            <v>5758.2149955651157</v>
          </cell>
          <cell r="AH195">
            <v>6426.162090823058</v>
          </cell>
          <cell r="AI195">
            <v>6933.3971609789824</v>
          </cell>
          <cell r="AJ195">
            <v>6578.3709727907535</v>
          </cell>
          <cell r="AK195">
            <v>7105.9871905080554</v>
          </cell>
          <cell r="AL195">
            <v>7114.32725626913</v>
          </cell>
          <cell r="AM195">
            <v>7530.7746669971575</v>
          </cell>
          <cell r="AN195">
            <v>7415.6056057320893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</row>
        <row r="196">
          <cell r="A196">
            <v>8950.1604969668679</v>
          </cell>
          <cell r="B196">
            <v>9236.0618588780417</v>
          </cell>
          <cell r="C196">
            <v>8368.9187374833145</v>
          </cell>
          <cell r="D196">
            <v>8207.6490218168819</v>
          </cell>
          <cell r="E196">
            <v>6906.3488675967201</v>
          </cell>
          <cell r="F196">
            <v>7857.4998428368535</v>
          </cell>
          <cell r="G196">
            <v>8389.422174326377</v>
          </cell>
          <cell r="H196">
            <v>8696.8755274544837</v>
          </cell>
          <cell r="I196">
            <v>9090.8126306884533</v>
          </cell>
          <cell r="J196">
            <v>9066.7411354638025</v>
          </cell>
          <cell r="K196">
            <v>8875.4479970897228</v>
          </cell>
          <cell r="L196">
            <v>8036.9788843185725</v>
          </cell>
          <cell r="M196">
            <v>8935.6776512359356</v>
          </cell>
          <cell r="N196">
            <v>7827.3317738273918</v>
          </cell>
          <cell r="O196">
            <v>10692.408540280632</v>
          </cell>
          <cell r="Z196">
            <v>6833.48334007619</v>
          </cell>
          <cell r="AA196">
            <v>7051.7701735008186</v>
          </cell>
          <cell r="AB196">
            <v>6389.702931743459</v>
          </cell>
          <cell r="AC196">
            <v>6266.5728587532767</v>
          </cell>
          <cell r="AD196">
            <v>5273.0249858055649</v>
          </cell>
          <cell r="AE196">
            <v>5999.2325600053073</v>
          </cell>
          <cell r="AF196">
            <v>6405.3573877868848</v>
          </cell>
          <cell r="AG196">
            <v>6640.0992527136068</v>
          </cell>
          <cell r="AH196">
            <v>6940.871806781156</v>
          </cell>
          <cell r="AI196">
            <v>6922.493123891154</v>
          </cell>
          <cell r="AJ196">
            <v>6776.4400475699913</v>
          </cell>
          <cell r="AK196">
            <v>6136.2655260927659</v>
          </cell>
          <cell r="AL196">
            <v>6822.4256294292418</v>
          </cell>
          <cell r="AM196">
            <v>5976.1991186443074</v>
          </cell>
          <cell r="AN196">
            <v>8163.6966901384221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</row>
        <row r="197">
          <cell r="A197">
            <v>9149.5731227974702</v>
          </cell>
          <cell r="B197">
            <v>8283.0870217895881</v>
          </cell>
          <cell r="C197">
            <v>6952.5271367142577</v>
          </cell>
          <cell r="D197">
            <v>7637.5493000468314</v>
          </cell>
          <cell r="E197">
            <v>8686.9881905080856</v>
          </cell>
          <cell r="F197">
            <v>9166.6299080116223</v>
          </cell>
          <cell r="G197">
            <v>8917.6162073735304</v>
          </cell>
          <cell r="H197">
            <v>7656.1009142196954</v>
          </cell>
          <cell r="I197">
            <v>10756.291686642822</v>
          </cell>
          <cell r="J197">
            <v>8935.5117207676903</v>
          </cell>
          <cell r="K197">
            <v>9231.6133790984186</v>
          </cell>
          <cell r="L197">
            <v>9991.0214513480914</v>
          </cell>
          <cell r="M197">
            <v>8752.5100143556811</v>
          </cell>
          <cell r="N197">
            <v>9011.1388079588796</v>
          </cell>
          <cell r="O197">
            <v>9367.6876857028801</v>
          </cell>
          <cell r="Z197">
            <v>6985.7356775483586</v>
          </cell>
          <cell r="AA197">
            <v>6324.1700734844362</v>
          </cell>
          <cell r="AB197">
            <v>5308.2822789898819</v>
          </cell>
          <cell r="AC197">
            <v>5831.2994407829556</v>
          </cell>
          <cell r="AD197">
            <v>6632.5502314056839</v>
          </cell>
          <cell r="AE197">
            <v>6998.7586012865049</v>
          </cell>
          <cell r="AF197">
            <v>6808.6356447945191</v>
          </cell>
          <cell r="AG197">
            <v>5845.463672410393</v>
          </cell>
          <cell r="AH197">
            <v>8212.4717279185388</v>
          </cell>
          <cell r="AI197">
            <v>6822.2989408530129</v>
          </cell>
          <cell r="AJ197">
            <v>7048.3737413951576</v>
          </cell>
          <cell r="AK197">
            <v>7628.1848421900722</v>
          </cell>
          <cell r="AL197">
            <v>6682.5764060006186</v>
          </cell>
          <cell r="AM197">
            <v>6880.0405244318363</v>
          </cell>
          <cell r="AN197">
            <v>7152.2670187848908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</row>
        <row r="198">
          <cell r="A198">
            <v>10118.468293248938</v>
          </cell>
          <cell r="B198">
            <v>7276.7973706214607</v>
          </cell>
          <cell r="C198">
            <v>7549.6122402859455</v>
          </cell>
          <cell r="D198">
            <v>7821.9421665738655</v>
          </cell>
          <cell r="E198">
            <v>9833.5345454657618</v>
          </cell>
          <cell r="F198">
            <v>7916.7550489351988</v>
          </cell>
          <cell r="G198">
            <v>8299.8855251998866</v>
          </cell>
          <cell r="H198">
            <v>7335.7760496904057</v>
          </cell>
          <cell r="I198">
            <v>8851.7031402798693</v>
          </cell>
          <cell r="J198">
            <v>10942.812925935868</v>
          </cell>
          <cell r="K198">
            <v>8322.9133525197776</v>
          </cell>
          <cell r="L198">
            <v>8587.3725467266941</v>
          </cell>
          <cell r="M198">
            <v>7784.2534157578229</v>
          </cell>
          <cell r="N198">
            <v>9833.9348074391619</v>
          </cell>
          <cell r="O198">
            <v>9106.6177389105069</v>
          </cell>
          <cell r="Z198">
            <v>7725.4910157687364</v>
          </cell>
          <cell r="AA198">
            <v>5555.8638996589661</v>
          </cell>
          <cell r="AB198">
            <v>5764.159143907279</v>
          </cell>
          <cell r="AC198">
            <v>5972.0841319478113</v>
          </cell>
          <cell r="AD198">
            <v>7507.9429596012906</v>
          </cell>
          <cell r="AE198">
            <v>6044.4741468822194</v>
          </cell>
          <cell r="AF198">
            <v>6336.9957980322142</v>
          </cell>
          <cell r="AG198">
            <v>5600.8943570428237</v>
          </cell>
          <cell r="AH198">
            <v>6758.3107544162394</v>
          </cell>
          <cell r="AI198">
            <v>8354.8814402037369</v>
          </cell>
          <cell r="AJ198">
            <v>6354.5776363022596</v>
          </cell>
          <cell r="AK198">
            <v>6556.4932889160154</v>
          </cell>
          <cell r="AL198">
            <v>5943.3086199447589</v>
          </cell>
          <cell r="AM198">
            <v>7508.2485612190285</v>
          </cell>
          <cell r="AN198">
            <v>6952.9390701291268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</row>
        <row r="199">
          <cell r="A199">
            <v>9002.2376359187183</v>
          </cell>
          <cell r="B199">
            <v>7178.3984255822797</v>
          </cell>
          <cell r="C199">
            <v>7133.0114778419002</v>
          </cell>
          <cell r="D199">
            <v>8665.1276237717248</v>
          </cell>
          <cell r="E199">
            <v>8170.9165484718733</v>
          </cell>
          <cell r="F199">
            <v>7808.640439443403</v>
          </cell>
          <cell r="G199">
            <v>7816.2733089525882</v>
          </cell>
          <cell r="H199">
            <v>7860.4786159548876</v>
          </cell>
          <cell r="I199">
            <v>8195.5191432025949</v>
          </cell>
          <cell r="J199">
            <v>9417.5782123394001</v>
          </cell>
          <cell r="K199">
            <v>8801.9393560609806</v>
          </cell>
          <cell r="L199">
            <v>10141.451248188776</v>
          </cell>
          <cell r="M199">
            <v>9692.1905181703187</v>
          </cell>
          <cell r="N199">
            <v>9862.1318174105963</v>
          </cell>
          <cell r="O199">
            <v>9741.6950804978205</v>
          </cell>
          <cell r="Z199">
            <v>6873.2444439744859</v>
          </cell>
          <cell r="AA199">
            <v>5480.7359115257723</v>
          </cell>
          <cell r="AB199">
            <v>5446.0827953782009</v>
          </cell>
          <cell r="AC199">
            <v>6615.8596012602084</v>
          </cell>
          <cell r="AD199">
            <v>6238.5274684244669</v>
          </cell>
          <cell r="AE199">
            <v>5961.9282100767941</v>
          </cell>
          <cell r="AF199">
            <v>5967.7559364785357</v>
          </cell>
          <cell r="AG199">
            <v>6001.50686519602</v>
          </cell>
          <cell r="AH199">
            <v>6257.3116479117525</v>
          </cell>
          <cell r="AI199">
            <v>7190.3586354339814</v>
          </cell>
          <cell r="AJ199">
            <v>6720.3159061099823</v>
          </cell>
          <cell r="AK199">
            <v>7743.0385937971223</v>
          </cell>
          <cell r="AL199">
            <v>7400.0262293851101</v>
          </cell>
          <cell r="AM199">
            <v>7529.7770911202588</v>
          </cell>
          <cell r="AN199">
            <v>7437.8231607404059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</row>
        <row r="200">
          <cell r="A200">
            <v>9792.5401686054411</v>
          </cell>
          <cell r="B200">
            <v>8695.7925647573775</v>
          </cell>
          <cell r="C200">
            <v>8317.2919265109031</v>
          </cell>
          <cell r="D200">
            <v>7917.2410176260182</v>
          </cell>
          <cell r="E200">
            <v>8468.3516888591203</v>
          </cell>
          <cell r="F200">
            <v>8018.2491851857731</v>
          </cell>
          <cell r="G200">
            <v>7831.8041893156205</v>
          </cell>
          <cell r="H200">
            <v>8743.9743025371936</v>
          </cell>
          <cell r="I200">
            <v>8084.1326112756133</v>
          </cell>
          <cell r="J200">
            <v>9001.9326604003909</v>
          </cell>
          <cell r="K200">
            <v>8742.7364311519905</v>
          </cell>
          <cell r="L200">
            <v>10010.985240401184</v>
          </cell>
          <cell r="M200">
            <v>9403.9437278873593</v>
          </cell>
          <cell r="N200">
            <v>9582.5346808289178</v>
          </cell>
          <cell r="O200">
            <v>10905.115004124928</v>
          </cell>
          <cell r="Z200">
            <v>7476.6435888909273</v>
          </cell>
          <cell r="AA200">
            <v>6639.2724063625146</v>
          </cell>
          <cell r="AB200">
            <v>6350.2856550587803</v>
          </cell>
          <cell r="AC200">
            <v>6044.8451859215347</v>
          </cell>
          <cell r="AD200">
            <v>6465.6203878506922</v>
          </cell>
          <cell r="AE200">
            <v>6121.9653258860772</v>
          </cell>
          <cell r="AF200">
            <v>5979.6138257592329</v>
          </cell>
          <cell r="AG200">
            <v>6676.0593558843566</v>
          </cell>
          <cell r="AH200">
            <v>6172.267585239375</v>
          </cell>
          <cell r="AI200">
            <v>6873.0115939463403</v>
          </cell>
          <cell r="AJ200">
            <v>6675.1142361302682</v>
          </cell>
          <cell r="AK200">
            <v>7643.4272749872644</v>
          </cell>
          <cell r="AL200">
            <v>7179.9486520169103</v>
          </cell>
          <cell r="AM200">
            <v>7316.3035589516003</v>
          </cell>
          <cell r="AN200">
            <v>8326.0989261093964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</row>
        <row r="201">
          <cell r="A201">
            <v>8819.1938460549864</v>
          </cell>
          <cell r="B201">
            <v>9210.2913273107642</v>
          </cell>
          <cell r="C201">
            <v>6865.0917028454951</v>
          </cell>
          <cell r="D201">
            <v>7655.7403968600911</v>
          </cell>
          <cell r="E201">
            <v>8196.6060789565181</v>
          </cell>
          <cell r="F201">
            <v>7576.3829324692542</v>
          </cell>
          <cell r="G201">
            <v>8369.4640295131303</v>
          </cell>
          <cell r="H201">
            <v>8771.9620840781827</v>
          </cell>
          <cell r="I201">
            <v>6875.8836722307806</v>
          </cell>
          <cell r="J201">
            <v>8279.8758248413251</v>
          </cell>
          <cell r="K201">
            <v>9026.6658454068493</v>
          </cell>
          <cell r="L201">
            <v>10162.710187280001</v>
          </cell>
          <cell r="M201">
            <v>9360.7408870860709</v>
          </cell>
          <cell r="N201">
            <v>9850.063715531729</v>
          </cell>
          <cell r="O201">
            <v>8700.6856869139792</v>
          </cell>
          <cell r="Z201">
            <v>6733.4897782383669</v>
          </cell>
          <cell r="AA201">
            <v>7032.0942695670765</v>
          </cell>
          <cell r="AB201">
            <v>5241.5249754893466</v>
          </cell>
          <cell r="AC201">
            <v>5845.1884159642668</v>
          </cell>
          <cell r="AD201">
            <v>6258.1415277076176</v>
          </cell>
          <cell r="AE201">
            <v>5784.5986744720058</v>
          </cell>
          <cell r="AF201">
            <v>6390.1192643893928</v>
          </cell>
          <cell r="AG201">
            <v>6697.4281390420292</v>
          </cell>
          <cell r="AH201">
            <v>5249.7646872828882</v>
          </cell>
          <cell r="AI201">
            <v>6321.7183117696513</v>
          </cell>
          <cell r="AJ201">
            <v>6891.8954796315111</v>
          </cell>
          <cell r="AK201">
            <v>7759.2698788290299</v>
          </cell>
          <cell r="AL201">
            <v>7146.9631102537624</v>
          </cell>
          <cell r="AM201">
            <v>7520.563047063335</v>
          </cell>
          <cell r="AN201">
            <v>6643.0083247015691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</row>
        <row r="202">
          <cell r="A202">
            <v>9344.0901639711683</v>
          </cell>
          <cell r="B202">
            <v>7769.9522690779677</v>
          </cell>
          <cell r="C202">
            <v>7873.6350337292233</v>
          </cell>
          <cell r="D202">
            <v>7453.3603842719012</v>
          </cell>
          <cell r="E202">
            <v>6934.7355139432948</v>
          </cell>
          <cell r="F202">
            <v>6845.7105496056583</v>
          </cell>
          <cell r="G202">
            <v>8069.6483190490617</v>
          </cell>
          <cell r="H202">
            <v>7907.0320341902307</v>
          </cell>
          <cell r="I202">
            <v>9131.1222566816632</v>
          </cell>
          <cell r="J202">
            <v>8689.9389960195986</v>
          </cell>
          <cell r="K202">
            <v>9746.5823800960425</v>
          </cell>
          <cell r="L202">
            <v>8876.1714778679434</v>
          </cell>
          <cell r="M202">
            <v>9796.3595674294429</v>
          </cell>
          <cell r="N202">
            <v>10408.79136590698</v>
          </cell>
          <cell r="O202">
            <v>9725.3476267064434</v>
          </cell>
          <cell r="Z202">
            <v>7134.2502165526412</v>
          </cell>
          <cell r="AA202">
            <v>5932.389637250104</v>
          </cell>
          <cell r="AB202">
            <v>6011.5518427923962</v>
          </cell>
          <cell r="AC202">
            <v>5690.6704668331331</v>
          </cell>
          <cell r="AD202">
            <v>5294.6983038377602</v>
          </cell>
          <cell r="AE202">
            <v>5226.7273874661196</v>
          </cell>
          <cell r="AF202">
            <v>6161.208770187236</v>
          </cell>
          <cell r="AG202">
            <v>6037.0505862323771</v>
          </cell>
          <cell r="AH202">
            <v>6971.6483674654755</v>
          </cell>
          <cell r="AI202">
            <v>6634.8031832169472</v>
          </cell>
          <cell r="AJ202">
            <v>7441.5546335328472</v>
          </cell>
          <cell r="AK202">
            <v>6776.9924280380847</v>
          </cell>
          <cell r="AL202">
            <v>7479.5597151706479</v>
          </cell>
          <cell r="AM202">
            <v>7947.1538430354412</v>
          </cell>
          <cell r="AN202">
            <v>7425.341814380874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</row>
        <row r="203">
          <cell r="A203">
            <v>9577.8228596136414</v>
          </cell>
          <cell r="B203">
            <v>7939.7361978377385</v>
          </cell>
          <cell r="C203">
            <v>7668.9026004012276</v>
          </cell>
          <cell r="D203">
            <v>8379.2624649257959</v>
          </cell>
          <cell r="E203">
            <v>7037.3311607786682</v>
          </cell>
          <cell r="F203">
            <v>8368.5317638798588</v>
          </cell>
          <cell r="G203">
            <v>7686.9459079850385</v>
          </cell>
          <cell r="H203">
            <v>8834.4182582449776</v>
          </cell>
          <cell r="I203">
            <v>8758.800189701913</v>
          </cell>
          <cell r="J203">
            <v>8986.7932454040292</v>
          </cell>
          <cell r="K203">
            <v>9308.984816475313</v>
          </cell>
          <cell r="L203">
            <v>8088.3758580026524</v>
          </cell>
          <cell r="M203">
            <v>8548.7591161173241</v>
          </cell>
          <cell r="N203">
            <v>8788.2780728278085</v>
          </cell>
          <cell r="O203">
            <v>9292.5605285468755</v>
          </cell>
          <cell r="Z203">
            <v>7312.7060646064529</v>
          </cell>
          <cell r="AA203">
            <v>6062.0203459939039</v>
          </cell>
          <cell r="AB203">
            <v>5855.2378110167374</v>
          </cell>
          <cell r="AC203">
            <v>6397.6004090207034</v>
          </cell>
          <cell r="AD203">
            <v>5373.0304905791554</v>
          </cell>
          <cell r="AE203">
            <v>6389.4074758493261</v>
          </cell>
          <cell r="AF203">
            <v>5869.0139485302079</v>
          </cell>
          <cell r="AG203">
            <v>6745.1136778430709</v>
          </cell>
          <cell r="AH203">
            <v>6687.3789800381683</v>
          </cell>
          <cell r="AI203">
            <v>6861.4525900389572</v>
          </cell>
          <cell r="AJ203">
            <v>7107.4471433181661</v>
          </cell>
          <cell r="AK203">
            <v>6175.5073210884575</v>
          </cell>
          <cell r="AL203">
            <v>6527.0117801920405</v>
          </cell>
          <cell r="AM203">
            <v>6709.8854617163215</v>
          </cell>
          <cell r="AN203">
            <v>7094.9071337876521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</row>
        <row r="204">
          <cell r="A204">
            <v>10915.875884592097</v>
          </cell>
          <cell r="B204">
            <v>8607.0683925441499</v>
          </cell>
          <cell r="C204">
            <v>8047.3346206234764</v>
          </cell>
          <cell r="D204">
            <v>8284.5301464051881</v>
          </cell>
          <cell r="E204">
            <v>9081.8991674844856</v>
          </cell>
          <cell r="F204">
            <v>8679.3824628699749</v>
          </cell>
          <cell r="G204">
            <v>8844.8996864936398</v>
          </cell>
          <cell r="H204">
            <v>9463.4875931363331</v>
          </cell>
          <cell r="I204">
            <v>9199.7468202706496</v>
          </cell>
          <cell r="J204">
            <v>7437.5488431828708</v>
          </cell>
          <cell r="K204">
            <v>9303.4043812212458</v>
          </cell>
          <cell r="L204">
            <v>7937.559788548775</v>
          </cell>
          <cell r="M204">
            <v>8957.3539396255528</v>
          </cell>
          <cell r="N204">
            <v>8967.3795725919736</v>
          </cell>
          <cell r="O204">
            <v>9731.7122131506439</v>
          </cell>
          <cell r="Z204">
            <v>8334.3149013896036</v>
          </cell>
          <cell r="AA204">
            <v>6571.5311459810273</v>
          </cell>
          <cell r="AB204">
            <v>6144.1721721845061</v>
          </cell>
          <cell r="AC204">
            <v>6325.2719049009447</v>
          </cell>
          <cell r="AD204">
            <v>6934.0663419710727</v>
          </cell>
          <cell r="AE204">
            <v>6626.743227931076</v>
          </cell>
          <cell r="AF204">
            <v>6753.1162902366386</v>
          </cell>
          <cell r="AG204">
            <v>7225.4106313099628</v>
          </cell>
          <cell r="AH204">
            <v>7024.043496263921</v>
          </cell>
          <cell r="AI204">
            <v>5678.5982919654934</v>
          </cell>
          <cell r="AJ204">
            <v>7103.1864586799447</v>
          </cell>
          <cell r="AK204">
            <v>6060.358648796142</v>
          </cell>
          <cell r="AL204">
            <v>6838.975562319868</v>
          </cell>
          <cell r="AM204">
            <v>6846.6301731922604</v>
          </cell>
          <cell r="AN204">
            <v>7430.2012015893688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</row>
        <row r="205">
          <cell r="A205">
            <v>8612.139223690574</v>
          </cell>
          <cell r="B205">
            <v>8010.0772273641196</v>
          </cell>
          <cell r="C205">
            <v>7588.9480580515901</v>
          </cell>
          <cell r="D205">
            <v>8119.6567707565464</v>
          </cell>
          <cell r="E205">
            <v>6556.0859447978173</v>
          </cell>
          <cell r="F205">
            <v>8056.0331462463746</v>
          </cell>
          <cell r="G205">
            <v>8017.3921188049153</v>
          </cell>
          <cell r="H205">
            <v>8411.107601373451</v>
          </cell>
          <cell r="I205">
            <v>8478.1582606168067</v>
          </cell>
          <cell r="J205">
            <v>9771.1870419010684</v>
          </cell>
          <cell r="K205">
            <v>10529.890221498614</v>
          </cell>
          <cell r="L205">
            <v>9494.0758407920857</v>
          </cell>
          <cell r="M205">
            <v>9610.9679040940573</v>
          </cell>
          <cell r="N205">
            <v>9681.4931569045493</v>
          </cell>
          <cell r="O205">
            <v>8615.2674505605537</v>
          </cell>
          <cell r="Z205">
            <v>6575.4027458446471</v>
          </cell>
          <cell r="AA205">
            <v>6115.7260034014143</v>
          </cell>
          <cell r="AB205">
            <v>5794.1921981146206</v>
          </cell>
          <cell r="AC205">
            <v>6199.3904230997041</v>
          </cell>
          <cell r="AD205">
            <v>5005.5978431969115</v>
          </cell>
          <cell r="AE205">
            <v>6150.813531291692</v>
          </cell>
          <cell r="AF205">
            <v>6121.3109522760278</v>
          </cell>
          <cell r="AG205">
            <v>6421.9142980790348</v>
          </cell>
          <cell r="AH205">
            <v>6473.1077446139725</v>
          </cell>
          <cell r="AI205">
            <v>7460.3403912396325</v>
          </cell>
          <cell r="AJ205">
            <v>8039.6133036750771</v>
          </cell>
          <cell r="AK205">
            <v>7248.76488074812</v>
          </cell>
          <cell r="AL205">
            <v>7338.0124386474281</v>
          </cell>
          <cell r="AM205">
            <v>7391.8587512692493</v>
          </cell>
          <cell r="AN205">
            <v>6577.7911595727837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</row>
        <row r="206">
          <cell r="A206">
            <v>9023.8667736862608</v>
          </cell>
          <cell r="B206">
            <v>8200.6177984057795</v>
          </cell>
          <cell r="C206">
            <v>9535.6652643184552</v>
          </cell>
          <cell r="D206">
            <v>7521.3918143667124</v>
          </cell>
          <cell r="E206">
            <v>9042.0027664244408</v>
          </cell>
          <cell r="F206">
            <v>8693.4165470881708</v>
          </cell>
          <cell r="G206">
            <v>9034.9874586382048</v>
          </cell>
          <cell r="H206">
            <v>7868.1838134699965</v>
          </cell>
          <cell r="I206">
            <v>8426.862324494743</v>
          </cell>
          <cell r="J206">
            <v>9126.1084740356237</v>
          </cell>
          <cell r="K206">
            <v>9247.1867013316114</v>
          </cell>
          <cell r="L206">
            <v>9581.7477108312105</v>
          </cell>
          <cell r="M206">
            <v>9524.1224339156033</v>
          </cell>
          <cell r="N206">
            <v>10035.61427376883</v>
          </cell>
          <cell r="O206">
            <v>9298.6996394769412</v>
          </cell>
          <cell r="Z206">
            <v>6889.7583771765539</v>
          </cell>
          <cell r="AA206">
            <v>6261.2044915540046</v>
          </cell>
          <cell r="AB206">
            <v>7280.5185719681967</v>
          </cell>
          <cell r="AC206">
            <v>5742.612735836241</v>
          </cell>
          <cell r="AD206">
            <v>6903.6052801761243</v>
          </cell>
          <cell r="AE206">
            <v>6637.4583073680051</v>
          </cell>
          <cell r="AF206">
            <v>6898.2490646201031</v>
          </cell>
          <cell r="AG206">
            <v>6007.3898143195956</v>
          </cell>
          <cell r="AH206">
            <v>6433.9430922010333</v>
          </cell>
          <cell r="AI206">
            <v>6967.8203243600947</v>
          </cell>
          <cell r="AJ206">
            <v>7060.2640352134895</v>
          </cell>
          <cell r="AK206">
            <v>7315.702704210471</v>
          </cell>
          <cell r="AL206">
            <v>7271.7055747842978</v>
          </cell>
          <cell r="AM206">
            <v>7662.2316404795965</v>
          </cell>
          <cell r="AN206">
            <v>7099.5943695392007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</row>
        <row r="207">
          <cell r="A207">
            <v>9100.2336887645451</v>
          </cell>
          <cell r="B207">
            <v>9362.5463372779868</v>
          </cell>
          <cell r="C207">
            <v>8744.5652402837204</v>
          </cell>
          <cell r="D207">
            <v>9183.5454409769791</v>
          </cell>
          <cell r="E207">
            <v>9286.4111310555672</v>
          </cell>
          <cell r="F207">
            <v>7804.6116491008333</v>
          </cell>
          <cell r="G207">
            <v>7350.0334872602034</v>
          </cell>
          <cell r="H207">
            <v>8544.8759244039411</v>
          </cell>
          <cell r="I207">
            <v>10267.324454279638</v>
          </cell>
          <cell r="J207">
            <v>9804.9003602188841</v>
          </cell>
          <cell r="K207">
            <v>9694.6708889420279</v>
          </cell>
          <cell r="L207">
            <v>8666.6710257229388</v>
          </cell>
          <cell r="M207">
            <v>9306.843183853367</v>
          </cell>
          <cell r="N207">
            <v>9627.3342151286761</v>
          </cell>
          <cell r="O207">
            <v>9469.8675699357645</v>
          </cell>
          <cell r="Z207">
            <v>6948.0648223064845</v>
          </cell>
          <cell r="AA207">
            <v>7148.3415786970909</v>
          </cell>
          <cell r="AB207">
            <v>6676.5105392175801</v>
          </cell>
          <cell r="AC207">
            <v>7011.6736783676861</v>
          </cell>
          <cell r="AD207">
            <v>7090.2120442054493</v>
          </cell>
          <cell r="AE207">
            <v>5958.852212535081</v>
          </cell>
          <cell r="AF207">
            <v>5611.779967657113</v>
          </cell>
          <cell r="AG207">
            <v>6524.0469477861061</v>
          </cell>
          <cell r="AH207">
            <v>7839.1432901403196</v>
          </cell>
          <cell r="AI207">
            <v>7486.0806446285578</v>
          </cell>
          <cell r="AJ207">
            <v>7401.9200023907924</v>
          </cell>
          <cell r="AK207">
            <v>6617.037994823565</v>
          </cell>
          <cell r="AL207">
            <v>7105.8119982447797</v>
          </cell>
          <cell r="AM207">
            <v>7350.5081825876041</v>
          </cell>
          <cell r="AN207">
            <v>7230.2817691162336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</row>
        <row r="208">
          <cell r="A208">
            <v>10169.804852906183</v>
          </cell>
          <cell r="B208">
            <v>8956.7261473202052</v>
          </cell>
          <cell r="C208">
            <v>9085.9781340748868</v>
          </cell>
          <cell r="D208">
            <v>8352.9735379430695</v>
          </cell>
          <cell r="E208">
            <v>7556.4733447879426</v>
          </cell>
          <cell r="F208">
            <v>7801.4270299777399</v>
          </cell>
          <cell r="G208">
            <v>8367.0922428406939</v>
          </cell>
          <cell r="H208">
            <v>7577.5927270473203</v>
          </cell>
          <cell r="I208">
            <v>8665.4882952920325</v>
          </cell>
          <cell r="J208">
            <v>9535.537850300625</v>
          </cell>
          <cell r="K208">
            <v>10151.279008776966</v>
          </cell>
          <cell r="L208">
            <v>9173.7029500643039</v>
          </cell>
          <cell r="M208">
            <v>10280.453090335575</v>
          </cell>
          <cell r="N208">
            <v>10256.60149493373</v>
          </cell>
          <cell r="O208">
            <v>9872.5057664219676</v>
          </cell>
          <cell r="Z208">
            <v>7764.686684413281</v>
          </cell>
          <cell r="AA208">
            <v>6838.4962403835643</v>
          </cell>
          <cell r="AB208">
            <v>6937.18064927871</v>
          </cell>
          <cell r="AC208">
            <v>6377.5287081136839</v>
          </cell>
          <cell r="AD208">
            <v>5769.397624638972</v>
          </cell>
          <cell r="AE208">
            <v>5956.4207430961242</v>
          </cell>
          <cell r="AF208">
            <v>6388.3083957778399</v>
          </cell>
          <cell r="AG208">
            <v>5785.5223574715365</v>
          </cell>
          <cell r="AH208">
            <v>6616.1349754086468</v>
          </cell>
          <cell r="AI208">
            <v>7280.4212908559275</v>
          </cell>
          <cell r="AJ208">
            <v>7750.5421283172473</v>
          </cell>
          <cell r="AK208">
            <v>7004.1588971858946</v>
          </cell>
          <cell r="AL208">
            <v>7849.1670562835725</v>
          </cell>
          <cell r="AM208">
            <v>7830.9562677878803</v>
          </cell>
          <cell r="AN208">
            <v>7537.6976426862384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</row>
        <row r="209">
          <cell r="A209">
            <v>10913.862481201668</v>
          </cell>
          <cell r="B209">
            <v>7360.1337492303828</v>
          </cell>
          <cell r="C209">
            <v>6930.0797931634461</v>
          </cell>
          <cell r="D209">
            <v>7767.0201974117917</v>
          </cell>
          <cell r="E209">
            <v>7673.1697330141669</v>
          </cell>
          <cell r="F209">
            <v>7934.2938482500413</v>
          </cell>
          <cell r="G209">
            <v>8271.30325003896</v>
          </cell>
          <cell r="H209">
            <v>9485.9287686600292</v>
          </cell>
          <cell r="I209">
            <v>8894.4169952016709</v>
          </cell>
          <cell r="J209">
            <v>9551.2577725764386</v>
          </cell>
          <cell r="K209">
            <v>9598.8813717111479</v>
          </cell>
          <cell r="L209">
            <v>9851.4420608481596</v>
          </cell>
          <cell r="M209">
            <v>8151.1895764837964</v>
          </cell>
          <cell r="N209">
            <v>9130.1317070714194</v>
          </cell>
          <cell r="O209">
            <v>8801.1325168651329</v>
          </cell>
          <cell r="Z209">
            <v>8332.7776598473974</v>
          </cell>
          <cell r="AA209">
            <v>5619.4915580723937</v>
          </cell>
          <cell r="AB209">
            <v>5291.1436423994628</v>
          </cell>
          <cell r="AC209">
            <v>5930.150988804693</v>
          </cell>
          <cell r="AD209">
            <v>5858.4957838352484</v>
          </cell>
          <cell r="AE209">
            <v>6057.8650903142989</v>
          </cell>
          <cell r="AF209">
            <v>6315.1731166177451</v>
          </cell>
          <cell r="AG209">
            <v>7242.5445585870066</v>
          </cell>
          <cell r="AH209">
            <v>6790.9229535044542</v>
          </cell>
          <cell r="AI209">
            <v>7292.4235143932001</v>
          </cell>
          <cell r="AJ209">
            <v>7328.7843228269476</v>
          </cell>
          <cell r="AK209">
            <v>7521.6154192258109</v>
          </cell>
          <cell r="AL209">
            <v>6223.4658464036838</v>
          </cell>
          <cell r="AM209">
            <v>6970.892078875856</v>
          </cell>
          <cell r="AN209">
            <v>6719.6998811565945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</row>
        <row r="210">
          <cell r="A210">
            <v>10326.172322760583</v>
          </cell>
          <cell r="B210">
            <v>8521.0145599541283</v>
          </cell>
          <cell r="C210">
            <v>8910.0789551188136</v>
          </cell>
          <cell r="D210">
            <v>8133.7151050129951</v>
          </cell>
          <cell r="E210">
            <v>8597.6407765806671</v>
          </cell>
          <cell r="F210">
            <v>8343.7287674791023</v>
          </cell>
          <cell r="G210">
            <v>9760.8607569519136</v>
          </cell>
          <cell r="H210">
            <v>9225.608185575571</v>
          </cell>
          <cell r="I210">
            <v>8310.2102358245447</v>
          </cell>
          <cell r="J210">
            <v>9777.0505727676227</v>
          </cell>
          <cell r="K210">
            <v>8578.091793823578</v>
          </cell>
          <cell r="L210">
            <v>9518.2240727962107</v>
          </cell>
          <cell r="M210">
            <v>9101.4045712954648</v>
          </cell>
          <cell r="N210">
            <v>10135.787886481925</v>
          </cell>
          <cell r="O210">
            <v>9228.6577069388368</v>
          </cell>
          <cell r="Z210">
            <v>7884.0738731169949</v>
          </cell>
          <cell r="AA210">
            <v>6505.8287005832162</v>
          </cell>
          <cell r="AB210">
            <v>6802.8809225490331</v>
          </cell>
          <cell r="AC210">
            <v>6210.1240175378398</v>
          </cell>
          <cell r="AD210">
            <v>6564.3331234824454</v>
          </cell>
          <cell r="AE210">
            <v>6370.4702888853626</v>
          </cell>
          <cell r="AF210">
            <v>7452.4562313758124</v>
          </cell>
          <cell r="AG210">
            <v>7043.7887521196881</v>
          </cell>
          <cell r="AH210">
            <v>6344.8787558929816</v>
          </cell>
          <cell r="AI210">
            <v>7464.8172205103701</v>
          </cell>
          <cell r="AJ210">
            <v>6549.4073969514748</v>
          </cell>
          <cell r="AK210">
            <v>7267.2021524761985</v>
          </cell>
          <cell r="AL210">
            <v>6948.9587958023712</v>
          </cell>
          <cell r="AM210">
            <v>7738.7145944804934</v>
          </cell>
          <cell r="AN210">
            <v>7046.1170738786277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</row>
        <row r="211">
          <cell r="A211">
            <v>10868.26818323362</v>
          </cell>
          <cell r="B211">
            <v>7618.1506101899104</v>
          </cell>
          <cell r="C211">
            <v>7524.4010653096611</v>
          </cell>
          <cell r="D211">
            <v>8630.640932257962</v>
          </cell>
          <cell r="E211">
            <v>7891.6888530206515</v>
          </cell>
          <cell r="F211">
            <v>8305.9656851075051</v>
          </cell>
          <cell r="G211">
            <v>9983.1009700795039</v>
          </cell>
          <cell r="H211">
            <v>8034.2983166033373</v>
          </cell>
          <cell r="I211">
            <v>9613.9673297521294</v>
          </cell>
          <cell r="J211">
            <v>8527.3448819435744</v>
          </cell>
          <cell r="K211">
            <v>9662.875886370266</v>
          </cell>
          <cell r="L211">
            <v>8020.3266907870684</v>
          </cell>
          <cell r="M211">
            <v>9357.196214460113</v>
          </cell>
          <cell r="N211">
            <v>9118.331865471393</v>
          </cell>
          <cell r="O211">
            <v>10056.403284301252</v>
          </cell>
          <cell r="Z211">
            <v>8297.9662309715986</v>
          </cell>
          <cell r="AA211">
            <v>5816.4884634824366</v>
          </cell>
          <cell r="AB211">
            <v>5744.9103109681864</v>
          </cell>
          <cell r="AC211">
            <v>6589.5288743426827</v>
          </cell>
          <cell r="AD211">
            <v>6025.3360060366786</v>
          </cell>
          <cell r="AE211">
            <v>6341.6380244423199</v>
          </cell>
          <cell r="AF211">
            <v>7622.1375230595795</v>
          </cell>
          <cell r="AG211">
            <v>6134.2189019199132</v>
          </cell>
          <cell r="AH211">
            <v>7340.3025121350693</v>
          </cell>
          <cell r="AI211">
            <v>6510.6619267434444</v>
          </cell>
          <cell r="AJ211">
            <v>7377.6443907472431</v>
          </cell>
          <cell r="AK211">
            <v>6123.5515097226898</v>
          </cell>
          <cell r="AL211">
            <v>7144.2567385251532</v>
          </cell>
          <cell r="AM211">
            <v>6961.88285261487</v>
          </cell>
          <cell r="AN211">
            <v>7678.1041331771412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</row>
        <row r="212">
          <cell r="A212">
            <v>9057.6865889032433</v>
          </cell>
          <cell r="B212">
            <v>7826.0081353621499</v>
          </cell>
          <cell r="C212">
            <v>7556.8035257031752</v>
          </cell>
          <cell r="D212">
            <v>8820.6261287149719</v>
          </cell>
          <cell r="E212">
            <v>8716.6375231602105</v>
          </cell>
          <cell r="F212">
            <v>8183.5053192587902</v>
          </cell>
          <cell r="G212">
            <v>8368.0938220007356</v>
          </cell>
          <cell r="H212">
            <v>8833.6227709207906</v>
          </cell>
          <cell r="I212">
            <v>8546.954739214747</v>
          </cell>
          <cell r="J212">
            <v>8788.1087790442743</v>
          </cell>
          <cell r="K212">
            <v>8098.9065164505037</v>
          </cell>
          <cell r="L212">
            <v>9729.8934833134463</v>
          </cell>
          <cell r="M212">
            <v>9823.6935711294154</v>
          </cell>
          <cell r="N212">
            <v>8981.7608005074635</v>
          </cell>
          <cell r="O212">
            <v>9700.8736851066224</v>
          </cell>
          <cell r="Z212">
            <v>6915.5799413739805</v>
          </cell>
          <cell r="AA212">
            <v>5975.1885153815419</v>
          </cell>
          <cell r="AB212">
            <v>5769.6497190884766</v>
          </cell>
          <cell r="AC212">
            <v>6734.5833317783963</v>
          </cell>
          <cell r="AD212">
            <v>6655.1876154829115</v>
          </cell>
          <cell r="AE212">
            <v>6248.1390452753631</v>
          </cell>
          <cell r="AF212">
            <v>6389.0731054728476</v>
          </cell>
          <cell r="AG212">
            <v>6744.5063200891063</v>
          </cell>
          <cell r="AH212">
            <v>6525.6341312094164</v>
          </cell>
          <cell r="AI212">
            <v>6709.7562052354187</v>
          </cell>
          <cell r="AJ212">
            <v>6183.5475209360238</v>
          </cell>
          <cell r="AK212">
            <v>7428.8125940837481</v>
          </cell>
          <cell r="AL212">
            <v>7500.4293363315919</v>
          </cell>
          <cell r="AM212">
            <v>6857.6102982306493</v>
          </cell>
          <cell r="AN212">
            <v>7406.655862073645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</row>
        <row r="213">
          <cell r="A213">
            <v>10283.127767158532</v>
          </cell>
          <cell r="B213">
            <v>8744.8075117513999</v>
          </cell>
          <cell r="C213">
            <v>6701.2463848187172</v>
          </cell>
          <cell r="D213">
            <v>7632.2743643969243</v>
          </cell>
          <cell r="E213">
            <v>8168.2913230236609</v>
          </cell>
          <cell r="F213">
            <v>6816.0485201964275</v>
          </cell>
          <cell r="G213">
            <v>7056.4975249696809</v>
          </cell>
          <cell r="H213">
            <v>8306.7471844204538</v>
          </cell>
          <cell r="I213">
            <v>7376.4477992977827</v>
          </cell>
          <cell r="J213">
            <v>8786.4622040069789</v>
          </cell>
          <cell r="K213">
            <v>10045.425356529871</v>
          </cell>
          <cell r="L213">
            <v>10678.575391359609</v>
          </cell>
          <cell r="M213">
            <v>9037.5326493840385</v>
          </cell>
          <cell r="N213">
            <v>8516.3258839635637</v>
          </cell>
          <cell r="O213">
            <v>9068.7724908210148</v>
          </cell>
          <cell r="Z213">
            <v>7851.2091827366075</v>
          </cell>
          <cell r="AA213">
            <v>6676.695514452239</v>
          </cell>
          <cell r="AB213">
            <v>5116.4284197946299</v>
          </cell>
          <cell r="AC213">
            <v>5827.2720063145098</v>
          </cell>
          <cell r="AD213">
            <v>6236.5230982938565</v>
          </cell>
          <cell r="AE213">
            <v>5204.0803093640525</v>
          </cell>
          <cell r="AF213">
            <v>5387.6640863044495</v>
          </cell>
          <cell r="AG213">
            <v>6342.2347022937529</v>
          </cell>
          <cell r="AH213">
            <v>5631.9474005550528</v>
          </cell>
          <cell r="AI213">
            <v>6708.4990386081436</v>
          </cell>
          <cell r="AJ213">
            <v>7669.7224414119837</v>
          </cell>
          <cell r="AK213">
            <v>8153.1350256046253</v>
          </cell>
          <cell r="AL213">
            <v>6900.1923279353105</v>
          </cell>
          <cell r="AM213">
            <v>6502.248877709716</v>
          </cell>
          <cell r="AN213">
            <v>6924.0440718318077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</row>
        <row r="214">
          <cell r="A214">
            <v>9050.5221951343938</v>
          </cell>
          <cell r="B214">
            <v>9024.4277551051382</v>
          </cell>
          <cell r="C214">
            <v>7591.3124944788487</v>
          </cell>
          <cell r="D214">
            <v>7269.6432413552502</v>
          </cell>
          <cell r="E214">
            <v>7860.8427277887986</v>
          </cell>
          <cell r="F214">
            <v>8037.8416047802502</v>
          </cell>
          <cell r="G214">
            <v>6707.5808083021111</v>
          </cell>
          <cell r="H214">
            <v>8250.545215258333</v>
          </cell>
          <cell r="I214">
            <v>10255.640689617047</v>
          </cell>
          <cell r="J214">
            <v>7433.4099554156182</v>
          </cell>
          <cell r="K214">
            <v>8370.9993496819352</v>
          </cell>
          <cell r="L214">
            <v>8315.7844620057986</v>
          </cell>
          <cell r="M214">
            <v>11068.548998287857</v>
          </cell>
          <cell r="N214">
            <v>8986.6920934785358</v>
          </cell>
          <cell r="O214">
            <v>8845.4178682814018</v>
          </cell>
          <cell r="Z214">
            <v>6910.1098980738898</v>
          </cell>
          <cell r="AA214">
            <v>6890.1866887337928</v>
          </cell>
          <cell r="AB214">
            <v>5795.9974547845777</v>
          </cell>
          <cell r="AC214">
            <v>5550.4016933476978</v>
          </cell>
          <cell r="AD214">
            <v>6001.7848660376576</v>
          </cell>
          <cell r="AE214">
            <v>6136.9242166161393</v>
          </cell>
          <cell r="AF214">
            <v>5121.2647774618945</v>
          </cell>
          <cell r="AG214">
            <v>6299.3242740305986</v>
          </cell>
          <cell r="AH214">
            <v>7830.2226890853717</v>
          </cell>
          <cell r="AI214">
            <v>5675.4382345996455</v>
          </cell>
          <cell r="AJ214">
            <v>6391.2914874795542</v>
          </cell>
          <cell r="AK214">
            <v>6349.1346998792751</v>
          </cell>
          <cell r="AL214">
            <v>8450.8814343887698</v>
          </cell>
          <cell r="AM214">
            <v>6861.3753601392355</v>
          </cell>
          <cell r="AN214">
            <v>6753.511924104323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</row>
        <row r="215">
          <cell r="A215">
            <v>8317.9882761923545</v>
          </cell>
          <cell r="B215">
            <v>7179.7276434337855</v>
          </cell>
          <cell r="C215">
            <v>9097.4795854421754</v>
          </cell>
          <cell r="D215">
            <v>7415.0054579340185</v>
          </cell>
          <cell r="E215">
            <v>7715.3844237920548</v>
          </cell>
          <cell r="F215">
            <v>7833.2977632545844</v>
          </cell>
          <cell r="G215">
            <v>8882.5164058269456</v>
          </cell>
          <cell r="H215">
            <v>7978.5375383052769</v>
          </cell>
          <cell r="I215">
            <v>8330.8249376595468</v>
          </cell>
          <cell r="J215">
            <v>9949.548129390012</v>
          </cell>
          <cell r="K215">
            <v>9448.5751273994192</v>
          </cell>
          <cell r="L215">
            <v>9763.0076831642236</v>
          </cell>
          <cell r="M215">
            <v>8950.0119807220944</v>
          </cell>
          <cell r="N215">
            <v>8957.6225461280119</v>
          </cell>
          <cell r="O215">
            <v>9469.1203311105819</v>
          </cell>
          <cell r="Z215">
            <v>6350.8173208259659</v>
          </cell>
          <cell r="AA215">
            <v>5481.7507746722686</v>
          </cell>
          <cell r="AB215">
            <v>6945.962053403442</v>
          </cell>
          <cell r="AC215">
            <v>5661.3863271544542</v>
          </cell>
          <cell r="AD215">
            <v>5890.7268691029285</v>
          </cell>
          <cell r="AE215">
            <v>5980.7541754359263</v>
          </cell>
          <cell r="AF215">
            <v>6781.8368059144959</v>
          </cell>
          <cell r="AG215">
            <v>6091.6453246462297</v>
          </cell>
          <cell r="AH215">
            <v>6360.6181632028138</v>
          </cell>
          <cell r="AI215">
            <v>7596.5197949817903</v>
          </cell>
          <cell r="AJ215">
            <v>7214.0249040699655</v>
          </cell>
          <cell r="AK215">
            <v>7454.095418126617</v>
          </cell>
          <cell r="AL215">
            <v>6833.3699473292409</v>
          </cell>
          <cell r="AM215">
            <v>6839.1806444589192</v>
          </cell>
          <cell r="AN215">
            <v>7229.7112492842525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</row>
        <row r="216">
          <cell r="A216">
            <v>9141.8370060338348</v>
          </cell>
          <cell r="B216">
            <v>8800.4607161285658</v>
          </cell>
          <cell r="C216">
            <v>7135.1656221610556</v>
          </cell>
          <cell r="D216">
            <v>8432.7828133133771</v>
          </cell>
          <cell r="E216">
            <v>7181.4374144935618</v>
          </cell>
          <cell r="F216">
            <v>7647.5246528526468</v>
          </cell>
          <cell r="G216">
            <v>9451.0569912614264</v>
          </cell>
          <cell r="H216">
            <v>7985.5807464312884</v>
          </cell>
          <cell r="I216">
            <v>9653.417475052298</v>
          </cell>
          <cell r="J216">
            <v>7871.326192331052</v>
          </cell>
          <cell r="K216">
            <v>9127.4075109112455</v>
          </cell>
          <cell r="L216">
            <v>10313.434651792779</v>
          </cell>
          <cell r="M216">
            <v>9413.9194858092978</v>
          </cell>
          <cell r="N216">
            <v>9136.5037724166868</v>
          </cell>
          <cell r="O216">
            <v>10105.113886951409</v>
          </cell>
          <cell r="Z216">
            <v>6979.8291214548553</v>
          </cell>
          <cell r="AA216">
            <v>6719.1869586070252</v>
          </cell>
          <cell r="AB216">
            <v>5447.7274931824531</v>
          </cell>
          <cell r="AC216">
            <v>6438.4634090960153</v>
          </cell>
          <cell r="AD216">
            <v>5483.056191715491</v>
          </cell>
          <cell r="AE216">
            <v>5838.9156625516061</v>
          </cell>
          <cell r="AF216">
            <v>7215.919817056063</v>
          </cell>
          <cell r="AG216">
            <v>6097.022842223274</v>
          </cell>
          <cell r="AH216">
            <v>7370.4228558723298</v>
          </cell>
          <cell r="AI216">
            <v>6009.7890331495273</v>
          </cell>
          <cell r="AJ216">
            <v>6968.8121442107777</v>
          </cell>
          <cell r="AK216">
            <v>7874.3486103823943</v>
          </cell>
          <cell r="AL216">
            <v>7187.5651830933421</v>
          </cell>
          <cell r="AM216">
            <v>6975.7571762552288</v>
          </cell>
          <cell r="AN216">
            <v>7715.2948731429469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</row>
        <row r="217">
          <cell r="A217">
            <v>10540.351866576348</v>
          </cell>
          <cell r="B217">
            <v>8345.2433995387237</v>
          </cell>
          <cell r="C217">
            <v>7056.7736265540589</v>
          </cell>
          <cell r="D217">
            <v>7971.5507467490634</v>
          </cell>
          <cell r="E217">
            <v>6630.7350670114793</v>
          </cell>
          <cell r="F217">
            <v>7800.7270396816502</v>
          </cell>
          <cell r="G217">
            <v>7394.6697104403556</v>
          </cell>
          <cell r="H217">
            <v>8331.44767568098</v>
          </cell>
          <cell r="I217">
            <v>8078.570242554526</v>
          </cell>
          <cell r="J217">
            <v>8124.7577557587647</v>
          </cell>
          <cell r="K217">
            <v>8691.017858491432</v>
          </cell>
          <cell r="L217">
            <v>9485.2836087805554</v>
          </cell>
          <cell r="M217">
            <v>8897.8297942172849</v>
          </cell>
          <cell r="N217">
            <v>9044.3996252499091</v>
          </cell>
          <cell r="O217">
            <v>10071.88678477004</v>
          </cell>
          <cell r="Z217">
            <v>8047.6008115385066</v>
          </cell>
          <cell r="AA217">
            <v>6371.6267165214131</v>
          </cell>
          <cell r="AB217">
            <v>5387.8748909685291</v>
          </cell>
          <cell r="AC217">
            <v>6086.3108813458975</v>
          </cell>
          <cell r="AD217">
            <v>5062.5927466035309</v>
          </cell>
          <cell r="AE217">
            <v>5955.8862977050976</v>
          </cell>
          <cell r="AF217">
            <v>5645.8599026000529</v>
          </cell>
          <cell r="AG217">
            <v>6361.0936261731295</v>
          </cell>
          <cell r="AH217">
            <v>6168.02069447135</v>
          </cell>
          <cell r="AI217">
            <v>6203.2850455528387</v>
          </cell>
          <cell r="AJ217">
            <v>6635.6268990296412</v>
          </cell>
          <cell r="AK217">
            <v>7242.0519764383898</v>
          </cell>
          <cell r="AL217">
            <v>6793.5286392040734</v>
          </cell>
          <cell r="AM217">
            <v>6905.435291476806</v>
          </cell>
          <cell r="AN217">
            <v>7689.9258477190624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</row>
        <row r="218">
          <cell r="A218">
            <v>10337.379010929186</v>
          </cell>
          <cell r="B218">
            <v>7681.8425143771419</v>
          </cell>
          <cell r="C218">
            <v>7840.9895058576549</v>
          </cell>
          <cell r="D218">
            <v>8836.9161356605309</v>
          </cell>
          <cell r="E218">
            <v>8275.6029797650681</v>
          </cell>
          <cell r="F218">
            <v>7993.8747462270267</v>
          </cell>
          <cell r="G218">
            <v>7633.000987602125</v>
          </cell>
          <cell r="H218">
            <v>8605.5884763049362</v>
          </cell>
          <cell r="I218">
            <v>8633.5843179334061</v>
          </cell>
          <cell r="J218">
            <v>9008.5073370287919</v>
          </cell>
          <cell r="K218">
            <v>7842.8369340617401</v>
          </cell>
          <cell r="L218">
            <v>8095.6812276836072</v>
          </cell>
          <cell r="M218">
            <v>10219.294709893506</v>
          </cell>
          <cell r="N218">
            <v>9656.1459224877726</v>
          </cell>
          <cell r="O218">
            <v>11126.125077636307</v>
          </cell>
          <cell r="Z218">
            <v>7892.6302243604759</v>
          </cell>
          <cell r="AA218">
            <v>5865.1174870970044</v>
          </cell>
          <cell r="AB218">
            <v>5986.626851680342</v>
          </cell>
          <cell r="AC218">
            <v>6747.0208172413559</v>
          </cell>
          <cell r="AD218">
            <v>6318.4559774625468</v>
          </cell>
          <cell r="AE218">
            <v>6103.3553442433195</v>
          </cell>
          <cell r="AF218">
            <v>5827.826786038172</v>
          </cell>
          <cell r="AG218">
            <v>6570.4012240127231</v>
          </cell>
          <cell r="AH218">
            <v>6591.776161079425</v>
          </cell>
          <cell r="AI218">
            <v>6878.0313858508289</v>
          </cell>
          <cell r="AJ218">
            <v>5988.0373705038728</v>
          </cell>
          <cell r="AK218">
            <v>6181.0850000613455</v>
          </cell>
          <cell r="AL218">
            <v>7802.4723881825303</v>
          </cell>
          <cell r="AM218">
            <v>7372.5060364031024</v>
          </cell>
          <cell r="AN218">
            <v>8494.8410012756285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</row>
        <row r="219">
          <cell r="A219">
            <v>10286.270449296391</v>
          </cell>
          <cell r="B219">
            <v>8385.9623636037286</v>
          </cell>
          <cell r="C219">
            <v>8203.631786062082</v>
          </cell>
          <cell r="D219">
            <v>7612.328489932449</v>
          </cell>
          <cell r="E219">
            <v>7514.775305559926</v>
          </cell>
          <cell r="F219">
            <v>8157.3445149168065</v>
          </cell>
          <cell r="G219">
            <v>8749.9182925523437</v>
          </cell>
          <cell r="H219">
            <v>7524.1972764822804</v>
          </cell>
          <cell r="I219">
            <v>8325.6728917771397</v>
          </cell>
          <cell r="J219">
            <v>7543.487695233046</v>
          </cell>
          <cell r="K219">
            <v>8952.9677140583171</v>
          </cell>
          <cell r="L219">
            <v>9876.0903173011284</v>
          </cell>
          <cell r="M219">
            <v>9283.750594697045</v>
          </cell>
          <cell r="N219">
            <v>6934.1273265318778</v>
          </cell>
          <cell r="O219">
            <v>8508.9173790029618</v>
          </cell>
          <cell r="Z219">
            <v>7853.6086331195902</v>
          </cell>
          <cell r="AA219">
            <v>6402.7158084609</v>
          </cell>
          <cell r="AB219">
            <v>6263.5056831855418</v>
          </cell>
          <cell r="AC219">
            <v>5812.0432513773831</v>
          </cell>
          <cell r="AD219">
            <v>5737.5610048962235</v>
          </cell>
          <cell r="AE219">
            <v>6228.1651665170402</v>
          </cell>
          <cell r="AF219">
            <v>6680.5976160368846</v>
          </cell>
          <cell r="AG219">
            <v>5744.7547173833254</v>
          </cell>
          <cell r="AH219">
            <v>6356.6845555634136</v>
          </cell>
          <cell r="AI219">
            <v>5759.4830292612105</v>
          </cell>
          <cell r="AJ219">
            <v>6835.62666155438</v>
          </cell>
          <cell r="AK219">
            <v>7540.434461620679</v>
          </cell>
          <cell r="AL219">
            <v>7088.1807140535711</v>
          </cell>
          <cell r="AM219">
            <v>5294.2339503163939</v>
          </cell>
          <cell r="AN219">
            <v>6496.5924545382768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</row>
        <row r="220">
          <cell r="A220">
            <v>9729.2837710316526</v>
          </cell>
          <cell r="B220">
            <v>7341.4668381277861</v>
          </cell>
          <cell r="C220">
            <v>7627.2315224582217</v>
          </cell>
          <cell r="D220">
            <v>7961.995545998644</v>
          </cell>
          <cell r="E220">
            <v>8397.1563421549363</v>
          </cell>
          <cell r="F220">
            <v>9165.0508968996037</v>
          </cell>
          <cell r="G220">
            <v>9011.3019162253804</v>
          </cell>
          <cell r="H220">
            <v>7920.2219988830966</v>
          </cell>
          <cell r="I220">
            <v>8112.4922163021665</v>
          </cell>
          <cell r="J220">
            <v>8841.4118282340751</v>
          </cell>
          <cell r="K220">
            <v>9171.5688917481421</v>
          </cell>
          <cell r="L220">
            <v>9000.7075894757418</v>
          </cell>
          <cell r="M220">
            <v>9940.9884254836197</v>
          </cell>
          <cell r="N220">
            <v>10634.924824557289</v>
          </cell>
          <cell r="O220">
            <v>9147.9586251381061</v>
          </cell>
          <cell r="Z220">
            <v>7428.3470763177493</v>
          </cell>
          <cell r="AA220">
            <v>5605.2392967779169</v>
          </cell>
          <cell r="AB220">
            <v>5823.4217763229408</v>
          </cell>
          <cell r="AC220">
            <v>6079.0154473521479</v>
          </cell>
          <cell r="AD220">
            <v>6411.2624558606612</v>
          </cell>
          <cell r="AE220">
            <v>6997.5530199864352</v>
          </cell>
          <cell r="AF220">
            <v>6880.1650582457414</v>
          </cell>
          <cell r="AG220">
            <v>6047.1211770352375</v>
          </cell>
          <cell r="AH220">
            <v>6193.9202571155693</v>
          </cell>
          <cell r="AI220">
            <v>6750.4532965040262</v>
          </cell>
          <cell r="AJ220">
            <v>7002.5295351252726</v>
          </cell>
          <cell r="AK220">
            <v>6872.0762473950854</v>
          </cell>
          <cell r="AL220">
            <v>7589.9844268104443</v>
          </cell>
          <cell r="AM220">
            <v>8119.8076432487887</v>
          </cell>
          <cell r="AN220">
            <v>6984.5030021274442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</row>
        <row r="221">
          <cell r="A221">
            <v>8116.336452141617</v>
          </cell>
          <cell r="B221">
            <v>7663.9051741780313</v>
          </cell>
          <cell r="C221">
            <v>7582.8437203976509</v>
          </cell>
          <cell r="D221">
            <v>9437.6182573473106</v>
          </cell>
          <cell r="E221">
            <v>8621.299955232269</v>
          </cell>
          <cell r="F221">
            <v>9452.7478100763437</v>
          </cell>
          <cell r="G221">
            <v>9794.7282357482327</v>
          </cell>
          <cell r="H221">
            <v>8809.7793322937705</v>
          </cell>
          <cell r="I221">
            <v>8771.3237528680274</v>
          </cell>
          <cell r="J221">
            <v>7800.1032829179858</v>
          </cell>
          <cell r="K221">
            <v>9747.6236308889165</v>
          </cell>
          <cell r="L221">
            <v>9645.2962913961692</v>
          </cell>
          <cell r="M221">
            <v>8244.9372484005908</v>
          </cell>
          <cell r="N221">
            <v>8169.3019935640759</v>
          </cell>
          <cell r="O221">
            <v>8186.4315207721929</v>
          </cell>
          <cell r="Z221">
            <v>6196.8553465559316</v>
          </cell>
          <cell r="AA221">
            <v>5851.4222561056231</v>
          </cell>
          <cell r="AB221">
            <v>5789.5315118984872</v>
          </cell>
          <cell r="AC221">
            <v>7205.6592899576999</v>
          </cell>
          <cell r="AD221">
            <v>6582.3970010196572</v>
          </cell>
          <cell r="AE221">
            <v>7217.2107639845262</v>
          </cell>
          <cell r="AF221">
            <v>7478.3141869067185</v>
          </cell>
          <cell r="AG221">
            <v>6726.3017593236218</v>
          </cell>
          <cell r="AH221">
            <v>6696.9407706097481</v>
          </cell>
          <cell r="AI221">
            <v>5955.4100569210141</v>
          </cell>
          <cell r="AJ221">
            <v>7442.3496326782097</v>
          </cell>
          <cell r="AK221">
            <v>7364.2222996661385</v>
          </cell>
          <cell r="AL221">
            <v>6295.0425689028434</v>
          </cell>
          <cell r="AM221">
            <v>6237.2947492941457</v>
          </cell>
          <cell r="AN221">
            <v>6250.3732118356502</v>
          </cell>
          <cell r="AY221">
            <v>0</v>
          </cell>
          <cell r="AZ221">
            <v>0</v>
          </cell>
          <cell r="BA221">
            <v>0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</row>
        <row r="222">
          <cell r="A222">
            <v>8538.1308241312217</v>
          </cell>
          <cell r="B222">
            <v>7396.6532462177611</v>
          </cell>
          <cell r="C222">
            <v>7934.2888613494033</v>
          </cell>
          <cell r="D222">
            <v>7642.5346838435235</v>
          </cell>
          <cell r="E222">
            <v>7834.8080829836945</v>
          </cell>
          <cell r="F222">
            <v>7955.4773306564357</v>
          </cell>
          <cell r="G222">
            <v>8883.954440783933</v>
          </cell>
          <cell r="H222">
            <v>9572.7257249824834</v>
          </cell>
          <cell r="I222">
            <v>7860.8089571068194</v>
          </cell>
          <cell r="J222">
            <v>7573.5727271717451</v>
          </cell>
          <cell r="K222">
            <v>8727.9505777466147</v>
          </cell>
          <cell r="L222">
            <v>8927.4030507546595</v>
          </cell>
          <cell r="M222">
            <v>9240.9516053098087</v>
          </cell>
          <cell r="N222">
            <v>10497.649355901374</v>
          </cell>
          <cell r="O222">
            <v>10027.979362145887</v>
          </cell>
          <cell r="Z222">
            <v>6518.8970367474831</v>
          </cell>
          <cell r="AA222">
            <v>5647.3743401002448</v>
          </cell>
          <cell r="AB222">
            <v>6057.861282795714</v>
          </cell>
          <cell r="AC222">
            <v>5835.1058012532658</v>
          </cell>
          <cell r="AD222">
            <v>5981.9073105903817</v>
          </cell>
          <cell r="AE222">
            <v>6074.0387638655102</v>
          </cell>
          <cell r="AF222">
            <v>6782.9347513562952</v>
          </cell>
          <cell r="AG222">
            <v>7308.8143819270254</v>
          </cell>
          <cell r="AH222">
            <v>6001.7590819868847</v>
          </cell>
          <cell r="AI222">
            <v>5782.4530714865359</v>
          </cell>
          <cell r="AJ222">
            <v>6663.8251779118491</v>
          </cell>
          <cell r="AK222">
            <v>6816.1079388633852</v>
          </cell>
          <cell r="AL222">
            <v>7055.5035144604581</v>
          </cell>
          <cell r="AM222">
            <v>8014.9972738281213</v>
          </cell>
          <cell r="AN222">
            <v>7656.4023549158319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</row>
        <row r="223">
          <cell r="A223">
            <v>9082.5053937946868</v>
          </cell>
          <cell r="B223">
            <v>7737.3789906219972</v>
          </cell>
          <cell r="C223">
            <v>9362.9297749413308</v>
          </cell>
          <cell r="D223">
            <v>7714.8022168326424</v>
          </cell>
          <cell r="E223">
            <v>9682.2047175698845</v>
          </cell>
          <cell r="F223">
            <v>8286.7751185363977</v>
          </cell>
          <cell r="G223">
            <v>7936.7649617626239</v>
          </cell>
          <cell r="H223">
            <v>7803.0043344710857</v>
          </cell>
          <cell r="I223">
            <v>8373.4769949882702</v>
          </cell>
          <cell r="J223">
            <v>9456.1632303247079</v>
          </cell>
          <cell r="K223">
            <v>9007.2877303664845</v>
          </cell>
          <cell r="L223">
            <v>10005.614107699703</v>
          </cell>
          <cell r="M223">
            <v>9336.8626821381749</v>
          </cell>
          <cell r="N223">
            <v>11278.812739313327</v>
          </cell>
          <cell r="O223">
            <v>10579.593191583768</v>
          </cell>
          <cell r="Z223">
            <v>6934.5291981838172</v>
          </cell>
          <cell r="AA223">
            <v>5907.5198088558564</v>
          </cell>
          <cell r="AB223">
            <v>7148.6343348868049</v>
          </cell>
          <cell r="AC223">
            <v>5890.2823517605893</v>
          </cell>
          <cell r="AD223">
            <v>7392.4020306834764</v>
          </cell>
          <cell r="AE223">
            <v>6326.9859501030114</v>
          </cell>
          <cell r="AF223">
            <v>6059.7517953656097</v>
          </cell>
          <cell r="AG223">
            <v>5957.6250213860103</v>
          </cell>
          <cell r="AH223">
            <v>6393.1831795815233</v>
          </cell>
          <cell r="AI223">
            <v>7219.8184510058336</v>
          </cell>
          <cell r="AJ223">
            <v>6877.1002112857304</v>
          </cell>
          <cell r="AK223">
            <v>7639.3263936851517</v>
          </cell>
          <cell r="AL223">
            <v>7128.7320052632222</v>
          </cell>
          <cell r="AM223">
            <v>8611.4186417166802</v>
          </cell>
          <cell r="AN223">
            <v>8077.5617201469722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</row>
        <row r="224">
          <cell r="A224">
            <v>11448.263219149707</v>
          </cell>
          <cell r="B224">
            <v>8778.0509505486225</v>
          </cell>
          <cell r="C224">
            <v>7758.0301358297729</v>
          </cell>
          <cell r="D224">
            <v>7881.7317131036343</v>
          </cell>
          <cell r="E224">
            <v>8564.7673388143394</v>
          </cell>
          <cell r="F224">
            <v>6554.9606317633406</v>
          </cell>
          <cell r="G224">
            <v>8191.7082450198095</v>
          </cell>
          <cell r="H224">
            <v>8938.7350539462768</v>
          </cell>
          <cell r="I224">
            <v>8481.9200767696238</v>
          </cell>
          <cell r="J224">
            <v>7571.7409617398689</v>
          </cell>
          <cell r="K224">
            <v>8715.2676473875454</v>
          </cell>
          <cell r="L224">
            <v>9544.6962448551585</v>
          </cell>
          <cell r="M224">
            <v>10473.608009876314</v>
          </cell>
          <cell r="N224">
            <v>10647.673127969221</v>
          </cell>
          <cell r="O224">
            <v>9928.7704339854135</v>
          </cell>
          <cell r="Z224">
            <v>8740.7947608736758</v>
          </cell>
          <cell r="AA224">
            <v>6702.0770129476741</v>
          </cell>
          <cell r="AB224">
            <v>5923.2870408265744</v>
          </cell>
          <cell r="AC224">
            <v>6017.7336898814756</v>
          </cell>
          <cell r="AD224">
            <v>6539.2341222541017</v>
          </cell>
          <cell r="AE224">
            <v>5004.7386621938367</v>
          </cell>
          <cell r="AF224">
            <v>6254.4020119056031</v>
          </cell>
          <cell r="AG224">
            <v>6824.7599686281965</v>
          </cell>
          <cell r="AH224">
            <v>6475.9799062939128</v>
          </cell>
          <cell r="AI224">
            <v>5781.0545112522359</v>
          </cell>
          <cell r="AJ224">
            <v>6654.1417098509801</v>
          </cell>
          <cell r="AK224">
            <v>7287.4137617318929</v>
          </cell>
          <cell r="AL224">
            <v>7996.6416099726057</v>
          </cell>
          <cell r="AM224">
            <v>8129.5410238970098</v>
          </cell>
          <cell r="AN224">
            <v>7580.6559414295989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</row>
        <row r="225">
          <cell r="A225">
            <v>10452.050665985966</v>
          </cell>
          <cell r="B225">
            <v>8321.127236184866</v>
          </cell>
          <cell r="C225">
            <v>7803.1976073330025</v>
          </cell>
          <cell r="D225">
            <v>7709.0924417310616</v>
          </cell>
          <cell r="E225">
            <v>7262.0253811616149</v>
          </cell>
          <cell r="F225">
            <v>9191.8286720992764</v>
          </cell>
          <cell r="G225">
            <v>9322.3115225177989</v>
          </cell>
          <cell r="H225">
            <v>8447.0525902333811</v>
          </cell>
          <cell r="I225">
            <v>7367.5792108828609</v>
          </cell>
          <cell r="J225">
            <v>8206.3977022532181</v>
          </cell>
          <cell r="K225">
            <v>9510.3079202548524</v>
          </cell>
          <cell r="L225">
            <v>10110.30609117896</v>
          </cell>
          <cell r="M225">
            <v>8370.0534376199266</v>
          </cell>
          <cell r="N225">
            <v>8799.1396371442097</v>
          </cell>
          <cell r="O225">
            <v>9696.8440676250975</v>
          </cell>
          <cell r="Z225">
            <v>7980.1824916829473</v>
          </cell>
          <cell r="AA225">
            <v>6353.2139293360897</v>
          </cell>
          <cell r="AB225">
            <v>5957.7725859891752</v>
          </cell>
          <cell r="AC225">
            <v>5885.9229156314314</v>
          </cell>
          <cell r="AD225">
            <v>5544.5854266184178</v>
          </cell>
          <cell r="AE225">
            <v>7017.9979584624862</v>
          </cell>
          <cell r="AF225">
            <v>7117.6221366884274</v>
          </cell>
          <cell r="AG225">
            <v>6449.3584408535453</v>
          </cell>
          <cell r="AH225">
            <v>5625.1761978259065</v>
          </cell>
          <cell r="AI225">
            <v>6265.6174712611401</v>
          </cell>
          <cell r="AJ225">
            <v>7261.1581383462599</v>
          </cell>
          <cell r="AK225">
            <v>7719.2591418394995</v>
          </cell>
          <cell r="AL225">
            <v>6390.5692798365635</v>
          </cell>
          <cell r="AM225">
            <v>6718.1783095181499</v>
          </cell>
          <cell r="AN225">
            <v>7403.5792330080321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</row>
        <row r="226">
          <cell r="A226">
            <v>9766.1097640021599</v>
          </cell>
          <cell r="B226">
            <v>8174.0653435166296</v>
          </cell>
          <cell r="C226">
            <v>6395.077533848008</v>
          </cell>
          <cell r="D226">
            <v>8360.2028496346265</v>
          </cell>
          <cell r="E226">
            <v>7718.4043600799223</v>
          </cell>
          <cell r="F226">
            <v>7746.5191654416303</v>
          </cell>
          <cell r="G226">
            <v>7847.3450974827065</v>
          </cell>
          <cell r="H226">
            <v>7596.6100544330702</v>
          </cell>
          <cell r="I226">
            <v>7665.2100871374087</v>
          </cell>
          <cell r="J226">
            <v>8574.7067864988257</v>
          </cell>
          <cell r="K226">
            <v>10002.980813364993</v>
          </cell>
          <cell r="L226">
            <v>9700.7810769740918</v>
          </cell>
          <cell r="M226">
            <v>9106.1872391847555</v>
          </cell>
          <cell r="N226">
            <v>9786.6940081562207</v>
          </cell>
          <cell r="O226">
            <v>9713.5076780154577</v>
          </cell>
          <cell r="Z226">
            <v>7456.4638692547042</v>
          </cell>
          <cell r="AA226">
            <v>6240.9315860363204</v>
          </cell>
          <cell r="AB226">
            <v>4882.6672774030885</v>
          </cell>
          <cell r="AC226">
            <v>6383.0483165074356</v>
          </cell>
          <cell r="AD226">
            <v>5893.0326025384593</v>
          </cell>
          <cell r="AE226">
            <v>5914.4983688913453</v>
          </cell>
          <cell r="AF226">
            <v>5991.4793713084355</v>
          </cell>
          <cell r="AG226">
            <v>5800.0421629998664</v>
          </cell>
          <cell r="AH226">
            <v>5852.4185623697595</v>
          </cell>
          <cell r="AI226">
            <v>6546.8229303189983</v>
          </cell>
          <cell r="AJ226">
            <v>7637.3158629274249</v>
          </cell>
          <cell r="AK226">
            <v>7406.5851553940247</v>
          </cell>
          <cell r="AL226">
            <v>6952.6103818665179</v>
          </cell>
          <cell r="AM226">
            <v>7472.1800220033065</v>
          </cell>
          <cell r="AN226">
            <v>7416.3019661955132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</row>
        <row r="227">
          <cell r="A227">
            <v>10709.901053338306</v>
          </cell>
          <cell r="B227">
            <v>8254.1013589917693</v>
          </cell>
          <cell r="C227">
            <v>9426.3243181020061</v>
          </cell>
          <cell r="D227">
            <v>8622.1614819444003</v>
          </cell>
          <cell r="E227">
            <v>7854.5618437192188</v>
          </cell>
          <cell r="F227">
            <v>7557.7873001753642</v>
          </cell>
          <cell r="G227">
            <v>7417.0109173004275</v>
          </cell>
          <cell r="H227">
            <v>8357.3841137078707</v>
          </cell>
          <cell r="I227">
            <v>8751.2279231628363</v>
          </cell>
          <cell r="J227">
            <v>8447.2008861172326</v>
          </cell>
          <cell r="K227">
            <v>9036.7681021560857</v>
          </cell>
          <cell r="L227">
            <v>9626.2725084861013</v>
          </cell>
          <cell r="M227">
            <v>8235.7129359644441</v>
          </cell>
          <cell r="N227">
            <v>7620.5614476088058</v>
          </cell>
          <cell r="O227">
            <v>9476.0459482397237</v>
          </cell>
          <cell r="Z227">
            <v>8177.0522938280083</v>
          </cell>
          <cell r="AA227">
            <v>6302.0394039956509</v>
          </cell>
          <cell r="AB227">
            <v>7197.0363221681528</v>
          </cell>
          <cell r="AC227">
            <v>6583.0547801104758</v>
          </cell>
          <cell r="AD227">
            <v>5996.9893859269978</v>
          </cell>
          <cell r="AE227">
            <v>5770.4008348330908</v>
          </cell>
          <cell r="AF227">
            <v>5662.9175034025457</v>
          </cell>
          <cell r="AG227">
            <v>6380.896200352413</v>
          </cell>
          <cell r="AH227">
            <v>6681.5975242465183</v>
          </cell>
          <cell r="AI227">
            <v>6449.4716653540509</v>
          </cell>
          <cell r="AJ227">
            <v>6899.6085930685786</v>
          </cell>
          <cell r="AK227">
            <v>7349.6975653191703</v>
          </cell>
          <cell r="AL227">
            <v>6287.9997694605963</v>
          </cell>
          <cell r="AM227">
            <v>5818.3291474951129</v>
          </cell>
          <cell r="AN227">
            <v>7234.998985664819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</row>
        <row r="228">
          <cell r="A228">
            <v>10935.953367305339</v>
          </cell>
          <cell r="B228">
            <v>8742.6315761297647</v>
          </cell>
          <cell r="C228">
            <v>8445.6082391624495</v>
          </cell>
          <cell r="D228">
            <v>8326.7551824098791</v>
          </cell>
          <cell r="E228">
            <v>8985.1779757065851</v>
          </cell>
          <cell r="F228">
            <v>7238.3024863053506</v>
          </cell>
          <cell r="G228">
            <v>8425.2916430363821</v>
          </cell>
          <cell r="H228">
            <v>7908.5753203430886</v>
          </cell>
          <cell r="I228">
            <v>9031.5352207705491</v>
          </cell>
          <cell r="J228">
            <v>7825.8694303671609</v>
          </cell>
          <cell r="K228">
            <v>8786.3395665116441</v>
          </cell>
          <cell r="L228">
            <v>8442.7989465598748</v>
          </cell>
          <cell r="M228">
            <v>9270.1937958394501</v>
          </cell>
          <cell r="N228">
            <v>10412.738254807486</v>
          </cell>
          <cell r="O228">
            <v>8257.9335770074485</v>
          </cell>
          <cell r="Z228">
            <v>8349.6441397510953</v>
          </cell>
          <cell r="AA228">
            <v>6675.0341789013792</v>
          </cell>
          <cell r="AB228">
            <v>6448.2556730334863</v>
          </cell>
          <cell r="AC228">
            <v>6357.5108887906708</v>
          </cell>
          <cell r="AD228">
            <v>6860.2193251638782</v>
          </cell>
          <cell r="AE228">
            <v>5526.4729015040793</v>
          </cell>
          <cell r="AF228">
            <v>6432.7438706248477</v>
          </cell>
          <cell r="AG228">
            <v>6038.2288913832281</v>
          </cell>
          <cell r="AH228">
            <v>6895.6132671991954</v>
          </cell>
          <cell r="AI228">
            <v>5975.0826135630487</v>
          </cell>
          <cell r="AJ228">
            <v>6708.4054043899059</v>
          </cell>
          <cell r="AK228">
            <v>6446.1107668942495</v>
          </cell>
          <cell r="AL228">
            <v>7077.8300438986025</v>
          </cell>
          <cell r="AM228">
            <v>7950.1673084985332</v>
          </cell>
          <cell r="AN228">
            <v>6304.9653177794935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</row>
        <row r="229">
          <cell r="A229">
            <v>10079.744551544789</v>
          </cell>
          <cell r="B229">
            <v>9515.2159080170841</v>
          </cell>
          <cell r="C229">
            <v>8876.7063790606353</v>
          </cell>
          <cell r="D229">
            <v>8714.063917262949</v>
          </cell>
          <cell r="E229">
            <v>8028.0058405180635</v>
          </cell>
          <cell r="F229">
            <v>8613.0321371806804</v>
          </cell>
          <cell r="G229">
            <v>9744.9690308735262</v>
          </cell>
          <cell r="H229">
            <v>8628.1467790384995</v>
          </cell>
          <cell r="I229">
            <v>8813.3239125695382</v>
          </cell>
          <cell r="J229">
            <v>8141.9367284048831</v>
          </cell>
          <cell r="K229">
            <v>8655.2391322379481</v>
          </cell>
          <cell r="L229">
            <v>8156.6428082597449</v>
          </cell>
          <cell r="M229">
            <v>9060.2218630863044</v>
          </cell>
          <cell r="N229">
            <v>9584.7920822362485</v>
          </cell>
          <cell r="O229">
            <v>10015.04237534118</v>
          </cell>
          <cell r="Z229">
            <v>7695.925284082653</v>
          </cell>
          <cell r="AA229">
            <v>7264.9054066346753</v>
          </cell>
          <cell r="AB229">
            <v>6777.4008272383107</v>
          </cell>
          <cell r="AC229">
            <v>6653.2226570859293</v>
          </cell>
          <cell r="AD229">
            <v>6129.4145712589025</v>
          </cell>
          <cell r="AE229">
            <v>6576.0844888659976</v>
          </cell>
          <cell r="AF229">
            <v>7440.3228349480587</v>
          </cell>
          <cell r="AG229">
            <v>6587.6245783830109</v>
          </cell>
          <cell r="AH229">
            <v>6729.0080605424919</v>
          </cell>
          <cell r="AI229">
            <v>6216.4012598840409</v>
          </cell>
          <cell r="AJ229">
            <v>6608.309698420202</v>
          </cell>
          <cell r="AK229">
            <v>6227.6294106775467</v>
          </cell>
          <cell r="AL229">
            <v>6917.5156333538462</v>
          </cell>
          <cell r="AM229">
            <v>7318.027093955704</v>
          </cell>
          <cell r="AN229">
            <v>7646.5249137424908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</row>
        <row r="230">
          <cell r="A230">
            <v>9459.9181161432989</v>
          </cell>
          <cell r="B230">
            <v>8070.604946443259</v>
          </cell>
          <cell r="C230">
            <v>8220.4466866494222</v>
          </cell>
          <cell r="D230">
            <v>7239.6588036907297</v>
          </cell>
          <cell r="E230">
            <v>7483.4382041026047</v>
          </cell>
          <cell r="F230">
            <v>8063.4349109650329</v>
          </cell>
          <cell r="G230">
            <v>7647.8821544790571</v>
          </cell>
          <cell r="H230">
            <v>8757.7706806407678</v>
          </cell>
          <cell r="I230">
            <v>9729.7970819015536</v>
          </cell>
          <cell r="J230">
            <v>8895.931791353798</v>
          </cell>
          <cell r="K230">
            <v>7816.2873311845651</v>
          </cell>
          <cell r="L230">
            <v>9176.896556462958</v>
          </cell>
          <cell r="M230">
            <v>9470.5570521962509</v>
          </cell>
          <cell r="N230">
            <v>9073.0451213539909</v>
          </cell>
          <cell r="O230">
            <v>10295.604437454511</v>
          </cell>
          <cell r="Z230">
            <v>7222.6853213478735</v>
          </cell>
          <cell r="AA230">
            <v>6161.9391590292125</v>
          </cell>
          <cell r="AB230">
            <v>6276.3439270435792</v>
          </cell>
          <cell r="AC230">
            <v>5527.5084552530861</v>
          </cell>
          <cell r="AD230">
            <v>5713.6350025851543</v>
          </cell>
          <cell r="AE230">
            <v>6156.4648082614449</v>
          </cell>
          <cell r="AF230">
            <v>5839.1886164733769</v>
          </cell>
          <cell r="AG230">
            <v>6686.5929457519478</v>
          </cell>
          <cell r="AH230">
            <v>7428.7389912201625</v>
          </cell>
          <cell r="AI230">
            <v>6792.0795064257891</v>
          </cell>
          <cell r="AJ230">
            <v>5967.7666425087382</v>
          </cell>
          <cell r="AK230">
            <v>7006.597228445693</v>
          </cell>
          <cell r="AL230">
            <v>7230.8081915800449</v>
          </cell>
          <cell r="AM230">
            <v>6927.3062423342571</v>
          </cell>
          <cell r="AN230">
            <v>7860.7351704142675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</row>
        <row r="231">
          <cell r="A231">
            <v>8985.0427913110252</v>
          </cell>
          <cell r="B231">
            <v>8702.419464704135</v>
          </cell>
          <cell r="C231">
            <v>9159.2461574840618</v>
          </cell>
          <cell r="D231">
            <v>7352.0734708144118</v>
          </cell>
          <cell r="E231">
            <v>6877.177507267048</v>
          </cell>
          <cell r="F231">
            <v>7977.1870028217227</v>
          </cell>
          <cell r="G231">
            <v>8172.9074703073575</v>
          </cell>
          <cell r="H231">
            <v>8464.6329573012372</v>
          </cell>
          <cell r="I231">
            <v>7868.5461773526813</v>
          </cell>
          <cell r="J231">
            <v>8989.1629668036658</v>
          </cell>
          <cell r="K231">
            <v>8072.7856386701214</v>
          </cell>
          <cell r="L231">
            <v>9072.8145543751725</v>
          </cell>
          <cell r="M231">
            <v>9594.7189656702485</v>
          </cell>
          <cell r="N231">
            <v>9727.2776708195997</v>
          </cell>
          <cell r="O231">
            <v>8687.1629422379847</v>
          </cell>
          <cell r="Z231">
            <v>6860.1161113371309</v>
          </cell>
          <cell r="AA231">
            <v>6644.3320709794652</v>
          </cell>
          <cell r="AB231">
            <v>6993.1210782237113</v>
          </cell>
          <cell r="AC231">
            <v>5613.3375032606855</v>
          </cell>
          <cell r="AD231">
            <v>5250.7525355084199</v>
          </cell>
          <cell r="AE231">
            <v>6090.6141854023954</v>
          </cell>
          <cell r="AF231">
            <v>6240.047545209547</v>
          </cell>
          <cell r="AG231">
            <v>6462.7811214313233</v>
          </cell>
          <cell r="AH231">
            <v>6007.6664805934815</v>
          </cell>
          <cell r="AI231">
            <v>6863.2618818064639</v>
          </cell>
          <cell r="AJ231">
            <v>6163.6041262671915</v>
          </cell>
          <cell r="AK231">
            <v>6927.1302035236613</v>
          </cell>
          <cell r="AL231">
            <v>7325.6063091650967</v>
          </cell>
          <cell r="AM231">
            <v>7426.8154107814462</v>
          </cell>
          <cell r="AN231">
            <v>6632.6836550504704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</row>
        <row r="232">
          <cell r="A232">
            <v>10087.861285258479</v>
          </cell>
          <cell r="B232">
            <v>8400.1324580327109</v>
          </cell>
          <cell r="C232">
            <v>8260.1005739905377</v>
          </cell>
          <cell r="D232">
            <v>9413.4163212550866</v>
          </cell>
          <cell r="E232">
            <v>7159.9975577194009</v>
          </cell>
          <cell r="F232">
            <v>8321.4946359807163</v>
          </cell>
          <cell r="G232">
            <v>8345.7246830486565</v>
          </cell>
          <cell r="H232">
            <v>7731.3010733510237</v>
          </cell>
          <cell r="I232">
            <v>8047.9995598164369</v>
          </cell>
          <cell r="J232">
            <v>7432.3943824171083</v>
          </cell>
          <cell r="K232">
            <v>8376.8866113724307</v>
          </cell>
          <cell r="L232">
            <v>9485.5421785739527</v>
          </cell>
          <cell r="M232">
            <v>8843.0875700160086</v>
          </cell>
          <cell r="N232">
            <v>10497.500435389475</v>
          </cell>
          <cell r="O232">
            <v>9467.1366316211588</v>
          </cell>
          <cell r="Z232">
            <v>7702.1224427399884</v>
          </cell>
          <cell r="AA232">
            <v>6413.5347322378057</v>
          </cell>
          <cell r="AB232">
            <v>6306.6198286440704</v>
          </cell>
          <cell r="AC232">
            <v>7187.1810149435432</v>
          </cell>
          <cell r="AD232">
            <v>5466.6867753089928</v>
          </cell>
          <cell r="AE232">
            <v>6353.4944405498181</v>
          </cell>
          <cell r="AF232">
            <v>6371.9941784063794</v>
          </cell>
          <cell r="AG232">
            <v>5902.8792947078</v>
          </cell>
          <cell r="AH232">
            <v>6144.6798559180879</v>
          </cell>
          <cell r="AI232">
            <v>5674.6628405529909</v>
          </cell>
          <cell r="AJ232">
            <v>6395.7864353292962</v>
          </cell>
          <cell r="AK232">
            <v>7242.2493955099271</v>
          </cell>
          <cell r="AL232">
            <v>6751.7327320575014</v>
          </cell>
          <cell r="AM232">
            <v>8014.8835724216051</v>
          </cell>
          <cell r="AN232">
            <v>7228.1966867892797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</row>
        <row r="233">
          <cell r="A233">
            <v>9695.793696089635</v>
          </cell>
          <cell r="B233">
            <v>8055.2244882471095</v>
          </cell>
          <cell r="C233">
            <v>7192.2842278992039</v>
          </cell>
          <cell r="D233">
            <v>8830.5406426512782</v>
          </cell>
          <cell r="E233">
            <v>9083.1193337636505</v>
          </cell>
          <cell r="F233">
            <v>7534.2605473700814</v>
          </cell>
          <cell r="G233">
            <v>7033.1131000839414</v>
          </cell>
          <cell r="H233">
            <v>8110.9902076443777</v>
          </cell>
          <cell r="I233">
            <v>7816.9920421808147</v>
          </cell>
          <cell r="J233">
            <v>7977.3710761673074</v>
          </cell>
          <cell r="K233">
            <v>7831.1708583334375</v>
          </cell>
          <cell r="L233">
            <v>9871.7289538044861</v>
          </cell>
          <cell r="M233">
            <v>9045.9515043391912</v>
          </cell>
          <cell r="N233">
            <v>8317.7948525999109</v>
          </cell>
          <cell r="O233">
            <v>9613.8316518342763</v>
          </cell>
          <cell r="Z233">
            <v>7402.7772701392187</v>
          </cell>
          <cell r="AA233">
            <v>6150.1961176746199</v>
          </cell>
          <cell r="AB233">
            <v>5491.3377771379528</v>
          </cell>
          <cell r="AC233">
            <v>6742.1531028268209</v>
          </cell>
          <cell r="AD233">
            <v>6934.9979438058808</v>
          </cell>
          <cell r="AE233">
            <v>5752.4380649592449</v>
          </cell>
          <cell r="AF233">
            <v>5369.8099843664886</v>
          </cell>
          <cell r="AG233">
            <v>6192.7734674973126</v>
          </cell>
          <cell r="AH233">
            <v>5968.3046921732193</v>
          </cell>
          <cell r="AI233">
            <v>6090.7547261380432</v>
          </cell>
          <cell r="AJ233">
            <v>5979.1302750210125</v>
          </cell>
          <cell r="AK233">
            <v>7537.1045431455386</v>
          </cell>
          <cell r="AL233">
            <v>6906.6201573689905</v>
          </cell>
          <cell r="AM233">
            <v>6350.6696411394423</v>
          </cell>
          <cell r="AN233">
            <v>7340.1989215020758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</row>
        <row r="234">
          <cell r="A234">
            <v>8499.5979997497379</v>
          </cell>
          <cell r="B234">
            <v>8702.000147280467</v>
          </cell>
          <cell r="C234">
            <v>8570.0475230611974</v>
          </cell>
          <cell r="D234">
            <v>8662.0331993950203</v>
          </cell>
          <cell r="E234">
            <v>7733.6791853032591</v>
          </cell>
          <cell r="F234">
            <v>8115.0907458924539</v>
          </cell>
          <cell r="G234">
            <v>8161.8100425462544</v>
          </cell>
          <cell r="H234">
            <v>7341.8355271793571</v>
          </cell>
          <cell r="I234">
            <v>9251.4524266496101</v>
          </cell>
          <cell r="J234">
            <v>7944.8337293869745</v>
          </cell>
          <cell r="K234">
            <v>9933.9683236825131</v>
          </cell>
          <cell r="L234">
            <v>9255.5990313370712</v>
          </cell>
          <cell r="M234">
            <v>9416.9714521257283</v>
          </cell>
          <cell r="N234">
            <v>9088.5587644576208</v>
          </cell>
          <cell r="O234">
            <v>10156.195600938894</v>
          </cell>
          <cell r="Z234">
            <v>6489.4770712009222</v>
          </cell>
          <cell r="AA234">
            <v>6644.0119204492248</v>
          </cell>
          <cell r="AB234">
            <v>6543.2655640473149</v>
          </cell>
          <cell r="AC234">
            <v>6613.4969958708944</v>
          </cell>
          <cell r="AD234">
            <v>5904.6949926957786</v>
          </cell>
          <cell r="AE234">
            <v>6195.9042448518721</v>
          </cell>
          <cell r="AF234">
            <v>6231.5746147242344</v>
          </cell>
          <cell r="AG234">
            <v>5605.5207923435464</v>
          </cell>
          <cell r="AH234">
            <v>7063.5209335566824</v>
          </cell>
          <cell r="AI234">
            <v>6065.9123317218719</v>
          </cell>
          <cell r="AJ234">
            <v>7584.6245510048921</v>
          </cell>
          <cell r="AK234">
            <v>7066.6868828219776</v>
          </cell>
          <cell r="AL234">
            <v>7189.8953715838006</v>
          </cell>
          <cell r="AM234">
            <v>6939.1509708984513</v>
          </cell>
          <cell r="AN234">
            <v>7754.2959660992483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</row>
        <row r="235">
          <cell r="A235">
            <v>9152.568152792468</v>
          </cell>
          <cell r="B235">
            <v>7864.8773150273219</v>
          </cell>
          <cell r="C235">
            <v>8410.1601710811519</v>
          </cell>
          <cell r="D235">
            <v>8157.0172767699705</v>
          </cell>
          <cell r="E235">
            <v>9462.2094582659265</v>
          </cell>
          <cell r="F235">
            <v>8367.3979371508449</v>
          </cell>
          <cell r="G235">
            <v>7669.4130591225039</v>
          </cell>
          <cell r="H235">
            <v>8487.4388935774332</v>
          </cell>
          <cell r="I235">
            <v>8201.0673951353128</v>
          </cell>
          <cell r="J235">
            <v>9126.0341072792635</v>
          </cell>
          <cell r="K235">
            <v>7812.7004008688727</v>
          </cell>
          <cell r="L235">
            <v>9830.5715411107558</v>
          </cell>
          <cell r="M235">
            <v>8729.4764346062457</v>
          </cell>
          <cell r="N235">
            <v>9359.1595587801003</v>
          </cell>
          <cell r="O235">
            <v>9549.5397977551347</v>
          </cell>
          <cell r="Z235">
            <v>6988.0223949296596</v>
          </cell>
          <cell r="AA235">
            <v>6004.8652895326195</v>
          </cell>
          <cell r="AB235">
            <v>6421.1909312611424</v>
          </cell>
          <cell r="AC235">
            <v>6227.9153188829787</v>
          </cell>
          <cell r="AD235">
            <v>7224.4347702238674</v>
          </cell>
          <cell r="AE235">
            <v>6388.5417946064163</v>
          </cell>
          <cell r="AF235">
            <v>5855.6275482922683</v>
          </cell>
          <cell r="AG235">
            <v>6480.1935450019428</v>
          </cell>
          <cell r="AH235">
            <v>6261.5477604553917</v>
          </cell>
          <cell r="AI235">
            <v>6967.7635450441458</v>
          </cell>
          <cell r="AJ235">
            <v>5965.0280068649854</v>
          </cell>
          <cell r="AK235">
            <v>7505.6806939242233</v>
          </cell>
          <cell r="AL235">
            <v>6664.9901757276066</v>
          </cell>
          <cell r="AM235">
            <v>7145.755759766841</v>
          </cell>
          <cell r="AN235">
            <v>7291.1118337452353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</row>
        <row r="236">
          <cell r="A236">
            <v>10341.735932743692</v>
          </cell>
          <cell r="B236">
            <v>6657.2738229364295</v>
          </cell>
          <cell r="C236">
            <v>6960.5959531049057</v>
          </cell>
          <cell r="D236">
            <v>8050.7442561575317</v>
          </cell>
          <cell r="E236">
            <v>8819.7234561676123</v>
          </cell>
          <cell r="F236">
            <v>9000.3005775453457</v>
          </cell>
          <cell r="G236">
            <v>7808.7937230882917</v>
          </cell>
          <cell r="H236">
            <v>7400.1367356454966</v>
          </cell>
          <cell r="I236">
            <v>7848.172954084911</v>
          </cell>
          <cell r="J236">
            <v>9036.624630162356</v>
          </cell>
          <cell r="K236">
            <v>10343.965340954363</v>
          </cell>
          <cell r="L236">
            <v>8746.5755286108033</v>
          </cell>
          <cell r="M236">
            <v>8974.5436500202122</v>
          </cell>
          <cell r="N236">
            <v>10922.78572651865</v>
          </cell>
          <cell r="O236">
            <v>10212.010673052257</v>
          </cell>
          <cell r="Z236">
            <v>7895.9567515935387</v>
          </cell>
          <cell r="AA236">
            <v>5082.8551929072546</v>
          </cell>
          <cell r="AB236">
            <v>5314.4428525794065</v>
          </cell>
          <cell r="AC236">
            <v>6146.7754425532994</v>
          </cell>
          <cell r="AD236">
            <v>6733.8941376777948</v>
          </cell>
          <cell r="AE236">
            <v>6871.7654921581807</v>
          </cell>
          <cell r="AF236">
            <v>5962.0452427528026</v>
          </cell>
          <cell r="AG236">
            <v>5650.0339982122778</v>
          </cell>
          <cell r="AH236">
            <v>5992.1114431356455</v>
          </cell>
          <cell r="AI236">
            <v>6899.4990516274784</v>
          </cell>
          <cell r="AJ236">
            <v>7897.6589136800194</v>
          </cell>
          <cell r="AK236">
            <v>6678.0454023964621</v>
          </cell>
          <cell r="AL236">
            <v>6852.0999749650318</v>
          </cell>
          <cell r="AM236">
            <v>8339.5905933398953</v>
          </cell>
          <cell r="AN236">
            <v>7796.910996918089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</row>
        <row r="237">
          <cell r="A237">
            <v>9534.8616057305953</v>
          </cell>
          <cell r="B237">
            <v>8233.9178175855814</v>
          </cell>
          <cell r="C237">
            <v>8515.7478322495626</v>
          </cell>
          <cell r="D237">
            <v>7819.4843569310033</v>
          </cell>
          <cell r="E237">
            <v>7281.0574944342434</v>
          </cell>
          <cell r="F237">
            <v>8549.6386288285612</v>
          </cell>
          <cell r="G237">
            <v>8781.758833345626</v>
          </cell>
          <cell r="H237">
            <v>10248.392531385047</v>
          </cell>
          <cell r="I237">
            <v>8540.0191627983531</v>
          </cell>
          <cell r="J237">
            <v>9260.7643486539</v>
          </cell>
          <cell r="K237">
            <v>8817.9750657876448</v>
          </cell>
          <cell r="L237">
            <v>9985.7986577612919</v>
          </cell>
          <cell r="M237">
            <v>10842.074450903687</v>
          </cell>
          <cell r="N237">
            <v>9740.2604614515312</v>
          </cell>
          <cell r="O237">
            <v>9636.0028377747531</v>
          </cell>
          <cell r="Z237">
            <v>7279.9049754217313</v>
          </cell>
          <cell r="AA237">
            <v>6286.6291893978605</v>
          </cell>
          <cell r="AB237">
            <v>6501.8075329138701</v>
          </cell>
          <cell r="AC237">
            <v>5970.2075844542487</v>
          </cell>
          <cell r="AD237">
            <v>5559.1165212305214</v>
          </cell>
          <cell r="AE237">
            <v>6527.683291665121</v>
          </cell>
          <cell r="AF237">
            <v>6704.907996294718</v>
          </cell>
          <cell r="AG237">
            <v>7824.6886912826067</v>
          </cell>
          <cell r="AH237">
            <v>6520.3387908731929</v>
          </cell>
          <cell r="AI237">
            <v>7070.6306232546458</v>
          </cell>
          <cell r="AJ237">
            <v>6732.5592346291296</v>
          </cell>
          <cell r="AK237">
            <v>7624.1972183953758</v>
          </cell>
          <cell r="AL237">
            <v>8277.9672115627673</v>
          </cell>
          <cell r="AM237">
            <v>7436.7278233600891</v>
          </cell>
          <cell r="AN237">
            <v>7357.1267106523737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</row>
        <row r="238">
          <cell r="A238">
            <v>10959.538351427183</v>
          </cell>
          <cell r="B238">
            <v>7618.8057240002227</v>
          </cell>
          <cell r="C238">
            <v>8098.7111434281487</v>
          </cell>
          <cell r="D238">
            <v>8667.8552098465152</v>
          </cell>
          <cell r="E238">
            <v>7349.8131856001946</v>
          </cell>
          <cell r="F238">
            <v>8335.4733150742613</v>
          </cell>
          <cell r="G238">
            <v>9115.1152311779515</v>
          </cell>
          <cell r="H238">
            <v>8629.4181806848774</v>
          </cell>
          <cell r="I238">
            <v>7731.5179663916233</v>
          </cell>
          <cell r="J238">
            <v>8108.9135396163538</v>
          </cell>
          <cell r="K238">
            <v>8097.8453870939047</v>
          </cell>
          <cell r="L238">
            <v>9041.1054558259366</v>
          </cell>
          <cell r="M238">
            <v>10071.089799450947</v>
          </cell>
          <cell r="N238">
            <v>10284.174973099507</v>
          </cell>
          <cell r="O238">
            <v>9216.5861273448063</v>
          </cell>
          <cell r="Z238">
            <v>8367.6513694680598</v>
          </cell>
          <cell r="AA238">
            <v>5816.9886454970656</v>
          </cell>
          <cell r="AB238">
            <v>6183.398352851963</v>
          </cell>
          <cell r="AC238">
            <v>6617.9421241386535</v>
          </cell>
          <cell r="AD238">
            <v>5611.6117664584899</v>
          </cell>
          <cell r="AE238">
            <v>6364.1672179524576</v>
          </cell>
          <cell r="AF238">
            <v>6959.4269394652893</v>
          </cell>
          <cell r="AG238">
            <v>6588.5952986256243</v>
          </cell>
          <cell r="AH238">
            <v>5903.0448934118685</v>
          </cell>
          <cell r="AI238">
            <v>6191.1879231512439</v>
          </cell>
          <cell r="AJ238">
            <v>6182.7373444277437</v>
          </cell>
          <cell r="AK238">
            <v>6902.9201799449247</v>
          </cell>
          <cell r="AL238">
            <v>7689.3173462399955</v>
          </cell>
          <cell r="AM238">
            <v>7852.0087286613643</v>
          </cell>
          <cell r="AN238">
            <v>7036.9003745722684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</row>
        <row r="239">
          <cell r="A239">
            <v>10004.571003923376</v>
          </cell>
          <cell r="B239">
            <v>9176.930208216656</v>
          </cell>
          <cell r="C239">
            <v>6338.4385905354202</v>
          </cell>
          <cell r="D239">
            <v>7142.3960899306248</v>
          </cell>
          <cell r="E239">
            <v>8760.2143681322723</v>
          </cell>
          <cell r="F239">
            <v>8461.9662363852804</v>
          </cell>
          <cell r="G239">
            <v>9227.0248198481822</v>
          </cell>
          <cell r="H239">
            <v>8196.6100134747157</v>
          </cell>
          <cell r="I239">
            <v>7756.9429201543062</v>
          </cell>
          <cell r="J239">
            <v>7180.2996724254008</v>
          </cell>
          <cell r="K239">
            <v>6940.915211165212</v>
          </cell>
          <cell r="L239">
            <v>9069.8250394857823</v>
          </cell>
          <cell r="M239">
            <v>9560.1611165675185</v>
          </cell>
          <cell r="N239">
            <v>11381.723167629792</v>
          </cell>
          <cell r="O239">
            <v>9886.0855926740696</v>
          </cell>
          <cell r="Z239">
            <v>7638.5299797795124</v>
          </cell>
          <cell r="AA239">
            <v>7006.6229216942475</v>
          </cell>
          <cell r="AB239">
            <v>4839.4232176281548</v>
          </cell>
          <cell r="AC239">
            <v>5453.2479842463899</v>
          </cell>
          <cell r="AD239">
            <v>6688.4587109264612</v>
          </cell>
          <cell r="AE239">
            <v>6460.7450693451046</v>
          </cell>
          <cell r="AF239">
            <v>7044.8703580533647</v>
          </cell>
          <cell r="AG239">
            <v>6258.1445317279986</v>
          </cell>
          <cell r="AH239">
            <v>5922.4569473094925</v>
          </cell>
          <cell r="AI239">
            <v>5482.1875210954822</v>
          </cell>
          <cell r="AJ239">
            <v>5299.4165273854824</v>
          </cell>
          <cell r="AK239">
            <v>6924.8476969475532</v>
          </cell>
          <cell r="AL239">
            <v>7299.2212531437654</v>
          </cell>
          <cell r="AM239">
            <v>8689.9911653780146</v>
          </cell>
          <cell r="AN239">
            <v>7548.0658943490216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</row>
        <row r="240">
          <cell r="A240">
            <v>9259.6946011914606</v>
          </cell>
          <cell r="B240">
            <v>8032.3931321900927</v>
          </cell>
          <cell r="C240">
            <v>6984.6064910971872</v>
          </cell>
          <cell r="D240">
            <v>8496.3502744032194</v>
          </cell>
          <cell r="E240">
            <v>9096.7318755223259</v>
          </cell>
          <cell r="F240">
            <v>7254.3525137847964</v>
          </cell>
          <cell r="G240">
            <v>8055.7518396262585</v>
          </cell>
          <cell r="H240">
            <v>7117.4914835054778</v>
          </cell>
          <cell r="I240">
            <v>8721.3815925224153</v>
          </cell>
          <cell r="J240">
            <v>10690.975215196338</v>
          </cell>
          <cell r="K240">
            <v>9397.219476697961</v>
          </cell>
          <cell r="L240">
            <v>8409.7690547125967</v>
          </cell>
          <cell r="M240">
            <v>8948.038269563458</v>
          </cell>
          <cell r="N240">
            <v>9362.4148051002794</v>
          </cell>
          <cell r="O240">
            <v>8843.5366597339107</v>
          </cell>
          <cell r="Z240">
            <v>7069.813866788083</v>
          </cell>
          <cell r="AA240">
            <v>6132.764285999664</v>
          </cell>
          <cell r="AB240">
            <v>5332.7749943786666</v>
          </cell>
          <cell r="AC240">
            <v>6486.9974199079543</v>
          </cell>
          <cell r="AD240">
            <v>6945.3911738887955</v>
          </cell>
          <cell r="AE240">
            <v>5538.7271616847474</v>
          </cell>
          <cell r="AF240">
            <v>6150.5987525620048</v>
          </cell>
          <cell r="AG240">
            <v>5434.2332176223654</v>
          </cell>
          <cell r="AH240">
            <v>6658.8097314172337</v>
          </cell>
          <cell r="AI240">
            <v>8162.6023407032644</v>
          </cell>
          <cell r="AJ240">
            <v>7174.8146593367992</v>
          </cell>
          <cell r="AK240">
            <v>6420.892312349285</v>
          </cell>
          <cell r="AL240">
            <v>6831.8630109647775</v>
          </cell>
          <cell r="AM240">
            <v>7148.2411533532841</v>
          </cell>
          <cell r="AN240">
            <v>6752.075613853478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</row>
        <row r="241">
          <cell r="A241">
            <v>9703.2075786014339</v>
          </cell>
          <cell r="B241">
            <v>7490.9551808551723</v>
          </cell>
          <cell r="C241">
            <v>7209.7922227097597</v>
          </cell>
          <cell r="D241">
            <v>7771.1479052469786</v>
          </cell>
          <cell r="E241">
            <v>8242.9154472354221</v>
          </cell>
          <cell r="F241">
            <v>7017.6605433672948</v>
          </cell>
          <cell r="G241">
            <v>7268.5252240310228</v>
          </cell>
          <cell r="H241">
            <v>7697.6019994536473</v>
          </cell>
          <cell r="I241">
            <v>8331.7375763047348</v>
          </cell>
          <cell r="J241">
            <v>8848.4149460360477</v>
          </cell>
          <cell r="K241">
            <v>8817.1347695182103</v>
          </cell>
          <cell r="L241">
            <v>8096.5168012260274</v>
          </cell>
          <cell r="M241">
            <v>7983.3486863713506</v>
          </cell>
          <cell r="N241">
            <v>9632.2028759651312</v>
          </cell>
          <cell r="O241">
            <v>10413.283048634252</v>
          </cell>
          <cell r="Z241">
            <v>7408.4377990925086</v>
          </cell>
          <cell r="AA241">
            <v>5719.3742444036461</v>
          </cell>
          <cell r="AB241">
            <v>5504.7052012077911</v>
          </cell>
          <cell r="AC241">
            <v>5933.3025102476877</v>
          </cell>
          <cell r="AD241">
            <v>6293.4989156260326</v>
          </cell>
          <cell r="AE241">
            <v>5358.011895503103</v>
          </cell>
          <cell r="AF241">
            <v>5549.5480826485809</v>
          </cell>
          <cell r="AG241">
            <v>5877.1499169908566</v>
          </cell>
          <cell r="AH241">
            <v>6361.31496645897</v>
          </cell>
          <cell r="AI241">
            <v>6755.8002049583065</v>
          </cell>
          <cell r="AJ241">
            <v>6731.9176650662312</v>
          </cell>
          <cell r="AK241">
            <v>6181.7229638032768</v>
          </cell>
          <cell r="AL241">
            <v>6095.3186554392705</v>
          </cell>
          <cell r="AM241">
            <v>7354.2254246108796</v>
          </cell>
          <cell r="AN241">
            <v>7950.5832607644443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</row>
        <row r="242">
          <cell r="A242">
            <v>11055.470911124008</v>
          </cell>
          <cell r="B242">
            <v>8206.6500132475849</v>
          </cell>
          <cell r="C242">
            <v>7539.1555995347662</v>
          </cell>
          <cell r="D242">
            <v>8595.2845515699901</v>
          </cell>
          <cell r="E242">
            <v>7183.3931036180848</v>
          </cell>
          <cell r="F242">
            <v>7881.0042023045662</v>
          </cell>
          <cell r="G242">
            <v>8544.0982116878076</v>
          </cell>
          <cell r="H242">
            <v>6821.1369845342106</v>
          </cell>
          <cell r="I242">
            <v>8025.3775518658485</v>
          </cell>
          <cell r="J242">
            <v>6846.986347833873</v>
          </cell>
          <cell r="K242">
            <v>8107.3152009723199</v>
          </cell>
          <cell r="L242">
            <v>9435.2525881174006</v>
          </cell>
          <cell r="M242">
            <v>10983.754560933719</v>
          </cell>
          <cell r="N242">
            <v>10043.935692194247</v>
          </cell>
          <cell r="O242">
            <v>9633.8483136321029</v>
          </cell>
          <cell r="Z242">
            <v>8440.8962625268232</v>
          </cell>
          <cell r="AA242">
            <v>6265.8101117145825</v>
          </cell>
          <cell r="AB242">
            <v>5756.1754568671913</v>
          </cell>
          <cell r="AC242">
            <v>6562.5341362618938</v>
          </cell>
          <cell r="AD242">
            <v>5484.5493681848211</v>
          </cell>
          <cell r="AE242">
            <v>6017.1782324763444</v>
          </cell>
          <cell r="AF242">
            <v>6523.4531610164868</v>
          </cell>
          <cell r="AG242">
            <v>5207.9653722398061</v>
          </cell>
          <cell r="AH242">
            <v>6127.4078623597807</v>
          </cell>
          <cell r="AI242">
            <v>5227.7014645165527</v>
          </cell>
          <cell r="AJ242">
            <v>6189.9675852031687</v>
          </cell>
          <cell r="AK242">
            <v>7203.8530920379881</v>
          </cell>
          <cell r="AL242">
            <v>8386.1405422911375</v>
          </cell>
          <cell r="AM242">
            <v>7668.5850767330749</v>
          </cell>
          <cell r="AN242">
            <v>7355.481722851363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</row>
        <row r="243">
          <cell r="A243">
            <v>9708.4567217509411</v>
          </cell>
          <cell r="B243">
            <v>7443.7290467157827</v>
          </cell>
          <cell r="C243">
            <v>8113.0623219459194</v>
          </cell>
          <cell r="D243">
            <v>7308.4319086274154</v>
          </cell>
          <cell r="E243">
            <v>7974.3567732158244</v>
          </cell>
          <cell r="F243">
            <v>7820.571655528227</v>
          </cell>
          <cell r="G243">
            <v>7209.0653934490683</v>
          </cell>
          <cell r="H243">
            <v>8131.2287054690314</v>
          </cell>
          <cell r="I243">
            <v>9682.2870581911302</v>
          </cell>
          <cell r="J243">
            <v>7824.0655393016614</v>
          </cell>
          <cell r="K243">
            <v>8031.4013211079764</v>
          </cell>
          <cell r="L243">
            <v>10117.097407078843</v>
          </cell>
          <cell r="M243">
            <v>9467.5105668641354</v>
          </cell>
          <cell r="N243">
            <v>8906.9736007091306</v>
          </cell>
          <cell r="O243">
            <v>9258.8024446443869</v>
          </cell>
          <cell r="Z243">
            <v>7412.4455408837302</v>
          </cell>
          <cell r="AA243">
            <v>5683.3169020836858</v>
          </cell>
          <cell r="AB243">
            <v>6194.3555350549968</v>
          </cell>
          <cell r="AC243">
            <v>5580.0169959646655</v>
          </cell>
          <cell r="AD243">
            <v>6088.4532937773738</v>
          </cell>
          <cell r="AE243">
            <v>5971.0377412824228</v>
          </cell>
          <cell r="AF243">
            <v>5504.1502641599363</v>
          </cell>
          <cell r="AG243">
            <v>6208.2256415404263</v>
          </cell>
          <cell r="AH243">
            <v>7392.464898077159</v>
          </cell>
          <cell r="AI243">
            <v>5973.7053355189746</v>
          </cell>
          <cell r="AJ243">
            <v>6132.0070342712224</v>
          </cell>
          <cell r="AK243">
            <v>7724.4443386943249</v>
          </cell>
          <cell r="AL243">
            <v>7228.482187843033</v>
          </cell>
          <cell r="AM243">
            <v>6800.5099720358221</v>
          </cell>
          <cell r="AN243">
            <v>7069.1327016957666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</row>
        <row r="244">
          <cell r="A244">
            <v>10402.137019417796</v>
          </cell>
          <cell r="B244">
            <v>8446.5147680875016</v>
          </cell>
          <cell r="C244">
            <v>7958.1047394956076</v>
          </cell>
          <cell r="D244">
            <v>7779.6306688629447</v>
          </cell>
          <cell r="E244">
            <v>8547.6294224737303</v>
          </cell>
          <cell r="F244">
            <v>7715.025566558872</v>
          </cell>
          <cell r="G244">
            <v>8582.8119033125058</v>
          </cell>
          <cell r="H244">
            <v>8418.0123395967075</v>
          </cell>
          <cell r="I244">
            <v>8760.4116408127629</v>
          </cell>
          <cell r="J244">
            <v>10001.813618793887</v>
          </cell>
          <cell r="K244">
            <v>9292.7114367111026</v>
          </cell>
          <cell r="L244">
            <v>9659.3524118607947</v>
          </cell>
          <cell r="M244">
            <v>10633.774352489185</v>
          </cell>
          <cell r="N244">
            <v>9554.5810243046726</v>
          </cell>
          <cell r="O244">
            <v>8630.3707697742175</v>
          </cell>
          <cell r="Z244">
            <v>7942.0732228735624</v>
          </cell>
          <cell r="AA244">
            <v>6448.9478114938784</v>
          </cell>
          <cell r="AB244">
            <v>6076.0448010238542</v>
          </cell>
          <cell r="AC244">
            <v>5939.7791341995335</v>
          </cell>
          <cell r="AD244">
            <v>6526.1492545763831</v>
          </cell>
          <cell r="AE244">
            <v>5890.4528801699626</v>
          </cell>
          <cell r="AF244">
            <v>6553.0112194267112</v>
          </cell>
          <cell r="AG244">
            <v>6427.186093331442</v>
          </cell>
          <cell r="AH244">
            <v>6688.6093294071061</v>
          </cell>
          <cell r="AI244">
            <v>7636.4247052036062</v>
          </cell>
          <cell r="AJ244">
            <v>7095.0223527746721</v>
          </cell>
          <cell r="AK244">
            <v>7374.9542038653635</v>
          </cell>
          <cell r="AL244">
            <v>8118.9292532229019</v>
          </cell>
          <cell r="AM244">
            <v>7294.9608303807136</v>
          </cell>
          <cell r="AN244">
            <v>6589.3226042056949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</row>
        <row r="245">
          <cell r="A245">
            <v>9655.3473052769314</v>
          </cell>
          <cell r="B245">
            <v>7893.5656682710705</v>
          </cell>
          <cell r="C245">
            <v>6934.0959699261239</v>
          </cell>
          <cell r="D245">
            <v>8702.9258627732634</v>
          </cell>
          <cell r="E245">
            <v>6249.2236131629879</v>
          </cell>
          <cell r="F245">
            <v>6525.0702206175374</v>
          </cell>
          <cell r="G245">
            <v>7969.8545199529763</v>
          </cell>
          <cell r="H245">
            <v>8230.7820978000564</v>
          </cell>
          <cell r="I245">
            <v>7866.7040088763843</v>
          </cell>
          <cell r="J245">
            <v>9498.9293240152856</v>
          </cell>
          <cell r="K245">
            <v>8522.2078557443274</v>
          </cell>
          <cell r="L245">
            <v>8079.8124621704428</v>
          </cell>
          <cell r="M245">
            <v>8529.6937962126703</v>
          </cell>
          <cell r="N245">
            <v>8492.3210539504325</v>
          </cell>
          <cell r="O245">
            <v>9239.4498761702525</v>
          </cell>
          <cell r="Z245">
            <v>7371.8962889681588</v>
          </cell>
          <cell r="AA245">
            <v>6026.7689619876355</v>
          </cell>
          <cell r="AB245">
            <v>5294.2100094224752</v>
          </cell>
          <cell r="AC245">
            <v>6644.718707930836</v>
          </cell>
          <cell r="AD245">
            <v>4771.307225544394</v>
          </cell>
          <cell r="AE245">
            <v>4981.9172137223723</v>
          </cell>
          <cell r="AF245">
            <v>6085.0158054021758</v>
          </cell>
          <cell r="AG245">
            <v>6284.2350547987335</v>
          </cell>
          <cell r="AH245">
            <v>6006.2599775931531</v>
          </cell>
          <cell r="AI245">
            <v>7252.4705346029659</v>
          </cell>
          <cell r="AJ245">
            <v>6506.7397866922165</v>
          </cell>
          <cell r="AK245">
            <v>6168.9691341169801</v>
          </cell>
          <cell r="AL245">
            <v>6512.4553321835592</v>
          </cell>
          <cell r="AM245">
            <v>6483.9210939753702</v>
          </cell>
          <cell r="AN245">
            <v>7054.3569382554897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</row>
        <row r="246">
          <cell r="A246">
            <v>9804.6197695118499</v>
          </cell>
          <cell r="B246">
            <v>9303.6611304333401</v>
          </cell>
          <cell r="C246">
            <v>7319.2772335880527</v>
          </cell>
          <cell r="D246">
            <v>7679.7547584508156</v>
          </cell>
          <cell r="E246">
            <v>7972.8004671210329</v>
          </cell>
          <cell r="F246">
            <v>9092.4212229759942</v>
          </cell>
          <cell r="G246">
            <v>8092.2086881894438</v>
          </cell>
          <cell r="H246">
            <v>9735.4428808064949</v>
          </cell>
          <cell r="I246">
            <v>10124.247676279116</v>
          </cell>
          <cell r="J246">
            <v>8330.0041101438546</v>
          </cell>
          <cell r="K246">
            <v>8627.8890320499031</v>
          </cell>
          <cell r="L246">
            <v>9168.0715668860594</v>
          </cell>
          <cell r="M246">
            <v>8811.2301879309543</v>
          </cell>
          <cell r="N246">
            <v>9925.0402977368285</v>
          </cell>
          <cell r="O246">
            <v>8563.1192583148822</v>
          </cell>
          <cell r="Z246">
            <v>7485.8664125013729</v>
          </cell>
          <cell r="AA246">
            <v>7103.382487730375</v>
          </cell>
          <cell r="AB246">
            <v>5588.2974449534122</v>
          </cell>
          <cell r="AC246">
            <v>5863.5234770962306</v>
          </cell>
          <cell r="AD246">
            <v>6087.2650478487749</v>
          </cell>
          <cell r="AE246">
            <v>6942.0999734270627</v>
          </cell>
          <cell r="AF246">
            <v>6178.4337022673926</v>
          </cell>
          <cell r="AG246">
            <v>7433.0495812672816</v>
          </cell>
          <cell r="AH246">
            <v>7729.9035978298098</v>
          </cell>
          <cell r="AI246">
            <v>6359.9914581112735</v>
          </cell>
          <cell r="AJ246">
            <v>6587.4277875262278</v>
          </cell>
          <cell r="AK246">
            <v>6999.8593136037725</v>
          </cell>
          <cell r="AL246">
            <v>6727.409493406034</v>
          </cell>
          <cell r="AM246">
            <v>7577.8079674832588</v>
          </cell>
          <cell r="AN246">
            <v>6537.9758062004457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</row>
        <row r="247">
          <cell r="A247">
            <v>9368.1247758359277</v>
          </cell>
          <cell r="B247">
            <v>8723.5455965961992</v>
          </cell>
          <cell r="C247">
            <v>7790.1288394501862</v>
          </cell>
          <cell r="D247">
            <v>8895.4231543715796</v>
          </cell>
          <cell r="E247">
            <v>8225.3638044290692</v>
          </cell>
          <cell r="F247">
            <v>8938.0238775089747</v>
          </cell>
          <cell r="G247">
            <v>7493.3338833349053</v>
          </cell>
          <cell r="H247">
            <v>9526.9007240978499</v>
          </cell>
          <cell r="I247">
            <v>8676.0587490389335</v>
          </cell>
          <cell r="J247">
            <v>9171.3470484336631</v>
          </cell>
          <cell r="K247">
            <v>7972.6402927071676</v>
          </cell>
          <cell r="L247">
            <v>8823.5426889956452</v>
          </cell>
          <cell r="M247">
            <v>9475.1771917631668</v>
          </cell>
          <cell r="N247">
            <v>9733.7460314191521</v>
          </cell>
          <cell r="O247">
            <v>9038.2667664160745</v>
          </cell>
          <cell r="Z247">
            <v>7152.6007388498338</v>
          </cell>
          <cell r="AA247">
            <v>6660.4619571835829</v>
          </cell>
          <cell r="AB247">
            <v>5947.7945294355741</v>
          </cell>
          <cell r="AC247">
            <v>6791.6911600553176</v>
          </cell>
          <cell r="AD247">
            <v>6280.0981661368114</v>
          </cell>
          <cell r="AE247">
            <v>6824.2169825736109</v>
          </cell>
          <cell r="AF247">
            <v>5721.1903932617333</v>
          </cell>
          <cell r="AG247">
            <v>7273.8268104516028</v>
          </cell>
          <cell r="AH247">
            <v>6624.2055591262215</v>
          </cell>
          <cell r="AI247">
            <v>7002.3601568672939</v>
          </cell>
          <cell r="AJ247">
            <v>6087.1427540430932</v>
          </cell>
          <cell r="AK247">
            <v>6736.8101372189294</v>
          </cell>
          <cell r="AL247">
            <v>7234.3356866199438</v>
          </cell>
          <cell r="AM247">
            <v>7431.7540299726479</v>
          </cell>
          <cell r="AN247">
            <v>6900.7528292257375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</row>
        <row r="248">
          <cell r="A248">
            <v>9411.2572868705647</v>
          </cell>
          <cell r="B248">
            <v>7107.8025006104126</v>
          </cell>
          <cell r="C248">
            <v>7376.7818754502068</v>
          </cell>
          <cell r="D248">
            <v>9061.2872857310176</v>
          </cell>
          <cell r="E248">
            <v>8061.7739083701244</v>
          </cell>
          <cell r="F248">
            <v>8085.0618447116021</v>
          </cell>
          <cell r="G248">
            <v>8625.4477043733841</v>
          </cell>
          <cell r="H248">
            <v>9141.4912669013611</v>
          </cell>
          <cell r="I248">
            <v>8450.5362449414897</v>
          </cell>
          <cell r="J248">
            <v>7957.0055920643026</v>
          </cell>
          <cell r="K248">
            <v>8183.4005487058594</v>
          </cell>
          <cell r="L248">
            <v>9308.4007243726846</v>
          </cell>
          <cell r="M248">
            <v>10104.21693973831</v>
          </cell>
          <cell r="N248">
            <v>9579.740536141835</v>
          </cell>
          <cell r="O248">
            <v>8361.2264231575864</v>
          </cell>
          <cell r="Z248">
            <v>7185.5325835548238</v>
          </cell>
          <cell r="AA248">
            <v>5426.8356404260503</v>
          </cell>
          <cell r="AB248">
            <v>5632.2024690337348</v>
          </cell>
          <cell r="AC248">
            <v>6918.3290878047746</v>
          </cell>
          <cell r="AD248">
            <v>6155.1966261362222</v>
          </cell>
          <cell r="AE248">
            <v>6172.9770586846871</v>
          </cell>
          <cell r="AF248">
            <v>6585.5638240798944</v>
          </cell>
          <cell r="AG248">
            <v>6979.5651482442572</v>
          </cell>
          <cell r="AH248">
            <v>6452.018225157808</v>
          </cell>
          <cell r="AI248">
            <v>6075.2055975634621</v>
          </cell>
          <cell r="AJ248">
            <v>6248.0590525391162</v>
          </cell>
          <cell r="AK248">
            <v>7107.0011866614404</v>
          </cell>
          <cell r="AL248">
            <v>7714.6100503579582</v>
          </cell>
          <cell r="AM248">
            <v>7314.1702183064353</v>
          </cell>
          <cell r="AN248">
            <v>6383.8298189865109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</row>
        <row r="249">
          <cell r="A249">
            <v>9023.4149227139278</v>
          </cell>
          <cell r="B249">
            <v>8782.161517214794</v>
          </cell>
          <cell r="C249">
            <v>7747.4114236136602</v>
          </cell>
          <cell r="D249">
            <v>7710.1897459732763</v>
          </cell>
          <cell r="E249">
            <v>9204.9737822357692</v>
          </cell>
          <cell r="F249">
            <v>8515.7928145000606</v>
          </cell>
          <cell r="G249">
            <v>8442.1666484305297</v>
          </cell>
          <cell r="H249">
            <v>8773.9584020496168</v>
          </cell>
          <cell r="I249">
            <v>8605.5951444249331</v>
          </cell>
          <cell r="J249">
            <v>7747.6208464412848</v>
          </cell>
          <cell r="K249">
            <v>8154.1902925773757</v>
          </cell>
          <cell r="L249">
            <v>9037.1344396306977</v>
          </cell>
          <cell r="M249">
            <v>11087.940027725714</v>
          </cell>
          <cell r="N249">
            <v>10753.139216709327</v>
          </cell>
          <cell r="O249">
            <v>8809.5073070745129</v>
          </cell>
          <cell r="Z249">
            <v>6889.4133871517743</v>
          </cell>
          <cell r="AA249">
            <v>6705.2154470395635</v>
          </cell>
          <cell r="AB249">
            <v>5915.1796115747229</v>
          </cell>
          <cell r="AC249">
            <v>5886.7607118095802</v>
          </cell>
          <cell r="AD249">
            <v>7028.034302632138</v>
          </cell>
          <cell r="AE249">
            <v>6501.8418770420531</v>
          </cell>
          <cell r="AF249">
            <v>6445.6280047433038</v>
          </cell>
          <cell r="AG249">
            <v>6698.9523357984908</v>
          </cell>
          <cell r="AH249">
            <v>6570.4063151490118</v>
          </cell>
          <cell r="AI249">
            <v>5915.3395067413057</v>
          </cell>
          <cell r="AJ249">
            <v>6225.7569051439959</v>
          </cell>
          <cell r="AK249">
            <v>6899.888293195796</v>
          </cell>
          <cell r="AL249">
            <v>8465.6865629286931</v>
          </cell>
          <cell r="AM249">
            <v>8210.0648045144371</v>
          </cell>
          <cell r="AN249">
            <v>6726.0940669806178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</row>
        <row r="250">
          <cell r="A250">
            <v>9227.3393035980498</v>
          </cell>
          <cell r="B250">
            <v>8044.5189141388973</v>
          </cell>
          <cell r="C250">
            <v>9513.2434249611033</v>
          </cell>
          <cell r="D250">
            <v>9165.4127682765356</v>
          </cell>
          <cell r="E250">
            <v>8072.9902106217896</v>
          </cell>
          <cell r="F250">
            <v>7891.3179275483226</v>
          </cell>
          <cell r="G250">
            <v>8034.7678662365824</v>
          </cell>
          <cell r="H250">
            <v>7698.0619288969801</v>
          </cell>
          <cell r="I250">
            <v>7285.1758052295627</v>
          </cell>
          <cell r="J250">
            <v>8666.9922772255268</v>
          </cell>
          <cell r="K250">
            <v>8425.3642457139449</v>
          </cell>
          <cell r="L250">
            <v>10371.813502242483</v>
          </cell>
          <cell r="M250">
            <v>10297.358194004295</v>
          </cell>
          <cell r="N250">
            <v>11164.953699536081</v>
          </cell>
          <cell r="O250">
            <v>10009.64856354382</v>
          </cell>
          <cell r="Z250">
            <v>7045.1104676543237</v>
          </cell>
          <cell r="AA250">
            <v>6142.022369020704</v>
          </cell>
          <cell r="AB250">
            <v>7263.3994079314998</v>
          </cell>
          <cell r="AC250">
            <v>6997.8293102302077</v>
          </cell>
          <cell r="AD250">
            <v>6163.7603177705787</v>
          </cell>
          <cell r="AE250">
            <v>6025.0528029548541</v>
          </cell>
          <cell r="AF250">
            <v>6134.5774049430947</v>
          </cell>
          <cell r="AG250">
            <v>5877.501074960559</v>
          </cell>
          <cell r="AH250">
            <v>5562.2608679959912</v>
          </cell>
          <cell r="AI250">
            <v>6617.2832716307967</v>
          </cell>
          <cell r="AJ250">
            <v>6432.799303059579</v>
          </cell>
          <cell r="AK250">
            <v>7918.9210962161424</v>
          </cell>
          <cell r="AL250">
            <v>7862.0741705550545</v>
          </cell>
          <cell r="AM250">
            <v>8524.486809410595</v>
          </cell>
          <cell r="AN250">
            <v>7642.4067168599604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</row>
        <row r="251">
          <cell r="A251">
            <v>8804.8610302920879</v>
          </cell>
          <cell r="B251">
            <v>9135.5291680540886</v>
          </cell>
          <cell r="C251">
            <v>9330.0609932606621</v>
          </cell>
          <cell r="D251">
            <v>7915.2979001802732</v>
          </cell>
          <cell r="E251">
            <v>8580.6443980991462</v>
          </cell>
          <cell r="F251">
            <v>7726.7908922073793</v>
          </cell>
          <cell r="G251">
            <v>8458.7407670287885</v>
          </cell>
          <cell r="H251">
            <v>7491.391742456778</v>
          </cell>
          <cell r="I251">
            <v>7667.7772739914572</v>
          </cell>
          <cell r="J251">
            <v>8870.5049720228835</v>
          </cell>
          <cell r="K251">
            <v>9245.9980120428336</v>
          </cell>
          <cell r="L251">
            <v>9922.1800027913214</v>
          </cell>
          <cell r="M251">
            <v>9170.4386403888675</v>
          </cell>
          <cell r="N251">
            <v>7826.4078704385602</v>
          </cell>
          <cell r="O251">
            <v>10168.892037541509</v>
          </cell>
          <cell r="Z251">
            <v>6722.5466160721289</v>
          </cell>
          <cell r="AA251">
            <v>6975.0130619259671</v>
          </cell>
          <cell r="AB251">
            <v>7123.5388885984876</v>
          </cell>
          <cell r="AC251">
            <v>6043.3616079792382</v>
          </cell>
          <cell r="AD251">
            <v>6551.3563205262899</v>
          </cell>
          <cell r="AE251">
            <v>5899.4357533639022</v>
          </cell>
          <cell r="AF251">
            <v>6458.282410589547</v>
          </cell>
          <cell r="AG251">
            <v>5719.7075609327203</v>
          </cell>
          <cell r="AH251">
            <v>5854.3786198015732</v>
          </cell>
          <cell r="AI251">
            <v>6772.6660281593595</v>
          </cell>
          <cell r="AJ251">
            <v>7059.3564661867513</v>
          </cell>
          <cell r="AK251">
            <v>7575.6241208511838</v>
          </cell>
          <cell r="AL251">
            <v>7001.6665836914608</v>
          </cell>
          <cell r="AM251">
            <v>5975.4937147113214</v>
          </cell>
          <cell r="AN251">
            <v>7763.9897462310919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</row>
        <row r="252">
          <cell r="A252">
            <v>9276.8180372732641</v>
          </cell>
          <cell r="B252">
            <v>7756.1091531925786</v>
          </cell>
          <cell r="C252">
            <v>7562.3317573553286</v>
          </cell>
          <cell r="D252">
            <v>9079.5315421834748</v>
          </cell>
          <cell r="E252">
            <v>8489.2319793046681</v>
          </cell>
          <cell r="F252">
            <v>8945.761033252129</v>
          </cell>
          <cell r="G252">
            <v>8331.2522483305875</v>
          </cell>
          <cell r="H252">
            <v>7162.1901347409912</v>
          </cell>
          <cell r="I252">
            <v>8336.4017425699458</v>
          </cell>
          <cell r="J252">
            <v>9194.1233717142804</v>
          </cell>
          <cell r="K252">
            <v>8295.9866879961901</v>
          </cell>
          <cell r="L252">
            <v>8677.3770021740675</v>
          </cell>
          <cell r="M252">
            <v>9925.1939196385738</v>
          </cell>
          <cell r="N252">
            <v>9904.1044212084671</v>
          </cell>
          <cell r="O252">
            <v>10086.078454456707</v>
          </cell>
          <cell r="Z252">
            <v>7082.8876787302834</v>
          </cell>
          <cell r="AA252">
            <v>5921.8203628991459</v>
          </cell>
          <cell r="AB252">
            <v>5773.870546067822</v>
          </cell>
          <cell r="AC252">
            <v>6932.2586505832505</v>
          </cell>
          <cell r="AD252">
            <v>6481.5625731270302</v>
          </cell>
          <cell r="AE252">
            <v>6830.124331932132</v>
          </cell>
          <cell r="AF252">
            <v>6360.9444166093936</v>
          </cell>
          <cell r="AG252">
            <v>5468.3608166352851</v>
          </cell>
          <cell r="AH252">
            <v>6364.8760760591222</v>
          </cell>
          <cell r="AI252">
            <v>7019.7499707973393</v>
          </cell>
          <cell r="AJ252">
            <v>6334.0190202318427</v>
          </cell>
          <cell r="AK252">
            <v>6625.2120506679075</v>
          </cell>
          <cell r="AL252">
            <v>7577.9252584197284</v>
          </cell>
          <cell r="AM252">
            <v>7561.8233420103497</v>
          </cell>
          <cell r="AN252">
            <v>7700.7612442915133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</row>
        <row r="253">
          <cell r="A253">
            <v>9431.8889593891308</v>
          </cell>
          <cell r="B253">
            <v>9872.9025789440566</v>
          </cell>
          <cell r="C253">
            <v>7919.1919796167822</v>
          </cell>
          <cell r="D253">
            <v>8603.0384716641765</v>
          </cell>
          <cell r="E253">
            <v>7356.3977308310286</v>
          </cell>
          <cell r="F253">
            <v>7590.8508450608515</v>
          </cell>
          <cell r="G253">
            <v>7769.9734674367501</v>
          </cell>
          <cell r="H253">
            <v>6839.929044464955</v>
          </cell>
          <cell r="I253">
            <v>7515.6246613057556</v>
          </cell>
          <cell r="J253">
            <v>9054.0415914756231</v>
          </cell>
          <cell r="K253">
            <v>8913.4414273741804</v>
          </cell>
          <cell r="L253">
            <v>7715.1678190334769</v>
          </cell>
          <cell r="M253">
            <v>9054.8399299663797</v>
          </cell>
          <cell r="N253">
            <v>9736.0940336087842</v>
          </cell>
          <cell r="O253">
            <v>10847.795826592825</v>
          </cell>
          <cell r="Z253">
            <v>7201.2849480494388</v>
          </cell>
          <cell r="AA253">
            <v>7538.0006106341007</v>
          </cell>
          <cell r="AB253">
            <v>6046.3347532053303</v>
          </cell>
          <cell r="AC253">
            <v>6568.454285269484</v>
          </cell>
          <cell r="AD253">
            <v>5616.6390930804127</v>
          </cell>
          <cell r="AE253">
            <v>5795.6449836073398</v>
          </cell>
          <cell r="AF253">
            <v>5932.4058222818267</v>
          </cell>
          <cell r="AG253">
            <v>5222.3131851651706</v>
          </cell>
          <cell r="AH253">
            <v>5738.2094914055888</v>
          </cell>
          <cell r="AI253">
            <v>6912.7969712580043</v>
          </cell>
          <cell r="AJ253">
            <v>6805.4481835658953</v>
          </cell>
          <cell r="AK253">
            <v>5890.5614905033344</v>
          </cell>
          <cell r="AL253">
            <v>6913.4065058890501</v>
          </cell>
          <cell r="AM253">
            <v>7433.5467390364411</v>
          </cell>
          <cell r="AN253">
            <v>8282.3355047869263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</row>
        <row r="254">
          <cell r="A254">
            <v>11606.548374942142</v>
          </cell>
          <cell r="B254">
            <v>9076.1100214404723</v>
          </cell>
          <cell r="C254">
            <v>7917.8669991836596</v>
          </cell>
          <cell r="D254">
            <v>7396.6675835881415</v>
          </cell>
          <cell r="E254">
            <v>7117.1417724838802</v>
          </cell>
          <cell r="F254">
            <v>7899.8577438599841</v>
          </cell>
          <cell r="G254">
            <v>8378.0776162145703</v>
          </cell>
          <cell r="H254">
            <v>9362.2213940565507</v>
          </cell>
          <cell r="I254">
            <v>8038.4870080266091</v>
          </cell>
          <cell r="J254">
            <v>8352.9609720490062</v>
          </cell>
          <cell r="K254">
            <v>9008.9697279599113</v>
          </cell>
          <cell r="L254">
            <v>9479.9378221223087</v>
          </cell>
          <cell r="M254">
            <v>10247.073567478055</v>
          </cell>
          <cell r="N254">
            <v>7718.821623399871</v>
          </cell>
          <cell r="O254">
            <v>10950.161331496834</v>
          </cell>
          <cell r="Z254">
            <v>8861.6461104618229</v>
          </cell>
          <cell r="AA254">
            <v>6929.6463058098843</v>
          </cell>
          <cell r="AB254">
            <v>6045.3231253447202</v>
          </cell>
          <cell r="AC254">
            <v>5647.3852867398791</v>
          </cell>
          <cell r="AD254">
            <v>5433.9662118585311</v>
          </cell>
          <cell r="AE254">
            <v>6031.5729868680737</v>
          </cell>
          <cell r="AF254">
            <v>6396.695772290288</v>
          </cell>
          <cell r="AG254">
            <v>7148.0934832477524</v>
          </cell>
          <cell r="AH254">
            <v>6137.4169845763472</v>
          </cell>
          <cell r="AI254">
            <v>6377.519114003303</v>
          </cell>
          <cell r="AJ254">
            <v>6878.3844231763051</v>
          </cell>
          <cell r="AK254">
            <v>7237.9704469416711</v>
          </cell>
          <cell r="AL254">
            <v>7823.6816570637657</v>
          </cell>
          <cell r="AM254">
            <v>5893.3511847522941</v>
          </cell>
          <cell r="AN254">
            <v>8360.4919772431585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</row>
        <row r="255">
          <cell r="A255">
            <v>8724.4288037797451</v>
          </cell>
          <cell r="B255">
            <v>8216.3008840144448</v>
          </cell>
          <cell r="C255">
            <v>7121.1696830294395</v>
          </cell>
          <cell r="D255">
            <v>7618.477007279218</v>
          </cell>
          <cell r="E255">
            <v>7454.1278984640094</v>
          </cell>
          <cell r="F255">
            <v>7409.0737882516623</v>
          </cell>
          <cell r="G255">
            <v>7588.3173016523469</v>
          </cell>
          <cell r="H255">
            <v>8218.6568036876033</v>
          </cell>
          <cell r="I255">
            <v>7750.7397936208044</v>
          </cell>
          <cell r="J255">
            <v>9107.8571717210871</v>
          </cell>
          <cell r="K255">
            <v>9777.9397698181747</v>
          </cell>
          <cell r="L255">
            <v>9564.0484033378762</v>
          </cell>
          <cell r="M255">
            <v>9418.4194662159425</v>
          </cell>
          <cell r="N255">
            <v>8769.6146798611971</v>
          </cell>
          <cell r="O255">
            <v>7918.8133580390841</v>
          </cell>
          <cell r="Z255">
            <v>6661.1362894010499</v>
          </cell>
          <cell r="AA255">
            <v>6273.1785901485646</v>
          </cell>
          <cell r="AB255">
            <v>5437.0415376717092</v>
          </cell>
          <cell r="AC255">
            <v>5816.7376689657103</v>
          </cell>
          <cell r="AD255">
            <v>5691.2564669888643</v>
          </cell>
          <cell r="AE255">
            <v>5656.8574736252958</v>
          </cell>
          <cell r="AF255">
            <v>5793.7106130807733</v>
          </cell>
          <cell r="AG255">
            <v>6274.9773442426995</v>
          </cell>
          <cell r="AH255">
            <v>5917.7208353886581</v>
          </cell>
          <cell r="AI255">
            <v>6953.8853820377344</v>
          </cell>
          <cell r="AJ255">
            <v>7465.496126015254</v>
          </cell>
          <cell r="AK255">
            <v>7302.1892121420815</v>
          </cell>
          <cell r="AL255">
            <v>7191.000936133737</v>
          </cell>
          <cell r="AM255">
            <v>6695.635886532742</v>
          </cell>
          <cell r="AN255">
            <v>6046.0456741162734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</row>
        <row r="256">
          <cell r="A256">
            <v>9894.3944103459708</v>
          </cell>
          <cell r="B256">
            <v>8196.2458198954391</v>
          </cell>
          <cell r="C256">
            <v>9133.8215286511604</v>
          </cell>
          <cell r="D256">
            <v>8644.7694812695008</v>
          </cell>
          <cell r="E256">
            <v>9104.5398679434456</v>
          </cell>
          <cell r="F256">
            <v>9179.9123245015508</v>
          </cell>
          <cell r="G256">
            <v>8081.7341297386301</v>
          </cell>
          <cell r="H256">
            <v>8895.7576860654117</v>
          </cell>
          <cell r="I256">
            <v>7644.9365197567804</v>
          </cell>
          <cell r="J256">
            <v>9409.9138994994428</v>
          </cell>
          <cell r="K256">
            <v>9245.9291130437396</v>
          </cell>
          <cell r="L256">
            <v>9031.5933865572715</v>
          </cell>
          <cell r="M256">
            <v>9049.2987141457525</v>
          </cell>
          <cell r="N256">
            <v>8442.6819632921179</v>
          </cell>
          <cell r="O256">
            <v>9778.8530305585427</v>
          </cell>
          <cell r="Z256">
            <v>7554.4097098767888</v>
          </cell>
          <cell r="AA256">
            <v>6257.8664684734476</v>
          </cell>
          <cell r="AB256">
            <v>6973.7092724112745</v>
          </cell>
          <cell r="AC256">
            <v>6600.3160780271874</v>
          </cell>
          <cell r="AD256">
            <v>6951.352607334291</v>
          </cell>
          <cell r="AE256">
            <v>7008.8997794062325</v>
          </cell>
          <cell r="AF256">
            <v>6170.4363349919622</v>
          </cell>
          <cell r="AG256">
            <v>6791.9465763416847</v>
          </cell>
          <cell r="AH256">
            <v>5836.9396125803787</v>
          </cell>
          <cell r="AI256">
            <v>7184.5069019234224</v>
          </cell>
          <cell r="AJ256">
            <v>7059.3038615253463</v>
          </cell>
          <cell r="AK256">
            <v>6895.6576770100219</v>
          </cell>
          <cell r="AL256">
            <v>6909.1757654451358</v>
          </cell>
          <cell r="AM256">
            <v>6446.021449701384</v>
          </cell>
          <cell r="AN256">
            <v>7466.1934042435687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</row>
        <row r="257">
          <cell r="A257">
            <v>9207.4233465945581</v>
          </cell>
          <cell r="B257">
            <v>8156.5468480596555</v>
          </cell>
          <cell r="C257">
            <v>6735.4912186604806</v>
          </cell>
          <cell r="D257">
            <v>8708.3773278293793</v>
          </cell>
          <cell r="E257">
            <v>8036.8756042939976</v>
          </cell>
          <cell r="F257">
            <v>9092.2011640017845</v>
          </cell>
          <cell r="G257">
            <v>8308.9661350286424</v>
          </cell>
          <cell r="H257">
            <v>7879.799023876747</v>
          </cell>
          <cell r="I257">
            <v>9158.617019737494</v>
          </cell>
          <cell r="J257">
            <v>8462.3618182824357</v>
          </cell>
          <cell r="K257">
            <v>9043.1192430493502</v>
          </cell>
          <cell r="L257">
            <v>8335.1647660917588</v>
          </cell>
          <cell r="M257">
            <v>9451.4494250720618</v>
          </cell>
          <cell r="N257">
            <v>11266.295880305623</v>
          </cell>
          <cell r="O257">
            <v>8550.5305147914842</v>
          </cell>
          <cell r="Z257">
            <v>7029.9045548183294</v>
          </cell>
          <cell r="AA257">
            <v>6227.5561446809397</v>
          </cell>
          <cell r="AB257">
            <v>5142.5744874121501</v>
          </cell>
          <cell r="AC257">
            <v>6648.8809233070406</v>
          </cell>
          <cell r="AD257">
            <v>6136.186671380884</v>
          </cell>
          <cell r="AE257">
            <v>6941.931957520017</v>
          </cell>
          <cell r="AF257">
            <v>6343.9288799589067</v>
          </cell>
          <cell r="AG257">
            <v>6016.2580739259902</v>
          </cell>
          <cell r="AH257">
            <v>6992.6407290376546</v>
          </cell>
          <cell r="AI257">
            <v>6461.0470977059131</v>
          </cell>
          <cell r="AJ257">
            <v>6904.4577145451494</v>
          </cell>
          <cell r="AK257">
            <v>6363.9316395701217</v>
          </cell>
          <cell r="AL257">
            <v>7216.2194418402178</v>
          </cell>
          <cell r="AM257">
            <v>8601.8619697968643</v>
          </cell>
          <cell r="AN257">
            <v>6528.3642501653558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</row>
        <row r="258">
          <cell r="A258">
            <v>9406.0366300318019</v>
          </cell>
          <cell r="B258">
            <v>8058.3585558238519</v>
          </cell>
          <cell r="C258">
            <v>7526.0246955582979</v>
          </cell>
          <cell r="D258">
            <v>8008.9892083018158</v>
          </cell>
          <cell r="E258">
            <v>6788.9625510644573</v>
          </cell>
          <cell r="F258">
            <v>9391.5927115973591</v>
          </cell>
          <cell r="G258">
            <v>7053.9466865857012</v>
          </cell>
          <cell r="H258">
            <v>7200.697564936404</v>
          </cell>
          <cell r="I258">
            <v>8055.8838731273236</v>
          </cell>
          <cell r="J258">
            <v>8277.3081951914155</v>
          </cell>
          <cell r="K258">
            <v>8646.5801272571734</v>
          </cell>
          <cell r="L258">
            <v>8709.1029351331217</v>
          </cell>
          <cell r="M258">
            <v>8414.8038892248424</v>
          </cell>
          <cell r="N258">
            <v>9528.8211914219937</v>
          </cell>
          <cell r="O258">
            <v>9787.2866482305271</v>
          </cell>
          <cell r="Z258">
            <v>7181.5465911757992</v>
          </cell>
          <cell r="AA258">
            <v>6152.5889908057334</v>
          </cell>
          <cell r="AB258">
            <v>5746.1499591575421</v>
          </cell>
          <cell r="AC258">
            <v>6114.8952964952687</v>
          </cell>
          <cell r="AD258">
            <v>5183.4000635879156</v>
          </cell>
          <cell r="AE258">
            <v>7170.5186016754296</v>
          </cell>
          <cell r="AF258">
            <v>5385.7165109949292</v>
          </cell>
          <cell r="AG258">
            <v>5497.7613936192038</v>
          </cell>
          <cell r="AH258">
            <v>6150.699560668203</v>
          </cell>
          <cell r="AI258">
            <v>6319.7579162614247</v>
          </cell>
          <cell r="AJ258">
            <v>6601.6985134813604</v>
          </cell>
          <cell r="AK258">
            <v>6649.4349273858779</v>
          </cell>
          <cell r="AL258">
            <v>6424.7364286387219</v>
          </cell>
          <cell r="AM258">
            <v>7275.2930949354568</v>
          </cell>
          <cell r="AN258">
            <v>7472.6325050706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</row>
        <row r="259">
          <cell r="A259">
            <v>9636.4500474802426</v>
          </cell>
          <cell r="B259">
            <v>7513.6982287487008</v>
          </cell>
          <cell r="C259">
            <v>6746.2404599852262</v>
          </cell>
          <cell r="D259">
            <v>8067.0324145838931</v>
          </cell>
          <cell r="E259">
            <v>7506.2237019081113</v>
          </cell>
          <cell r="F259">
            <v>8483.1936769576496</v>
          </cell>
          <cell r="G259">
            <v>9300.7121435155441</v>
          </cell>
          <cell r="H259">
            <v>9354.5213166356989</v>
          </cell>
          <cell r="I259">
            <v>9771.9949783831071</v>
          </cell>
          <cell r="J259">
            <v>7497.4059236198136</v>
          </cell>
          <cell r="K259">
            <v>9916.6411309577925</v>
          </cell>
          <cell r="L259">
            <v>8200.4093618901024</v>
          </cell>
          <cell r="M259">
            <v>9542.9570251284931</v>
          </cell>
          <cell r="N259">
            <v>9925.5381979863268</v>
          </cell>
          <cell r="O259">
            <v>10950.659876127249</v>
          </cell>
          <cell r="Z259">
            <v>7357.4681570513549</v>
          </cell>
          <cell r="AA259">
            <v>5736.7386524425474</v>
          </cell>
          <cell r="AB259">
            <v>5150.7815761605589</v>
          </cell>
          <cell r="AC259">
            <v>6159.2115166644589</v>
          </cell>
          <cell r="AD259">
            <v>5731.0318213016499</v>
          </cell>
          <cell r="AE259">
            <v>6476.9523051318729</v>
          </cell>
          <cell r="AF259">
            <v>7101.1309244226914</v>
          </cell>
          <cell r="AG259">
            <v>7142.214443336622</v>
          </cell>
          <cell r="AH259">
            <v>7460.9572539754145</v>
          </cell>
          <cell r="AI259">
            <v>5724.2994123074213</v>
          </cell>
          <cell r="AJ259">
            <v>7571.3951700507978</v>
          </cell>
          <cell r="AK259">
            <v>6261.0453494405401</v>
          </cell>
          <cell r="AL259">
            <v>7286.0858605137037</v>
          </cell>
          <cell r="AM259">
            <v>7578.1881163153512</v>
          </cell>
          <cell r="AN259">
            <v>8360.8726180626563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</row>
        <row r="260">
          <cell r="A260">
            <v>9255.2435767522675</v>
          </cell>
          <cell r="B260">
            <v>10017.472812737771</v>
          </cell>
          <cell r="C260">
            <v>8763.7334040022797</v>
          </cell>
          <cell r="D260">
            <v>7548.9932221586068</v>
          </cell>
          <cell r="E260">
            <v>7355.5711631904724</v>
          </cell>
          <cell r="F260">
            <v>7534.0492746096998</v>
          </cell>
          <cell r="G260">
            <v>8779.9498083743601</v>
          </cell>
          <cell r="H260">
            <v>8066.441765039468</v>
          </cell>
          <cell r="I260">
            <v>7865.7044012148644</v>
          </cell>
          <cell r="J260">
            <v>9436.6096760318796</v>
          </cell>
          <cell r="K260">
            <v>9168.6636308356246</v>
          </cell>
          <cell r="L260">
            <v>10371.263107059867</v>
          </cell>
          <cell r="M260">
            <v>8495.3839450096675</v>
          </cell>
          <cell r="N260">
            <v>8682.4798107389761</v>
          </cell>
          <cell r="O260">
            <v>8531.3156559205381</v>
          </cell>
          <cell r="Z260">
            <v>7066.4154918246631</v>
          </cell>
          <cell r="AA260">
            <v>7648.3805624165379</v>
          </cell>
          <cell r="AB260">
            <v>6691.1455088893572</v>
          </cell>
          <cell r="AC260">
            <v>5763.6865210909837</v>
          </cell>
          <cell r="AD260">
            <v>5616.0080053805768</v>
          </cell>
          <cell r="AE260">
            <v>5752.2767573616029</v>
          </cell>
          <cell r="AF260">
            <v>6703.526798493057</v>
          </cell>
          <cell r="AG260">
            <v>6158.7605533746928</v>
          </cell>
          <cell r="AH260">
            <v>6005.4967731451525</v>
          </cell>
          <cell r="AI260">
            <v>7204.8892340890425</v>
          </cell>
          <cell r="AJ260">
            <v>7000.3113567975215</v>
          </cell>
          <cell r="AK260">
            <v>7918.5008672926369</v>
          </cell>
          <cell r="AL260">
            <v>6486.2596235506589</v>
          </cell>
          <cell r="AM260">
            <v>6629.1080654184498</v>
          </cell>
          <cell r="AN260">
            <v>6513.6936285579532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</row>
        <row r="261">
          <cell r="A261">
            <v>9742.3333219110755</v>
          </cell>
          <cell r="B261">
            <v>8441.0867191195521</v>
          </cell>
          <cell r="C261">
            <v>7829.3658084361905</v>
          </cell>
          <cell r="D261">
            <v>8781.7817527522366</v>
          </cell>
          <cell r="E261">
            <v>8376.8652899573826</v>
          </cell>
          <cell r="F261">
            <v>9951.2673301011582</v>
          </cell>
          <cell r="G261">
            <v>8410.5997125016729</v>
          </cell>
          <cell r="H261">
            <v>8123.1344427260756</v>
          </cell>
          <cell r="I261">
            <v>8733.9334634491152</v>
          </cell>
          <cell r="J261">
            <v>9038.2530579453414</v>
          </cell>
          <cell r="K261">
            <v>10084.773442061252</v>
          </cell>
          <cell r="L261">
            <v>11222.898950298493</v>
          </cell>
          <cell r="M261">
            <v>9364.4191347634078</v>
          </cell>
          <cell r="N261">
            <v>10755.00839787527</v>
          </cell>
          <cell r="O261">
            <v>10537.001084740994</v>
          </cell>
          <cell r="Z261">
            <v>7438.3104606123907</v>
          </cell>
          <cell r="AA261">
            <v>6444.8034743946537</v>
          </cell>
          <cell r="AB261">
            <v>5977.7521122042654</v>
          </cell>
          <cell r="AC261">
            <v>6704.9254953533427</v>
          </cell>
          <cell r="AD261">
            <v>6395.7701563436212</v>
          </cell>
          <cell r="AE261">
            <v>7597.8324116015528</v>
          </cell>
          <cell r="AF261">
            <v>6421.5265228938752</v>
          </cell>
          <cell r="AG261">
            <v>6202.0456395591282</v>
          </cell>
          <cell r="AH261">
            <v>6668.3931350772527</v>
          </cell>
          <cell r="AI261">
            <v>6900.7423627534981</v>
          </cell>
          <cell r="AJ261">
            <v>7699.7648621075332</v>
          </cell>
          <cell r="AK261">
            <v>8568.7282401486991</v>
          </cell>
          <cell r="AL261">
            <v>7149.771467068399</v>
          </cell>
          <cell r="AM261">
            <v>8211.4919318113589</v>
          </cell>
          <cell r="AN261">
            <v>8045.0424762040857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</row>
        <row r="262">
          <cell r="A262">
            <v>9765.2313770397523</v>
          </cell>
          <cell r="B262">
            <v>8406.5726608772111</v>
          </cell>
          <cell r="C262">
            <v>8269.8090903643115</v>
          </cell>
          <cell r="D262">
            <v>7689.8680027856144</v>
          </cell>
          <cell r="E262">
            <v>7757.5226457794397</v>
          </cell>
          <cell r="F262">
            <v>7145.3121789439765</v>
          </cell>
          <cell r="G262">
            <v>7322.6444532606256</v>
          </cell>
          <cell r="H262">
            <v>9677.4524424804422</v>
          </cell>
          <cell r="I262">
            <v>8201.0038115284206</v>
          </cell>
          <cell r="J262">
            <v>8642.4728738357317</v>
          </cell>
          <cell r="K262">
            <v>9514.5760840746279</v>
          </cell>
          <cell r="L262">
            <v>8348.494813678748</v>
          </cell>
          <cell r="M262">
            <v>10574.645374052279</v>
          </cell>
          <cell r="N262">
            <v>10003.098042394986</v>
          </cell>
          <cell r="O262">
            <v>10287.284514658273</v>
          </cell>
          <cell r="Z262">
            <v>7455.7932172953579</v>
          </cell>
          <cell r="AA262">
            <v>6418.4518528703929</v>
          </cell>
          <cell r="AB262">
            <v>6314.0323197295129</v>
          </cell>
          <cell r="AC262">
            <v>5871.244979598825</v>
          </cell>
          <cell r="AD262">
            <v>5922.8995701431841</v>
          </cell>
          <cell r="AE262">
            <v>5455.4744298724409</v>
          </cell>
          <cell r="AF262">
            <v>5590.868330642299</v>
          </cell>
          <cell r="AG262">
            <v>7388.7736496435855</v>
          </cell>
          <cell r="AH262">
            <v>6261.4992141171942</v>
          </cell>
          <cell r="AI262">
            <v>6598.5626090650749</v>
          </cell>
          <cell r="AJ262">
            <v>7264.416898495313</v>
          </cell>
          <cell r="AK262">
            <v>6374.109184222978</v>
          </cell>
          <cell r="AL262">
            <v>8073.7840416704103</v>
          </cell>
          <cell r="AM262">
            <v>7637.4053677607408</v>
          </cell>
          <cell r="AN262">
            <v>7854.3828760796487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</row>
        <row r="263">
          <cell r="A263">
            <v>8984.249222082135</v>
          </cell>
          <cell r="B263">
            <v>8393.3227605214324</v>
          </cell>
          <cell r="C263">
            <v>7021.2098529264504</v>
          </cell>
          <cell r="D263">
            <v>9330.5173975029538</v>
          </cell>
          <cell r="E263">
            <v>7214.666089391646</v>
          </cell>
          <cell r="F263">
            <v>7789.2293623024916</v>
          </cell>
          <cell r="G263">
            <v>8017.5486763986655</v>
          </cell>
          <cell r="H263">
            <v>8374.5403378738156</v>
          </cell>
          <cell r="I263">
            <v>8297.9496908113651</v>
          </cell>
          <cell r="J263">
            <v>8839.5585554473109</v>
          </cell>
          <cell r="K263">
            <v>9455.7256694515454</v>
          </cell>
          <cell r="L263">
            <v>9903.1373017369588</v>
          </cell>
          <cell r="M263">
            <v>9789.8473453912684</v>
          </cell>
          <cell r="N263">
            <v>8791.5376066899171</v>
          </cell>
          <cell r="O263">
            <v>9402.86110567586</v>
          </cell>
          <cell r="Z263">
            <v>6859.5102180565973</v>
          </cell>
          <cell r="AA263">
            <v>6408.3355009491543</v>
          </cell>
          <cell r="AB263">
            <v>5360.7218075487554</v>
          </cell>
          <cell r="AC263">
            <v>7123.8873550630942</v>
          </cell>
          <cell r="AD263">
            <v>5508.4264179148786</v>
          </cell>
          <cell r="AE263">
            <v>5947.1077750354007</v>
          </cell>
          <cell r="AF263">
            <v>6121.4304846250861</v>
          </cell>
          <cell r="AG263">
            <v>6393.9950461280077</v>
          </cell>
          <cell r="AH263">
            <v>6335.5177807332384</v>
          </cell>
          <cell r="AI263">
            <v>6749.0383153182429</v>
          </cell>
          <cell r="AJ263">
            <v>7219.4843715289308</v>
          </cell>
          <cell r="AK263">
            <v>7561.0849424253738</v>
          </cell>
          <cell r="AL263">
            <v>7474.5876075956148</v>
          </cell>
          <cell r="AM263">
            <v>6712.3741288581768</v>
          </cell>
          <cell r="AN263">
            <v>7179.1220656279411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</row>
        <row r="264">
          <cell r="A264">
            <v>11079.652707731453</v>
          </cell>
          <cell r="B264">
            <v>8509.6890974456073</v>
          </cell>
          <cell r="C264">
            <v>8691.6186366643178</v>
          </cell>
          <cell r="D264">
            <v>9647.958770350815</v>
          </cell>
          <cell r="E264">
            <v>9000.2083624141651</v>
          </cell>
          <cell r="F264">
            <v>7695.5304146794069</v>
          </cell>
          <cell r="G264">
            <v>8197.6991084114597</v>
          </cell>
          <cell r="H264">
            <v>8079.4520854902958</v>
          </cell>
          <cell r="I264">
            <v>8688.6346937158269</v>
          </cell>
          <cell r="J264">
            <v>7516.4621212246184</v>
          </cell>
          <cell r="K264">
            <v>8414.4251424416361</v>
          </cell>
          <cell r="L264">
            <v>8722.6215392621107</v>
          </cell>
          <cell r="M264">
            <v>8519.2348205541857</v>
          </cell>
          <cell r="N264">
            <v>10078.035871396891</v>
          </cell>
          <cell r="O264">
            <v>10899.987339085006</v>
          </cell>
          <cell r="Z264">
            <v>8459.3591609637951</v>
          </cell>
          <cell r="AA264">
            <v>6497.1816646561092</v>
          </cell>
          <cell r="AB264">
            <v>6636.0855955677534</v>
          </cell>
          <cell r="AC264">
            <v>7366.2551129979274</v>
          </cell>
          <cell r="AD264">
            <v>6871.695085536664</v>
          </cell>
          <cell r="AE264">
            <v>5875.5682537293842</v>
          </cell>
          <cell r="AF264">
            <v>6258.9760600685804</v>
          </cell>
          <cell r="AG264">
            <v>6168.6939850801809</v>
          </cell>
          <cell r="AH264">
            <v>6633.8073431908078</v>
          </cell>
          <cell r="AI264">
            <v>5738.848895403481</v>
          </cell>
          <cell r="AJ264">
            <v>6424.4472539547578</v>
          </cell>
          <cell r="AK264">
            <v>6659.7564357127767</v>
          </cell>
          <cell r="AL264">
            <v>6504.4698624324019</v>
          </cell>
          <cell r="AM264">
            <v>7694.6206999550104</v>
          </cell>
          <cell r="AN264">
            <v>8322.183933340757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</row>
        <row r="265">
          <cell r="A265">
            <v>9718.3342041829655</v>
          </cell>
          <cell r="B265">
            <v>9072.5348893721748</v>
          </cell>
          <cell r="C265">
            <v>9060.0007000320311</v>
          </cell>
          <cell r="D265">
            <v>7013.8748940798205</v>
          </cell>
          <cell r="E265">
            <v>6813.384120520549</v>
          </cell>
          <cell r="F265">
            <v>8536.0450604940725</v>
          </cell>
          <cell r="G265">
            <v>7885.547595593951</v>
          </cell>
          <cell r="H265">
            <v>7472.4943773694094</v>
          </cell>
          <cell r="I265">
            <v>8292.6671748109675</v>
          </cell>
          <cell r="J265">
            <v>8760.1325301584438</v>
          </cell>
          <cell r="K265">
            <v>7193.5703618132193</v>
          </cell>
          <cell r="L265">
            <v>8478.2974269058795</v>
          </cell>
          <cell r="M265">
            <v>7997.1882783071305</v>
          </cell>
          <cell r="N265">
            <v>9904.5493551444379</v>
          </cell>
          <cell r="O265">
            <v>10295.026501411539</v>
          </cell>
          <cell r="Z265">
            <v>7419.9870382305098</v>
          </cell>
          <cell r="AA265">
            <v>6926.9166781752119</v>
          </cell>
          <cell r="AB265">
            <v>6917.3467744772552</v>
          </cell>
          <cell r="AC265">
            <v>5355.1215371295175</v>
          </cell>
          <cell r="AD265">
            <v>5202.0460295539206</v>
          </cell>
          <cell r="AE265">
            <v>6517.3045478674667</v>
          </cell>
          <cell r="AF265">
            <v>6020.6471314263626</v>
          </cell>
          <cell r="AG265">
            <v>5705.2793470990528</v>
          </cell>
          <cell r="AH265">
            <v>6331.4845586368738</v>
          </cell>
          <cell r="AI265">
            <v>6688.3962273060915</v>
          </cell>
          <cell r="AJ265">
            <v>5492.3197455258396</v>
          </cell>
          <cell r="AK265">
            <v>6473.2139986323455</v>
          </cell>
          <cell r="AL265">
            <v>6105.885239240607</v>
          </cell>
          <cell r="AM265">
            <v>7562.1630508501985</v>
          </cell>
          <cell r="AN265">
            <v>7860.2939139337159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</row>
        <row r="266">
          <cell r="A266">
            <v>10795.444871890661</v>
          </cell>
          <cell r="B266">
            <v>9018.9405768116467</v>
          </cell>
          <cell r="C266">
            <v>7386.9854512941147</v>
          </cell>
          <cell r="D266">
            <v>7816.1400201258957</v>
          </cell>
          <cell r="E266">
            <v>8553.4377870954049</v>
          </cell>
          <cell r="F266">
            <v>7135.6364214410232</v>
          </cell>
          <cell r="G266">
            <v>7812.8498105260642</v>
          </cell>
          <cell r="H266">
            <v>8890.3122037703342</v>
          </cell>
          <cell r="I266">
            <v>8664.7222096805235</v>
          </cell>
          <cell r="J266">
            <v>8287.7713290498559</v>
          </cell>
          <cell r="K266">
            <v>9089.5286790951304</v>
          </cell>
          <cell r="L266">
            <v>9499.7430258812783</v>
          </cell>
          <cell r="M266">
            <v>8499.2735211086347</v>
          </cell>
          <cell r="N266">
            <v>10339.454980674634</v>
          </cell>
          <cell r="O266">
            <v>9682.0900711734685</v>
          </cell>
          <cell r="Z266">
            <v>8242.3653414680048</v>
          </cell>
          <cell r="AA266">
            <v>6885.9972061579992</v>
          </cell>
          <cell r="AB266">
            <v>5639.9929400048613</v>
          </cell>
          <cell r="AC266">
            <v>5967.6541699262016</v>
          </cell>
          <cell r="AD266">
            <v>6530.5839641984885</v>
          </cell>
          <cell r="AE266">
            <v>5448.0869503159065</v>
          </cell>
          <cell r="AF266">
            <v>5965.1420817358912</v>
          </cell>
          <cell r="AG266">
            <v>6787.7889288274628</v>
          </cell>
          <cell r="AH266">
            <v>6615.5500659799163</v>
          </cell>
          <cell r="AI266">
            <v>6327.7465608148805</v>
          </cell>
          <cell r="AJ266">
            <v>6939.8915046038483</v>
          </cell>
          <cell r="AK266">
            <v>7253.0917992324576</v>
          </cell>
          <cell r="AL266">
            <v>6489.2293304605255</v>
          </cell>
          <cell r="AM266">
            <v>7894.2152355650051</v>
          </cell>
          <cell r="AN266">
            <v>7392.3144977012271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</row>
        <row r="267">
          <cell r="A267">
            <v>8760.2737422834034</v>
          </cell>
          <cell r="B267">
            <v>7873.9107524635565</v>
          </cell>
          <cell r="C267">
            <v>8607.9753975435488</v>
          </cell>
          <cell r="D267">
            <v>8495.1911796353561</v>
          </cell>
          <cell r="E267">
            <v>8366.6650411570627</v>
          </cell>
          <cell r="F267">
            <v>7943.646236161615</v>
          </cell>
          <cell r="G267">
            <v>7966.3590965906324</v>
          </cell>
          <cell r="H267">
            <v>9250.5031892710103</v>
          </cell>
          <cell r="I267">
            <v>9594.1277334235274</v>
          </cell>
          <cell r="J267">
            <v>9638.4226177348301</v>
          </cell>
          <cell r="K267">
            <v>10363.103441929337</v>
          </cell>
          <cell r="L267">
            <v>10252.514229079521</v>
          </cell>
          <cell r="M267">
            <v>9821.9201064177432</v>
          </cell>
          <cell r="N267">
            <v>9426.4506273695297</v>
          </cell>
          <cell r="O267">
            <v>8571.9697132137644</v>
          </cell>
          <cell r="Z267">
            <v>6688.5040433283457</v>
          </cell>
          <cell r="AA267">
            <v>6011.7623551489351</v>
          </cell>
          <cell r="AB267">
            <v>6572.2236479260901</v>
          </cell>
          <cell r="AC267">
            <v>6486.1124464163122</v>
          </cell>
          <cell r="AD267">
            <v>6387.9822255835816</v>
          </cell>
          <cell r="AE267">
            <v>6065.0056758943383</v>
          </cell>
          <cell r="AF267">
            <v>6082.3470356833341</v>
          </cell>
          <cell r="AG267">
            <v>7062.796187021172</v>
          </cell>
          <cell r="AH267">
            <v>7325.1549009797973</v>
          </cell>
          <cell r="AI267">
            <v>7358.9742223310132</v>
          </cell>
          <cell r="AJ267">
            <v>7912.2709303268157</v>
          </cell>
          <cell r="AK267">
            <v>7827.8356239591294</v>
          </cell>
          <cell r="AL267">
            <v>7499.0752889303712</v>
          </cell>
          <cell r="AM267">
            <v>7197.1327597991458</v>
          </cell>
          <cell r="AN267">
            <v>6544.7331639175618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</row>
        <row r="268">
          <cell r="A268">
            <v>9275.6725054130493</v>
          </cell>
          <cell r="B268">
            <v>9135.1300386239509</v>
          </cell>
          <cell r="C268">
            <v>8416.671189990022</v>
          </cell>
          <cell r="D268">
            <v>7764.6394684423412</v>
          </cell>
          <cell r="E268">
            <v>8208.2692843008554</v>
          </cell>
          <cell r="F268">
            <v>8200.0208559941839</v>
          </cell>
          <cell r="G268">
            <v>8908.9510455101426</v>
          </cell>
          <cell r="H268">
            <v>8578.2676763291347</v>
          </cell>
          <cell r="I268">
            <v>8080.8768737972869</v>
          </cell>
          <cell r="J268">
            <v>8434.9178008293438</v>
          </cell>
          <cell r="K268">
            <v>9694.105167678701</v>
          </cell>
          <cell r="L268">
            <v>8082.0845561742444</v>
          </cell>
          <cell r="M268">
            <v>8583.9990562027415</v>
          </cell>
          <cell r="N268">
            <v>9447.0927316049601</v>
          </cell>
          <cell r="O268">
            <v>8828.1429506451805</v>
          </cell>
          <cell r="Z268">
            <v>7082.0130605728837</v>
          </cell>
          <cell r="AA268">
            <v>6974.7083250095411</v>
          </cell>
          <cell r="AB268">
            <v>6426.162120242142</v>
          </cell>
          <cell r="AC268">
            <v>5928.3332927136007</v>
          </cell>
          <cell r="AD268">
            <v>6267.0464316408397</v>
          </cell>
          <cell r="AE268">
            <v>6260.7487236349825</v>
          </cell>
          <cell r="AF268">
            <v>6802.0197590511752</v>
          </cell>
          <cell r="AG268">
            <v>6549.5416839479985</v>
          </cell>
          <cell r="AH268">
            <v>6169.7818166517236</v>
          </cell>
          <cell r="AI268">
            <v>6440.0934806044061</v>
          </cell>
          <cell r="AJ268">
            <v>7401.4880719433586</v>
          </cell>
          <cell r="AK268">
            <v>6170.7038869772596</v>
          </cell>
          <cell r="AL268">
            <v>6553.9176154070174</v>
          </cell>
          <cell r="AM268">
            <v>7212.8930889513122</v>
          </cell>
          <cell r="AN268">
            <v>6740.3224553893979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</row>
        <row r="269">
          <cell r="A269">
            <v>8724.8463166987985</v>
          </cell>
          <cell r="B269">
            <v>7149.2527301878199</v>
          </cell>
          <cell r="C269">
            <v>8399.7385560597049</v>
          </cell>
          <cell r="D269">
            <v>7742.9541644825622</v>
          </cell>
          <cell r="E269">
            <v>7331.5256420876185</v>
          </cell>
          <cell r="F269">
            <v>8855.9593201474854</v>
          </cell>
          <cell r="G269">
            <v>7894.1415197324877</v>
          </cell>
          <cell r="H269">
            <v>8565.592070564704</v>
          </cell>
          <cell r="I269">
            <v>8790.736910272366</v>
          </cell>
          <cell r="J269">
            <v>8731.5440455430962</v>
          </cell>
          <cell r="K269">
            <v>8407.9615106937399</v>
          </cell>
          <cell r="L269">
            <v>10459.799599091521</v>
          </cell>
          <cell r="M269">
            <v>9325.5690590573813</v>
          </cell>
          <cell r="N269">
            <v>10905.755270875534</v>
          </cell>
          <cell r="O269">
            <v>10262.815262486611</v>
          </cell>
          <cell r="Z269">
            <v>6661.4550621848002</v>
          </cell>
          <cell r="AA269">
            <v>5458.4830565093198</v>
          </cell>
          <cell r="AB269">
            <v>6413.2339865058102</v>
          </cell>
          <cell r="AC269">
            <v>5911.7764763990936</v>
          </cell>
          <cell r="AD269">
            <v>5597.6491538364653</v>
          </cell>
          <cell r="AE269">
            <v>6761.5603647698845</v>
          </cell>
          <cell r="AF269">
            <v>6027.208626881833</v>
          </cell>
          <cell r="AG269">
            <v>6539.8638082444331</v>
          </cell>
          <cell r="AH269">
            <v>6711.762793940592</v>
          </cell>
          <cell r="AI269">
            <v>6666.568804948336</v>
          </cell>
          <cell r="AJ269">
            <v>6419.512245260712</v>
          </cell>
          <cell r="AK269">
            <v>7986.0988331047711</v>
          </cell>
          <cell r="AL269">
            <v>7120.1092788665464</v>
          </cell>
          <cell r="AM269">
            <v>8326.5877723345511</v>
          </cell>
          <cell r="AN269">
            <v>7835.7005041695757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</row>
        <row r="270">
          <cell r="A270">
            <v>10489.175653239434</v>
          </cell>
          <cell r="B270">
            <v>8381.7696409397395</v>
          </cell>
          <cell r="C270">
            <v>8303.9859790571991</v>
          </cell>
          <cell r="D270">
            <v>7745.9205398603599</v>
          </cell>
          <cell r="E270">
            <v>6789.122943526625</v>
          </cell>
          <cell r="F270">
            <v>8185.2413343020771</v>
          </cell>
          <cell r="G270">
            <v>7572.1487446609171</v>
          </cell>
          <cell r="H270">
            <v>8605.9305602283312</v>
          </cell>
          <cell r="I270">
            <v>9291.0428591050313</v>
          </cell>
          <cell r="J270">
            <v>7962.8340069118294</v>
          </cell>
          <cell r="K270">
            <v>8706.0871400145643</v>
          </cell>
          <cell r="L270">
            <v>9424.4028104072913</v>
          </cell>
          <cell r="M270">
            <v>10337.974301332919</v>
          </cell>
          <cell r="N270">
            <v>9474.7412339734565</v>
          </cell>
          <cell r="O270">
            <v>11556.086924866786</v>
          </cell>
          <cell r="Z270">
            <v>8008.5275679509205</v>
          </cell>
          <cell r="AA270">
            <v>6399.5146479360528</v>
          </cell>
          <cell r="AB270">
            <v>6340.1265109540882</v>
          </cell>
          <cell r="AC270">
            <v>5914.0413158655447</v>
          </cell>
          <cell r="AD270">
            <v>5183.5225238743515</v>
          </cell>
          <cell r="AE270">
            <v>6249.4644997049736</v>
          </cell>
          <cell r="AF270">
            <v>5781.3658551435892</v>
          </cell>
          <cell r="AG270">
            <v>6570.6624064565713</v>
          </cell>
          <cell r="AH270">
            <v>7093.7483870981259</v>
          </cell>
          <cell r="AI270">
            <v>6079.6556156132074</v>
          </cell>
          <cell r="AJ270">
            <v>6647.1323557496789</v>
          </cell>
          <cell r="AK270">
            <v>7195.5692433572076</v>
          </cell>
          <cell r="AL270">
            <v>7893.0847309648871</v>
          </cell>
          <cell r="AM270">
            <v>7234.0028311036695</v>
          </cell>
          <cell r="AN270">
            <v>8823.1185914834896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</row>
        <row r="271">
          <cell r="A271">
            <v>9353.9769283692385</v>
          </cell>
          <cell r="B271">
            <v>8201.3873026275851</v>
          </cell>
          <cell r="C271">
            <v>7537.7884579868278</v>
          </cell>
          <cell r="D271">
            <v>8239.0514735080687</v>
          </cell>
          <cell r="E271">
            <v>7267.736873425456</v>
          </cell>
          <cell r="F271">
            <v>7881.0905405590984</v>
          </cell>
          <cell r="G271">
            <v>8808.0466346460489</v>
          </cell>
          <cell r="H271">
            <v>9285.2671849938615</v>
          </cell>
          <cell r="I271">
            <v>8565.4672336603671</v>
          </cell>
          <cell r="J271">
            <v>9415.034099020213</v>
          </cell>
          <cell r="K271">
            <v>7317.7028133078838</v>
          </cell>
          <cell r="L271">
            <v>8611.5040542382612</v>
          </cell>
          <cell r="M271">
            <v>9166.9833435650889</v>
          </cell>
          <cell r="N271">
            <v>10078.604637991408</v>
          </cell>
          <cell r="O271">
            <v>10061.49145379622</v>
          </cell>
          <cell r="Z271">
            <v>7141.7988007176264</v>
          </cell>
          <cell r="AA271">
            <v>6261.7920111053718</v>
          </cell>
          <cell r="AB271">
            <v>5755.1316388267742</v>
          </cell>
          <cell r="AC271">
            <v>6290.5487562293038</v>
          </cell>
          <cell r="AD271">
            <v>5548.946173807828</v>
          </cell>
          <cell r="AE271">
            <v>6017.2441520790326</v>
          </cell>
          <cell r="AF271">
            <v>6724.9788377387949</v>
          </cell>
          <cell r="AG271">
            <v>7089.3386368115507</v>
          </cell>
          <cell r="AH271">
            <v>6539.768494768623</v>
          </cell>
          <cell r="AI271">
            <v>7188.4161947383272</v>
          </cell>
          <cell r="AJ271">
            <v>5587.0953687718211</v>
          </cell>
          <cell r="AK271">
            <v>6574.9177914271304</v>
          </cell>
          <cell r="AL271">
            <v>6999.028450745318</v>
          </cell>
          <cell r="AM271">
            <v>7695.0549555249918</v>
          </cell>
          <cell r="AN271">
            <v>7681.9889709392282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</row>
        <row r="272">
          <cell r="A272">
            <v>8265.243429406557</v>
          </cell>
          <cell r="B272">
            <v>7190.934477396283</v>
          </cell>
          <cell r="C272">
            <v>7726.8974173183988</v>
          </cell>
          <cell r="D272">
            <v>8276.7947872851928</v>
          </cell>
          <cell r="E272">
            <v>7531.4437746702315</v>
          </cell>
          <cell r="F272">
            <v>8347.9952322796544</v>
          </cell>
          <cell r="G272">
            <v>8204.6525302584687</v>
          </cell>
          <cell r="H272">
            <v>8195.517096941845</v>
          </cell>
          <cell r="I272">
            <v>8045.814300734135</v>
          </cell>
          <cell r="J272">
            <v>9654.76450580042</v>
          </cell>
          <cell r="K272">
            <v>9349.8602779966041</v>
          </cell>
          <cell r="L272">
            <v>8274.3902601981845</v>
          </cell>
          <cell r="M272">
            <v>9817.7777136239201</v>
          </cell>
          <cell r="N272">
            <v>8999.9154751156184</v>
          </cell>
          <cell r="O272">
            <v>10787.442751125562</v>
          </cell>
          <cell r="Z272">
            <v>6310.5464193256221</v>
          </cell>
          <cell r="AA272">
            <v>5490.3072372299712</v>
          </cell>
          <cell r="AB272">
            <v>5899.5170857122675</v>
          </cell>
          <cell r="AC272">
            <v>6319.365927271394</v>
          </cell>
          <cell r="AD272">
            <v>5750.28744773582</v>
          </cell>
          <cell r="AE272">
            <v>6373.7277518264445</v>
          </cell>
          <cell r="AF272">
            <v>6264.2850254624609</v>
          </cell>
          <cell r="AG272">
            <v>6257.3100855834855</v>
          </cell>
          <cell r="AH272">
            <v>6143.0114018677141</v>
          </cell>
          <cell r="AI272">
            <v>7371.451319236643</v>
          </cell>
          <cell r="AJ272">
            <v>7138.655721691518</v>
          </cell>
          <cell r="AK272">
            <v>6317.5300612223537</v>
          </cell>
          <cell r="AL272">
            <v>7495.9125554627162</v>
          </cell>
          <cell r="AM272">
            <v>6871.4714649126745</v>
          </cell>
          <cell r="AN272">
            <v>8236.2556902553715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</row>
        <row r="273">
          <cell r="A273">
            <v>11242.501448899922</v>
          </cell>
          <cell r="B273">
            <v>7644.649824213051</v>
          </cell>
          <cell r="C273">
            <v>8217.8856197406822</v>
          </cell>
          <cell r="D273">
            <v>7099.9387148861497</v>
          </cell>
          <cell r="E273">
            <v>8377.4590608576109</v>
          </cell>
          <cell r="F273">
            <v>7963.8471859661186</v>
          </cell>
          <cell r="G273">
            <v>8942.4748577452574</v>
          </cell>
          <cell r="H273">
            <v>8736.1101346537798</v>
          </cell>
          <cell r="I273">
            <v>8035.318344202693</v>
          </cell>
          <cell r="J273">
            <v>9278.4495125821941</v>
          </cell>
          <cell r="K273">
            <v>9417.2609930467534</v>
          </cell>
          <cell r="L273">
            <v>9056.6343367024001</v>
          </cell>
          <cell r="M273">
            <v>9702.7096729211717</v>
          </cell>
          <cell r="N273">
            <v>10410.947059903892</v>
          </cell>
          <cell r="O273">
            <v>8866.489533680282</v>
          </cell>
          <cell r="Z273">
            <v>8583.6948262408841</v>
          </cell>
          <cell r="AA273">
            <v>5836.7207193859604</v>
          </cell>
          <cell r="AB273">
            <v>6274.3885422144904</v>
          </cell>
          <cell r="AC273">
            <v>5420.8316085704337</v>
          </cell>
          <cell r="AD273">
            <v>6396.2235028010273</v>
          </cell>
          <cell r="AE273">
            <v>6080.4291818738748</v>
          </cell>
          <cell r="AF273">
            <v>6827.6153237879334</v>
          </cell>
          <cell r="AG273">
            <v>6670.0550322486979</v>
          </cell>
          <cell r="AH273">
            <v>6134.9976970721327</v>
          </cell>
          <cell r="AI273">
            <v>7084.1333166545546</v>
          </cell>
          <cell r="AJ273">
            <v>7190.1164372351677</v>
          </cell>
          <cell r="AK273">
            <v>6914.7765426096294</v>
          </cell>
          <cell r="AL273">
            <v>7408.0576461140045</v>
          </cell>
          <cell r="AM273">
            <v>7948.7997240248615</v>
          </cell>
          <cell r="AN273">
            <v>6769.6002249230305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</row>
        <row r="274">
          <cell r="A274">
            <v>10164.481951219963</v>
          </cell>
          <cell r="B274">
            <v>8633.2319556899438</v>
          </cell>
          <cell r="C274">
            <v>8554.3065423242715</v>
          </cell>
          <cell r="D274">
            <v>7368.1778446677799</v>
          </cell>
          <cell r="E274">
            <v>9455.3200409565779</v>
          </cell>
          <cell r="F274">
            <v>8602.4399154667044</v>
          </cell>
          <cell r="G274">
            <v>7291.3275383602868</v>
          </cell>
          <cell r="H274">
            <v>7333.4627094120515</v>
          </cell>
          <cell r="I274">
            <v>8874.2531537929881</v>
          </cell>
          <cell r="J274">
            <v>8751.6820618726451</v>
          </cell>
          <cell r="K274">
            <v>9804.7918813725737</v>
          </cell>
          <cell r="L274">
            <v>8441.2542401382289</v>
          </cell>
          <cell r="M274">
            <v>9778.1881546532532</v>
          </cell>
          <cell r="N274">
            <v>8298.422560247509</v>
          </cell>
          <cell r="O274">
            <v>10092.401590729933</v>
          </cell>
          <cell r="Z274">
            <v>7760.6226276842444</v>
          </cell>
          <cell r="AA274">
            <v>6591.5071310970943</v>
          </cell>
          <cell r="AB274">
            <v>6531.2472622907489</v>
          </cell>
          <cell r="AC274">
            <v>5625.6332571152279</v>
          </cell>
          <cell r="AD274">
            <v>7219.17467255051</v>
          </cell>
          <cell r="AE274">
            <v>6567.9972852184901</v>
          </cell>
          <cell r="AF274">
            <v>5566.9577408482319</v>
          </cell>
          <cell r="AG274">
            <v>5599.1281124869374</v>
          </cell>
          <cell r="AH274">
            <v>6775.5277799335599</v>
          </cell>
          <cell r="AI274">
            <v>6681.9442609680109</v>
          </cell>
          <cell r="AJ274">
            <v>7485.9978205954867</v>
          </cell>
          <cell r="AK274">
            <v>6444.9313773624981</v>
          </cell>
          <cell r="AL274">
            <v>7465.6857688303762</v>
          </cell>
          <cell r="AM274">
            <v>6335.8788184392133</v>
          </cell>
          <cell r="AN274">
            <v>7705.5889841286653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</row>
        <row r="275">
          <cell r="A275">
            <v>9782.0129753766178</v>
          </cell>
          <cell r="B275">
            <v>8397.393185476707</v>
          </cell>
          <cell r="C275">
            <v>8477.6246760704726</v>
          </cell>
          <cell r="D275">
            <v>8245.8197064301712</v>
          </cell>
          <cell r="E275">
            <v>8258.6192762376795</v>
          </cell>
          <cell r="F275">
            <v>7389.3945447699316</v>
          </cell>
          <cell r="G275">
            <v>7429.617478365024</v>
          </cell>
          <cell r="H275">
            <v>8355.6457228480322</v>
          </cell>
          <cell r="I275">
            <v>9220.4192891891107</v>
          </cell>
          <cell r="J275">
            <v>9493.8887873018721</v>
          </cell>
          <cell r="K275">
            <v>10336.302474899076</v>
          </cell>
          <cell r="L275">
            <v>8644.5272830692247</v>
          </cell>
          <cell r="M275">
            <v>10886.723907381333</v>
          </cell>
          <cell r="N275">
            <v>9968.2544315212053</v>
          </cell>
          <cell r="O275">
            <v>12222.248865156438</v>
          </cell>
          <cell r="Z275">
            <v>7468.6060347519478</v>
          </cell>
          <cell r="AA275">
            <v>6411.4432866842062</v>
          </cell>
          <cell r="AB275">
            <v>6472.7003506785077</v>
          </cell>
          <cell r="AC275">
            <v>6295.7163291382603</v>
          </cell>
          <cell r="AD275">
            <v>6305.4888518845719</v>
          </cell>
          <cell r="AE275">
            <v>5641.8322925100219</v>
          </cell>
          <cell r="AF275">
            <v>5672.5426632016088</v>
          </cell>
          <cell r="AG275">
            <v>6379.5689319773619</v>
          </cell>
          <cell r="AH275">
            <v>7039.8270089730413</v>
          </cell>
          <cell r="AI275">
            <v>7248.6220646601287</v>
          </cell>
          <cell r="AJ275">
            <v>7891.8082847953428</v>
          </cell>
          <cell r="AK275">
            <v>6600.1311587324835</v>
          </cell>
          <cell r="AL275">
            <v>8312.0572501812749</v>
          </cell>
          <cell r="AM275">
            <v>7610.8021314841644</v>
          </cell>
          <cell r="AN275">
            <v>9331.7358975424013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</row>
        <row r="276">
          <cell r="A276">
            <v>10529.211215138914</v>
          </cell>
          <cell r="B276">
            <v>8721.3685095886594</v>
          </cell>
          <cell r="C276">
            <v>7796.5273992774601</v>
          </cell>
          <cell r="D276">
            <v>7585.5837141938346</v>
          </cell>
          <cell r="E276">
            <v>7373.7156146066754</v>
          </cell>
          <cell r="F276">
            <v>8835.6786659783302</v>
          </cell>
          <cell r="G276">
            <v>8372.9794334917351</v>
          </cell>
          <cell r="H276">
            <v>8034.4121082446491</v>
          </cell>
          <cell r="I276">
            <v>9017.8268065435987</v>
          </cell>
          <cell r="J276">
            <v>8035.9708934773334</v>
          </cell>
          <cell r="K276">
            <v>8851.1370201316458</v>
          </cell>
          <cell r="L276">
            <v>8643.4535740410101</v>
          </cell>
          <cell r="M276">
            <v>9389.9877503849439</v>
          </cell>
          <cell r="N276">
            <v>9678.8677925930569</v>
          </cell>
          <cell r="O276">
            <v>11117.338846903656</v>
          </cell>
          <cell r="Z276">
            <v>8039.0948796034199</v>
          </cell>
          <cell r="AA276">
            <v>6658.7997425449785</v>
          </cell>
          <cell r="AB276">
            <v>5952.6798554579373</v>
          </cell>
          <cell r="AC276">
            <v>5791.6235081218474</v>
          </cell>
          <cell r="AD276">
            <v>5629.8613666146548</v>
          </cell>
          <cell r="AE276">
            <v>6746.0760041891181</v>
          </cell>
          <cell r="AF276">
            <v>6392.803289388673</v>
          </cell>
          <cell r="AG276">
            <v>6134.3057822932205</v>
          </cell>
          <cell r="AH276">
            <v>6885.1468381032628</v>
          </cell>
          <cell r="AI276">
            <v>6135.4959210535171</v>
          </cell>
          <cell r="AJ276">
            <v>6757.8785194185912</v>
          </cell>
          <cell r="AK276">
            <v>6599.3113775946067</v>
          </cell>
          <cell r="AL276">
            <v>7169.2932073699048</v>
          </cell>
          <cell r="AM276">
            <v>7389.8542751159675</v>
          </cell>
          <cell r="AN276">
            <v>8488.1326789663271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</row>
        <row r="277">
          <cell r="A277">
            <v>10193.709926286869</v>
          </cell>
          <cell r="B277">
            <v>7721.6088562128898</v>
          </cell>
          <cell r="C277">
            <v>8403.494867794594</v>
          </cell>
          <cell r="D277">
            <v>7180.8662700619898</v>
          </cell>
          <cell r="E277">
            <v>8411.2585386792434</v>
          </cell>
          <cell r="F277">
            <v>7973.2727893214242</v>
          </cell>
          <cell r="G277">
            <v>7060.1675634068533</v>
          </cell>
          <cell r="H277">
            <v>8370.4438502926805</v>
          </cell>
          <cell r="I277">
            <v>7784.971187304126</v>
          </cell>
          <cell r="J277">
            <v>7699.768094454319</v>
          </cell>
          <cell r="K277">
            <v>8237.8953698739406</v>
          </cell>
          <cell r="L277">
            <v>9505.3619342433376</v>
          </cell>
          <cell r="M277">
            <v>10459.196251357373</v>
          </cell>
          <cell r="N277">
            <v>9140.3686360627944</v>
          </cell>
          <cell r="O277">
            <v>10238.796619002494</v>
          </cell>
          <cell r="Z277">
            <v>7782.9383035597275</v>
          </cell>
          <cell r="AA277">
            <v>5895.4792481539653</v>
          </cell>
          <cell r="AB277">
            <v>6416.1019455406422</v>
          </cell>
          <cell r="AC277">
            <v>5482.6201206574087</v>
          </cell>
          <cell r="AD277">
            <v>6422.0295393157558</v>
          </cell>
          <cell r="AE277">
            <v>6087.6256677380634</v>
          </cell>
          <cell r="AF277">
            <v>5390.4661753313849</v>
          </cell>
          <cell r="AG277">
            <v>6390.8673614738609</v>
          </cell>
          <cell r="AH277">
            <v>5943.8566413914496</v>
          </cell>
          <cell r="AI277">
            <v>5878.8037391882499</v>
          </cell>
          <cell r="AJ277">
            <v>6289.666066480233</v>
          </cell>
          <cell r="AK277">
            <v>7257.3818582425238</v>
          </cell>
          <cell r="AL277">
            <v>7985.638174696358</v>
          </cell>
          <cell r="AM277">
            <v>6978.7080151084874</v>
          </cell>
          <cell r="AN277">
            <v>7817.3621737948779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</row>
        <row r="278">
          <cell r="A278">
            <v>9684.1520711625944</v>
          </cell>
          <cell r="B278">
            <v>7658.0340083173696</v>
          </cell>
          <cell r="C278">
            <v>6929.6706080187387</v>
          </cell>
          <cell r="D278">
            <v>7972.4945073914469</v>
          </cell>
          <cell r="E278">
            <v>8781.0666916743685</v>
          </cell>
          <cell r="F278">
            <v>7940.9076234600379</v>
          </cell>
          <cell r="G278">
            <v>8211.647822710187</v>
          </cell>
          <cell r="H278">
            <v>7539.7507167231943</v>
          </cell>
          <cell r="I278">
            <v>8253.6247788930796</v>
          </cell>
          <cell r="J278">
            <v>7721.6152122296235</v>
          </cell>
          <cell r="K278">
            <v>8155.7898849621179</v>
          </cell>
          <cell r="L278">
            <v>8260.3229568142851</v>
          </cell>
          <cell r="M278">
            <v>8912.9534938330071</v>
          </cell>
          <cell r="N278">
            <v>9593.4276459810208</v>
          </cell>
          <cell r="O278">
            <v>9662.1087179303777</v>
          </cell>
          <cell r="Z278">
            <v>7393.8888429409262</v>
          </cell>
          <cell r="AA278">
            <v>5846.9395974863446</v>
          </cell>
          <cell r="AB278">
            <v>5290.8312279047386</v>
          </cell>
          <cell r="AC278">
            <v>6087.0314463713985</v>
          </cell>
          <cell r="AD278">
            <v>6704.3795433601472</v>
          </cell>
          <cell r="AE278">
            <v>6062.9147341422331</v>
          </cell>
          <cell r="AF278">
            <v>6269.6259592305196</v>
          </cell>
          <cell r="AG278">
            <v>5756.6298312210238</v>
          </cell>
          <cell r="AH278">
            <v>6301.6755331839813</v>
          </cell>
          <cell r="AI278">
            <v>5895.4841009981646</v>
          </cell>
          <cell r="AJ278">
            <v>6226.9782003281161</v>
          </cell>
          <cell r="AK278">
            <v>6306.7896188195336</v>
          </cell>
          <cell r="AL278">
            <v>6805.0756443554747</v>
          </cell>
          <cell r="AM278">
            <v>7324.6203814170913</v>
          </cell>
          <cell r="AN278">
            <v>7377.0586545747137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</row>
        <row r="279">
          <cell r="A279">
            <v>9173.4098211077762</v>
          </cell>
          <cell r="B279">
            <v>10289.086464123275</v>
          </cell>
          <cell r="C279">
            <v>9118.6629769695883</v>
          </cell>
          <cell r="D279">
            <v>8627.3999928515404</v>
          </cell>
          <cell r="E279">
            <v>9767.3288179725059</v>
          </cell>
          <cell r="F279">
            <v>9271.2769627331254</v>
          </cell>
          <cell r="G279">
            <v>7665.3916779366609</v>
          </cell>
          <cell r="H279">
            <v>8611.9852852901477</v>
          </cell>
          <cell r="I279">
            <v>9288.2580005920026</v>
          </cell>
          <cell r="J279">
            <v>8193.0900894745064</v>
          </cell>
          <cell r="K279">
            <v>8269.837523832417</v>
          </cell>
          <cell r="L279">
            <v>8809.8606555332117</v>
          </cell>
          <cell r="M279">
            <v>8170.7645571777402</v>
          </cell>
          <cell r="N279">
            <v>7344.5321651256781</v>
          </cell>
          <cell r="O279">
            <v>10382.375868516703</v>
          </cell>
          <cell r="Z279">
            <v>7003.9350920550705</v>
          </cell>
          <cell r="AA279">
            <v>7855.7586717039758</v>
          </cell>
          <cell r="AB279">
            <v>6962.1356575681875</v>
          </cell>
          <cell r="AC279">
            <v>6587.0544041421208</v>
          </cell>
          <cell r="AD279">
            <v>7457.3946218372794</v>
          </cell>
          <cell r="AE279">
            <v>7078.6570461545898</v>
          </cell>
          <cell r="AF279">
            <v>5852.5572076713506</v>
          </cell>
          <cell r="AG279">
            <v>6575.2852132601693</v>
          </cell>
          <cell r="AH279">
            <v>7091.6221364839957</v>
          </cell>
          <cell r="AI279">
            <v>6255.4570556741419</v>
          </cell>
          <cell r="AJ279">
            <v>6314.0540287961458</v>
          </cell>
          <cell r="AK279">
            <v>6726.3638499422286</v>
          </cell>
          <cell r="AL279">
            <v>6238.4114224634332</v>
          </cell>
          <cell r="AM279">
            <v>5607.5796862021143</v>
          </cell>
          <cell r="AN279">
            <v>7926.9855051159766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</row>
        <row r="280">
          <cell r="A280">
            <v>11935.414718741849</v>
          </cell>
          <cell r="B280">
            <v>9184.5326482512282</v>
          </cell>
          <cell r="C280">
            <v>7051.452170621269</v>
          </cell>
          <cell r="D280">
            <v>8862.3991295982651</v>
          </cell>
          <cell r="E280">
            <v>9318.5128495382723</v>
          </cell>
          <cell r="F280">
            <v>8244.3717476495058</v>
          </cell>
          <cell r="G280">
            <v>6984.2707335611613</v>
          </cell>
          <cell r="H280">
            <v>8995.5787210172275</v>
          </cell>
          <cell r="I280">
            <v>9405.5853341975671</v>
          </cell>
          <cell r="J280">
            <v>8417.118184468356</v>
          </cell>
          <cell r="K280">
            <v>8591.3555394503419</v>
          </cell>
          <cell r="L280">
            <v>8610.5916154074748</v>
          </cell>
          <cell r="M280">
            <v>10075.764643914412</v>
          </cell>
          <cell r="N280">
            <v>10462.183981729821</v>
          </cell>
          <cell r="O280">
            <v>9156.6210407526069</v>
          </cell>
          <cell r="Z280">
            <v>9112.7368794182767</v>
          </cell>
          <cell r="AA280">
            <v>7012.4274150704032</v>
          </cell>
          <cell r="AB280">
            <v>5383.8119380780199</v>
          </cell>
          <cell r="AC280">
            <v>6766.4771850447933</v>
          </cell>
          <cell r="AD280">
            <v>7114.7218346738682</v>
          </cell>
          <cell r="AE280">
            <v>6294.6108068173889</v>
          </cell>
          <cell r="AF280">
            <v>5332.5186421568806</v>
          </cell>
          <cell r="AG280">
            <v>6868.1603358115362</v>
          </cell>
          <cell r="AH280">
            <v>7181.2020250011774</v>
          </cell>
          <cell r="AI280">
            <v>6426.5034023143271</v>
          </cell>
          <cell r="AJ280">
            <v>6559.534319792494</v>
          </cell>
          <cell r="AK280">
            <v>6574.2211407300683</v>
          </cell>
          <cell r="AL280">
            <v>7692.8866086872285</v>
          </cell>
          <cell r="AM280">
            <v>7987.919318786644</v>
          </cell>
          <cell r="AN280">
            <v>6991.116791098777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</row>
        <row r="281">
          <cell r="A281">
            <v>9156.260545258905</v>
          </cell>
          <cell r="B281">
            <v>8078.6476016749903</v>
          </cell>
          <cell r="C281">
            <v>7670.2510912391772</v>
          </cell>
          <cell r="D281">
            <v>7289.7320212016157</v>
          </cell>
          <cell r="E281">
            <v>7544.1338609724662</v>
          </cell>
          <cell r="F281">
            <v>8709.9119533643734</v>
          </cell>
          <cell r="G281">
            <v>7963.1489683761583</v>
          </cell>
          <cell r="H281">
            <v>9431.3382887539356</v>
          </cell>
          <cell r="I281">
            <v>8493.5208316221833</v>
          </cell>
          <cell r="J281">
            <v>8608.0096994607757</v>
          </cell>
          <cell r="K281">
            <v>9001.6782021600429</v>
          </cell>
          <cell r="L281">
            <v>8086.1600244909096</v>
          </cell>
          <cell r="M281">
            <v>9213.5171399622486</v>
          </cell>
          <cell r="N281">
            <v>9609.5046942475055</v>
          </cell>
          <cell r="O281">
            <v>9846.7915225241977</v>
          </cell>
          <cell r="Z281">
            <v>6990.8415513473537</v>
          </cell>
          <cell r="AA281">
            <v>6168.0797584692618</v>
          </cell>
          <cell r="AB281">
            <v>5856.2673891654767</v>
          </cell>
          <cell r="AC281">
            <v>5565.7395571155175</v>
          </cell>
          <cell r="AD281">
            <v>5759.976379387921</v>
          </cell>
          <cell r="AE281">
            <v>6650.0526160415111</v>
          </cell>
          <cell r="AF281">
            <v>6079.8960899510694</v>
          </cell>
          <cell r="AG281">
            <v>7200.8645088167832</v>
          </cell>
          <cell r="AH281">
            <v>6484.8371290268633</v>
          </cell>
          <cell r="AI281">
            <v>6572.2498375771002</v>
          </cell>
          <cell r="AJ281">
            <v>6872.8173140620002</v>
          </cell>
          <cell r="AK281">
            <v>6173.815523338907</v>
          </cell>
          <cell r="AL281">
            <v>7034.5571904297358</v>
          </cell>
          <cell r="AM281">
            <v>7336.8952720767466</v>
          </cell>
          <cell r="AN281">
            <v>7518.0647146133151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</row>
        <row r="282">
          <cell r="A282">
            <v>10110.657496231745</v>
          </cell>
          <cell r="B282">
            <v>8103.1475627835935</v>
          </cell>
          <cell r="C282">
            <v>7825.3777132482919</v>
          </cell>
          <cell r="D282">
            <v>6894.5387765410724</v>
          </cell>
          <cell r="E282">
            <v>7368.2667849639829</v>
          </cell>
          <cell r="F282">
            <v>8082.9800649796807</v>
          </cell>
          <cell r="G282">
            <v>8095.6043168268416</v>
          </cell>
          <cell r="H282">
            <v>7308.0136729717651</v>
          </cell>
          <cell r="I282">
            <v>9597.0860488275594</v>
          </cell>
          <cell r="J282">
            <v>8722.3001914727629</v>
          </cell>
          <cell r="K282">
            <v>8192.6860448802436</v>
          </cell>
          <cell r="L282">
            <v>9229.7745686097824</v>
          </cell>
          <cell r="M282">
            <v>9013.5425212295959</v>
          </cell>
          <cell r="N282">
            <v>9518.2160374328032</v>
          </cell>
          <cell r="O282">
            <v>10451.535815173063</v>
          </cell>
          <cell r="Z282">
            <v>7719.5274410029215</v>
          </cell>
          <cell r="AA282">
            <v>6186.7855767755236</v>
          </cell>
          <cell r="AB282">
            <v>5974.7071855759214</v>
          </cell>
          <cell r="AC282">
            <v>5264.0079340442144</v>
          </cell>
          <cell r="AD282">
            <v>5625.7011633871398</v>
          </cell>
          <cell r="AE282">
            <v>6171.3876115322455</v>
          </cell>
          <cell r="AF282">
            <v>6181.026278314559</v>
          </cell>
          <cell r="AG282">
            <v>5579.6976713686345</v>
          </cell>
          <cell r="AH282">
            <v>7327.4135866240349</v>
          </cell>
          <cell r="AI282">
            <v>6659.5110853902188</v>
          </cell>
          <cell r="AJ282">
            <v>6255.1485660102444</v>
          </cell>
          <cell r="AK282">
            <v>7046.9698022318416</v>
          </cell>
          <cell r="AL282">
            <v>6881.8757691288811</v>
          </cell>
          <cell r="AM282">
            <v>7267.1960174440928</v>
          </cell>
          <cell r="AN282">
            <v>7979.7894010278933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</row>
        <row r="283">
          <cell r="A283">
            <v>10111.480647913195</v>
          </cell>
          <cell r="B283">
            <v>8210.9032722430293</v>
          </cell>
          <cell r="C283">
            <v>7000.8555079739936</v>
          </cell>
          <cell r="D283">
            <v>9568.5475893811908</v>
          </cell>
          <cell r="E283">
            <v>9565.0233521188347</v>
          </cell>
          <cell r="F283">
            <v>9412.8611942662101</v>
          </cell>
          <cell r="G283">
            <v>8524.83767652186</v>
          </cell>
          <cell r="H283">
            <v>7968.3301849570316</v>
          </cell>
          <cell r="I283">
            <v>8205.0062466560812</v>
          </cell>
          <cell r="J283">
            <v>7861.7498012535198</v>
          </cell>
          <cell r="K283">
            <v>7442.215827646859</v>
          </cell>
          <cell r="L283">
            <v>9068.0244480063011</v>
          </cell>
          <cell r="M283">
            <v>9781.8830074951438</v>
          </cell>
          <cell r="N283">
            <v>9168.8390122891997</v>
          </cell>
          <cell r="O283">
            <v>9233.6335319443533</v>
          </cell>
          <cell r="Z283">
            <v>7720.155920604313</v>
          </cell>
          <cell r="AA283">
            <v>6269.0574919706396</v>
          </cell>
          <cell r="AB283">
            <v>5345.1811837601745</v>
          </cell>
          <cell r="AC283">
            <v>7305.624358682895</v>
          </cell>
          <cell r="AD283">
            <v>7302.9335894361384</v>
          </cell>
          <cell r="AE283">
            <v>7186.7571732670276</v>
          </cell>
          <cell r="AF283">
            <v>6508.7476653751455</v>
          </cell>
          <cell r="AG283">
            <v>6083.8519695354325</v>
          </cell>
          <cell r="AH283">
            <v>6264.5550893469017</v>
          </cell>
          <cell r="AI283">
            <v>6002.4774202562676</v>
          </cell>
          <cell r="AJ283">
            <v>5682.1615532716869</v>
          </cell>
          <cell r="AK283">
            <v>6923.4729381506022</v>
          </cell>
          <cell r="AL283">
            <v>7468.5068037545707</v>
          </cell>
          <cell r="AM283">
            <v>7000.4452612388532</v>
          </cell>
          <cell r="AN283">
            <v>7049.9161361736396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</row>
        <row r="284">
          <cell r="A284">
            <v>9699.0276092222339</v>
          </cell>
          <cell r="B284">
            <v>9508.6228624883024</v>
          </cell>
          <cell r="C284">
            <v>8118.0342699511566</v>
          </cell>
          <cell r="D284">
            <v>8578.8344010702585</v>
          </cell>
          <cell r="E284">
            <v>7981.6651544625556</v>
          </cell>
          <cell r="F284">
            <v>7551.5492774629802</v>
          </cell>
          <cell r="G284">
            <v>7896.5112454336277</v>
          </cell>
          <cell r="H284">
            <v>9150.217866898618</v>
          </cell>
          <cell r="I284">
            <v>9655.4458859227889</v>
          </cell>
          <cell r="J284">
            <v>10489.778996400288</v>
          </cell>
          <cell r="K284">
            <v>9312.6651444420822</v>
          </cell>
          <cell r="L284">
            <v>10184.632474442264</v>
          </cell>
          <cell r="M284">
            <v>11053.6328908634</v>
          </cell>
          <cell r="N284">
            <v>9718.5785588377839</v>
          </cell>
          <cell r="O284">
            <v>11283.445269092394</v>
          </cell>
          <cell r="Z284">
            <v>7405.2463757516116</v>
          </cell>
          <cell r="AA284">
            <v>7259.8715900012694</v>
          </cell>
          <cell r="AB284">
            <v>6198.1516372447868</v>
          </cell>
          <cell r="AC284">
            <v>6549.9743805547459</v>
          </cell>
          <cell r="AD284">
            <v>6094.0332720927772</v>
          </cell>
          <cell r="AE284">
            <v>5765.6380795400946</v>
          </cell>
          <cell r="AF284">
            <v>6029.017921933556</v>
          </cell>
          <cell r="AG284">
            <v>6986.2279422485608</v>
          </cell>
          <cell r="AH284">
            <v>7371.9715556855926</v>
          </cell>
          <cell r="AI284">
            <v>8008.9882228676033</v>
          </cell>
          <cell r="AJ284">
            <v>7110.2570884421066</v>
          </cell>
          <cell r="AK284">
            <v>7776.0076327665656</v>
          </cell>
          <cell r="AL284">
            <v>8439.4929267057705</v>
          </cell>
          <cell r="AM284">
            <v>7420.1736039868829</v>
          </cell>
          <cell r="AN284">
            <v>8614.9555967331198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</row>
        <row r="285">
          <cell r="A285">
            <v>9110.2004421379243</v>
          </cell>
          <cell r="B285">
            <v>8356.912414221817</v>
          </cell>
          <cell r="C285">
            <v>7773.9311152567834</v>
          </cell>
          <cell r="D285">
            <v>8547.4888426021025</v>
          </cell>
          <cell r="E285">
            <v>6823.9120798157819</v>
          </cell>
          <cell r="F285">
            <v>6992.1426094278067</v>
          </cell>
          <cell r="G285">
            <v>7597.0870105412432</v>
          </cell>
          <cell r="H285">
            <v>8786.848514118361</v>
          </cell>
          <cell r="I285">
            <v>9850.8842596721624</v>
          </cell>
          <cell r="J285">
            <v>9013.2876826622087</v>
          </cell>
          <cell r="K285">
            <v>8739.9046948627365</v>
          </cell>
          <cell r="L285">
            <v>7624.1940901516909</v>
          </cell>
          <cell r="M285">
            <v>10566.881812697269</v>
          </cell>
          <cell r="N285">
            <v>10747.898425947122</v>
          </cell>
          <cell r="O285">
            <v>10447.787468474109</v>
          </cell>
          <cell r="Z285">
            <v>6955.6744783740714</v>
          </cell>
          <cell r="AA285">
            <v>6380.5360559080136</v>
          </cell>
          <cell r="AB285">
            <v>5935.4275022230149</v>
          </cell>
          <cell r="AC285">
            <v>6526.0419212820752</v>
          </cell>
          <cell r="AD285">
            <v>5210.0841685876685</v>
          </cell>
          <cell r="AE285">
            <v>5338.528850868568</v>
          </cell>
          <cell r="AF285">
            <v>5800.4063208962807</v>
          </cell>
          <cell r="AG285">
            <v>6708.7939879234245</v>
          </cell>
          <cell r="AH285">
            <v>7521.1895357967333</v>
          </cell>
          <cell r="AI285">
            <v>6881.6811988633262</v>
          </cell>
          <cell r="AJ285">
            <v>6672.9521941464773</v>
          </cell>
          <cell r="AK285">
            <v>5821.1026846071763</v>
          </cell>
          <cell r="AL285">
            <v>8067.8565315216156</v>
          </cell>
          <cell r="AM285">
            <v>8206.0634398043312</v>
          </cell>
          <cell r="AN285">
            <v>7976.9275233298567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</row>
        <row r="286">
          <cell r="A286">
            <v>8687.6321447856099</v>
          </cell>
          <cell r="B286">
            <v>8603.6766178057715</v>
          </cell>
          <cell r="C286">
            <v>7956.9796828879935</v>
          </cell>
          <cell r="D286">
            <v>7852.2768401678131</v>
          </cell>
          <cell r="E286">
            <v>7143.6766720760606</v>
          </cell>
          <cell r="F286">
            <v>6647.4040358330831</v>
          </cell>
          <cell r="G286">
            <v>8873.0223614028564</v>
          </cell>
          <cell r="H286">
            <v>8090.6599949514948</v>
          </cell>
          <cell r="I286">
            <v>7851.1096239291564</v>
          </cell>
          <cell r="J286">
            <v>8832.9643180709718</v>
          </cell>
          <cell r="K286">
            <v>8166.249500569239</v>
          </cell>
          <cell r="L286">
            <v>8748.031707175518</v>
          </cell>
          <cell r="M286">
            <v>8790.8714544559734</v>
          </cell>
          <cell r="N286">
            <v>9379.660365907228</v>
          </cell>
          <cell r="O286">
            <v>9640.6509636306509</v>
          </cell>
          <cell r="Z286">
            <v>6633.0418930723908</v>
          </cell>
          <cell r="AA286">
            <v>6568.9415124011766</v>
          </cell>
          <cell r="AB286">
            <v>6075.1858158037139</v>
          </cell>
          <cell r="AC286">
            <v>5995.244776575485</v>
          </cell>
          <cell r="AD286">
            <v>5454.2257138367595</v>
          </cell>
          <cell r="AE286">
            <v>5075.3195709747015</v>
          </cell>
          <cell r="AF286">
            <v>6774.5880650205245</v>
          </cell>
          <cell r="AG286">
            <v>6177.2512687854451</v>
          </cell>
          <cell r="AH286">
            <v>5994.3536023084043</v>
          </cell>
          <cell r="AI286">
            <v>6744.0035887044587</v>
          </cell>
          <cell r="AJ286">
            <v>6234.9641586826156</v>
          </cell>
          <cell r="AK286">
            <v>6679.1572005553362</v>
          </cell>
          <cell r="AL286">
            <v>6711.8655189629526</v>
          </cell>
          <cell r="AM286">
            <v>7161.4082080116323</v>
          </cell>
          <cell r="AN286">
            <v>7360.675573335855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</row>
        <row r="287">
          <cell r="A287">
            <v>11082.456530052474</v>
          </cell>
          <cell r="B287">
            <v>8721.1723375233923</v>
          </cell>
          <cell r="C287">
            <v>8126.3641618918427</v>
          </cell>
          <cell r="D287">
            <v>7165.6166750125512</v>
          </cell>
          <cell r="E287">
            <v>9726.9802533968541</v>
          </cell>
          <cell r="F287">
            <v>8601.7305394320156</v>
          </cell>
          <cell r="G287">
            <v>7320.2225736225437</v>
          </cell>
          <cell r="H287">
            <v>9117.6398633900299</v>
          </cell>
          <cell r="I287">
            <v>9929.6020613827586</v>
          </cell>
          <cell r="J287">
            <v>7783.9754132610551</v>
          </cell>
          <cell r="K287">
            <v>8788.6136647348503</v>
          </cell>
          <cell r="L287">
            <v>8374.3465961507463</v>
          </cell>
          <cell r="M287">
            <v>9626.5420110111954</v>
          </cell>
          <cell r="N287">
            <v>10706.379505829836</v>
          </cell>
          <cell r="O287">
            <v>8808.1643503960422</v>
          </cell>
          <cell r="Z287">
            <v>8461.4998905211814</v>
          </cell>
          <cell r="AA287">
            <v>6658.6499643884599</v>
          </cell>
          <cell r="AB287">
            <v>6204.5115430610686</v>
          </cell>
          <cell r="AC287">
            <v>5470.9769938387808</v>
          </cell>
          <cell r="AD287">
            <v>7426.5883313895101</v>
          </cell>
          <cell r="AE287">
            <v>6567.4556737785006</v>
          </cell>
          <cell r="AF287">
            <v>5589.0192158511063</v>
          </cell>
          <cell r="AG287">
            <v>6961.3545062577386</v>
          </cell>
          <cell r="AH287">
            <v>7581.2908922739807</v>
          </cell>
          <cell r="AI287">
            <v>5943.0963639264673</v>
          </cell>
          <cell r="AJ287">
            <v>6710.141687479716</v>
          </cell>
          <cell r="AK287">
            <v>6393.847123547479</v>
          </cell>
          <cell r="AL287">
            <v>7349.9033315750903</v>
          </cell>
          <cell r="AM287">
            <v>8174.3635782191022</v>
          </cell>
          <cell r="AN287">
            <v>6725.0687141847793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</row>
        <row r="288">
          <cell r="A288">
            <v>10353.488044106685</v>
          </cell>
          <cell r="B288">
            <v>6760.1516940597239</v>
          </cell>
          <cell r="C288">
            <v>7304.1653566949399</v>
          </cell>
          <cell r="D288">
            <v>9666.8625989879401</v>
          </cell>
          <cell r="E288">
            <v>7708.4570636042972</v>
          </cell>
          <cell r="F288">
            <v>9375.9901402824999</v>
          </cell>
          <cell r="G288">
            <v>8168.7490330337969</v>
          </cell>
          <cell r="H288">
            <v>8280.4012753130519</v>
          </cell>
          <cell r="I288">
            <v>8415.3067540495249</v>
          </cell>
          <cell r="J288">
            <v>8590.8153182173883</v>
          </cell>
          <cell r="K288">
            <v>9134.79114888808</v>
          </cell>
          <cell r="L288">
            <v>9107.7303167735427</v>
          </cell>
          <cell r="M288">
            <v>8364.592273672728</v>
          </cell>
          <cell r="N288">
            <v>9478.9504407752647</v>
          </cell>
          <cell r="O288">
            <v>11072.89976757027</v>
          </cell>
          <cell r="Z288">
            <v>7904.9295356276289</v>
          </cell>
          <cell r="AA288">
            <v>5161.4028590213738</v>
          </cell>
          <cell r="AB288">
            <v>5576.7594664980124</v>
          </cell>
          <cell r="AC288">
            <v>7380.6882617776864</v>
          </cell>
          <cell r="AD288">
            <v>5885.4378018901334</v>
          </cell>
          <cell r="AE288">
            <v>7158.6059760662483</v>
          </cell>
          <cell r="AF288">
            <v>6236.8725617174359</v>
          </cell>
          <cell r="AG288">
            <v>6322.1194953066151</v>
          </cell>
          <cell r="AH288">
            <v>6425.1203679438267</v>
          </cell>
          <cell r="AI288">
            <v>6559.1218587202466</v>
          </cell>
          <cell r="AJ288">
            <v>6974.4495813406438</v>
          </cell>
          <cell r="AK288">
            <v>6953.788527777866</v>
          </cell>
          <cell r="AL288">
            <v>6386.3996593182228</v>
          </cell>
          <cell r="AM288">
            <v>7237.2165773336765</v>
          </cell>
          <cell r="AN288">
            <v>8454.2032641389706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</row>
        <row r="289">
          <cell r="A289">
            <v>8722.5463685639352</v>
          </cell>
          <cell r="B289">
            <v>8416.3995823004061</v>
          </cell>
          <cell r="C289">
            <v>8354.2641618344678</v>
          </cell>
          <cell r="D289">
            <v>6180.9030026671935</v>
          </cell>
          <cell r="E289">
            <v>6659.4674864551807</v>
          </cell>
          <cell r="F289">
            <v>6798.3236975308037</v>
          </cell>
          <cell r="G289">
            <v>8485.6994002297834</v>
          </cell>
          <cell r="H289">
            <v>7086.3071192752677</v>
          </cell>
          <cell r="I289">
            <v>9297.3931220406794</v>
          </cell>
          <cell r="J289">
            <v>8941.8455451391092</v>
          </cell>
          <cell r="K289">
            <v>10325.85648240041</v>
          </cell>
          <cell r="L289">
            <v>9799.7794470375375</v>
          </cell>
          <cell r="M289">
            <v>8777.7416586061481</v>
          </cell>
          <cell r="N289">
            <v>9956.6519521276769</v>
          </cell>
          <cell r="O289">
            <v>9003.4801370188889</v>
          </cell>
          <cell r="Z289">
            <v>6659.6990425840377</v>
          </cell>
          <cell r="AA289">
            <v>6425.954746684688</v>
          </cell>
          <cell r="AB289">
            <v>6378.5141046172621</v>
          </cell>
          <cell r="AC289">
            <v>4719.1441661484123</v>
          </cell>
          <cell r="AD289">
            <v>5084.5300637784758</v>
          </cell>
          <cell r="AE289">
            <v>5190.5473363595574</v>
          </cell>
          <cell r="AF289">
            <v>6478.8654348730388</v>
          </cell>
          <cell r="AG289">
            <v>5410.4238307951427</v>
          </cell>
          <cell r="AH289">
            <v>7098.5968382505471</v>
          </cell>
          <cell r="AI289">
            <v>6827.134841095889</v>
          </cell>
          <cell r="AJ289">
            <v>7883.8327277386416</v>
          </cell>
          <cell r="AK289">
            <v>7482.1708069309479</v>
          </cell>
          <cell r="AL289">
            <v>6701.8408673124268</v>
          </cell>
          <cell r="AM289">
            <v>7601.9435920572887</v>
          </cell>
          <cell r="AN289">
            <v>6874.1930985344688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</row>
        <row r="290">
          <cell r="A290">
            <v>9578.0874093265884</v>
          </cell>
          <cell r="B290">
            <v>7819.7238107957992</v>
          </cell>
          <cell r="C290">
            <v>7932.0903387192666</v>
          </cell>
          <cell r="D290">
            <v>8490.2199194504174</v>
          </cell>
          <cell r="E290">
            <v>8321.2101442148141</v>
          </cell>
          <cell r="F290">
            <v>8919.229137856677</v>
          </cell>
          <cell r="G290">
            <v>8276.6323583610483</v>
          </cell>
          <cell r="H290">
            <v>9054.6944980010594</v>
          </cell>
          <cell r="I290">
            <v>8229.4067889044181</v>
          </cell>
          <cell r="J290">
            <v>8090.0935950161438</v>
          </cell>
          <cell r="K290">
            <v>9166.0447466841924</v>
          </cell>
          <cell r="L290">
            <v>9493.1192791259418</v>
          </cell>
          <cell r="M290">
            <v>10471.58400783218</v>
          </cell>
          <cell r="N290">
            <v>8012.5041310979541</v>
          </cell>
          <cell r="O290">
            <v>8934.8664067829759</v>
          </cell>
          <cell r="Z290">
            <v>7312.9080493704869</v>
          </cell>
          <cell r="AA290">
            <v>5970.3904084378355</v>
          </cell>
          <cell r="AB290">
            <v>6056.1827019735147</v>
          </cell>
          <cell r="AC290">
            <v>6482.3168693800699</v>
          </cell>
          <cell r="AD290">
            <v>6353.277229948586</v>
          </cell>
          <cell r="AE290">
            <v>6809.8671236701239</v>
          </cell>
          <cell r="AF290">
            <v>6319.2419121380926</v>
          </cell>
          <cell r="AG290">
            <v>6913.2954680017992</v>
          </cell>
          <cell r="AH290">
            <v>6283.1850009556792</v>
          </cell>
          <cell r="AI290">
            <v>6176.8188201692046</v>
          </cell>
          <cell r="AJ290">
            <v>6998.3118282723681</v>
          </cell>
          <cell r="AK290">
            <v>7248.0345420897729</v>
          </cell>
          <cell r="AL290">
            <v>7995.0962763158986</v>
          </cell>
          <cell r="AM290">
            <v>6117.578954109812</v>
          </cell>
          <cell r="AN290">
            <v>6821.80624104443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</row>
        <row r="291">
          <cell r="A291">
            <v>10553.137106302434</v>
          </cell>
          <cell r="B291">
            <v>7851.2813157779392</v>
          </cell>
          <cell r="C291">
            <v>7859.9199247319639</v>
          </cell>
          <cell r="D291">
            <v>8616.0037216599612</v>
          </cell>
          <cell r="E291">
            <v>8409.3777528056526</v>
          </cell>
          <cell r="F291">
            <v>6996.5940664419368</v>
          </cell>
          <cell r="G291">
            <v>8831.1601802448076</v>
          </cell>
          <cell r="H291">
            <v>10399.440855097699</v>
          </cell>
          <cell r="I291">
            <v>8482.5588160869847</v>
          </cell>
          <cell r="J291">
            <v>7970.2487626321736</v>
          </cell>
          <cell r="K291">
            <v>9038.8274077526512</v>
          </cell>
          <cell r="L291">
            <v>8349.7314432245112</v>
          </cell>
          <cell r="M291">
            <v>8543.5644105892243</v>
          </cell>
          <cell r="N291">
            <v>8088.4379815944849</v>
          </cell>
          <cell r="O291">
            <v>8922.3718404966348</v>
          </cell>
          <cell r="Z291">
            <v>8057.3623932103328</v>
          </cell>
          <cell r="AA291">
            <v>5994.4846897217194</v>
          </cell>
          <cell r="AB291">
            <v>6001.0803022125529</v>
          </cell>
          <cell r="AC291">
            <v>6578.3533055022663</v>
          </cell>
          <cell r="AD291">
            <v>6420.5935517781254</v>
          </cell>
          <cell r="AE291">
            <v>5341.9275561046834</v>
          </cell>
          <cell r="AF291">
            <v>6742.6261222576313</v>
          </cell>
          <cell r="AG291">
            <v>7940.0146906305126</v>
          </cell>
          <cell r="AH291">
            <v>6476.4675863176763</v>
          </cell>
          <cell r="AI291">
            <v>6085.3168112647145</v>
          </cell>
          <cell r="AJ291">
            <v>6901.1808811287783</v>
          </cell>
          <cell r="AK291">
            <v>6375.0533558276875</v>
          </cell>
          <cell r="AL291">
            <v>6523.0456017425131</v>
          </cell>
          <cell r="AM291">
            <v>6175.554752699315</v>
          </cell>
          <cell r="AN291">
            <v>6812.2665897065417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</row>
        <row r="292">
          <cell r="A292">
            <v>10236.031679946036</v>
          </cell>
          <cell r="B292">
            <v>7661.6922006622772</v>
          </cell>
          <cell r="C292">
            <v>7252.807038402726</v>
          </cell>
          <cell r="D292">
            <v>7196.8908558614357</v>
          </cell>
          <cell r="E292">
            <v>8692.750150156824</v>
          </cell>
          <cell r="F292">
            <v>7477.0926565876071</v>
          </cell>
          <cell r="G292">
            <v>8164.6841611255495</v>
          </cell>
          <cell r="H292">
            <v>8622.2700532170256</v>
          </cell>
          <cell r="I292">
            <v>8204.5548588373986</v>
          </cell>
          <cell r="J292">
            <v>9376.3622152326752</v>
          </cell>
          <cell r="K292">
            <v>8852.8945611091203</v>
          </cell>
          <cell r="L292">
            <v>7757.105643079216</v>
          </cell>
          <cell r="M292">
            <v>10454.181428035163</v>
          </cell>
          <cell r="N292">
            <v>9086.8855463673499</v>
          </cell>
          <cell r="O292">
            <v>8574.5995617938588</v>
          </cell>
          <cell r="Z292">
            <v>7815.251131765518</v>
          </cell>
          <cell r="AA292">
            <v>5849.7326419744504</v>
          </cell>
          <cell r="AB292">
            <v>5537.5471850486347</v>
          </cell>
          <cell r="AC292">
            <v>5494.8549560136289</v>
          </cell>
          <cell r="AD292">
            <v>6636.9495106453342</v>
          </cell>
          <cell r="AE292">
            <v>5708.7901516752645</v>
          </cell>
          <cell r="AF292">
            <v>6233.769015756001</v>
          </cell>
          <cell r="AG292">
            <v>6583.1376747114091</v>
          </cell>
          <cell r="AH292">
            <v>6264.2104529417875</v>
          </cell>
          <cell r="AI292">
            <v>7158.890056779007</v>
          </cell>
          <cell r="AJ292">
            <v>6759.2204089850566</v>
          </cell>
          <cell r="AK292">
            <v>5922.5811869135532</v>
          </cell>
          <cell r="AL292">
            <v>7981.8093370305578</v>
          </cell>
          <cell r="AM292">
            <v>6937.8734621936555</v>
          </cell>
          <cell r="AN292">
            <v>6546.7410638278579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</row>
        <row r="293">
          <cell r="A293">
            <v>9471.844032162162</v>
          </cell>
          <cell r="B293">
            <v>7196.055042748153</v>
          </cell>
          <cell r="C293">
            <v>8323.9194022144511</v>
          </cell>
          <cell r="D293">
            <v>8189.9873330782357</v>
          </cell>
          <cell r="E293">
            <v>10348.764441955818</v>
          </cell>
          <cell r="F293">
            <v>8551.5918699945723</v>
          </cell>
          <cell r="G293">
            <v>8639.2228315516022</v>
          </cell>
          <cell r="H293">
            <v>8457.9125258473578</v>
          </cell>
          <cell r="I293">
            <v>7460.0170046129633</v>
          </cell>
          <cell r="J293">
            <v>8604.5853065733154</v>
          </cell>
          <cell r="K293">
            <v>8525.8346836558467</v>
          </cell>
          <cell r="L293">
            <v>7925.8352454896722</v>
          </cell>
          <cell r="M293">
            <v>9341.3044979130755</v>
          </cell>
          <cell r="N293">
            <v>9659.1231516401531</v>
          </cell>
          <cell r="O293">
            <v>9742.2087030039656</v>
          </cell>
          <cell r="Z293">
            <v>7231.790805931937</v>
          </cell>
          <cell r="AA293">
            <v>5494.2168093583859</v>
          </cell>
          <cell r="AB293">
            <v>6355.3457592683417</v>
          </cell>
          <cell r="AC293">
            <v>6253.0880887545636</v>
          </cell>
          <cell r="AD293">
            <v>7901.3230464910357</v>
          </cell>
          <cell r="AE293">
            <v>6529.1745991083335</v>
          </cell>
          <cell r="AF293">
            <v>6596.0811887809732</v>
          </cell>
          <cell r="AG293">
            <v>6457.6500451345601</v>
          </cell>
          <cell r="AH293">
            <v>5695.7528230900152</v>
          </cell>
          <cell r="AI293">
            <v>6569.6352999099518</v>
          </cell>
          <cell r="AJ293">
            <v>6509.508884309972</v>
          </cell>
          <cell r="AK293">
            <v>6051.4069132723462</v>
          </cell>
          <cell r="AL293">
            <v>7132.123349374624</v>
          </cell>
          <cell r="AM293">
            <v>7374.7791627698616</v>
          </cell>
          <cell r="AN293">
            <v>7438.2153135783383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</row>
        <row r="294">
          <cell r="A294">
            <v>9365.0937969108254</v>
          </cell>
          <cell r="B294">
            <v>10661.820758703932</v>
          </cell>
          <cell r="C294">
            <v>8485.9431465901125</v>
          </cell>
          <cell r="D294">
            <v>8375.1848702705593</v>
          </cell>
          <cell r="E294">
            <v>9226.619575892857</v>
          </cell>
          <cell r="F294">
            <v>9900.19985740019</v>
          </cell>
          <cell r="G294">
            <v>8009.9965229496684</v>
          </cell>
          <cell r="H294">
            <v>9164.6731735548819</v>
          </cell>
          <cell r="I294">
            <v>9002.9968172810804</v>
          </cell>
          <cell r="J294">
            <v>9080.9706889407244</v>
          </cell>
          <cell r="K294">
            <v>8874.2102077145082</v>
          </cell>
          <cell r="L294">
            <v>7724.5177743653931</v>
          </cell>
          <cell r="M294">
            <v>8267.9929753985616</v>
          </cell>
          <cell r="N294">
            <v>9093.7786781425293</v>
          </cell>
          <cell r="O294">
            <v>10065.068531537132</v>
          </cell>
          <cell r="Z294">
            <v>7150.2865743166012</v>
          </cell>
          <cell r="AA294">
            <v>8140.3427965534847</v>
          </cell>
          <cell r="AB294">
            <v>6479.0515361941352</v>
          </cell>
          <cell r="AC294">
            <v>6394.4871491910526</v>
          </cell>
          <cell r="AD294">
            <v>7044.5609526724984</v>
          </cell>
          <cell r="AE294">
            <v>7558.8421919244729</v>
          </cell>
          <cell r="AF294">
            <v>6115.6643852581637</v>
          </cell>
          <cell r="AG294">
            <v>6997.2646267018463</v>
          </cell>
          <cell r="AH294">
            <v>6873.8240819813727</v>
          </cell>
          <cell r="AI294">
            <v>6933.3574448889967</v>
          </cell>
          <cell r="AJ294">
            <v>6775.4949904308578</v>
          </cell>
          <cell r="AK294">
            <v>5897.7002187990747</v>
          </cell>
          <cell r="AL294">
            <v>6312.6457086887021</v>
          </cell>
          <cell r="AM294">
            <v>6943.1363958765332</v>
          </cell>
          <cell r="AN294">
            <v>7684.7200841027243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</row>
        <row r="295">
          <cell r="A295">
            <v>11348.072100737298</v>
          </cell>
          <cell r="B295">
            <v>9041.1946195736091</v>
          </cell>
          <cell r="C295">
            <v>8835.4347636868479</v>
          </cell>
          <cell r="D295">
            <v>7770.903739430315</v>
          </cell>
          <cell r="E295">
            <v>8710.2808033048696</v>
          </cell>
          <cell r="F295">
            <v>8322.9861649699433</v>
          </cell>
          <cell r="G295">
            <v>8323.1515683098096</v>
          </cell>
          <cell r="H295">
            <v>8456.5217554570281</v>
          </cell>
          <cell r="I295">
            <v>8312.1176594000299</v>
          </cell>
          <cell r="J295">
            <v>9120.1522253204803</v>
          </cell>
          <cell r="K295">
            <v>8756.3239309066139</v>
          </cell>
          <cell r="L295">
            <v>10187.14792730612</v>
          </cell>
          <cell r="M295">
            <v>8559.5759263616856</v>
          </cell>
          <cell r="N295">
            <v>9303.253804103033</v>
          </cell>
          <cell r="O295">
            <v>9080.4598597838885</v>
          </cell>
          <cell r="Z295">
            <v>8664.2984412013302</v>
          </cell>
          <cell r="AA295">
            <v>6902.9882568229277</v>
          </cell>
          <cell r="AB295">
            <v>6745.8897838139619</v>
          </cell>
          <cell r="AC295">
            <v>5933.1160886700036</v>
          </cell>
          <cell r="AD295">
            <v>6650.33423444648</v>
          </cell>
          <cell r="AE295">
            <v>6354.6332288992089</v>
          </cell>
          <cell r="AF295">
            <v>6354.7595150108127</v>
          </cell>
          <cell r="AG295">
            <v>6456.5881863784616</v>
          </cell>
          <cell r="AH295">
            <v>6346.3350814225578</v>
          </cell>
          <cell r="AI295">
            <v>6963.2727046410855</v>
          </cell>
          <cell r="AJ295">
            <v>6685.4883465429239</v>
          </cell>
          <cell r="AK295">
            <v>7777.9281910899317</v>
          </cell>
          <cell r="AL295">
            <v>6535.2704580808513</v>
          </cell>
          <cell r="AM295">
            <v>7103.0714924478807</v>
          </cell>
          <cell r="AN295">
            <v>6932.9674247844368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</row>
        <row r="296">
          <cell r="A296">
            <v>10129.95871022625</v>
          </cell>
          <cell r="B296">
            <v>8540.4924855741065</v>
          </cell>
          <cell r="C296">
            <v>7139.9147558921741</v>
          </cell>
          <cell r="D296">
            <v>9219.6961140112508</v>
          </cell>
          <cell r="E296">
            <v>7993.9680230296026</v>
          </cell>
          <cell r="F296">
            <v>7618.8604265715157</v>
          </cell>
          <cell r="G296">
            <v>7517.1080510552565</v>
          </cell>
          <cell r="H296">
            <v>7717.8291928188501</v>
          </cell>
          <cell r="I296">
            <v>8737.3214514089195</v>
          </cell>
          <cell r="J296">
            <v>9272.6836131405398</v>
          </cell>
          <cell r="K296">
            <v>9057.9428545028004</v>
          </cell>
          <cell r="L296">
            <v>7760.3572147777095</v>
          </cell>
          <cell r="M296">
            <v>9815.8647129986639</v>
          </cell>
          <cell r="N296">
            <v>9530.0416747613381</v>
          </cell>
          <cell r="O296">
            <v>10185.679363639307</v>
          </cell>
          <cell r="Z296">
            <v>7734.2639950925804</v>
          </cell>
          <cell r="AA296">
            <v>6520.7001747057711</v>
          </cell>
          <cell r="AB296">
            <v>5451.3534757826983</v>
          </cell>
          <cell r="AC296">
            <v>7039.2748618320456</v>
          </cell>
          <cell r="AD296">
            <v>6103.4265614551932</v>
          </cell>
          <cell r="AE296">
            <v>5817.0304111290579</v>
          </cell>
          <cell r="AF296">
            <v>5739.3420654128931</v>
          </cell>
          <cell r="AG296">
            <v>5892.5934600339624</v>
          </cell>
          <cell r="AH296">
            <v>6670.9798774365136</v>
          </cell>
          <cell r="AI296">
            <v>7079.7310293672535</v>
          </cell>
          <cell r="AJ296">
            <v>6915.7756011843057</v>
          </cell>
          <cell r="AK296">
            <v>5925.0637749116386</v>
          </cell>
          <cell r="AL296">
            <v>7494.4519718333295</v>
          </cell>
          <cell r="AM296">
            <v>7276.2249388469791</v>
          </cell>
          <cell r="AN296">
            <v>7776.8069368560627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</row>
        <row r="297">
          <cell r="A297">
            <v>10392.116262147492</v>
          </cell>
          <cell r="B297">
            <v>8204.4871597664442</v>
          </cell>
          <cell r="C297">
            <v>8308.5543548777678</v>
          </cell>
          <cell r="D297">
            <v>8345.1726639520057</v>
          </cell>
          <cell r="E297">
            <v>7327.0202787930193</v>
          </cell>
          <cell r="F297">
            <v>9202.3323830405516</v>
          </cell>
          <cell r="G297">
            <v>8808.2388530095395</v>
          </cell>
          <cell r="H297">
            <v>8365.1181065297133</v>
          </cell>
          <cell r="I297">
            <v>10976.299363674789</v>
          </cell>
          <cell r="J297">
            <v>8460.0398367802154</v>
          </cell>
          <cell r="K297">
            <v>9486.0316181475137</v>
          </cell>
          <cell r="L297">
            <v>8813.5969641982756</v>
          </cell>
          <cell r="M297">
            <v>9537.7920258752638</v>
          </cell>
          <cell r="N297">
            <v>10185.717439309823</v>
          </cell>
          <cell r="O297">
            <v>9475.0069748287842</v>
          </cell>
          <cell r="Z297">
            <v>7934.4223346146564</v>
          </cell>
          <cell r="AA297">
            <v>6264.1587644303172</v>
          </cell>
          <cell r="AB297">
            <v>6343.6144841665946</v>
          </cell>
          <cell r="AC297">
            <v>6371.5727096180126</v>
          </cell>
          <cell r="AD297">
            <v>5594.2092909395842</v>
          </cell>
          <cell r="AE297">
            <v>7026.0175837809911</v>
          </cell>
          <cell r="AF297">
            <v>6725.1255972281961</v>
          </cell>
          <cell r="AG297">
            <v>6386.8011348078608</v>
          </cell>
          <cell r="AH297">
            <v>8380.4484693631548</v>
          </cell>
          <cell r="AI297">
            <v>6459.2742555410405</v>
          </cell>
          <cell r="AJ297">
            <v>7242.6230845820983</v>
          </cell>
          <cell r="AK297">
            <v>6729.2165365532392</v>
          </cell>
          <cell r="AL297">
            <v>7282.1423629238652</v>
          </cell>
          <cell r="AM297">
            <v>7776.8360077828065</v>
          </cell>
          <cell r="AN297">
            <v>7234.2057253096755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</row>
        <row r="298">
          <cell r="A298">
            <v>9054.6795022502574</v>
          </cell>
          <cell r="B298">
            <v>7606.5691405886591</v>
          </cell>
          <cell r="C298">
            <v>6908.1067728050266</v>
          </cell>
          <cell r="D298">
            <v>7402.9232016644728</v>
          </cell>
          <cell r="E298">
            <v>8280.9479920710364</v>
          </cell>
          <cell r="F298">
            <v>8086.4331762429711</v>
          </cell>
          <cell r="G298">
            <v>7846.3694581725713</v>
          </cell>
          <cell r="H298">
            <v>8063.6121273376966</v>
          </cell>
          <cell r="I298">
            <v>7636.0998744863264</v>
          </cell>
          <cell r="J298">
            <v>9164.6359279967564</v>
          </cell>
          <cell r="K298">
            <v>8829.4805029901072</v>
          </cell>
          <cell r="L298">
            <v>9657.6467474253732</v>
          </cell>
          <cell r="M298">
            <v>9737.0477819903281</v>
          </cell>
          <cell r="N298">
            <v>10732.886745945592</v>
          </cell>
          <cell r="O298">
            <v>9944.5093612853725</v>
          </cell>
          <cell r="Z298">
            <v>6913.2840186860803</v>
          </cell>
          <cell r="AA298">
            <v>5807.6459651160021</v>
          </cell>
          <cell r="AB298">
            <v>5274.3671534637288</v>
          </cell>
          <cell r="AC298">
            <v>5652.1614761636311</v>
          </cell>
          <cell r="AD298">
            <v>6322.5369157382038</v>
          </cell>
          <cell r="AE298">
            <v>6174.024075794212</v>
          </cell>
          <cell r="AF298">
            <v>5990.73446679259</v>
          </cell>
          <cell r="AG298">
            <v>6156.6001136708401</v>
          </cell>
          <cell r="AH298">
            <v>5830.1927985698076</v>
          </cell>
          <cell r="AI298">
            <v>6997.2361895692338</v>
          </cell>
          <cell r="AJ298">
            <v>6741.3436819549588</v>
          </cell>
          <cell r="AK298">
            <v>7373.6519222462621</v>
          </cell>
          <cell r="AL298">
            <v>7434.2749297407427</v>
          </cell>
          <cell r="AM298">
            <v>8194.6019620764419</v>
          </cell>
          <cell r="AN298">
            <v>7592.6726753788244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</row>
        <row r="299">
          <cell r="A299">
            <v>9202.4139256023864</v>
          </cell>
          <cell r="B299">
            <v>8297.9797428691072</v>
          </cell>
          <cell r="C299">
            <v>7974.6784692500523</v>
          </cell>
          <cell r="D299">
            <v>8503.9826231940788</v>
          </cell>
          <cell r="E299">
            <v>7576.3131075818192</v>
          </cell>
          <cell r="F299">
            <v>8171.1860811376728</v>
          </cell>
          <cell r="G299">
            <v>8662.5366550998842</v>
          </cell>
          <cell r="H299">
            <v>7615.1397422099872</v>
          </cell>
          <cell r="I299">
            <v>7991.8628079295277</v>
          </cell>
          <cell r="J299">
            <v>7113.3032537415211</v>
          </cell>
          <cell r="K299">
            <v>9038.510480629584</v>
          </cell>
          <cell r="L299">
            <v>8823.8528500184457</v>
          </cell>
          <cell r="M299">
            <v>8934.2813694621527</v>
          </cell>
          <cell r="N299">
            <v>10502.127386712707</v>
          </cell>
          <cell r="O299">
            <v>9709.4622117934596</v>
          </cell>
          <cell r="Z299">
            <v>7026.0798418531231</v>
          </cell>
          <cell r="AA299">
            <v>6335.5407255995342</v>
          </cell>
          <cell r="AB299">
            <v>6088.6989099862903</v>
          </cell>
          <cell r="AC299">
            <v>6492.8247487391718</v>
          </cell>
          <cell r="AD299">
            <v>5784.5453628911491</v>
          </cell>
          <cell r="AE299">
            <v>6238.7332576929366</v>
          </cell>
          <cell r="AF299">
            <v>6613.881386315381</v>
          </cell>
          <cell r="AG299">
            <v>5814.1896537362936</v>
          </cell>
          <cell r="AH299">
            <v>6101.8192213054235</v>
          </cell>
          <cell r="AI299">
            <v>5431.0354874446648</v>
          </cell>
          <cell r="AJ299">
            <v>6900.9389060026097</v>
          </cell>
          <cell r="AK299">
            <v>6737.0469464004836</v>
          </cell>
          <cell r="AL299">
            <v>6821.3595627098312</v>
          </cell>
          <cell r="AM299">
            <v>8018.4162682646966</v>
          </cell>
          <cell r="AN299">
            <v>7413.2132365531525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</row>
        <row r="300">
          <cell r="A300">
            <v>9652.7355692094516</v>
          </cell>
          <cell r="B300">
            <v>7977.6147814267988</v>
          </cell>
          <cell r="C300">
            <v>6961.4270889787713</v>
          </cell>
          <cell r="D300">
            <v>7143.5865168191549</v>
          </cell>
          <cell r="E300">
            <v>8874.8202026991858</v>
          </cell>
          <cell r="F300">
            <v>8221.8890206329615</v>
          </cell>
          <cell r="G300">
            <v>8603.1587212107261</v>
          </cell>
          <cell r="H300">
            <v>7334.6162348889184</v>
          </cell>
          <cell r="I300">
            <v>6822.5032457083271</v>
          </cell>
          <cell r="J300">
            <v>7837.3338592718292</v>
          </cell>
          <cell r="K300">
            <v>8167.7078371742064</v>
          </cell>
          <cell r="L300">
            <v>8539.1966355500699</v>
          </cell>
          <cell r="M300">
            <v>7768.9743888844205</v>
          </cell>
          <cell r="N300">
            <v>9127.4252330814452</v>
          </cell>
          <cell r="O300">
            <v>10236.388458992646</v>
          </cell>
          <cell r="Z300">
            <v>7369.9022180336915</v>
          </cell>
          <cell r="AA300">
            <v>6090.9407960784856</v>
          </cell>
          <cell r="AB300">
            <v>5315.077428143647</v>
          </cell>
          <cell r="AC300">
            <v>5454.1568799374918</v>
          </cell>
          <cell r="AD300">
            <v>6775.9607240416381</v>
          </cell>
          <cell r="AE300">
            <v>6277.4451548093457</v>
          </cell>
          <cell r="AF300">
            <v>6568.5460962792731</v>
          </cell>
          <cell r="AG300">
            <v>5600.008833802628</v>
          </cell>
          <cell r="AH300">
            <v>5209.0085181112909</v>
          </cell>
          <cell r="AI300">
            <v>5983.8357508894778</v>
          </cell>
          <cell r="AJ300">
            <v>6236.0776045138555</v>
          </cell>
          <cell r="AK300">
            <v>6519.7107880290196</v>
          </cell>
          <cell r="AL300">
            <v>5931.6430218108098</v>
          </cell>
          <cell r="AM300">
            <v>6968.8256751586159</v>
          </cell>
          <cell r="AN300">
            <v>7815.5235339947194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</row>
        <row r="301">
          <cell r="A301">
            <v>8485.6922404579618</v>
          </cell>
          <cell r="B301">
            <v>9527.534289579291</v>
          </cell>
          <cell r="C301">
            <v>7229.5718326374754</v>
          </cell>
          <cell r="D301">
            <v>7622.1837838668844</v>
          </cell>
          <cell r="E301">
            <v>7898.9365371666254</v>
          </cell>
          <cell r="F301">
            <v>8346.4729098834723</v>
          </cell>
          <cell r="G301">
            <v>8185.042084313407</v>
          </cell>
          <cell r="H301">
            <v>8707.6926066789547</v>
          </cell>
          <cell r="I301">
            <v>9063.8337839006435</v>
          </cell>
          <cell r="J301">
            <v>7569.6771521267065</v>
          </cell>
          <cell r="K301">
            <v>7634.3712934857813</v>
          </cell>
          <cell r="L301">
            <v>9984.9851277862708</v>
          </cell>
          <cell r="M301">
            <v>8286.7297428435159</v>
          </cell>
          <cell r="N301">
            <v>8495.6066601760904</v>
          </cell>
          <cell r="O301">
            <v>10344.507148473089</v>
          </cell>
          <cell r="Z301">
            <v>6478.8599683586153</v>
          </cell>
          <cell r="AA301">
            <v>7274.3105402309457</v>
          </cell>
          <cell r="AB301">
            <v>5519.8070125060431</v>
          </cell>
          <cell r="AC301">
            <v>5819.5678077175007</v>
          </cell>
          <cell r="AD301">
            <v>6030.8696418728669</v>
          </cell>
          <cell r="AE301">
            <v>6372.5654525876698</v>
          </cell>
          <cell r="AF301">
            <v>6249.3123715416223</v>
          </cell>
          <cell r="AG301">
            <v>6648.3581359698073</v>
          </cell>
          <cell r="AH301">
            <v>6920.2733493432752</v>
          </cell>
          <cell r="AI301">
            <v>5779.4787843573486</v>
          </cell>
          <cell r="AJ301">
            <v>5828.8730200615673</v>
          </cell>
          <cell r="AK301">
            <v>7623.5760850053284</v>
          </cell>
          <cell r="AL301">
            <v>6326.9513055799953</v>
          </cell>
          <cell r="AM301">
            <v>6486.4296674710858</v>
          </cell>
          <cell r="AN301">
            <v>7898.0725858877968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</row>
        <row r="302">
          <cell r="A302">
            <v>8522.7039743406403</v>
          </cell>
          <cell r="B302">
            <v>7861.4444137557457</v>
          </cell>
          <cell r="C302">
            <v>9350.1927896725865</v>
          </cell>
          <cell r="D302">
            <v>8912.4927139465854</v>
          </cell>
          <cell r="E302">
            <v>7777.6824848855986</v>
          </cell>
          <cell r="F302">
            <v>8623.6972484597572</v>
          </cell>
          <cell r="G302">
            <v>9240.0567465041477</v>
          </cell>
          <cell r="H302">
            <v>10326.036320621228</v>
          </cell>
          <cell r="I302">
            <v>8736.5568608903432</v>
          </cell>
          <cell r="J302">
            <v>9493.6660054046988</v>
          </cell>
          <cell r="K302">
            <v>8900.8147307603685</v>
          </cell>
          <cell r="L302">
            <v>7685.3566130726713</v>
          </cell>
          <cell r="M302">
            <v>9229.4710437028243</v>
          </cell>
          <cell r="N302">
            <v>9389.2304877071383</v>
          </cell>
          <cell r="O302">
            <v>9870.3100775379262</v>
          </cell>
          <cell r="Z302">
            <v>6507.1185752249739</v>
          </cell>
          <cell r="AA302">
            <v>6002.2442556801652</v>
          </cell>
          <cell r="AB302">
            <v>7138.9095956861756</v>
          </cell>
          <cell r="AC302">
            <v>6804.7238370690729</v>
          </cell>
          <cell r="AD302">
            <v>5938.2916879400937</v>
          </cell>
          <cell r="AE302">
            <v>6584.2273439880173</v>
          </cell>
          <cell r="AF302">
            <v>7054.8202861829022</v>
          </cell>
          <cell r="AG302">
            <v>7883.9700349395898</v>
          </cell>
          <cell r="AH302">
            <v>6670.396109517219</v>
          </cell>
          <cell r="AI302">
            <v>7248.4519697905062</v>
          </cell>
          <cell r="AJ302">
            <v>6795.8076501944624</v>
          </cell>
          <cell r="AK302">
            <v>5867.800515507437</v>
          </cell>
          <cell r="AL302">
            <v>7046.7380597512811</v>
          </cell>
          <cell r="AM302">
            <v>7168.7150342863497</v>
          </cell>
          <cell r="AN302">
            <v>7536.0212254405151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</row>
        <row r="303">
          <cell r="A303">
            <v>9033.1638298366379</v>
          </cell>
          <cell r="B303">
            <v>9546.1444259712516</v>
          </cell>
          <cell r="C303">
            <v>7201.3589364073987</v>
          </cell>
          <cell r="D303">
            <v>7398.8708205051453</v>
          </cell>
          <cell r="E303">
            <v>7773.7938830702451</v>
          </cell>
          <cell r="F303">
            <v>7948.7850451957056</v>
          </cell>
          <cell r="G303">
            <v>8004.6856415974789</v>
          </cell>
          <cell r="H303">
            <v>7978.3413692965323</v>
          </cell>
          <cell r="I303">
            <v>8132.2652058651693</v>
          </cell>
          <cell r="J303">
            <v>7449.40290501252</v>
          </cell>
          <cell r="K303">
            <v>9239.9493232592376</v>
          </cell>
          <cell r="L303">
            <v>8902.0235031904394</v>
          </cell>
          <cell r="M303">
            <v>9132.3972977981721</v>
          </cell>
          <cell r="N303">
            <v>9570.8455802057433</v>
          </cell>
          <cell r="O303">
            <v>8294.7925358222019</v>
          </cell>
          <cell r="Z303">
            <v>6896.8567167355923</v>
          </cell>
          <cell r="AA303">
            <v>7288.5194538067535</v>
          </cell>
          <cell r="AB303">
            <v>5498.2663533827936</v>
          </cell>
          <cell r="AC303">
            <v>5649.0674669389591</v>
          </cell>
          <cell r="AD303">
            <v>5935.3227248996645</v>
          </cell>
          <cell r="AE303">
            <v>6068.9291771471017</v>
          </cell>
          <cell r="AF303">
            <v>6111.6095061022406</v>
          </cell>
          <cell r="AG303">
            <v>6091.4955488233772</v>
          </cell>
          <cell r="AH303">
            <v>6209.0170137388786</v>
          </cell>
          <cell r="AI303">
            <v>5687.6489155886793</v>
          </cell>
          <cell r="AJ303">
            <v>7054.7382681057197</v>
          </cell>
          <cell r="AK303">
            <v>6796.7305527799126</v>
          </cell>
          <cell r="AL303">
            <v>6972.6218664580938</v>
          </cell>
          <cell r="AM303">
            <v>7307.3788838694045</v>
          </cell>
          <cell r="AN303">
            <v>6333.1072802703929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</row>
        <row r="304">
          <cell r="A304">
            <v>10027.818995403219</v>
          </cell>
          <cell r="B304">
            <v>7921.0669085913278</v>
          </cell>
          <cell r="C304">
            <v>9148.5917882295817</v>
          </cell>
          <cell r="D304">
            <v>8041.3858168107154</v>
          </cell>
          <cell r="E304">
            <v>7840.3033594629342</v>
          </cell>
          <cell r="F304">
            <v>6858.5642882758557</v>
          </cell>
          <cell r="G304">
            <v>8241.2612224175664</v>
          </cell>
          <cell r="H304">
            <v>7953.4274927497654</v>
          </cell>
          <cell r="I304">
            <v>8250.1933699113088</v>
          </cell>
          <cell r="J304">
            <v>10053.950018417938</v>
          </cell>
          <cell r="K304">
            <v>9821.8799263386154</v>
          </cell>
          <cell r="L304">
            <v>8548.0478886112978</v>
          </cell>
          <cell r="M304">
            <v>8683.8123288415991</v>
          </cell>
          <cell r="N304">
            <v>9297.7104700076779</v>
          </cell>
          <cell r="O304">
            <v>10365.850860883484</v>
          </cell>
          <cell r="Z304">
            <v>7656.279914266338</v>
          </cell>
          <cell r="AA304">
            <v>6047.7662689771132</v>
          </cell>
          <cell r="AB304">
            <v>6984.9864246804373</v>
          </cell>
          <cell r="AC304">
            <v>6139.6302366782475</v>
          </cell>
          <cell r="AD304">
            <v>5986.1029761633872</v>
          </cell>
          <cell r="AE304">
            <v>5236.5412683557679</v>
          </cell>
          <cell r="AF304">
            <v>6292.2359083607016</v>
          </cell>
          <cell r="AG304">
            <v>6072.4737044244166</v>
          </cell>
          <cell r="AH304">
            <v>6299.0556387007637</v>
          </cell>
          <cell r="AI304">
            <v>7676.2310548621672</v>
          </cell>
          <cell r="AJ304">
            <v>7499.0446112792379</v>
          </cell>
          <cell r="AK304">
            <v>6526.4687551462803</v>
          </cell>
          <cell r="AL304">
            <v>6630.1254483198745</v>
          </cell>
          <cell r="AM304">
            <v>7098.839134692741</v>
          </cell>
          <cell r="AN304">
            <v>7914.3685956879826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</row>
        <row r="305">
          <cell r="A305">
            <v>9484.7606713378609</v>
          </cell>
          <cell r="B305">
            <v>7518.5602024170576</v>
          </cell>
          <cell r="C305">
            <v>7725.2331247579332</v>
          </cell>
          <cell r="D305">
            <v>7928.8973824281957</v>
          </cell>
          <cell r="E305">
            <v>7557.2045279111444</v>
          </cell>
          <cell r="F305">
            <v>8309.1604003867706</v>
          </cell>
          <cell r="G305">
            <v>8481.1489016226515</v>
          </cell>
          <cell r="H305">
            <v>7492.1763831508288</v>
          </cell>
          <cell r="I305">
            <v>8095.7769879241259</v>
          </cell>
          <cell r="J305">
            <v>7581.7193560036631</v>
          </cell>
          <cell r="K305">
            <v>8145.7687049406441</v>
          </cell>
          <cell r="L305">
            <v>7866.7746430168581</v>
          </cell>
          <cell r="M305">
            <v>9769.7871912052324</v>
          </cell>
          <cell r="N305">
            <v>9141.3488829657163</v>
          </cell>
          <cell r="O305">
            <v>9663.2121057522527</v>
          </cell>
          <cell r="Z305">
            <v>7241.652711609142</v>
          </cell>
          <cell r="AA305">
            <v>5740.4507887862319</v>
          </cell>
          <cell r="AB305">
            <v>5898.2463916851802</v>
          </cell>
          <cell r="AC305">
            <v>6053.7448670734557</v>
          </cell>
          <cell r="AD305">
            <v>5769.9558858782693</v>
          </cell>
          <cell r="AE305">
            <v>6344.0772023369</v>
          </cell>
          <cell r="AF305">
            <v>6475.3911109844994</v>
          </cell>
          <cell r="AG305">
            <v>5720.3066372411895</v>
          </cell>
          <cell r="AH305">
            <v>6181.15811338802</v>
          </cell>
          <cell r="AI305">
            <v>5788.6730551862202</v>
          </cell>
          <cell r="AJ305">
            <v>6219.3269892970011</v>
          </cell>
          <cell r="AK305">
            <v>6006.3139070419429</v>
          </cell>
          <cell r="AL305">
            <v>7459.2715996339593</v>
          </cell>
          <cell r="AM305">
            <v>6979.456437539855</v>
          </cell>
          <cell r="AN305">
            <v>7377.9010955902659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</row>
        <row r="306">
          <cell r="A306">
            <v>10349.515767127999</v>
          </cell>
          <cell r="B306">
            <v>7414.4877632169364</v>
          </cell>
          <cell r="C306">
            <v>7894.6988437201971</v>
          </cell>
          <cell r="D306">
            <v>7536.0171738151657</v>
          </cell>
          <cell r="E306">
            <v>8246.0459863850065</v>
          </cell>
          <cell r="F306">
            <v>8071.375987237654</v>
          </cell>
          <cell r="G306">
            <v>8957.7485445767306</v>
          </cell>
          <cell r="H306">
            <v>7690.4713414192929</v>
          </cell>
          <cell r="I306">
            <v>8867.2726928169686</v>
          </cell>
          <cell r="J306">
            <v>9486.8177382736958</v>
          </cell>
          <cell r="K306">
            <v>9058.3458681504635</v>
          </cell>
          <cell r="L306">
            <v>9774.1502354980094</v>
          </cell>
          <cell r="M306">
            <v>8094.0753072451826</v>
          </cell>
          <cell r="N306">
            <v>10151.242342639962</v>
          </cell>
          <cell r="O306">
            <v>9514.8572685708787</v>
          </cell>
          <cell r="Z306">
            <v>7901.8966862652942</v>
          </cell>
          <cell r="AA306">
            <v>5660.9910651671835</v>
          </cell>
          <cell r="AB306">
            <v>6027.6341459757459</v>
          </cell>
          <cell r="AC306">
            <v>5753.7792562765726</v>
          </cell>
          <cell r="AD306">
            <v>6295.8890947888958</v>
          </cell>
          <cell r="AE306">
            <v>6162.5278517598972</v>
          </cell>
          <cell r="AF306">
            <v>6839.2768447785111</v>
          </cell>
          <cell r="AG306">
            <v>5871.7056310589951</v>
          </cell>
          <cell r="AH306">
            <v>6770.1981700565257</v>
          </cell>
          <cell r="AI306">
            <v>7243.2232904429193</v>
          </cell>
          <cell r="AJ306">
            <v>6916.0833037163502</v>
          </cell>
          <cell r="AK306">
            <v>7462.6028014036701</v>
          </cell>
          <cell r="AL306">
            <v>6179.8588733829247</v>
          </cell>
          <cell r="AM306">
            <v>7750.5141335749795</v>
          </cell>
          <cell r="AN306">
            <v>7264.6315839829385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</row>
        <row r="307">
          <cell r="A307">
            <v>9134.2054470366766</v>
          </cell>
          <cell r="B307">
            <v>8393.3043993970696</v>
          </cell>
          <cell r="C307">
            <v>8368.8044769554162</v>
          </cell>
          <cell r="D307">
            <v>8181.5919495803309</v>
          </cell>
          <cell r="E307">
            <v>8731.936809411729</v>
          </cell>
          <cell r="F307">
            <v>8827.8872278507115</v>
          </cell>
          <cell r="G307">
            <v>7512.8524858439623</v>
          </cell>
          <cell r="H307">
            <v>7695.4177629471415</v>
          </cell>
          <cell r="I307">
            <v>7364.8173340828989</v>
          </cell>
          <cell r="J307">
            <v>7101.4485677579805</v>
          </cell>
          <cell r="K307">
            <v>9436.5361364299879</v>
          </cell>
          <cell r="L307">
            <v>9781.7263923799928</v>
          </cell>
          <cell r="M307">
            <v>9029.3624500822771</v>
          </cell>
          <cell r="N307">
            <v>9078.2201380761526</v>
          </cell>
          <cell r="O307">
            <v>9735.9264421578646</v>
          </cell>
          <cell r="Z307">
            <v>6974.0023956342911</v>
          </cell>
          <cell r="AA307">
            <v>6408.3214821572574</v>
          </cell>
          <cell r="AB307">
            <v>6389.6156933733682</v>
          </cell>
          <cell r="AC307">
            <v>6246.6781798723805</v>
          </cell>
          <cell r="AD307">
            <v>6666.8686817330918</v>
          </cell>
          <cell r="AE307">
            <v>6740.127210012929</v>
          </cell>
          <cell r="AF307">
            <v>5736.0929243518076</v>
          </cell>
          <cell r="AG307">
            <v>5875.4822436811937</v>
          </cell>
          <cell r="AH307">
            <v>5623.0674938416296</v>
          </cell>
          <cell r="AI307">
            <v>5421.9843872774882</v>
          </cell>
          <cell r="AJ307">
            <v>7204.8330863088395</v>
          </cell>
          <cell r="AK307">
            <v>7468.387227487694</v>
          </cell>
          <cell r="AL307">
            <v>6893.9543480876173</v>
          </cell>
          <cell r="AM307">
            <v>6931.2573883016939</v>
          </cell>
          <cell r="AN307">
            <v>7433.4187822932963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</row>
        <row r="308">
          <cell r="A308">
            <v>8738.2579549456277</v>
          </cell>
          <cell r="B308">
            <v>8076.7987856340987</v>
          </cell>
          <cell r="C308">
            <v>8173.6085777080771</v>
          </cell>
          <cell r="D308">
            <v>10613.400427940029</v>
          </cell>
          <cell r="E308">
            <v>7714.0096058785648</v>
          </cell>
          <cell r="F308">
            <v>8316.1329804069119</v>
          </cell>
          <cell r="G308">
            <v>9210.7446492126473</v>
          </cell>
          <cell r="H308">
            <v>9440.9074703220213</v>
          </cell>
          <cell r="I308">
            <v>8092.1862764865609</v>
          </cell>
          <cell r="J308">
            <v>8299.9903459986836</v>
          </cell>
          <cell r="K308">
            <v>9368.4692969519347</v>
          </cell>
          <cell r="L308">
            <v>9116.6896885078731</v>
          </cell>
          <cell r="M308">
            <v>10654.161340369139</v>
          </cell>
          <cell r="N308">
            <v>9977.4107775135235</v>
          </cell>
          <cell r="O308">
            <v>9354.9929361956438</v>
          </cell>
          <cell r="Z308">
            <v>6671.6949016328062</v>
          </cell>
          <cell r="AA308">
            <v>6166.6681800267761</v>
          </cell>
          <cell r="AB308">
            <v>6240.5828435144258</v>
          </cell>
          <cell r="AC308">
            <v>8103.3736803339234</v>
          </cell>
          <cell r="AD308">
            <v>5889.6771901267057</v>
          </cell>
          <cell r="AE308">
            <v>6349.4007950725972</v>
          </cell>
          <cell r="AF308">
            <v>7032.4403826524522</v>
          </cell>
          <cell r="AG308">
            <v>7208.1706172207441</v>
          </cell>
          <cell r="AH308">
            <v>6178.4165908425948</v>
          </cell>
          <cell r="AI308">
            <v>6337.0758291313778</v>
          </cell>
          <cell r="AJ308">
            <v>7152.8637820999902</v>
          </cell>
          <cell r="AK308">
            <v>6960.6290439345139</v>
          </cell>
          <cell r="AL308">
            <v>8134.4948000171971</v>
          </cell>
          <cell r="AM308">
            <v>7617.7930382746845</v>
          </cell>
          <cell r="AN308">
            <v>7142.5745267571165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</row>
        <row r="309">
          <cell r="A309">
            <v>9279.826347299575</v>
          </cell>
          <cell r="B309">
            <v>8765.0839763140193</v>
          </cell>
          <cell r="C309">
            <v>8447.568938552884</v>
          </cell>
          <cell r="D309">
            <v>7789.6436935564343</v>
          </cell>
          <cell r="E309">
            <v>7646.7077472592537</v>
          </cell>
          <cell r="F309">
            <v>8408.4623490201593</v>
          </cell>
          <cell r="G309">
            <v>6818.1655830329228</v>
          </cell>
          <cell r="H309">
            <v>8605.9229417255792</v>
          </cell>
          <cell r="I309">
            <v>7650.2552741726213</v>
          </cell>
          <cell r="J309">
            <v>9089.5406085727154</v>
          </cell>
          <cell r="K309">
            <v>9077.3898018441669</v>
          </cell>
          <cell r="L309">
            <v>7978.4110698302002</v>
          </cell>
          <cell r="M309">
            <v>8968.6429112652622</v>
          </cell>
          <cell r="N309">
            <v>10615.236337313892</v>
          </cell>
          <cell r="O309">
            <v>10995.976097836725</v>
          </cell>
          <cell r="Z309">
            <v>7085.1845354686147</v>
          </cell>
          <cell r="AA309">
            <v>6692.17667625166</v>
          </cell>
          <cell r="AB309">
            <v>6449.7526748608807</v>
          </cell>
          <cell r="AC309">
            <v>5947.4241186051113</v>
          </cell>
          <cell r="AD309">
            <v>5838.2919518634289</v>
          </cell>
          <cell r="AE309">
            <v>6419.894637326287</v>
          </cell>
          <cell r="AF309">
            <v>5205.6966953079673</v>
          </cell>
          <cell r="AG309">
            <v>6570.6565896992452</v>
          </cell>
          <cell r="AH309">
            <v>5841.0005028518926</v>
          </cell>
          <cell r="AI309">
            <v>6939.9006128077017</v>
          </cell>
          <cell r="AJ309">
            <v>6930.6234232672286</v>
          </cell>
          <cell r="AK309">
            <v>6091.5487654596363</v>
          </cell>
          <cell r="AL309">
            <v>6847.5947373226718</v>
          </cell>
          <cell r="AM309">
            <v>8104.7754044845051</v>
          </cell>
          <cell r="AN309">
            <v>8395.4717346027301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</row>
        <row r="310">
          <cell r="A310">
            <v>10141.277246916388</v>
          </cell>
          <cell r="B310">
            <v>8448.5745130407231</v>
          </cell>
          <cell r="C310">
            <v>6813.1181056795331</v>
          </cell>
          <cell r="D310">
            <v>7346.9358132098359</v>
          </cell>
          <cell r="E310">
            <v>8698.8515750311617</v>
          </cell>
          <cell r="F310">
            <v>8693.0719258726895</v>
          </cell>
          <cell r="G310">
            <v>8888.4969918812476</v>
          </cell>
          <cell r="H310">
            <v>9726.5213491802187</v>
          </cell>
          <cell r="I310">
            <v>8563.5214489686332</v>
          </cell>
          <cell r="J310">
            <v>9112.8685867208806</v>
          </cell>
          <cell r="K310">
            <v>8026.2454433513867</v>
          </cell>
          <cell r="L310">
            <v>8234.6288049525556</v>
          </cell>
          <cell r="M310">
            <v>9318.8297066852847</v>
          </cell>
          <cell r="N310">
            <v>9505.0388554567162</v>
          </cell>
          <cell r="O310">
            <v>8064.2148781654614</v>
          </cell>
          <cell r="Z310">
            <v>7742.9057431296505</v>
          </cell>
          <cell r="AA310">
            <v>6450.5204350046424</v>
          </cell>
          <cell r="AB310">
            <v>5201.8429261587444</v>
          </cell>
          <cell r="AC310">
            <v>5609.4148811289615</v>
          </cell>
          <cell r="AD310">
            <v>6641.6079729425901</v>
          </cell>
          <cell r="AE310">
            <v>6637.1951876915</v>
          </cell>
          <cell r="AF310">
            <v>6786.4030072892983</v>
          </cell>
          <cell r="AG310">
            <v>7426.2379561844928</v>
          </cell>
          <cell r="AH310">
            <v>6538.2828803733464</v>
          </cell>
          <cell r="AI310">
            <v>6957.7116174357379</v>
          </cell>
          <cell r="AJ310">
            <v>6128.0705009805579</v>
          </cell>
          <cell r="AK310">
            <v>6287.1720310964947</v>
          </cell>
          <cell r="AL310">
            <v>7114.9637563730412</v>
          </cell>
          <cell r="AM310">
            <v>7257.1351862966239</v>
          </cell>
          <cell r="AN310">
            <v>6157.0603163388423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</row>
        <row r="311">
          <cell r="A311">
            <v>9590.7997216269923</v>
          </cell>
          <cell r="B311">
            <v>8134.7194279081768</v>
          </cell>
          <cell r="C311">
            <v>8023.5866864871969</v>
          </cell>
          <cell r="D311">
            <v>7433.7034109998058</v>
          </cell>
          <cell r="E311">
            <v>7467.9218762362661</v>
          </cell>
          <cell r="F311">
            <v>8947.4592811635521</v>
          </cell>
          <cell r="G311">
            <v>8763.8933332082524</v>
          </cell>
          <cell r="H311">
            <v>9144.1004134437535</v>
          </cell>
          <cell r="I311">
            <v>9480.3029634729755</v>
          </cell>
          <cell r="J311">
            <v>8673.0692478260607</v>
          </cell>
          <cell r="K311">
            <v>8625.4490098199967</v>
          </cell>
          <cell r="L311">
            <v>8584.4202212335949</v>
          </cell>
          <cell r="M311">
            <v>9415.5572436957682</v>
          </cell>
          <cell r="N311">
            <v>10276.52104825688</v>
          </cell>
          <cell r="O311">
            <v>10666.117019031324</v>
          </cell>
          <cell r="Z311">
            <v>7322.6139506610934</v>
          </cell>
          <cell r="AA311">
            <v>6210.8908220856038</v>
          </cell>
          <cell r="AB311">
            <v>6126.0405294797201</v>
          </cell>
          <cell r="AC311">
            <v>5675.6622891119951</v>
          </cell>
          <cell r="AD311">
            <v>5701.7882241938923</v>
          </cell>
          <cell r="AE311">
            <v>6831.4209510054952</v>
          </cell>
          <cell r="AF311">
            <v>6691.2676154778328</v>
          </cell>
          <cell r="AG311">
            <v>6981.5572420659582</v>
          </cell>
          <cell r="AH311">
            <v>7238.2492338234679</v>
          </cell>
          <cell r="AI311">
            <v>6621.9230629921876</v>
          </cell>
          <cell r="AJ311">
            <v>6585.5648207936047</v>
          </cell>
          <cell r="AK311">
            <v>6554.2391765927332</v>
          </cell>
          <cell r="AL311">
            <v>7188.815617790694</v>
          </cell>
          <cell r="AM311">
            <v>7846.1649264283187</v>
          </cell>
          <cell r="AN311">
            <v>8143.6230084984918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</row>
        <row r="312">
          <cell r="A312">
            <v>10849.540965655153</v>
          </cell>
          <cell r="B312">
            <v>7503.0837420407061</v>
          </cell>
          <cell r="C312">
            <v>8421.4639239526387</v>
          </cell>
          <cell r="D312">
            <v>7587.2259012059731</v>
          </cell>
          <cell r="E312">
            <v>8638.509503732108</v>
          </cell>
          <cell r="F312">
            <v>8467.1931004949492</v>
          </cell>
          <cell r="G312">
            <v>6481.5968898375058</v>
          </cell>
          <cell r="H312">
            <v>7581.6488655031353</v>
          </cell>
          <cell r="I312">
            <v>9632.931706416919</v>
          </cell>
          <cell r="J312">
            <v>7996.4320998857111</v>
          </cell>
          <cell r="K312">
            <v>9291.4128706679494</v>
          </cell>
          <cell r="L312">
            <v>8397.1878945438038</v>
          </cell>
          <cell r="M312">
            <v>9747.0152533080727</v>
          </cell>
          <cell r="N312">
            <v>10274.787728814998</v>
          </cell>
          <cell r="O312">
            <v>8488.9145853937534</v>
          </cell>
          <cell r="Z312">
            <v>8283.6679254415685</v>
          </cell>
          <cell r="AA312">
            <v>5728.6344493830456</v>
          </cell>
          <cell r="AB312">
            <v>6429.8213917935354</v>
          </cell>
          <cell r="AC312">
            <v>5792.8773244743652</v>
          </cell>
          <cell r="AD312">
            <v>6595.5365601374788</v>
          </cell>
          <cell r="AE312">
            <v>6464.7358010002945</v>
          </cell>
          <cell r="AF312">
            <v>4948.7251517784935</v>
          </cell>
          <cell r="AG312">
            <v>5788.6192354071045</v>
          </cell>
          <cell r="AH312">
            <v>7354.781889576142</v>
          </cell>
          <cell r="AI312">
            <v>6105.3078939911384</v>
          </cell>
          <cell r="AJ312">
            <v>7094.0308924064602</v>
          </cell>
          <cell r="AK312">
            <v>6411.2865462357713</v>
          </cell>
          <cell r="AL312">
            <v>7441.8851339617249</v>
          </cell>
          <cell r="AM312">
            <v>7844.8415301011646</v>
          </cell>
          <cell r="AN312">
            <v>6481.3202416064723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</row>
        <row r="313">
          <cell r="A313">
            <v>8927.0776295228825</v>
          </cell>
          <cell r="B313">
            <v>8648.6941901660921</v>
          </cell>
          <cell r="C313">
            <v>6661.2951350333951</v>
          </cell>
          <cell r="D313">
            <v>6972.5626281063605</v>
          </cell>
          <cell r="E313">
            <v>7633.2854759474167</v>
          </cell>
          <cell r="F313">
            <v>7561.7814259344705</v>
          </cell>
          <cell r="G313">
            <v>9323.1936007504937</v>
          </cell>
          <cell r="H313">
            <v>8128.6113169076716</v>
          </cell>
          <cell r="I313">
            <v>9211.9318531204517</v>
          </cell>
          <cell r="J313">
            <v>8315.8608721159999</v>
          </cell>
          <cell r="K313">
            <v>9088.4919013186773</v>
          </cell>
          <cell r="L313">
            <v>8810.1787435753413</v>
          </cell>
          <cell r="M313">
            <v>8666.3093227355948</v>
          </cell>
          <cell r="N313">
            <v>9453.211182426041</v>
          </cell>
          <cell r="O313">
            <v>10717.263565022318</v>
          </cell>
          <cell r="Z313">
            <v>6815.8594784512388</v>
          </cell>
          <cell r="AA313">
            <v>6603.3126089685711</v>
          </cell>
          <cell r="AB313">
            <v>5085.9254807785373</v>
          </cell>
          <cell r="AC313">
            <v>5323.579456809719</v>
          </cell>
          <cell r="AD313">
            <v>5828.0439940277565</v>
          </cell>
          <cell r="AE313">
            <v>5773.4503658266703</v>
          </cell>
          <cell r="AF313">
            <v>7118.2956069474048</v>
          </cell>
          <cell r="AG313">
            <v>6206.2272549042746</v>
          </cell>
          <cell r="AH313">
            <v>7033.3468175848748</v>
          </cell>
          <cell r="AI313">
            <v>6349.1930393040529</v>
          </cell>
          <cell r="AJ313">
            <v>6939.0999206244142</v>
          </cell>
          <cell r="AK313">
            <v>6726.606711434747</v>
          </cell>
          <cell r="AL313">
            <v>6616.761833145918</v>
          </cell>
          <cell r="AM313">
            <v>7217.5645506270102</v>
          </cell>
          <cell r="AN313">
            <v>8182.6736009487977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</row>
        <row r="314">
          <cell r="A314">
            <v>9546.9580027044285</v>
          </cell>
          <cell r="B314">
            <v>9502.9145250760303</v>
          </cell>
          <cell r="C314">
            <v>8630.225397873719</v>
          </cell>
          <cell r="D314">
            <v>8762.3180614896773</v>
          </cell>
          <cell r="E314">
            <v>8473.7982423741323</v>
          </cell>
          <cell r="F314">
            <v>9071.9064815293277</v>
          </cell>
          <cell r="G314">
            <v>7619.6856501325647</v>
          </cell>
          <cell r="H314">
            <v>8409.0992309648682</v>
          </cell>
          <cell r="I314">
            <v>8135.2731529097182</v>
          </cell>
          <cell r="J314">
            <v>8698.1977896151238</v>
          </cell>
          <cell r="K314">
            <v>7904.3675946524791</v>
          </cell>
          <cell r="L314">
            <v>8294.9796944895006</v>
          </cell>
          <cell r="M314">
            <v>9310.1926763628453</v>
          </cell>
          <cell r="N314">
            <v>10479.543546524708</v>
          </cell>
          <cell r="O314">
            <v>10758.122928361212</v>
          </cell>
          <cell r="Z314">
            <v>7289.1406228968399</v>
          </cell>
          <cell r="AA314">
            <v>7255.5132515536479</v>
          </cell>
          <cell r="AB314">
            <v>6589.2116121781746</v>
          </cell>
          <cell r="AC314">
            <v>6690.0648892196141</v>
          </cell>
          <cell r="AD314">
            <v>6469.7788532456179</v>
          </cell>
          <cell r="AE314">
            <v>6926.4368862735664</v>
          </cell>
          <cell r="AF314">
            <v>5817.6604726188125</v>
          </cell>
          <cell r="AG314">
            <v>6420.3808992386012</v>
          </cell>
          <cell r="AH314">
            <v>6211.3135933391804</v>
          </cell>
          <cell r="AI314">
            <v>6641.1088051623046</v>
          </cell>
          <cell r="AJ314">
            <v>6035.0162759875457</v>
          </cell>
          <cell r="AK314">
            <v>6333.2501766615096</v>
          </cell>
          <cell r="AL314">
            <v>7108.3693491737376</v>
          </cell>
          <cell r="AM314">
            <v>8001.1734159458001</v>
          </cell>
          <cell r="AN314">
            <v>8213.8698882954995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</row>
        <row r="315">
          <cell r="A315">
            <v>10297.314670242047</v>
          </cell>
          <cell r="B315">
            <v>8101.1869478624994</v>
          </cell>
          <cell r="C315">
            <v>8490.5396300740631</v>
          </cell>
          <cell r="D315">
            <v>8508.7876721135308</v>
          </cell>
          <cell r="E315">
            <v>8085.6020086373264</v>
          </cell>
          <cell r="F315">
            <v>8970.1287561660902</v>
          </cell>
          <cell r="G315">
            <v>8995.9964748168713</v>
          </cell>
          <cell r="H315">
            <v>8207.8760202682406</v>
          </cell>
          <cell r="I315">
            <v>7796.6020159941518</v>
          </cell>
          <cell r="J315">
            <v>8528.210764574691</v>
          </cell>
          <cell r="K315">
            <v>8999.4189897223514</v>
          </cell>
          <cell r="L315">
            <v>8690.5559346347054</v>
          </cell>
          <cell r="M315">
            <v>9419.0281612816398</v>
          </cell>
          <cell r="N315">
            <v>10387.161375922295</v>
          </cell>
          <cell r="O315">
            <v>9652.4089888749368</v>
          </cell>
          <cell r="Z315">
            <v>7862.040939988482</v>
          </cell>
          <cell r="AA315">
            <v>6185.2886394408097</v>
          </cell>
          <cell r="AB315">
            <v>6482.5609697200671</v>
          </cell>
          <cell r="AC315">
            <v>6496.4934228093671</v>
          </cell>
          <cell r="AD315">
            <v>6173.3894760026324</v>
          </cell>
          <cell r="AE315">
            <v>6848.7291858478329</v>
          </cell>
          <cell r="AF315">
            <v>6868.4792925085803</v>
          </cell>
          <cell r="AG315">
            <v>6266.7461729788811</v>
          </cell>
          <cell r="AH315">
            <v>5952.7368256195978</v>
          </cell>
          <cell r="AI315">
            <v>6511.3230315958344</v>
          </cell>
          <cell r="AJ315">
            <v>6871.0923963289724</v>
          </cell>
          <cell r="AK315">
            <v>6635.2742183173341</v>
          </cell>
          <cell r="AL315">
            <v>7191.4656772511753</v>
          </cell>
          <cell r="AM315">
            <v>7930.6392591621752</v>
          </cell>
          <cell r="AN315">
            <v>7369.6528726419674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</row>
        <row r="316">
          <cell r="A316">
            <v>9611.6763458724363</v>
          </cell>
          <cell r="B316">
            <v>7733.0209522064742</v>
          </cell>
          <cell r="C316">
            <v>8162.1817223496037</v>
          </cell>
          <cell r="D316">
            <v>7581.2908536031737</v>
          </cell>
          <cell r="E316">
            <v>7845.2133674081242</v>
          </cell>
          <cell r="F316">
            <v>8163.2400853506933</v>
          </cell>
          <cell r="G316">
            <v>9172.5256830641665</v>
          </cell>
          <cell r="H316">
            <v>7804.5951134560655</v>
          </cell>
          <cell r="I316">
            <v>7621.6085382191304</v>
          </cell>
          <cell r="J316">
            <v>8072.2939315320909</v>
          </cell>
          <cell r="K316">
            <v>7292.2488270026452</v>
          </cell>
          <cell r="L316">
            <v>9025.3882884752002</v>
          </cell>
          <cell r="M316">
            <v>9567.1524699439851</v>
          </cell>
          <cell r="N316">
            <v>9527.3378120220004</v>
          </cell>
          <cell r="O316">
            <v>9727.1937593006787</v>
          </cell>
          <cell r="Z316">
            <v>7338.5533367789876</v>
          </cell>
          <cell r="AA316">
            <v>5904.1924290934521</v>
          </cell>
          <cell r="AB316">
            <v>6231.8583937408102</v>
          </cell>
          <cell r="AC316">
            <v>5788.3458918894357</v>
          </cell>
          <cell r="AD316">
            <v>5989.8517868695717</v>
          </cell>
          <cell r="AE316">
            <v>6232.6664581255936</v>
          </cell>
          <cell r="AF316">
            <v>7003.260049122222</v>
          </cell>
          <cell r="AG316">
            <v>5958.8395875041588</v>
          </cell>
          <cell r="AH316">
            <v>5819.128605364459</v>
          </cell>
          <cell r="AI316">
            <v>6163.2287059004766</v>
          </cell>
          <cell r="AJ316">
            <v>5567.6611484118266</v>
          </cell>
          <cell r="AK316">
            <v>6890.9200598039688</v>
          </cell>
          <cell r="AL316">
            <v>7304.5591794121128</v>
          </cell>
          <cell r="AM316">
            <v>7274.1605288300452</v>
          </cell>
          <cell r="AN316">
            <v>7426.7513440011044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</row>
        <row r="317">
          <cell r="A317">
            <v>9743.4038942637762</v>
          </cell>
          <cell r="B317">
            <v>8859.7726866599769</v>
          </cell>
          <cell r="C317">
            <v>7099.6544133244715</v>
          </cell>
          <cell r="D317">
            <v>7786.0916928775978</v>
          </cell>
          <cell r="E317">
            <v>7966.1271297396761</v>
          </cell>
          <cell r="F317">
            <v>8553.1678477403548</v>
          </cell>
          <cell r="G317">
            <v>8997.3929711904839</v>
          </cell>
          <cell r="H317">
            <v>7993.8702623441568</v>
          </cell>
          <cell r="I317">
            <v>8143.9092704139885</v>
          </cell>
          <cell r="J317">
            <v>8243.0608068106412</v>
          </cell>
          <cell r="K317">
            <v>9002.7230754651009</v>
          </cell>
          <cell r="L317">
            <v>9500.8036609168612</v>
          </cell>
          <cell r="M317">
            <v>7470.8983922224061</v>
          </cell>
          <cell r="N317">
            <v>8105.6449354401821</v>
          </cell>
          <cell r="O317">
            <v>10277.416586548339</v>
          </cell>
          <cell r="Z317">
            <v>7439.1278468859682</v>
          </cell>
          <cell r="AA317">
            <v>6764.4718853556378</v>
          </cell>
          <cell r="AB317">
            <v>5420.6145431908863</v>
          </cell>
          <cell r="AC317">
            <v>5944.7121518788163</v>
          </cell>
          <cell r="AD317">
            <v>6082.1699280647617</v>
          </cell>
          <cell r="AE317">
            <v>6530.3778644211498</v>
          </cell>
          <cell r="AF317">
            <v>6869.5455230758189</v>
          </cell>
          <cell r="AG317">
            <v>6103.3519207808122</v>
          </cell>
          <cell r="AH317">
            <v>6217.9073035981601</v>
          </cell>
          <cell r="AI317">
            <v>6293.6098982431513</v>
          </cell>
          <cell r="AJ317">
            <v>6873.6150790099055</v>
          </cell>
          <cell r="AK317">
            <v>7253.9015983246663</v>
          </cell>
          <cell r="AL317">
            <v>5704.060806055375</v>
          </cell>
          <cell r="AM317">
            <v>6188.6923307883208</v>
          </cell>
          <cell r="AN317">
            <v>7846.8486734960034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</row>
        <row r="318">
          <cell r="A318">
            <v>8275.7952388322756</v>
          </cell>
          <cell r="B318">
            <v>8292.7175188440851</v>
          </cell>
          <cell r="C318">
            <v>7365.5798597678595</v>
          </cell>
          <cell r="D318">
            <v>6714.0788021185672</v>
          </cell>
          <cell r="E318">
            <v>7970.3430972144515</v>
          </cell>
          <cell r="F318">
            <v>7731.3966782139369</v>
          </cell>
          <cell r="G318">
            <v>7823.5766653472438</v>
          </cell>
          <cell r="H318">
            <v>8927.94176793515</v>
          </cell>
          <cell r="I318">
            <v>8476.9471003814724</v>
          </cell>
          <cell r="J318">
            <v>9213.2482663230221</v>
          </cell>
          <cell r="K318">
            <v>8603.988004508723</v>
          </cell>
          <cell r="L318">
            <v>9162.0210898639725</v>
          </cell>
          <cell r="M318">
            <v>8808.8477556791513</v>
          </cell>
          <cell r="N318">
            <v>9844.6421974088589</v>
          </cell>
          <cell r="O318">
            <v>9092.8779249931831</v>
          </cell>
          <cell r="Z318">
            <v>6318.6027680293964</v>
          </cell>
          <cell r="AA318">
            <v>6331.5229965075332</v>
          </cell>
          <cell r="AB318">
            <v>5623.6496852521987</v>
          </cell>
          <cell r="AC318">
            <v>5126.2260217327339</v>
          </cell>
          <cell r="AD318">
            <v>6085.3888360956207</v>
          </cell>
          <cell r="AE318">
            <v>5902.9522894030524</v>
          </cell>
          <cell r="AF318">
            <v>5973.3320782992814</v>
          </cell>
          <cell r="AG318">
            <v>6816.519251585556</v>
          </cell>
          <cell r="AH318">
            <v>6472.1830189296561</v>
          </cell>
          <cell r="AI318">
            <v>7034.3519043306924</v>
          </cell>
          <cell r="AJ318">
            <v>6569.1792573944267</v>
          </cell>
          <cell r="AK318">
            <v>6995.239750195502</v>
          </cell>
          <cell r="AL318">
            <v>6725.5904968520535</v>
          </cell>
          <cell r="AM318">
            <v>7516.4236962904515</v>
          </cell>
          <cell r="AN318">
            <v>6942.4486672439944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</row>
        <row r="319">
          <cell r="A319">
            <v>8768.645222544219</v>
          </cell>
          <cell r="B319">
            <v>8339.0454210950465</v>
          </cell>
          <cell r="C319">
            <v>8372.7436118271853</v>
          </cell>
          <cell r="D319">
            <v>7971.8698663125342</v>
          </cell>
          <cell r="E319">
            <v>7176.525680045821</v>
          </cell>
          <cell r="F319">
            <v>7723.2440175867641</v>
          </cell>
          <cell r="G319">
            <v>9697.0232731348733</v>
          </cell>
          <cell r="H319">
            <v>8398.3346491300981</v>
          </cell>
          <cell r="I319">
            <v>8477.1228459608392</v>
          </cell>
          <cell r="J319">
            <v>8665.3811945060334</v>
          </cell>
          <cell r="K319">
            <v>8265.3422870773393</v>
          </cell>
          <cell r="L319">
            <v>9058.6167466408278</v>
          </cell>
          <cell r="M319">
            <v>8602.8616376297214</v>
          </cell>
          <cell r="N319">
            <v>11850.039189427425</v>
          </cell>
          <cell r="O319">
            <v>10676.627185988142</v>
          </cell>
          <cell r="Z319">
            <v>6694.8957019934014</v>
          </cell>
          <cell r="AA319">
            <v>6366.8945351877501</v>
          </cell>
          <cell r="AB319">
            <v>6392.6232386045031</v>
          </cell>
          <cell r="AC319">
            <v>6086.5545304090838</v>
          </cell>
          <cell r="AD319">
            <v>5479.3060628177036</v>
          </cell>
          <cell r="AE319">
            <v>5896.7277004035632</v>
          </cell>
          <cell r="AF319">
            <v>7403.7160571315662</v>
          </cell>
          <cell r="AG319">
            <v>6412.1620979494264</v>
          </cell>
          <cell r="AH319">
            <v>6472.3172013824842</v>
          </cell>
          <cell r="AI319">
            <v>6616.053203530133</v>
          </cell>
          <cell r="AJ319">
            <v>6310.6218975526954</v>
          </cell>
          <cell r="AK319">
            <v>6916.2901205272583</v>
          </cell>
          <cell r="AL319">
            <v>6568.3192717768425</v>
          </cell>
          <cell r="AM319">
            <v>9047.5523212845965</v>
          </cell>
          <cell r="AN319">
            <v>8151.6475630106888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</row>
        <row r="320">
          <cell r="A320">
            <v>10018.299108321653</v>
          </cell>
          <cell r="B320">
            <v>8923.1005644590878</v>
          </cell>
          <cell r="C320">
            <v>7740.4114331236615</v>
          </cell>
          <cell r="D320">
            <v>7778.3254894091306</v>
          </cell>
          <cell r="E320">
            <v>7221.864836886939</v>
          </cell>
          <cell r="F320">
            <v>7610.2621169266922</v>
          </cell>
          <cell r="G320">
            <v>9450.3003782094456</v>
          </cell>
          <cell r="H320">
            <v>8656.6844206848218</v>
          </cell>
          <cell r="I320">
            <v>9162.3593358154267</v>
          </cell>
          <cell r="J320">
            <v>10308.73435264022</v>
          </cell>
          <cell r="K320">
            <v>10023.047923206173</v>
          </cell>
          <cell r="L320">
            <v>9917.870839820378</v>
          </cell>
          <cell r="M320">
            <v>9980.260778723974</v>
          </cell>
          <cell r="N320">
            <v>10243.373709345209</v>
          </cell>
          <cell r="O320">
            <v>10194.327302548443</v>
          </cell>
          <cell r="Z320">
            <v>7649.0114424000149</v>
          </cell>
          <cell r="AA320">
            <v>6812.8229733667704</v>
          </cell>
          <cell r="AB320">
            <v>5909.835090835647</v>
          </cell>
          <cell r="AC320">
            <v>5938.7826244658281</v>
          </cell>
          <cell r="AD320">
            <v>5513.9226904225252</v>
          </cell>
          <cell r="AE320">
            <v>5810.4655673219959</v>
          </cell>
          <cell r="AF320">
            <v>7215.342139964424</v>
          </cell>
          <cell r="AG320">
            <v>6609.413181930543</v>
          </cell>
          <cell r="AH320">
            <v>6995.4980023324206</v>
          </cell>
          <cell r="AI320">
            <v>7870.7599131782181</v>
          </cell>
          <cell r="AJ320">
            <v>7652.6371815596058</v>
          </cell>
          <cell r="AK320">
            <v>7572.3340576862174</v>
          </cell>
          <cell r="AL320">
            <v>7619.969025598868</v>
          </cell>
          <cell r="AM320">
            <v>7820.8568005799043</v>
          </cell>
          <cell r="AN320">
            <v>7783.4096728049453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</row>
        <row r="321">
          <cell r="A321">
            <v>8414.5954127583664</v>
          </cell>
          <cell r="B321">
            <v>7630.6110930985114</v>
          </cell>
          <cell r="C321">
            <v>7086.9828948027798</v>
          </cell>
          <cell r="D321">
            <v>7805.9438526530748</v>
          </cell>
          <cell r="E321">
            <v>7956.3691938579041</v>
          </cell>
          <cell r="F321">
            <v>8475.9775947178623</v>
          </cell>
          <cell r="G321">
            <v>7901.9156458040206</v>
          </cell>
          <cell r="H321">
            <v>8641.784167429938</v>
          </cell>
          <cell r="I321">
            <v>8078.9524371786265</v>
          </cell>
          <cell r="J321">
            <v>8596.4275206356051</v>
          </cell>
          <cell r="K321">
            <v>9053.5684565190695</v>
          </cell>
          <cell r="L321">
            <v>9398.7115142256116</v>
          </cell>
          <cell r="M321">
            <v>9459.5728108792828</v>
          </cell>
          <cell r="N321">
            <v>10226.8132711251</v>
          </cell>
          <cell r="O321">
            <v>10417.361790381698</v>
          </cell>
          <cell r="Z321">
            <v>6424.5772560226633</v>
          </cell>
          <cell r="AA321">
            <v>5826.0020920250854</v>
          </cell>
          <cell r="AB321">
            <v>5410.9397881135001</v>
          </cell>
          <cell r="AC321">
            <v>5959.8693552760315</v>
          </cell>
          <cell r="AD321">
            <v>6074.7197049872839</v>
          </cell>
          <cell r="AE321">
            <v>6471.4427974774671</v>
          </cell>
          <cell r="AF321">
            <v>6033.1442032339537</v>
          </cell>
          <cell r="AG321">
            <v>6598.0367789694265</v>
          </cell>
          <cell r="AH321">
            <v>6168.3125015956293</v>
          </cell>
          <cell r="AI321">
            <v>6563.4067977153636</v>
          </cell>
          <cell r="AJ321">
            <v>6912.4357308261342</v>
          </cell>
          <cell r="AK321">
            <v>7175.9538359573098</v>
          </cell>
          <cell r="AL321">
            <v>7222.4216793975756</v>
          </cell>
          <cell r="AM321">
            <v>7808.2128397570978</v>
          </cell>
          <cell r="AN321">
            <v>7953.697396403586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</row>
        <row r="322">
          <cell r="A322">
            <v>8316.6045857636745</v>
          </cell>
          <cell r="B322">
            <v>7783.2803461660369</v>
          </cell>
          <cell r="C322">
            <v>8961.8125586499282</v>
          </cell>
          <cell r="D322">
            <v>7282.8404918591486</v>
          </cell>
          <cell r="E322">
            <v>7124.8302780260265</v>
          </cell>
          <cell r="F322">
            <v>7201.0937318329197</v>
          </cell>
          <cell r="G322">
            <v>7376.7602493704962</v>
          </cell>
          <cell r="H322">
            <v>9134.5518065569249</v>
          </cell>
          <cell r="I322">
            <v>9326.6487694196494</v>
          </cell>
          <cell r="J322">
            <v>8561.988307928721</v>
          </cell>
          <cell r="K322">
            <v>8416.9714487088404</v>
          </cell>
          <cell r="L322">
            <v>8893.413040825184</v>
          </cell>
          <cell r="M322">
            <v>9150.0320857622301</v>
          </cell>
          <cell r="N322">
            <v>10319.041396282279</v>
          </cell>
          <cell r="O322">
            <v>8965.7641988194337</v>
          </cell>
          <cell r="Z322">
            <v>6349.7608676489072</v>
          </cell>
          <cell r="AA322">
            <v>5942.5656774191521</v>
          </cell>
          <cell r="AB322">
            <v>6842.3797357794529</v>
          </cell>
          <cell r="AC322">
            <v>5560.4778468964269</v>
          </cell>
          <cell r="AD322">
            <v>5439.8364165939829</v>
          </cell>
          <cell r="AE322">
            <v>5498.0638686293614</v>
          </cell>
          <cell r="AF322">
            <v>5632.1859574353712</v>
          </cell>
          <cell r="AG322">
            <v>6974.266842513437</v>
          </cell>
          <cell r="AH322">
            <v>7120.9336420469781</v>
          </cell>
          <cell r="AI322">
            <v>6537.1123210568103</v>
          </cell>
          <cell r="AJ322">
            <v>6426.3913689749934</v>
          </cell>
          <cell r="AK322">
            <v>6790.1564303221894</v>
          </cell>
          <cell r="AL322">
            <v>6986.0860976078038</v>
          </cell>
          <cell r="AM322">
            <v>7878.6293822271036</v>
          </cell>
          <cell r="AN322">
            <v>6845.3968288554315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</row>
        <row r="323">
          <cell r="A323">
            <v>9508.8593566951859</v>
          </cell>
          <cell r="B323">
            <v>9303.9825185942664</v>
          </cell>
          <cell r="C323">
            <v>7922.2379954038915</v>
          </cell>
          <cell r="D323">
            <v>10074.302378920936</v>
          </cell>
          <cell r="E323">
            <v>8821.5235005493032</v>
          </cell>
          <cell r="F323">
            <v>7175.1874898535589</v>
          </cell>
          <cell r="G323">
            <v>8079.3560529564302</v>
          </cell>
          <cell r="H323">
            <v>8402.5974523668992</v>
          </cell>
          <cell r="I323">
            <v>7396.1361370344093</v>
          </cell>
          <cell r="J323">
            <v>8120.3509650754795</v>
          </cell>
          <cell r="K323">
            <v>7515.1693806225248</v>
          </cell>
          <cell r="L323">
            <v>9776.7257899673932</v>
          </cell>
          <cell r="M323">
            <v>9381.2082453388375</v>
          </cell>
          <cell r="N323">
            <v>8655.2344222560241</v>
          </cell>
          <cell r="O323">
            <v>9734.2800886704717</v>
          </cell>
          <cell r="Z323">
            <v>7260.052154274199</v>
          </cell>
          <cell r="AA323">
            <v>7103.6278688767961</v>
          </cell>
          <cell r="AB323">
            <v>6048.660398442853</v>
          </cell>
          <cell r="AC323">
            <v>7691.77016351565</v>
          </cell>
          <cell r="AD323">
            <v>6735.2684787633943</v>
          </cell>
          <cell r="AE323">
            <v>5478.284349253152</v>
          </cell>
          <cell r="AF323">
            <v>6168.6206638564454</v>
          </cell>
          <cell r="AG323">
            <v>6415.4167652719352</v>
          </cell>
          <cell r="AH323">
            <v>5646.979525170319</v>
          </cell>
          <cell r="AI323">
            <v>6199.9204432389888</v>
          </cell>
          <cell r="AJ323">
            <v>5737.8618827828195</v>
          </cell>
          <cell r="AK323">
            <v>7464.5692475432625</v>
          </cell>
          <cell r="AL323">
            <v>7162.5900201491813</v>
          </cell>
          <cell r="AM323">
            <v>6608.3061023301625</v>
          </cell>
          <cell r="AN323">
            <v>7432.1617848202577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</row>
        <row r="324">
          <cell r="A324">
            <v>10342.4011045225</v>
          </cell>
          <cell r="B324">
            <v>10301.215102620077</v>
          </cell>
          <cell r="C324">
            <v>8271.2642315729954</v>
          </cell>
          <cell r="D324">
            <v>7937.893700500842</v>
          </cell>
          <cell r="E324">
            <v>8130.7052194887056</v>
          </cell>
          <cell r="F324">
            <v>7910.4009695503883</v>
          </cell>
          <cell r="G324">
            <v>8965.2734734304831</v>
          </cell>
          <cell r="H324">
            <v>7784.1178735969879</v>
          </cell>
          <cell r="I324">
            <v>7408.5369215685805</v>
          </cell>
          <cell r="J324">
            <v>8115.8267552277375</v>
          </cell>
          <cell r="K324">
            <v>8129.315787892604</v>
          </cell>
          <cell r="L324">
            <v>8839.9374813781014</v>
          </cell>
          <cell r="M324">
            <v>8927.401402827898</v>
          </cell>
          <cell r="N324">
            <v>9971.7631589179109</v>
          </cell>
          <cell r="O324">
            <v>10585.214585456581</v>
          </cell>
          <cell r="Z324">
            <v>7896.4646129073471</v>
          </cell>
          <cell r="AA324">
            <v>7865.0189357108384</v>
          </cell>
          <cell r="AB324">
            <v>6315.1433258629077</v>
          </cell>
          <cell r="AC324">
            <v>6060.613591907193</v>
          </cell>
          <cell r="AD324">
            <v>6207.8259579005044</v>
          </cell>
          <cell r="AE324">
            <v>6039.622781855599</v>
          </cell>
          <cell r="AF324">
            <v>6845.0221580580665</v>
          </cell>
          <cell r="AG324">
            <v>5943.2051329627948</v>
          </cell>
          <cell r="AH324">
            <v>5656.4475737652965</v>
          </cell>
          <cell r="AI324">
            <v>6196.4661909233973</v>
          </cell>
          <cell r="AJ324">
            <v>6206.7651213191539</v>
          </cell>
          <cell r="AK324">
            <v>6749.3276267821047</v>
          </cell>
          <cell r="AL324">
            <v>6816.1066806647104</v>
          </cell>
          <cell r="AM324">
            <v>7613.4810588864593</v>
          </cell>
          <cell r="AN324">
            <v>8081.85367685444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</row>
        <row r="325">
          <cell r="A325">
            <v>10133.672055350564</v>
          </cell>
          <cell r="B325">
            <v>8058.2426718309753</v>
          </cell>
          <cell r="C325">
            <v>8164.175019420145</v>
          </cell>
          <cell r="D325">
            <v>8077.2073246674163</v>
          </cell>
          <cell r="E325">
            <v>8889.8417634662928</v>
          </cell>
          <cell r="F325">
            <v>9513.5538948581725</v>
          </cell>
          <cell r="G325">
            <v>9051.7079992779109</v>
          </cell>
          <cell r="H325">
            <v>8406.3311465878669</v>
          </cell>
          <cell r="I325">
            <v>7580.4324805252927</v>
          </cell>
          <cell r="J325">
            <v>9905.0099000273804</v>
          </cell>
          <cell r="K325">
            <v>10050.688714355512</v>
          </cell>
          <cell r="L325">
            <v>10469.011384631374</v>
          </cell>
          <cell r="M325">
            <v>9151.2511684961137</v>
          </cell>
          <cell r="N325">
            <v>8582.2706198248052</v>
          </cell>
          <cell r="O325">
            <v>9023.423241562652</v>
          </cell>
          <cell r="Z325">
            <v>7737.0991489483758</v>
          </cell>
          <cell r="AA325">
            <v>6152.5005129136362</v>
          </cell>
          <cell r="AB325">
            <v>6233.3802840273584</v>
          </cell>
          <cell r="AC325">
            <v>6166.980101212871</v>
          </cell>
          <cell r="AD325">
            <v>6787.4297457735665</v>
          </cell>
          <cell r="AE325">
            <v>7263.6364529397924</v>
          </cell>
          <cell r="AF325">
            <v>6911.0152642806815</v>
          </cell>
          <cell r="AG325">
            <v>6418.2674557444207</v>
          </cell>
          <cell r="AH325">
            <v>5787.6905206109832</v>
          </cell>
          <cell r="AI325">
            <v>7562.514678710505</v>
          </cell>
          <cell r="AJ325">
            <v>7673.7410361652892</v>
          </cell>
          <cell r="AK325">
            <v>7993.1320682115911</v>
          </cell>
          <cell r="AL325">
            <v>6987.0168721514565</v>
          </cell>
          <cell r="AM325">
            <v>6552.5979473187172</v>
          </cell>
          <cell r="AN325">
            <v>6889.4197386260503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</row>
        <row r="326">
          <cell r="A326">
            <v>10715.25581368464</v>
          </cell>
          <cell r="B326">
            <v>8272.8409488610214</v>
          </cell>
          <cell r="C326">
            <v>7663.1794716321128</v>
          </cell>
          <cell r="D326">
            <v>7919.771223432831</v>
          </cell>
          <cell r="E326">
            <v>8266.7362175269463</v>
          </cell>
          <cell r="F326">
            <v>8333.4871201466885</v>
          </cell>
          <cell r="G326">
            <v>7628.7488203840503</v>
          </cell>
          <cell r="H326">
            <v>7691.6019939933913</v>
          </cell>
          <cell r="I326">
            <v>8949.301826571007</v>
          </cell>
          <cell r="J326">
            <v>9125.2338948713314</v>
          </cell>
          <cell r="K326">
            <v>7026.7345128610013</v>
          </cell>
          <cell r="L326">
            <v>8588.854861242171</v>
          </cell>
          <cell r="M326">
            <v>8103.6956654466831</v>
          </cell>
          <cell r="N326">
            <v>7906.9924728977066</v>
          </cell>
          <cell r="O326">
            <v>10107.054404373226</v>
          </cell>
          <cell r="Z326">
            <v>8181.1406747714764</v>
          </cell>
          <cell r="AA326">
            <v>6316.3471558191841</v>
          </cell>
          <cell r="AB326">
            <v>5850.8681793090045</v>
          </cell>
          <cell r="AC326">
            <v>6046.7770081758599</v>
          </cell>
          <cell r="AD326">
            <v>6311.6861690266924</v>
          </cell>
          <cell r="AE326">
            <v>6362.6507501804772</v>
          </cell>
          <cell r="AF326">
            <v>5824.5802393585036</v>
          </cell>
          <cell r="AG326">
            <v>5872.5688888219283</v>
          </cell>
          <cell r="AH326">
            <v>6832.82774179427</v>
          </cell>
          <cell r="AI326">
            <v>6967.1525796698406</v>
          </cell>
          <cell r="AJ326">
            <v>5364.9399075074252</v>
          </cell>
          <cell r="AK326">
            <v>6557.6250419778407</v>
          </cell>
          <cell r="AL326">
            <v>6187.2040553512034</v>
          </cell>
          <cell r="AM326">
            <v>6037.0203810272887</v>
          </cell>
          <cell r="AN326">
            <v>7716.7764659565755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</row>
        <row r="327">
          <cell r="A327">
            <v>9522.1292974887892</v>
          </cell>
          <cell r="B327">
            <v>7839.2528915632574</v>
          </cell>
          <cell r="C327">
            <v>8323.4168200668355</v>
          </cell>
          <cell r="D327">
            <v>7952.0167319973889</v>
          </cell>
          <cell r="E327">
            <v>9733.6313569200884</v>
          </cell>
          <cell r="F327">
            <v>9027.8817212442955</v>
          </cell>
          <cell r="G327">
            <v>7280.2747140090796</v>
          </cell>
          <cell r="H327">
            <v>7687.2274555818958</v>
          </cell>
          <cell r="I327">
            <v>7093.7371356360072</v>
          </cell>
          <cell r="J327">
            <v>9254.0180774852888</v>
          </cell>
          <cell r="K327">
            <v>10177.388019964103</v>
          </cell>
          <cell r="L327">
            <v>9497.5075138621796</v>
          </cell>
          <cell r="M327">
            <v>9926.8175739446415</v>
          </cell>
          <cell r="N327">
            <v>9619.2387964685076</v>
          </cell>
          <cell r="O327">
            <v>9628.770042180271</v>
          </cell>
          <cell r="Z327">
            <v>7270.1838071498778</v>
          </cell>
          <cell r="AA327">
            <v>5985.3009397201122</v>
          </cell>
          <cell r="AB327">
            <v>6354.9620357883095</v>
          </cell>
          <cell r="AC327">
            <v>6071.3965829469325</v>
          </cell>
          <cell r="AD327">
            <v>7431.6664755339134</v>
          </cell>
          <cell r="AE327">
            <v>6892.823805696903</v>
          </cell>
          <cell r="AF327">
            <v>5558.5188652447878</v>
          </cell>
          <cell r="AG327">
            <v>5869.2289112465996</v>
          </cell>
          <cell r="AH327">
            <v>5416.0966780066328</v>
          </cell>
          <cell r="AI327">
            <v>7065.4798182323275</v>
          </cell>
          <cell r="AJ327">
            <v>7770.4764627946706</v>
          </cell>
          <cell r="AK327">
            <v>7251.3849768638283</v>
          </cell>
          <cell r="AL327">
            <v>7579.1649249770289</v>
          </cell>
          <cell r="AM327">
            <v>7344.3272980588899</v>
          </cell>
          <cell r="AN327">
            <v>7351.6044422848036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</row>
        <row r="328">
          <cell r="A328">
            <v>9870.2730365146181</v>
          </cell>
          <cell r="B328">
            <v>7671.0018280717841</v>
          </cell>
          <cell r="C328">
            <v>9568.6278954199315</v>
          </cell>
          <cell r="D328">
            <v>9339.7479180383398</v>
          </cell>
          <cell r="E328">
            <v>7271.2571981212495</v>
          </cell>
          <cell r="F328">
            <v>8778.4122455630932</v>
          </cell>
          <cell r="G328">
            <v>8567.5290926536181</v>
          </cell>
          <cell r="H328">
            <v>7757.1466640544686</v>
          </cell>
          <cell r="I328">
            <v>8087.0735109738234</v>
          </cell>
          <cell r="J328">
            <v>8002.4768938259213</v>
          </cell>
          <cell r="K328">
            <v>8544.7807965730408</v>
          </cell>
          <cell r="L328">
            <v>10054.687700944383</v>
          </cell>
          <cell r="M328">
            <v>10768.481725455413</v>
          </cell>
          <cell r="N328">
            <v>9781.7910221125494</v>
          </cell>
          <cell r="O328">
            <v>10427.744633541817</v>
          </cell>
          <cell r="Z328">
            <v>7535.992944471056</v>
          </cell>
          <cell r="AA328">
            <v>5856.8405797401183</v>
          </cell>
          <cell r="AB328">
            <v>7305.6856726646984</v>
          </cell>
          <cell r="AC328">
            <v>7130.9348944139419</v>
          </cell>
          <cell r="AD328">
            <v>5551.6339557943656</v>
          </cell>
          <cell r="AE328">
            <v>6702.3528631364043</v>
          </cell>
          <cell r="AF328">
            <v>6541.342732357406</v>
          </cell>
          <cell r="AG328">
            <v>5922.6125065922415</v>
          </cell>
          <cell r="AH328">
            <v>6174.5129739225567</v>
          </cell>
          <cell r="AI328">
            <v>6109.923118343665</v>
          </cell>
          <cell r="AJ328">
            <v>6523.9743173067018</v>
          </cell>
          <cell r="AK328">
            <v>7676.7942784218385</v>
          </cell>
          <cell r="AL328">
            <v>8221.7788713121099</v>
          </cell>
          <cell r="AM328">
            <v>7468.4365725470188</v>
          </cell>
          <cell r="AN328">
            <v>7961.6247386877094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</row>
        <row r="329">
          <cell r="A329">
            <v>9343.4372715799218</v>
          </cell>
          <cell r="B329">
            <v>7182.1498124165582</v>
          </cell>
          <cell r="C329">
            <v>7063.3620657121637</v>
          </cell>
          <cell r="D329">
            <v>7533.1784541070419</v>
          </cell>
          <cell r="E329">
            <v>8147.4963030119179</v>
          </cell>
          <cell r="F329">
            <v>8445.8999121614088</v>
          </cell>
          <cell r="G329">
            <v>7575.7134107258926</v>
          </cell>
          <cell r="H329">
            <v>8774.6537156474606</v>
          </cell>
          <cell r="I329">
            <v>9993.7697194747325</v>
          </cell>
          <cell r="J329">
            <v>8812.3111632141718</v>
          </cell>
          <cell r="K329">
            <v>9292.9904648053616</v>
          </cell>
          <cell r="L329">
            <v>9881.5817776677632</v>
          </cell>
          <cell r="M329">
            <v>7833.1742727140754</v>
          </cell>
          <cell r="N329">
            <v>10461.223621034769</v>
          </cell>
          <cell r="O329">
            <v>11089.078367878259</v>
          </cell>
          <cell r="Z329">
            <v>7133.7517306003565</v>
          </cell>
          <cell r="AA329">
            <v>5483.6001103792905</v>
          </cell>
          <cell r="AB329">
            <v>5392.9051906195</v>
          </cell>
          <cell r="AC329">
            <v>5751.6118824245423</v>
          </cell>
          <cell r="AD329">
            <v>6220.6460173348096</v>
          </cell>
          <cell r="AE329">
            <v>6448.478366534885</v>
          </cell>
          <cell r="AF329">
            <v>5784.0874919428616</v>
          </cell>
          <cell r="AG329">
            <v>6699.4832105116966</v>
          </cell>
          <cell r="AH329">
            <v>7630.2831558978351</v>
          </cell>
          <cell r="AI329">
            <v>6728.2348223586714</v>
          </cell>
          <cell r="AJ329">
            <v>7095.2353918407507</v>
          </cell>
          <cell r="AK329">
            <v>7544.6272135764484</v>
          </cell>
          <cell r="AL329">
            <v>5980.6598899142864</v>
          </cell>
          <cell r="AM329">
            <v>7987.186079554529</v>
          </cell>
          <cell r="AN329">
            <v>8466.5556901885229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</row>
        <row r="330">
          <cell r="A330">
            <v>9739.2681953407318</v>
          </cell>
          <cell r="B330">
            <v>8042.3900246339199</v>
          </cell>
          <cell r="C330">
            <v>8420.1900941141084</v>
          </cell>
          <cell r="D330">
            <v>10974.888882159705</v>
          </cell>
          <cell r="E330">
            <v>7866.4784349556248</v>
          </cell>
          <cell r="F330">
            <v>8278.2072727587311</v>
          </cell>
          <cell r="G330">
            <v>8182.7779853696884</v>
          </cell>
          <cell r="H330">
            <v>8123.3601253083543</v>
          </cell>
          <cell r="I330">
            <v>8122.1106975084822</v>
          </cell>
          <cell r="J330">
            <v>8203.0615674551682</v>
          </cell>
          <cell r="K330">
            <v>9137.5316021680046</v>
          </cell>
          <cell r="L330">
            <v>9241.4637978339215</v>
          </cell>
          <cell r="M330">
            <v>8640.2215422286263</v>
          </cell>
          <cell r="N330">
            <v>10694.222579991481</v>
          </cell>
          <cell r="O330">
            <v>9832.508385148969</v>
          </cell>
          <cell r="Z330">
            <v>7435.9702242154272</v>
          </cell>
          <cell r="AA330">
            <v>6140.3969533680965</v>
          </cell>
          <cell r="AB330">
            <v>6428.8488176164974</v>
          </cell>
          <cell r="AC330">
            <v>8379.3715610844611</v>
          </cell>
          <cell r="AD330">
            <v>6006.0877510023583</v>
          </cell>
          <cell r="AE330">
            <v>6320.4443655803798</v>
          </cell>
          <cell r="AF330">
            <v>6247.5837229416984</v>
          </cell>
          <cell r="AG330">
            <v>6202.2179491134275</v>
          </cell>
          <cell r="AH330">
            <v>6201.2640059905161</v>
          </cell>
          <cell r="AI330">
            <v>6263.0703189982896</v>
          </cell>
          <cell r="AJ330">
            <v>6976.5419283816782</v>
          </cell>
          <cell r="AK330">
            <v>7055.8945755013901</v>
          </cell>
          <cell r="AL330">
            <v>6596.8437083777253</v>
          </cell>
          <cell r="AM330">
            <v>8165.0817167138139</v>
          </cell>
          <cell r="AN330">
            <v>7507.1594820947785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</row>
        <row r="331">
          <cell r="A331">
            <v>9610.8715585189821</v>
          </cell>
          <cell r="B331">
            <v>8860.6656914078758</v>
          </cell>
          <cell r="C331">
            <v>7896.6954464277715</v>
          </cell>
          <cell r="D331">
            <v>7520.2924036568429</v>
          </cell>
          <cell r="E331">
            <v>7542.4897531898823</v>
          </cell>
          <cell r="F331">
            <v>8814.2338457251499</v>
          </cell>
          <cell r="G331">
            <v>7783.1810014383373</v>
          </cell>
          <cell r="H331">
            <v>7804.4696941906896</v>
          </cell>
          <cell r="I331">
            <v>8851.8678764343822</v>
          </cell>
          <cell r="J331">
            <v>8291.359452585064</v>
          </cell>
          <cell r="K331">
            <v>8641.1728155538476</v>
          </cell>
          <cell r="L331">
            <v>9631.838478548143</v>
          </cell>
          <cell r="M331">
            <v>8261.3245607959307</v>
          </cell>
          <cell r="N331">
            <v>9547.8098268869489</v>
          </cell>
          <cell r="O331">
            <v>9461.6342120094632</v>
          </cell>
          <cell r="Z331">
            <v>7337.9388784154762</v>
          </cell>
          <cell r="AA331">
            <v>6765.1536980526789</v>
          </cell>
          <cell r="AB331">
            <v>6029.1585601293882</v>
          </cell>
          <cell r="AC331">
            <v>5741.7733313616136</v>
          </cell>
          <cell r="AD331">
            <v>5758.7210965194863</v>
          </cell>
          <cell r="AE331">
            <v>6729.7027981465335</v>
          </cell>
          <cell r="AF331">
            <v>5942.4898273221761</v>
          </cell>
          <cell r="AG331">
            <v>5958.7438293933674</v>
          </cell>
          <cell r="AH331">
            <v>6758.4365311291558</v>
          </cell>
          <cell r="AI331">
            <v>6330.4861074865075</v>
          </cell>
          <cell r="AJ331">
            <v>6597.5700093666228</v>
          </cell>
          <cell r="AK331">
            <v>7353.9472057254206</v>
          </cell>
          <cell r="AL331">
            <v>6307.5543474659362</v>
          </cell>
          <cell r="AM331">
            <v>7289.7909940674917</v>
          </cell>
          <cell r="AN331">
            <v>7223.995567406072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</row>
        <row r="332">
          <cell r="A332">
            <v>10854.741465731468</v>
          </cell>
          <cell r="B332">
            <v>9159.7987488896779</v>
          </cell>
          <cell r="C332">
            <v>7516.2257276071805</v>
          </cell>
          <cell r="D332">
            <v>7219.7181049495648</v>
          </cell>
          <cell r="E332">
            <v>8045.9220938113658</v>
          </cell>
          <cell r="F332">
            <v>8906.7469685324559</v>
          </cell>
          <cell r="G332">
            <v>8243.9828466595245</v>
          </cell>
          <cell r="H332">
            <v>7664.6983170003923</v>
          </cell>
          <cell r="I332">
            <v>8563.0555053713779</v>
          </cell>
          <cell r="J332">
            <v>10022.511054219496</v>
          </cell>
          <cell r="K332">
            <v>7798.89374784353</v>
          </cell>
          <cell r="L332">
            <v>8409.4892301445379</v>
          </cell>
          <cell r="M332">
            <v>9734.0760240149284</v>
          </cell>
          <cell r="N332">
            <v>9544.4889910503643</v>
          </cell>
          <cell r="O332">
            <v>10858.339502467776</v>
          </cell>
          <cell r="Z332">
            <v>8287.6385280518371</v>
          </cell>
          <cell r="AA332">
            <v>6993.5429839722628</v>
          </cell>
          <cell r="AB332">
            <v>5738.6684079309916</v>
          </cell>
          <cell r="AC332">
            <v>5512.2836520014125</v>
          </cell>
          <cell r="AD332">
            <v>6143.093702313352</v>
          </cell>
          <cell r="AE332">
            <v>6800.3369374624026</v>
          </cell>
          <cell r="AF332">
            <v>6294.3138793559328</v>
          </cell>
          <cell r="AG332">
            <v>5852.0278238230667</v>
          </cell>
          <cell r="AH332">
            <v>6537.9271305730672</v>
          </cell>
          <cell r="AI332">
            <v>7652.2272799408011</v>
          </cell>
          <cell r="AJ332">
            <v>5954.4865720535254</v>
          </cell>
          <cell r="AK332">
            <v>6420.6786651722741</v>
          </cell>
          <cell r="AL332">
            <v>7432.005980639492</v>
          </cell>
          <cell r="AM332">
            <v>7287.255522622916</v>
          </cell>
          <cell r="AN332">
            <v>8290.3856434921563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</row>
        <row r="333">
          <cell r="A333">
            <v>9662.2333598355344</v>
          </cell>
          <cell r="B333">
            <v>8077.0652162240731</v>
          </cell>
          <cell r="C333">
            <v>7933.6381735644873</v>
          </cell>
          <cell r="D333">
            <v>8223.1093553322498</v>
          </cell>
          <cell r="E333">
            <v>8473.9859122031576</v>
          </cell>
          <cell r="F333">
            <v>8275.200821578379</v>
          </cell>
          <cell r="G333">
            <v>8602.7191650441782</v>
          </cell>
          <cell r="H333">
            <v>8034.3744585159848</v>
          </cell>
          <cell r="I333">
            <v>8963.8928539182125</v>
          </cell>
          <cell r="J333">
            <v>8463.9400799132582</v>
          </cell>
          <cell r="K333">
            <v>9521.6894638585491</v>
          </cell>
          <cell r="L333">
            <v>8237.1799699789335</v>
          </cell>
          <cell r="M333">
            <v>8242.7671844568267</v>
          </cell>
          <cell r="N333">
            <v>10280.029841891723</v>
          </cell>
          <cell r="O333">
            <v>10032.636589511094</v>
          </cell>
          <cell r="Z333">
            <v>7377.1538191678692</v>
          </cell>
          <cell r="AA333">
            <v>6166.8716008479441</v>
          </cell>
          <cell r="AB333">
            <v>6057.3644800691791</v>
          </cell>
          <cell r="AC333">
            <v>6278.3768852335934</v>
          </cell>
          <cell r="AD333">
            <v>6469.9221399107591</v>
          </cell>
          <cell r="AE333">
            <v>6318.148928078378</v>
          </cell>
          <cell r="AF333">
            <v>6568.2104933878891</v>
          </cell>
          <cell r="AG333">
            <v>6134.2770365747865</v>
          </cell>
          <cell r="AH333">
            <v>6843.9680495379689</v>
          </cell>
          <cell r="AI333">
            <v>6462.2521067740918</v>
          </cell>
          <cell r="AJ333">
            <v>7269.8479924138574</v>
          </cell>
          <cell r="AK333">
            <v>6289.1198557987946</v>
          </cell>
          <cell r="AL333">
            <v>6293.3857164015235</v>
          </cell>
          <cell r="AM333">
            <v>7848.8439044036968</v>
          </cell>
          <cell r="AN333">
            <v>7659.9581666380773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</row>
        <row r="334">
          <cell r="A334">
            <v>10279.967430947314</v>
          </cell>
          <cell r="B334">
            <v>7652.6216214735814</v>
          </cell>
          <cell r="C334">
            <v>7620.4693304487464</v>
          </cell>
          <cell r="D334">
            <v>6746.0913593850391</v>
          </cell>
          <cell r="E334">
            <v>8188.5273635609583</v>
          </cell>
          <cell r="F334">
            <v>9295.3844666314526</v>
          </cell>
          <cell r="G334">
            <v>7278.3237571207455</v>
          </cell>
          <cell r="H334">
            <v>8031.0757909069489</v>
          </cell>
          <cell r="I334">
            <v>8564.1286815521598</v>
          </cell>
          <cell r="J334">
            <v>8459.9783985716185</v>
          </cell>
          <cell r="K334">
            <v>8595.3088976192103</v>
          </cell>
          <cell r="L334">
            <v>9984.9672867548998</v>
          </cell>
          <cell r="M334">
            <v>9326.8444003352888</v>
          </cell>
          <cell r="N334">
            <v>8908.634309989784</v>
          </cell>
          <cell r="O334">
            <v>9990.8680081870825</v>
          </cell>
          <cell r="Z334">
            <v>7848.7962533979971</v>
          </cell>
          <cell r="AA334">
            <v>5842.8072184815655</v>
          </cell>
          <cell r="AB334">
            <v>5818.2588156749398</v>
          </cell>
          <cell r="AC334">
            <v>5150.6677372559143</v>
          </cell>
          <cell r="AD334">
            <v>6251.9733961882448</v>
          </cell>
          <cell r="AE334">
            <v>7097.0632218109804</v>
          </cell>
          <cell r="AF334">
            <v>5557.0293018567181</v>
          </cell>
          <cell r="AG334">
            <v>6131.758490660618</v>
          </cell>
          <cell r="AH334">
            <v>6538.7465048797985</v>
          </cell>
          <cell r="AI334">
            <v>6459.2273472230245</v>
          </cell>
          <cell r="AJ334">
            <v>6562.5527245678577</v>
          </cell>
          <cell r="AK334">
            <v>7623.5624633065117</v>
          </cell>
          <cell r="AL334">
            <v>7121.0830070335915</v>
          </cell>
          <cell r="AM334">
            <v>6801.7779302144372</v>
          </cell>
          <cell r="AN334">
            <v>7628.0676877228689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</row>
        <row r="335">
          <cell r="A335">
            <v>8838.6226563074651</v>
          </cell>
          <cell r="B335">
            <v>7957.5483732019638</v>
          </cell>
          <cell r="C335">
            <v>7983.9382690303919</v>
          </cell>
          <cell r="D335">
            <v>8484.4106167576974</v>
          </cell>
          <cell r="E335">
            <v>6496.6933577621076</v>
          </cell>
          <cell r="F335">
            <v>8148.4825740003453</v>
          </cell>
          <cell r="G335">
            <v>7956.7702645003237</v>
          </cell>
          <cell r="H335">
            <v>8532.6943627789951</v>
          </cell>
          <cell r="I335">
            <v>8591.0673724344961</v>
          </cell>
          <cell r="J335">
            <v>10231.256059735189</v>
          </cell>
          <cell r="K335">
            <v>9170.7882273362229</v>
          </cell>
          <cell r="L335">
            <v>8412.717030074662</v>
          </cell>
          <cell r="M335">
            <v>9923.7019447874609</v>
          </cell>
          <cell r="N335">
            <v>10068.761733541525</v>
          </cell>
          <cell r="O335">
            <v>10271.605692112307</v>
          </cell>
          <cell r="Z335">
            <v>6748.3237525813747</v>
          </cell>
          <cell r="AA335">
            <v>6075.6200131331916</v>
          </cell>
          <cell r="AB335">
            <v>6095.7688041577803</v>
          </cell>
          <cell r="AC335">
            <v>6477.8814435369677</v>
          </cell>
          <cell r="AD335">
            <v>4960.2513654247987</v>
          </cell>
          <cell r="AE335">
            <v>6221.3990391795596</v>
          </cell>
          <cell r="AF335">
            <v>6075.0259240270534</v>
          </cell>
          <cell r="AG335">
            <v>6514.7462767592142</v>
          </cell>
          <cell r="AH335">
            <v>6559.3143031232275</v>
          </cell>
          <cell r="AI335">
            <v>7811.6049266320551</v>
          </cell>
          <cell r="AJ335">
            <v>7001.933494724115</v>
          </cell>
          <cell r="AK335">
            <v>6423.1431033301242</v>
          </cell>
          <cell r="AL335">
            <v>7576.7861296530045</v>
          </cell>
          <cell r="AM335">
            <v>7687.5398586058873</v>
          </cell>
          <cell r="AN335">
            <v>7842.4120323505131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</row>
        <row r="336">
          <cell r="A336">
            <v>9806.4081088968214</v>
          </cell>
          <cell r="B336">
            <v>9610.8840353651649</v>
          </cell>
          <cell r="C336">
            <v>8947.810425982263</v>
          </cell>
          <cell r="D336">
            <v>7312.8681227233401</v>
          </cell>
          <cell r="E336">
            <v>7032.6264611946835</v>
          </cell>
          <cell r="F336">
            <v>7704.593101487183</v>
          </cell>
          <cell r="G336">
            <v>7550.5592535726801</v>
          </cell>
          <cell r="H336">
            <v>9097.5765741898795</v>
          </cell>
          <cell r="I336">
            <v>8041.5283650454248</v>
          </cell>
          <cell r="J336">
            <v>7979.6406938377313</v>
          </cell>
          <cell r="K336">
            <v>8749.60772110787</v>
          </cell>
          <cell r="L336">
            <v>9017.8219451966143</v>
          </cell>
          <cell r="M336">
            <v>9098.2153162765571</v>
          </cell>
          <cell r="N336">
            <v>11357.5365578695</v>
          </cell>
          <cell r="O336">
            <v>12107.762990388617</v>
          </cell>
          <cell r="Z336">
            <v>7487.2318167751564</v>
          </cell>
          <cell r="AA336">
            <v>7337.9484045374438</v>
          </cell>
          <cell r="AB336">
            <v>6831.6890514791603</v>
          </cell>
          <cell r="AC336">
            <v>5583.4040631717608</v>
          </cell>
          <cell r="AD336">
            <v>5369.4384336279854</v>
          </cell>
          <cell r="AE336">
            <v>5882.4876513578693</v>
          </cell>
          <cell r="AF336">
            <v>5764.8821923397545</v>
          </cell>
          <cell r="AG336">
            <v>6946.0361047002689</v>
          </cell>
          <cell r="AH336">
            <v>6139.7390728256405</v>
          </cell>
          <cell r="AI336">
            <v>6092.487588307883</v>
          </cell>
          <cell r="AJ336">
            <v>6680.3604934967434</v>
          </cell>
          <cell r="AK336">
            <v>6885.143126445394</v>
          </cell>
          <cell r="AL336">
            <v>6946.5237868384156</v>
          </cell>
          <cell r="AM336">
            <v>8671.5245920795915</v>
          </cell>
          <cell r="AN336">
            <v>9244.3254742136705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</row>
        <row r="337">
          <cell r="A337">
            <v>10214.815172398634</v>
          </cell>
          <cell r="B337">
            <v>8069.1586746291441</v>
          </cell>
          <cell r="C337">
            <v>7777.6671538554965</v>
          </cell>
          <cell r="D337">
            <v>7121.2007351240482</v>
          </cell>
          <cell r="E337">
            <v>7807.3602600674958</v>
          </cell>
          <cell r="F337">
            <v>7564.73532722866</v>
          </cell>
          <cell r="G337">
            <v>7615.2101682979928</v>
          </cell>
          <cell r="H337">
            <v>8426.2812947700841</v>
          </cell>
          <cell r="I337">
            <v>8649.0433126258431</v>
          </cell>
          <cell r="J337">
            <v>9940.9093952083404</v>
          </cell>
          <cell r="K337">
            <v>8685.1636059623743</v>
          </cell>
          <cell r="L337">
            <v>10083.920147514315</v>
          </cell>
          <cell r="M337">
            <v>10836.679723460544</v>
          </cell>
          <cell r="N337">
            <v>10284.237735653511</v>
          </cell>
          <cell r="O337">
            <v>10741.450379795304</v>
          </cell>
          <cell r="Z337">
            <v>7799.0522433870447</v>
          </cell>
          <cell r="AA337">
            <v>6160.8349247140495</v>
          </cell>
          <cell r="AB337">
            <v>5938.2799826372866</v>
          </cell>
          <cell r="AC337">
            <v>5437.0652460701504</v>
          </cell>
          <cell r="AD337">
            <v>5960.9507880025731</v>
          </cell>
          <cell r="AE337">
            <v>5775.7056812803903</v>
          </cell>
          <cell r="AF337">
            <v>5814.2434243361895</v>
          </cell>
          <cell r="AG337">
            <v>6433.4994736821391</v>
          </cell>
          <cell r="AH337">
            <v>6603.5791653630813</v>
          </cell>
          <cell r="AI337">
            <v>7589.9240868791476</v>
          </cell>
          <cell r="AJ337">
            <v>6631.1571538066946</v>
          </cell>
          <cell r="AK337">
            <v>7699.1133683077678</v>
          </cell>
          <cell r="AL337">
            <v>8273.8483155810172</v>
          </cell>
          <cell r="AM337">
            <v>7852.0566481223968</v>
          </cell>
          <cell r="AN337">
            <v>8201.1403307752316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</row>
        <row r="338">
          <cell r="A338">
            <v>10716.679965875273</v>
          </cell>
          <cell r="B338">
            <v>7978.9174674850146</v>
          </cell>
          <cell r="C338">
            <v>8335.5155875172914</v>
          </cell>
          <cell r="D338">
            <v>7294.5102824734449</v>
          </cell>
          <cell r="E338">
            <v>8309.0786772968149</v>
          </cell>
          <cell r="F338">
            <v>8042.6630404106982</v>
          </cell>
          <cell r="G338">
            <v>8602.1671319899924</v>
          </cell>
          <cell r="H338">
            <v>7065.6286337243882</v>
          </cell>
          <cell r="I338">
            <v>7286.7986828518488</v>
          </cell>
          <cell r="J338">
            <v>8316.0302022561427</v>
          </cell>
          <cell r="K338">
            <v>8389.7977625111798</v>
          </cell>
          <cell r="L338">
            <v>8189.9512587666204</v>
          </cell>
          <cell r="M338">
            <v>8718.2890055700809</v>
          </cell>
          <cell r="N338">
            <v>9216.9590168217328</v>
          </cell>
          <cell r="O338">
            <v>11899.902091911639</v>
          </cell>
          <cell r="Z338">
            <v>8182.2280206656351</v>
          </cell>
          <cell r="AA338">
            <v>6091.9354020946776</v>
          </cell>
          <cell r="AB338">
            <v>6364.1994931318004</v>
          </cell>
          <cell r="AC338">
            <v>5569.3877787096035</v>
          </cell>
          <cell r="AD338">
            <v>6344.014806430826</v>
          </cell>
          <cell r="AE338">
            <v>6140.605402005729</v>
          </cell>
          <cell r="AF338">
            <v>6567.7890139428864</v>
          </cell>
          <cell r="AG338">
            <v>5394.6357243631055</v>
          </cell>
          <cell r="AH338">
            <v>5563.499941552117</v>
          </cell>
          <cell r="AI338">
            <v>6349.3223235433725</v>
          </cell>
          <cell r="AJ338">
            <v>6405.6441508683356</v>
          </cell>
          <cell r="AK338">
            <v>6253.060545873348</v>
          </cell>
          <cell r="AL338">
            <v>6656.448528908777</v>
          </cell>
          <cell r="AM338">
            <v>7037.1850771794589</v>
          </cell>
          <cell r="AN338">
            <v>9085.622846782906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</row>
        <row r="339">
          <cell r="A339">
            <v>10008.031080123259</v>
          </cell>
          <cell r="B339">
            <v>7231.9702487655622</v>
          </cell>
          <cell r="C339">
            <v>7525.5831294693689</v>
          </cell>
          <cell r="D339">
            <v>8312.1676375347852</v>
          </cell>
          <cell r="E339">
            <v>7757.736145655721</v>
          </cell>
          <cell r="F339">
            <v>7835.6946981133106</v>
          </cell>
          <cell r="G339">
            <v>8440.7467282631042</v>
          </cell>
          <cell r="H339">
            <v>8502.3949195584937</v>
          </cell>
          <cell r="I339">
            <v>8248.5085606242901</v>
          </cell>
          <cell r="J339">
            <v>9535.351774751578</v>
          </cell>
          <cell r="K339">
            <v>8688.0297080803612</v>
          </cell>
          <cell r="L339">
            <v>8483.8678563157537</v>
          </cell>
          <cell r="M339">
            <v>9386.6622321789491</v>
          </cell>
          <cell r="N339">
            <v>10228.260369884219</v>
          </cell>
          <cell r="O339">
            <v>11273.089642985982</v>
          </cell>
          <cell r="Z339">
            <v>7641.1717617984277</v>
          </cell>
          <cell r="AA339">
            <v>5521.638212813501</v>
          </cell>
          <cell r="AB339">
            <v>5745.8128216823807</v>
          </cell>
          <cell r="AC339">
            <v>6346.3732399283581</v>
          </cell>
          <cell r="AD339">
            <v>5923.0625781527233</v>
          </cell>
          <cell r="AE339">
            <v>5982.5842447883042</v>
          </cell>
          <cell r="AF339">
            <v>6444.5438900157924</v>
          </cell>
          <cell r="AG339">
            <v>6491.6125306625863</v>
          </cell>
          <cell r="AH339">
            <v>6297.7692800708865</v>
          </cell>
          <cell r="AI339">
            <v>7280.2792214299279</v>
          </cell>
          <cell r="AJ339">
            <v>6633.3454342381874</v>
          </cell>
          <cell r="AK339">
            <v>6477.4670437685018</v>
          </cell>
          <cell r="AL339">
            <v>7166.7541609175541</v>
          </cell>
          <cell r="AM339">
            <v>7809.3177054480802</v>
          </cell>
          <cell r="AN339">
            <v>8607.0490347783689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</row>
        <row r="340">
          <cell r="A340">
            <v>9630.5501654846412</v>
          </cell>
          <cell r="B340">
            <v>8820.728477019562</v>
          </cell>
          <cell r="C340">
            <v>7252.4675002013264</v>
          </cell>
          <cell r="D340">
            <v>7634.6209541640919</v>
          </cell>
          <cell r="E340">
            <v>8246.6519451754411</v>
          </cell>
          <cell r="F340">
            <v>7937.4477426094772</v>
          </cell>
          <cell r="G340">
            <v>7776.6288124328612</v>
          </cell>
          <cell r="H340">
            <v>9856.8886740497001</v>
          </cell>
          <cell r="I340">
            <v>8698.5000796844506</v>
          </cell>
          <cell r="J340">
            <v>8641.4402398943985</v>
          </cell>
          <cell r="K340">
            <v>9707.2738582127677</v>
          </cell>
          <cell r="L340">
            <v>8855.6990770167977</v>
          </cell>
          <cell r="M340">
            <v>8254.856395442388</v>
          </cell>
          <cell r="N340">
            <v>9096.0711484078947</v>
          </cell>
          <cell r="O340">
            <v>10030.046723180591</v>
          </cell>
          <cell r="Z340">
            <v>7352.9635735481843</v>
          </cell>
          <cell r="AA340">
            <v>6734.6614751183442</v>
          </cell>
          <cell r="AB340">
            <v>5537.2879462737128</v>
          </cell>
          <cell r="AC340">
            <v>5829.0636369881004</v>
          </cell>
          <cell r="AD340">
            <v>6296.3517467492284</v>
          </cell>
          <cell r="AE340">
            <v>6060.2731012733057</v>
          </cell>
          <cell r="AF340">
            <v>5937.4872048077386</v>
          </cell>
          <cell r="AG340">
            <v>7525.7739301916408</v>
          </cell>
          <cell r="AH340">
            <v>6641.3396048393961</v>
          </cell>
          <cell r="AI340">
            <v>6597.7741889203326</v>
          </cell>
          <cell r="AJ340">
            <v>7411.5424198408809</v>
          </cell>
          <cell r="AK340">
            <v>6761.3616680986315</v>
          </cell>
          <cell r="AL340">
            <v>6302.6158773458455</v>
          </cell>
          <cell r="AM340">
            <v>6944.886706094022</v>
          </cell>
          <cell r="AN340">
            <v>7657.980793335274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</row>
        <row r="341">
          <cell r="A341">
            <v>9774.8395569230433</v>
          </cell>
          <cell r="B341">
            <v>7948.1701746043464</v>
          </cell>
          <cell r="C341">
            <v>7809.8650383746217</v>
          </cell>
          <cell r="D341">
            <v>8849.5117042395814</v>
          </cell>
          <cell r="E341">
            <v>9022.9630582501977</v>
          </cell>
          <cell r="F341">
            <v>8220.1145770615949</v>
          </cell>
          <cell r="G341">
            <v>7667.9769617960565</v>
          </cell>
          <cell r="H341">
            <v>10270.585730601313</v>
          </cell>
          <cell r="I341">
            <v>9713.6093606812228</v>
          </cell>
          <cell r="J341">
            <v>8601.4102337822205</v>
          </cell>
          <cell r="K341">
            <v>8813.3818265265218</v>
          </cell>
          <cell r="L341">
            <v>7978.2537690764302</v>
          </cell>
          <cell r="M341">
            <v>10547.609441967246</v>
          </cell>
          <cell r="N341">
            <v>10449.418360583959</v>
          </cell>
          <cell r="O341">
            <v>10270.644036705187</v>
          </cell>
          <cell r="Z341">
            <v>7463.1291010689702</v>
          </cell>
          <cell r="AA341">
            <v>6068.4597209911153</v>
          </cell>
          <cell r="AB341">
            <v>5962.8631962591753</v>
          </cell>
          <cell r="AC341">
            <v>6756.6375842337375</v>
          </cell>
          <cell r="AD341">
            <v>6889.0683868262586</v>
          </cell>
          <cell r="AE341">
            <v>6276.0903600448346</v>
          </cell>
          <cell r="AF341">
            <v>5854.5310822391357</v>
          </cell>
          <cell r="AG341">
            <v>7841.6332876570232</v>
          </cell>
          <cell r="AH341">
            <v>7416.3796013175561</v>
          </cell>
          <cell r="AI341">
            <v>6567.2111191336589</v>
          </cell>
          <cell r="AJ341">
            <v>6729.0522780803049</v>
          </cell>
          <cell r="AK341">
            <v>6091.4286657049297</v>
          </cell>
          <cell r="AL341">
            <v>8053.1419993797599</v>
          </cell>
          <cell r="AM341">
            <v>7978.1727159792945</v>
          </cell>
          <cell r="AN341">
            <v>7841.6778046005566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</row>
        <row r="342">
          <cell r="A342">
            <v>9298.8354995864356</v>
          </cell>
          <cell r="B342">
            <v>7178.9235351988909</v>
          </cell>
          <cell r="C342">
            <v>7746.7843671305645</v>
          </cell>
          <cell r="D342">
            <v>9389.0763380224234</v>
          </cell>
          <cell r="E342">
            <v>8305.7175350851903</v>
          </cell>
          <cell r="F342">
            <v>8255.1874965196785</v>
          </cell>
          <cell r="G342">
            <v>6612.0103752277173</v>
          </cell>
          <cell r="H342">
            <v>8170.6368571200701</v>
          </cell>
          <cell r="I342">
            <v>8938.2485859571498</v>
          </cell>
          <cell r="J342">
            <v>8118.9282785704863</v>
          </cell>
          <cell r="K342">
            <v>7963.1798202598548</v>
          </cell>
          <cell r="L342">
            <v>8835.6010353900474</v>
          </cell>
          <cell r="M342">
            <v>9254.646136966101</v>
          </cell>
          <cell r="N342">
            <v>8821.3971206720598</v>
          </cell>
          <cell r="O342">
            <v>8820.1589563513298</v>
          </cell>
          <cell r="Z342">
            <v>7099.6980992762419</v>
          </cell>
          <cell r="AA342">
            <v>5481.1368348184933</v>
          </cell>
          <cell r="AB342">
            <v>5914.700851441653</v>
          </cell>
          <cell r="AC342">
            <v>7168.5973403854714</v>
          </cell>
          <cell r="AD342">
            <v>6341.4485609076828</v>
          </cell>
          <cell r="AE342">
            <v>6302.8686743427588</v>
          </cell>
          <cell r="AF342">
            <v>5048.2963695278622</v>
          </cell>
          <cell r="AG342">
            <v>6238.3139229586004</v>
          </cell>
          <cell r="AH342">
            <v>6824.3885483726262</v>
          </cell>
          <cell r="AI342">
            <v>6198.8342164016804</v>
          </cell>
          <cell r="AJ342">
            <v>6079.9196454876792</v>
          </cell>
          <cell r="AK342">
            <v>6746.0167329244405</v>
          </cell>
          <cell r="AL342">
            <v>7065.9593441581646</v>
          </cell>
          <cell r="AM342">
            <v>6735.1719872215981</v>
          </cell>
          <cell r="AN342">
            <v>6734.2266438100651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</row>
        <row r="343">
          <cell r="A343">
            <v>9343.8035318436214</v>
          </cell>
          <cell r="B343">
            <v>6893.5282786014668</v>
          </cell>
          <cell r="C343">
            <v>7596.5985268495133</v>
          </cell>
          <cell r="D343">
            <v>8182.7252082930509</v>
          </cell>
          <cell r="E343">
            <v>8660.1062927088406</v>
          </cell>
          <cell r="F343">
            <v>8349.487043542098</v>
          </cell>
          <cell r="G343">
            <v>7715.9065731116589</v>
          </cell>
          <cell r="H343">
            <v>8359.9416915982656</v>
          </cell>
          <cell r="I343">
            <v>8345.2758835303684</v>
          </cell>
          <cell r="J343">
            <v>9018.3375552684338</v>
          </cell>
          <cell r="K343">
            <v>9639.3438471331119</v>
          </cell>
          <cell r="L343">
            <v>8703.8916311542325</v>
          </cell>
          <cell r="M343">
            <v>9160.9199985077867</v>
          </cell>
          <cell r="N343">
            <v>10174.594415352447</v>
          </cell>
          <cell r="O343">
            <v>8279.2431550684432</v>
          </cell>
          <cell r="Z343">
            <v>7134.0313717767303</v>
          </cell>
          <cell r="AA343">
            <v>5263.2364148253337</v>
          </cell>
          <cell r="AB343">
            <v>5800.0333616437101</v>
          </cell>
          <cell r="AC343">
            <v>6247.5434274325762</v>
          </cell>
          <cell r="AD343">
            <v>6612.0257949083707</v>
          </cell>
          <cell r="AE343">
            <v>6374.8667556925648</v>
          </cell>
          <cell r="AF343">
            <v>5891.1255321970439</v>
          </cell>
          <cell r="AG343">
            <v>6382.8489213020421</v>
          </cell>
          <cell r="AH343">
            <v>6371.6515181789691</v>
          </cell>
          <cell r="AI343">
            <v>6885.5367967976699</v>
          </cell>
          <cell r="AJ343">
            <v>7359.6775846615192</v>
          </cell>
          <cell r="AK343">
            <v>6645.4560759527785</v>
          </cell>
          <cell r="AL343">
            <v>6994.3990625406877</v>
          </cell>
          <cell r="AM343">
            <v>7768.3435344992531</v>
          </cell>
          <cell r="AN343">
            <v>6321.2352658673753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</row>
        <row r="344">
          <cell r="A344">
            <v>9957.9492928824839</v>
          </cell>
          <cell r="B344">
            <v>9538.1063525008885</v>
          </cell>
          <cell r="C344">
            <v>8883.0147783208085</v>
          </cell>
          <cell r="D344">
            <v>8272.5651673288157</v>
          </cell>
          <cell r="E344">
            <v>8960.399891212146</v>
          </cell>
          <cell r="F344">
            <v>8135.3901526253931</v>
          </cell>
          <cell r="G344">
            <v>7684.0930088795112</v>
          </cell>
          <cell r="H344">
            <v>7937.4253420061259</v>
          </cell>
          <cell r="I344">
            <v>8777.9633271858238</v>
          </cell>
          <cell r="J344">
            <v>9619.9456351794361</v>
          </cell>
          <cell r="K344">
            <v>8433.8534722149907</v>
          </cell>
          <cell r="L344">
            <v>9271.3687819315273</v>
          </cell>
          <cell r="M344">
            <v>9880.2828629759024</v>
          </cell>
          <cell r="N344">
            <v>10735.578824723694</v>
          </cell>
          <cell r="O344">
            <v>9308.2630341016029</v>
          </cell>
          <cell r="Z344">
            <v>7602.9341169129466</v>
          </cell>
          <cell r="AA344">
            <v>7282.3823525598382</v>
          </cell>
          <cell r="AB344">
            <v>6782.2173153070507</v>
          </cell>
          <cell r="AC344">
            <v>6316.1365955162182</v>
          </cell>
          <cell r="AD344">
            <v>6841.3011585400382</v>
          </cell>
          <cell r="AE344">
            <v>6211.4029230900978</v>
          </cell>
          <cell r="AF344">
            <v>5866.8357486515415</v>
          </cell>
          <cell r="AG344">
            <v>6060.2559983230449</v>
          </cell>
          <cell r="AH344">
            <v>6702.0101121596836</v>
          </cell>
          <cell r="AI344">
            <v>7344.86697224204</v>
          </cell>
          <cell r="AJ344">
            <v>6439.2808614500327</v>
          </cell>
          <cell r="AK344">
            <v>7078.7271504798473</v>
          </cell>
          <cell r="AL344">
            <v>7543.6354870135528</v>
          </cell>
          <cell r="AM344">
            <v>8196.6573749918389</v>
          </cell>
          <cell r="AN344">
            <v>7106.8960595887092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</row>
        <row r="345">
          <cell r="A345">
            <v>9426.8397341366745</v>
          </cell>
          <cell r="B345">
            <v>8836.2777387777151</v>
          </cell>
          <cell r="C345">
            <v>7889.2844175225264</v>
          </cell>
          <cell r="D345">
            <v>8333.2296830941832</v>
          </cell>
          <cell r="E345">
            <v>10354.503590164966</v>
          </cell>
          <cell r="F345">
            <v>7178.6903388591472</v>
          </cell>
          <cell r="G345">
            <v>7943.205293876078</v>
          </cell>
          <cell r="H345">
            <v>7971.7909463595215</v>
          </cell>
          <cell r="I345">
            <v>8293.5391937794211</v>
          </cell>
          <cell r="J345">
            <v>8920.9518306616555</v>
          </cell>
          <cell r="K345">
            <v>9111.4625821653408</v>
          </cell>
          <cell r="L345">
            <v>9081.6905943351885</v>
          </cell>
          <cell r="M345">
            <v>8319.5382709894475</v>
          </cell>
          <cell r="N345">
            <v>8789.2585075599545</v>
          </cell>
          <cell r="O345">
            <v>10388.190833667273</v>
          </cell>
          <cell r="Z345">
            <v>7197.4298443722873</v>
          </cell>
          <cell r="AA345">
            <v>6746.5333986677388</v>
          </cell>
          <cell r="AB345">
            <v>6023.5002099161184</v>
          </cell>
          <cell r="AC345">
            <v>6362.4541959611415</v>
          </cell>
          <cell r="AD345">
            <v>7905.7049091053113</v>
          </cell>
          <cell r="AE345">
            <v>5480.9587884803141</v>
          </cell>
          <cell r="AF345">
            <v>6064.6690146955598</v>
          </cell>
          <cell r="AG345">
            <v>6086.4942747092791</v>
          </cell>
          <cell r="AH345">
            <v>6332.1503486073616</v>
          </cell>
          <cell r="AI345">
            <v>6811.1824065174942</v>
          </cell>
          <cell r="AJ345">
            <v>6956.6381273335655</v>
          </cell>
          <cell r="AK345">
            <v>6933.9070955372927</v>
          </cell>
          <cell r="AL345">
            <v>6352.0007480535241</v>
          </cell>
          <cell r="AM345">
            <v>6710.6340275560542</v>
          </cell>
          <cell r="AN345">
            <v>7931.4252542682952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</row>
        <row r="346">
          <cell r="A346">
            <v>9960.8625467314287</v>
          </cell>
          <cell r="B346">
            <v>8198.4418316102838</v>
          </cell>
          <cell r="C346">
            <v>8236.4718445435738</v>
          </cell>
          <cell r="D346">
            <v>7124.0081508286903</v>
          </cell>
          <cell r="E346">
            <v>7369.5431477118491</v>
          </cell>
          <cell r="F346">
            <v>7387.314312026464</v>
          </cell>
          <cell r="G346">
            <v>8591.2834123618304</v>
          </cell>
          <cell r="H346">
            <v>8645.2608602125256</v>
          </cell>
          <cell r="I346">
            <v>7018.0750215453227</v>
          </cell>
          <cell r="J346">
            <v>10063.219439039787</v>
          </cell>
          <cell r="K346">
            <v>8304.8829326567538</v>
          </cell>
          <cell r="L346">
            <v>9181.7201679886184</v>
          </cell>
          <cell r="M346">
            <v>8990.9825684215248</v>
          </cell>
          <cell r="N346">
            <v>10343.727648059514</v>
          </cell>
          <cell r="O346">
            <v>10161.923359113522</v>
          </cell>
          <cell r="Z346">
            <v>7605.1583978796307</v>
          </cell>
          <cell r="AA346">
            <v>6259.5431322017776</v>
          </cell>
          <cell r="AB346">
            <v>6288.5791991963961</v>
          </cell>
          <cell r="AC346">
            <v>5439.2087191903074</v>
          </cell>
          <cell r="AD346">
            <v>5626.6756714505873</v>
          </cell>
          <cell r="AE346">
            <v>5640.2440264894522</v>
          </cell>
          <cell r="AF346">
            <v>6559.4792504719053</v>
          </cell>
          <cell r="AG346">
            <v>6600.6912478157019</v>
          </cell>
          <cell r="AH346">
            <v>5358.3283512499393</v>
          </cell>
          <cell r="AI346">
            <v>7683.3082945846318</v>
          </cell>
          <cell r="AJ346">
            <v>6340.8113386151617</v>
          </cell>
          <cell r="AK346">
            <v>7010.28007513998</v>
          </cell>
          <cell r="AL346">
            <v>6864.6511549201068</v>
          </cell>
          <cell r="AM346">
            <v>7897.4774342040309</v>
          </cell>
          <cell r="AN346">
            <v>7758.6691323766099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</row>
        <row r="347">
          <cell r="A347">
            <v>9807.7939992753563</v>
          </cell>
          <cell r="B347">
            <v>8259.8138378977146</v>
          </cell>
          <cell r="C347">
            <v>8169.5202199427922</v>
          </cell>
          <cell r="D347">
            <v>7702.5248535173405</v>
          </cell>
          <cell r="E347">
            <v>7606.0394689686027</v>
          </cell>
          <cell r="F347">
            <v>8268.4353891149131</v>
          </cell>
          <cell r="G347">
            <v>7618.5145688710536</v>
          </cell>
          <cell r="H347">
            <v>8309.0025082945012</v>
          </cell>
          <cell r="I347">
            <v>8286.4679628002668</v>
          </cell>
          <cell r="J347">
            <v>8095.7286457249838</v>
          </cell>
          <cell r="K347">
            <v>10018.843224275815</v>
          </cell>
          <cell r="L347">
            <v>8192.1255248438374</v>
          </cell>
          <cell r="M347">
            <v>8863.0294175375602</v>
          </cell>
          <cell r="N347">
            <v>9968.4343932571101</v>
          </cell>
          <cell r="O347">
            <v>9968.6857386961728</v>
          </cell>
          <cell r="Z347">
            <v>7488.2899496227301</v>
          </cell>
          <cell r="AA347">
            <v>6306.4009044902568</v>
          </cell>
          <cell r="AB347">
            <v>6237.4613660072</v>
          </cell>
          <cell r="AC347">
            <v>5880.9085357599024</v>
          </cell>
          <cell r="AD347">
            <v>5807.2415587154028</v>
          </cell>
          <cell r="AE347">
            <v>6312.9834933307893</v>
          </cell>
          <cell r="AF347">
            <v>5816.7663473913253</v>
          </cell>
          <cell r="AG347">
            <v>6343.9566510928835</v>
          </cell>
          <cell r="AH347">
            <v>6326.751435469856</v>
          </cell>
          <cell r="AI347">
            <v>6181.121203925607</v>
          </cell>
          <cell r="AJ347">
            <v>7649.4268771074812</v>
          </cell>
          <cell r="AK347">
            <v>6254.720606720367</v>
          </cell>
          <cell r="AL347">
            <v>6766.9584124075973</v>
          </cell>
          <cell r="AM347">
            <v>7610.939532989375</v>
          </cell>
          <cell r="AN347">
            <v>7611.1314362374824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</row>
        <row r="348">
          <cell r="A348">
            <v>10278.34740500111</v>
          </cell>
          <cell r="B348">
            <v>8911.3152640054122</v>
          </cell>
          <cell r="C348">
            <v>8518.8715480870596</v>
          </cell>
          <cell r="D348">
            <v>9369.4799538157131</v>
          </cell>
          <cell r="E348">
            <v>7665.2999854296386</v>
          </cell>
          <cell r="F348">
            <v>9196.9019237771317</v>
          </cell>
          <cell r="G348">
            <v>7755.3886142253823</v>
          </cell>
          <cell r="H348">
            <v>8334.9448128711847</v>
          </cell>
          <cell r="I348">
            <v>8105.9817282288423</v>
          </cell>
          <cell r="J348">
            <v>8357.313056965053</v>
          </cell>
          <cell r="K348">
            <v>8912.656509204473</v>
          </cell>
          <cell r="L348">
            <v>9464.6403983258897</v>
          </cell>
          <cell r="M348">
            <v>7953.8186178905198</v>
          </cell>
          <cell r="N348">
            <v>9575.1225735233857</v>
          </cell>
          <cell r="O348">
            <v>9906.2997022354393</v>
          </cell>
          <cell r="Z348">
            <v>7847.5593571079671</v>
          </cell>
          <cell r="AA348">
            <v>6803.8248493291885</v>
          </cell>
          <cell r="AB348">
            <v>6504.1925024506618</v>
          </cell>
          <cell r="AC348">
            <v>7153.6354226581107</v>
          </cell>
          <cell r="AD348">
            <v>5852.4872000754713</v>
          </cell>
          <cell r="AE348">
            <v>7021.8714064115338</v>
          </cell>
          <cell r="AF348">
            <v>5921.2702285155347</v>
          </cell>
          <cell r="AG348">
            <v>6363.7637044064004</v>
          </cell>
          <cell r="AH348">
            <v>6188.9494734296331</v>
          </cell>
          <cell r="AI348">
            <v>6380.8419482450445</v>
          </cell>
          <cell r="AJ348">
            <v>6804.8488954036511</v>
          </cell>
          <cell r="AK348">
            <v>7226.2908026834093</v>
          </cell>
          <cell r="AL348">
            <v>6072.7723300338821</v>
          </cell>
          <cell r="AM348">
            <v>7310.644385375399</v>
          </cell>
          <cell r="AN348">
            <v>7563.4994478555654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</row>
        <row r="349">
          <cell r="A349">
            <v>9708.9366924799215</v>
          </cell>
          <cell r="B349">
            <v>8173.9230447030886</v>
          </cell>
          <cell r="C349">
            <v>8485.2323073957996</v>
          </cell>
          <cell r="D349">
            <v>8507.4467680336384</v>
          </cell>
          <cell r="E349">
            <v>8213.691308062731</v>
          </cell>
          <cell r="F349">
            <v>8817.0098576049677</v>
          </cell>
          <cell r="G349">
            <v>8204.1170577909888</v>
          </cell>
          <cell r="H349">
            <v>9441.4179975643619</v>
          </cell>
          <cell r="I349">
            <v>8088.4853313098965</v>
          </cell>
          <cell r="J349">
            <v>10874.819081390524</v>
          </cell>
          <cell r="K349">
            <v>9317.3780289834995</v>
          </cell>
          <cell r="L349">
            <v>8874.6546283603948</v>
          </cell>
          <cell r="M349">
            <v>9610.657531040868</v>
          </cell>
          <cell r="N349">
            <v>8288.9343862079568</v>
          </cell>
          <cell r="O349">
            <v>9118.1779850284383</v>
          </cell>
          <cell r="Z349">
            <v>7412.8120004551884</v>
          </cell>
          <cell r="AA349">
            <v>6240.8229403229852</v>
          </cell>
          <cell r="AB349">
            <v>6478.5088076259217</v>
          </cell>
          <cell r="AC349">
            <v>6495.469637180754</v>
          </cell>
          <cell r="AD349">
            <v>6271.1861684711266</v>
          </cell>
          <cell r="AE349">
            <v>6731.8222943208229</v>
          </cell>
          <cell r="AF349">
            <v>6263.8761900916479</v>
          </cell>
          <cell r="AG349">
            <v>7208.5604068123794</v>
          </cell>
          <cell r="AH349">
            <v>6175.5909043964302</v>
          </cell>
          <cell r="AI349">
            <v>8302.9678679179906</v>
          </cell>
          <cell r="AJ349">
            <v>7113.8553946410166</v>
          </cell>
          <cell r="AK349">
            <v>6775.8343073716751</v>
          </cell>
          <cell r="AL349">
            <v>7337.7754675798251</v>
          </cell>
          <cell r="AM349">
            <v>6328.6345596073179</v>
          </cell>
          <cell r="AN349">
            <v>6961.7653642811529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</row>
        <row r="350">
          <cell r="A350">
            <v>9229.0464347109482</v>
          </cell>
          <cell r="B350">
            <v>8234.3832108622155</v>
          </cell>
          <cell r="C350">
            <v>8817.3673286220601</v>
          </cell>
          <cell r="D350">
            <v>7404.8638801542584</v>
          </cell>
          <cell r="E350">
            <v>8867.9420103764496</v>
          </cell>
          <cell r="F350">
            <v>8281.1923860600455</v>
          </cell>
          <cell r="G350">
            <v>7979.9664941819974</v>
          </cell>
          <cell r="H350">
            <v>7901.4558917056556</v>
          </cell>
          <cell r="I350">
            <v>8827.6769827597436</v>
          </cell>
          <cell r="J350">
            <v>8211.7254995229232</v>
          </cell>
          <cell r="K350">
            <v>9168.3624026716607</v>
          </cell>
          <cell r="L350">
            <v>10275.540116014587</v>
          </cell>
          <cell r="M350">
            <v>8283.8687362306882</v>
          </cell>
          <cell r="N350">
            <v>9161.3109233777959</v>
          </cell>
          <cell r="O350">
            <v>9243.7463597147871</v>
          </cell>
          <cell r="Z350">
            <v>7046.4138690875461</v>
          </cell>
          <cell r="AA350">
            <v>6286.9845190261449</v>
          </cell>
          <cell r="AB350">
            <v>6732.095224872256</v>
          </cell>
          <cell r="AC350">
            <v>5653.643191953297</v>
          </cell>
          <cell r="AD350">
            <v>6770.7091966904609</v>
          </cell>
          <cell r="AE350">
            <v>6322.7235115263884</v>
          </cell>
          <cell r="AF350">
            <v>6092.7363381739306</v>
          </cell>
          <cell r="AG350">
            <v>6032.7931791408346</v>
          </cell>
          <cell r="AH350">
            <v>6739.9666870449937</v>
          </cell>
          <cell r="AI350">
            <v>6269.6852657877498</v>
          </cell>
          <cell r="AJ350">
            <v>7000.0813678894228</v>
          </cell>
          <cell r="AK350">
            <v>7845.4159807376018</v>
          </cell>
          <cell r="AL350">
            <v>6324.7669155870726</v>
          </cell>
          <cell r="AM350">
            <v>6994.6975352426398</v>
          </cell>
          <cell r="AN350">
            <v>7057.6373206276767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</row>
        <row r="351">
          <cell r="A351">
            <v>8865.7260018307479</v>
          </cell>
          <cell r="B351">
            <v>7346.4477105096948</v>
          </cell>
          <cell r="C351">
            <v>7967.774561238436</v>
          </cell>
          <cell r="D351">
            <v>7883.5453131348022</v>
          </cell>
          <cell r="E351">
            <v>7594.7022234476381</v>
          </cell>
          <cell r="F351">
            <v>8994.1165598402949</v>
          </cell>
          <cell r="G351">
            <v>7402.7106224007584</v>
          </cell>
          <cell r="H351">
            <v>7346.3301478525618</v>
          </cell>
          <cell r="I351">
            <v>8662.4572712040008</v>
          </cell>
          <cell r="J351">
            <v>9214.5010294275726</v>
          </cell>
          <cell r="K351">
            <v>7904.8865355703438</v>
          </cell>
          <cell r="L351">
            <v>9243.6819253671001</v>
          </cell>
          <cell r="M351">
            <v>7795.3520167937413</v>
          </cell>
          <cell r="N351">
            <v>10647.286126239827</v>
          </cell>
          <cell r="O351">
            <v>9778.2365920180564</v>
          </cell>
          <cell r="Z351">
            <v>6769.0172653017826</v>
          </cell>
          <cell r="AA351">
            <v>5609.0422127649927</v>
          </cell>
          <cell r="AB351">
            <v>6083.427748603789</v>
          </cell>
          <cell r="AC351">
            <v>6019.1183807596744</v>
          </cell>
          <cell r="AD351">
            <v>5798.5855264111651</v>
          </cell>
          <cell r="AE351">
            <v>6867.0439699043036</v>
          </cell>
          <cell r="AF351">
            <v>5651.9991710454669</v>
          </cell>
          <cell r="AG351">
            <v>5608.9524532060223</v>
          </cell>
          <cell r="AH351">
            <v>6613.8207763933378</v>
          </cell>
          <cell r="AI351">
            <v>7035.3083939720682</v>
          </cell>
          <cell r="AJ351">
            <v>6035.4124894540982</v>
          </cell>
          <cell r="AK351">
            <v>7057.5881247454818</v>
          </cell>
          <cell r="AL351">
            <v>5951.7824462300887</v>
          </cell>
          <cell r="AM351">
            <v>8129.2455465286112</v>
          </cell>
          <cell r="AN351">
            <v>7465.7227509521545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</row>
        <row r="352">
          <cell r="A352">
            <v>10464.313840376104</v>
          </cell>
          <cell r="B352">
            <v>7652.4389217891039</v>
          </cell>
          <cell r="C352">
            <v>8062.9911096344567</v>
          </cell>
          <cell r="D352">
            <v>8182.1442129472443</v>
          </cell>
          <cell r="E352">
            <v>6982.1083999653192</v>
          </cell>
          <cell r="F352">
            <v>7413.1296513247053</v>
          </cell>
          <cell r="G352">
            <v>9461.7747950387147</v>
          </cell>
          <cell r="H352">
            <v>9494.577766435279</v>
          </cell>
          <cell r="I352">
            <v>7132.031790415379</v>
          </cell>
          <cell r="J352">
            <v>8653.2979704491372</v>
          </cell>
          <cell r="K352">
            <v>7183.7215272026842</v>
          </cell>
          <cell r="L352">
            <v>9209.9367650835684</v>
          </cell>
          <cell r="M352">
            <v>9224.1612626145688</v>
          </cell>
          <cell r="N352">
            <v>10403.892698363514</v>
          </cell>
          <cell r="O352">
            <v>10545.828123441221</v>
          </cell>
          <cell r="Z352">
            <v>7989.5454743825148</v>
          </cell>
          <cell r="AA352">
            <v>5842.6677265416665</v>
          </cell>
          <cell r="AB352">
            <v>6156.1259641703464</v>
          </cell>
          <cell r="AC352">
            <v>6247.0998351620719</v>
          </cell>
          <cell r="AD352">
            <v>5330.8676918071205</v>
          </cell>
          <cell r="AE352">
            <v>5659.9541413050174</v>
          </cell>
          <cell r="AF352">
            <v>7224.1029031112375</v>
          </cell>
          <cell r="AG352">
            <v>7249.1481029843981</v>
          </cell>
          <cell r="AH352">
            <v>5445.3348001093027</v>
          </cell>
          <cell r="AI352">
            <v>6606.8276136297973</v>
          </cell>
          <cell r="AJ352">
            <v>5484.8001209053582</v>
          </cell>
          <cell r="AK352">
            <v>7031.8235598883639</v>
          </cell>
          <cell r="AL352">
            <v>7042.6840206512716</v>
          </cell>
          <cell r="AM352">
            <v>7943.4136907713346</v>
          </cell>
          <cell r="AN352">
            <v>8051.7819555598653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</row>
        <row r="353">
          <cell r="A353">
            <v>10779.429788531437</v>
          </cell>
          <cell r="B353">
            <v>8189.6045479997265</v>
          </cell>
          <cell r="C353">
            <v>9905.1255111355913</v>
          </cell>
          <cell r="D353">
            <v>8946.4325656898309</v>
          </cell>
          <cell r="E353">
            <v>7630.1384883416231</v>
          </cell>
          <cell r="F353">
            <v>7252.8369820372909</v>
          </cell>
          <cell r="G353">
            <v>8070.3997501311806</v>
          </cell>
          <cell r="H353">
            <v>8895.4099538682167</v>
          </cell>
          <cell r="I353">
            <v>7325.7108703085596</v>
          </cell>
          <cell r="J353">
            <v>7578.3092285192797</v>
          </cell>
          <cell r="K353">
            <v>8905.9428820877438</v>
          </cell>
          <cell r="L353">
            <v>8629.4235625437341</v>
          </cell>
          <cell r="M353">
            <v>10121.291990738908</v>
          </cell>
          <cell r="N353">
            <v>8779.4460006779445</v>
          </cell>
          <cell r="O353">
            <v>10141.014614154059</v>
          </cell>
          <cell r="Z353">
            <v>8230.1377612629058</v>
          </cell>
          <cell r="AA353">
            <v>6252.7958308159823</v>
          </cell>
          <cell r="AB353">
            <v>7562.6029482540662</v>
          </cell>
          <cell r="AC353">
            <v>6830.6370496344462</v>
          </cell>
          <cell r="AD353">
            <v>5825.6412564027814</v>
          </cell>
          <cell r="AE353">
            <v>5537.5700471333985</v>
          </cell>
          <cell r="AF353">
            <v>6161.7824908241573</v>
          </cell>
          <cell r="AG353">
            <v>6791.6810814181972</v>
          </cell>
          <cell r="AH353">
            <v>5593.209552324066</v>
          </cell>
          <cell r="AI353">
            <v>5786.0694092113827</v>
          </cell>
          <cell r="AJ353">
            <v>6799.723014245521</v>
          </cell>
          <cell r="AK353">
            <v>6588.5994076963907</v>
          </cell>
          <cell r="AL353">
            <v>7727.6469200971169</v>
          </cell>
          <cell r="AM353">
            <v>6703.1421393016135</v>
          </cell>
          <cell r="AN353">
            <v>7742.7052219650795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</row>
        <row r="354">
          <cell r="A354">
            <v>9102.8904930582921</v>
          </cell>
          <cell r="B354">
            <v>7875.1260806413584</v>
          </cell>
          <cell r="C354">
            <v>7708.4552532619464</v>
          </cell>
          <cell r="D354">
            <v>8339.9525207164352</v>
          </cell>
          <cell r="E354">
            <v>8652.8419982614996</v>
          </cell>
          <cell r="F354">
            <v>7462.0719772907241</v>
          </cell>
          <cell r="G354">
            <v>7770.6216647490073</v>
          </cell>
          <cell r="H354">
            <v>6675.9216589403159</v>
          </cell>
          <cell r="I354">
            <v>7469.114581951706</v>
          </cell>
          <cell r="J354">
            <v>8923.7813329977125</v>
          </cell>
          <cell r="K354">
            <v>8759.7032098017953</v>
          </cell>
          <cell r="L354">
            <v>10004.547694950154</v>
          </cell>
          <cell r="M354">
            <v>9946.1598332283902</v>
          </cell>
          <cell r="N354">
            <v>10371.254820335389</v>
          </cell>
          <cell r="O354">
            <v>9606.3395672975148</v>
          </cell>
          <cell r="Z354">
            <v>6950.0933030119777</v>
          </cell>
          <cell r="AA354">
            <v>6012.6902630739996</v>
          </cell>
          <cell r="AB354">
            <v>5885.4364196865099</v>
          </cell>
          <cell r="AC354">
            <v>6367.5871093770793</v>
          </cell>
          <cell r="AD354">
            <v>6606.479477040647</v>
          </cell>
          <cell r="AE354">
            <v>5697.3218029493755</v>
          </cell>
          <cell r="AF354">
            <v>5932.9007235225254</v>
          </cell>
          <cell r="AG354">
            <v>5097.0928902875667</v>
          </cell>
          <cell r="AH354">
            <v>5702.6988597784548</v>
          </cell>
          <cell r="AI354">
            <v>6813.3427428690838</v>
          </cell>
          <cell r="AJ354">
            <v>6688.0684394965074</v>
          </cell>
          <cell r="AK354">
            <v>7638.5121832852219</v>
          </cell>
          <cell r="AL354">
            <v>7593.9328173092072</v>
          </cell>
          <cell r="AM354">
            <v>7918.4945403453494</v>
          </cell>
          <cell r="AN354">
            <v>7334.478684989921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</row>
        <row r="355">
          <cell r="A355">
            <v>9275.2758014319479</v>
          </cell>
          <cell r="B355">
            <v>8502.8026826330515</v>
          </cell>
          <cell r="C355">
            <v>7506.1736940667861</v>
          </cell>
          <cell r="D355">
            <v>7934.9259033830831</v>
          </cell>
          <cell r="E355">
            <v>8032.3758447326836</v>
          </cell>
          <cell r="F355">
            <v>7812.1289109302761</v>
          </cell>
          <cell r="G355">
            <v>8272.3868819143026</v>
          </cell>
          <cell r="H355">
            <v>7834.307974163291</v>
          </cell>
          <cell r="I355">
            <v>8714.933727331103</v>
          </cell>
          <cell r="J355">
            <v>9298.1532765317297</v>
          </cell>
          <cell r="K355">
            <v>8269.4447160183972</v>
          </cell>
          <cell r="L355">
            <v>8056.9247312645175</v>
          </cell>
          <cell r="M355">
            <v>9413.6692184427611</v>
          </cell>
          <cell r="N355">
            <v>8909.5938508225645</v>
          </cell>
          <cell r="O355">
            <v>10225.616977721542</v>
          </cell>
          <cell r="Z355">
            <v>7081.710175496497</v>
          </cell>
          <cell r="AA355">
            <v>6491.9238594010649</v>
          </cell>
          <cell r="AB355">
            <v>5730.9936401147661</v>
          </cell>
          <cell r="AC355">
            <v>6058.3476669365973</v>
          </cell>
          <cell r="AD355">
            <v>6132.7510869567814</v>
          </cell>
          <cell r="AE355">
            <v>5964.5916720109099</v>
          </cell>
          <cell r="AF355">
            <v>6316.0004738890957</v>
          </cell>
          <cell r="AG355">
            <v>5981.5254755055694</v>
          </cell>
          <cell r="AH355">
            <v>6653.8867605522055</v>
          </cell>
          <cell r="AI355">
            <v>7099.1772192450817</v>
          </cell>
          <cell r="AJ355">
            <v>6313.7541184589081</v>
          </cell>
          <cell r="AK355">
            <v>6151.4942600193835</v>
          </cell>
          <cell r="AL355">
            <v>7187.3741029579205</v>
          </cell>
          <cell r="AM355">
            <v>6802.5105434784309</v>
          </cell>
          <cell r="AN355">
            <v>7807.299464958307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</row>
        <row r="356">
          <cell r="A356">
            <v>9928.5883622433339</v>
          </cell>
          <cell r="B356">
            <v>7667.7456669351777</v>
          </cell>
          <cell r="C356">
            <v>8026.6488114010172</v>
          </cell>
          <cell r="D356">
            <v>9396.9809818629401</v>
          </cell>
          <cell r="E356">
            <v>8852.0159645817639</v>
          </cell>
          <cell r="F356">
            <v>8324.8902713841253</v>
          </cell>
          <cell r="G356">
            <v>9058.326570149311</v>
          </cell>
          <cell r="H356">
            <v>8777.8675684844602</v>
          </cell>
          <cell r="I356">
            <v>8457.8482339171806</v>
          </cell>
          <cell r="J356">
            <v>9215.9171174400617</v>
          </cell>
          <cell r="K356">
            <v>8627.9064900235517</v>
          </cell>
          <cell r="L356">
            <v>7836.1863536446044</v>
          </cell>
          <cell r="M356">
            <v>8726.5359559692897</v>
          </cell>
          <cell r="N356">
            <v>9076.1416497349928</v>
          </cell>
          <cell r="O356">
            <v>10856.766300228917</v>
          </cell>
          <cell r="Z356">
            <v>7580.5169289262321</v>
          </cell>
          <cell r="AA356">
            <v>5854.3544876876758</v>
          </cell>
          <cell r="AB356">
            <v>6128.3784740999217</v>
          </cell>
          <cell r="AC356">
            <v>7174.6325675762801</v>
          </cell>
          <cell r="AD356">
            <v>6758.5495970220354</v>
          </cell>
          <cell r="AE356">
            <v>6356.0870217628644</v>
          </cell>
          <cell r="AF356">
            <v>6916.0685696152786</v>
          </cell>
          <cell r="AG356">
            <v>6701.9370000081581</v>
          </cell>
          <cell r="AH356">
            <v>6457.6009579887022</v>
          </cell>
          <cell r="AI356">
            <v>7036.3895828339555</v>
          </cell>
          <cell r="AJ356">
            <v>6587.4411167589406</v>
          </cell>
          <cell r="AK356">
            <v>5982.9596257530693</v>
          </cell>
          <cell r="AL356">
            <v>6662.7451085263738</v>
          </cell>
          <cell r="AM356">
            <v>6929.6704541392646</v>
          </cell>
          <cell r="AN356">
            <v>8289.1844972899798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</row>
        <row r="357">
          <cell r="A357">
            <v>9015.6757489085248</v>
          </cell>
          <cell r="B357">
            <v>8165.3191249896327</v>
          </cell>
          <cell r="C357">
            <v>7839.3638878824186</v>
          </cell>
          <cell r="D357">
            <v>7188.4335398606108</v>
          </cell>
          <cell r="E357">
            <v>9094.5022239035789</v>
          </cell>
          <cell r="F357">
            <v>7545.2116756539444</v>
          </cell>
          <cell r="G357">
            <v>7291.918877658477</v>
          </cell>
          <cell r="H357">
            <v>8508.9999648014236</v>
          </cell>
          <cell r="I357">
            <v>7621.8585850398367</v>
          </cell>
          <cell r="J357">
            <v>7397.0549530248363</v>
          </cell>
          <cell r="K357">
            <v>7821.4233028057615</v>
          </cell>
          <cell r="L357">
            <v>8007.4828183571271</v>
          </cell>
          <cell r="M357">
            <v>8822.7149524763699</v>
          </cell>
          <cell r="N357">
            <v>10210.579112556565</v>
          </cell>
          <cell r="O357">
            <v>8825.2982500989674</v>
          </cell>
          <cell r="Z357">
            <v>6883.5044969946539</v>
          </cell>
          <cell r="AA357">
            <v>6234.2538132060836</v>
          </cell>
          <cell r="AB357">
            <v>5985.3856858537765</v>
          </cell>
          <cell r="AC357">
            <v>5488.3977614177347</v>
          </cell>
          <cell r="AD357">
            <v>6943.6888259592779</v>
          </cell>
          <cell r="AE357">
            <v>5760.7992952084878</v>
          </cell>
          <cell r="AF357">
            <v>5567.4092307677574</v>
          </cell>
          <cell r="AG357">
            <v>6496.655509125746</v>
          </cell>
          <cell r="AH357">
            <v>5819.3195171122543</v>
          </cell>
          <cell r="AI357">
            <v>5647.6810448542738</v>
          </cell>
          <cell r="AJ357">
            <v>5971.6879773854089</v>
          </cell>
          <cell r="AK357">
            <v>6113.7451617469387</v>
          </cell>
          <cell r="AL357">
            <v>6736.1781570755174</v>
          </cell>
          <cell r="AM357">
            <v>7795.8179947533863</v>
          </cell>
          <cell r="AN357">
            <v>6738.1505151435604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</row>
        <row r="358">
          <cell r="A358">
            <v>8389.264625316413</v>
          </cell>
          <cell r="B358">
            <v>8803.7834636024545</v>
          </cell>
          <cell r="C358">
            <v>7074.037630582352</v>
          </cell>
          <cell r="D358">
            <v>9181.5933179383628</v>
          </cell>
          <cell r="E358">
            <v>9792.0710527579322</v>
          </cell>
          <cell r="F358">
            <v>8619.372007429025</v>
          </cell>
          <cell r="G358">
            <v>7894.9575986096497</v>
          </cell>
          <cell r="H358">
            <v>9454.7693264657573</v>
          </cell>
          <cell r="I358">
            <v>8563.8355897605888</v>
          </cell>
          <cell r="J358">
            <v>8086.1897583377668</v>
          </cell>
          <cell r="K358">
            <v>8824.3694261518394</v>
          </cell>
          <cell r="L358">
            <v>9100.6560310210043</v>
          </cell>
          <cell r="M358">
            <v>9003.551334945565</v>
          </cell>
          <cell r="N358">
            <v>9103.1335399296968</v>
          </cell>
          <cell r="O358">
            <v>9803.0258623493919</v>
          </cell>
          <cell r="Z358">
            <v>6405.2370984875815</v>
          </cell>
          <cell r="AA358">
            <v>6721.7238895943274</v>
          </cell>
          <cell r="AB358">
            <v>5401.0560271001468</v>
          </cell>
          <cell r="AC358">
            <v>7010.1832246192098</v>
          </cell>
          <cell r="AD358">
            <v>7476.2854170648907</v>
          </cell>
          <cell r="AE358">
            <v>6580.9250051600902</v>
          </cell>
          <cell r="AF358">
            <v>6027.831706368861</v>
          </cell>
          <cell r="AG358">
            <v>7218.7541998339093</v>
          </cell>
          <cell r="AH358">
            <v>6538.5227281245661</v>
          </cell>
          <cell r="AI358">
            <v>6173.8382252499168</v>
          </cell>
          <cell r="AJ358">
            <v>6737.4413543446326</v>
          </cell>
          <cell r="AK358">
            <v>6948.3872823086585</v>
          </cell>
          <cell r="AL358">
            <v>6874.247458436279</v>
          </cell>
          <cell r="AM358">
            <v>6950.2788702704829</v>
          </cell>
          <cell r="AN358">
            <v>7484.6494580072094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</row>
        <row r="359">
          <cell r="A359">
            <v>9777.3305198168819</v>
          </cell>
          <cell r="B359">
            <v>7886.2477648827071</v>
          </cell>
          <cell r="C359">
            <v>9048.2785098867898</v>
          </cell>
          <cell r="D359">
            <v>7876.3407089368093</v>
          </cell>
          <cell r="E359">
            <v>7935.4154634155957</v>
          </cell>
          <cell r="F359">
            <v>6352.2782759118936</v>
          </cell>
          <cell r="G359">
            <v>9255.5560402271567</v>
          </cell>
          <cell r="H359">
            <v>7950.4977868142705</v>
          </cell>
          <cell r="I359">
            <v>8287.1198986551044</v>
          </cell>
          <cell r="J359">
            <v>8056.951672985736</v>
          </cell>
          <cell r="K359">
            <v>8826.7031729640003</v>
          </cell>
          <cell r="L359">
            <v>8635.2793211622193</v>
          </cell>
          <cell r="M359">
            <v>8986.6219114510423</v>
          </cell>
          <cell r="N359">
            <v>9256.1267728148978</v>
          </cell>
          <cell r="O359">
            <v>9277.9094894373884</v>
          </cell>
          <cell r="Z359">
            <v>7465.0309612022675</v>
          </cell>
          <cell r="AA359">
            <v>6021.1817134790053</v>
          </cell>
          <cell r="AB359">
            <v>6908.3968354126009</v>
          </cell>
          <cell r="AC359">
            <v>6013.6176366360878</v>
          </cell>
          <cell r="AD359">
            <v>6058.7214479796594</v>
          </cell>
          <cell r="AE359">
            <v>4849.9898727718328</v>
          </cell>
          <cell r="AF359">
            <v>7066.6540589375936</v>
          </cell>
          <cell r="AG359">
            <v>6070.2368622238419</v>
          </cell>
          <cell r="AH359">
            <v>6327.2491911027655</v>
          </cell>
          <cell r="AI359">
            <v>6151.5148301312993</v>
          </cell>
          <cell r="AJ359">
            <v>6739.2231793707051</v>
          </cell>
          <cell r="AK359">
            <v>6593.070302824638</v>
          </cell>
          <cell r="AL359">
            <v>6861.3217758805158</v>
          </cell>
          <cell r="AM359">
            <v>7067.0898155512641</v>
          </cell>
          <cell r="AN359">
            <v>7083.7210068234035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</row>
        <row r="360">
          <cell r="A360">
            <v>9471.8102611196809</v>
          </cell>
          <cell r="B360">
            <v>8265.5876039531831</v>
          </cell>
          <cell r="C360">
            <v>7702.5010756990278</v>
          </cell>
          <cell r="D360">
            <v>8275.1278854505981</v>
          </cell>
          <cell r="E360">
            <v>10329.330928988817</v>
          </cell>
          <cell r="F360">
            <v>8099.6120032931249</v>
          </cell>
          <cell r="G360">
            <v>7534.9484926741634</v>
          </cell>
          <cell r="H360">
            <v>7511.0879177835104</v>
          </cell>
          <cell r="I360">
            <v>8505.800581932499</v>
          </cell>
          <cell r="J360">
            <v>9039.2928725483398</v>
          </cell>
          <cell r="K360">
            <v>8794.7034791949736</v>
          </cell>
          <cell r="L360">
            <v>8001.732135500667</v>
          </cell>
          <cell r="M360">
            <v>8242.9049334982428</v>
          </cell>
          <cell r="N360">
            <v>9695.0979152870113</v>
          </cell>
          <cell r="O360">
            <v>10677.233909893195</v>
          </cell>
          <cell r="Z360">
            <v>7231.7650216059201</v>
          </cell>
          <cell r="AA360">
            <v>6310.8091979686697</v>
          </cell>
          <cell r="AB360">
            <v>5880.890381300509</v>
          </cell>
          <cell r="AC360">
            <v>6318.0932410530741</v>
          </cell>
          <cell r="AD360">
            <v>7886.4854816066763</v>
          </cell>
          <cell r="AE360">
            <v>6184.0861629623132</v>
          </cell>
          <cell r="AF360">
            <v>5752.9633139506932</v>
          </cell>
          <cell r="AG360">
            <v>5734.7456695793808</v>
          </cell>
          <cell r="AH360">
            <v>6494.2127675077891</v>
          </cell>
          <cell r="AI360">
            <v>6901.536265362146</v>
          </cell>
          <cell r="AJ360">
            <v>6714.791285179278</v>
          </cell>
          <cell r="AK360">
            <v>6109.3544923832987</v>
          </cell>
          <cell r="AL360">
            <v>6293.4908883456419</v>
          </cell>
          <cell r="AM360">
            <v>7402.2460387132933</v>
          </cell>
          <cell r="AN360">
            <v>8152.1107991390927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</row>
        <row r="361">
          <cell r="A361">
            <v>10908.842532377814</v>
          </cell>
          <cell r="B361">
            <v>8689.2168766109371</v>
          </cell>
          <cell r="C361">
            <v>8490.7523408189027</v>
          </cell>
          <cell r="D361">
            <v>7456.8786197811314</v>
          </cell>
          <cell r="E361">
            <v>7717.0893437394061</v>
          </cell>
          <cell r="F361">
            <v>7130.0737494209789</v>
          </cell>
          <cell r="G361">
            <v>9540.2471868455759</v>
          </cell>
          <cell r="H361">
            <v>8752.9330387911432</v>
          </cell>
          <cell r="I361">
            <v>7425.2425201019432</v>
          </cell>
          <cell r="J361">
            <v>8547.8840967673405</v>
          </cell>
          <cell r="K361">
            <v>9189.242061716539</v>
          </cell>
          <cell r="L361">
            <v>8874.2201736243278</v>
          </cell>
          <cell r="M361">
            <v>8560.5088338546248</v>
          </cell>
          <cell r="N361">
            <v>9241.829128399997</v>
          </cell>
          <cell r="O361">
            <v>10723.320289411206</v>
          </cell>
          <cell r="Z361">
            <v>8328.9449088405891</v>
          </cell>
          <cell r="AA361">
            <v>6634.2518421599552</v>
          </cell>
          <cell r="AB361">
            <v>6482.7233752245938</v>
          </cell>
          <cell r="AC361">
            <v>5693.356653717372</v>
          </cell>
          <cell r="AD361">
            <v>5892.0285823024105</v>
          </cell>
          <cell r="AE361">
            <v>5443.839827977914</v>
          </cell>
          <cell r="AF361">
            <v>7284.0168881453419</v>
          </cell>
          <cell r="AG361">
            <v>6682.8993868491907</v>
          </cell>
          <cell r="AH361">
            <v>5669.202365067913</v>
          </cell>
          <cell r="AI361">
            <v>6526.3436994182512</v>
          </cell>
          <cell r="AJ361">
            <v>7016.0230710888245</v>
          </cell>
          <cell r="AK361">
            <v>6775.5025994428679</v>
          </cell>
          <cell r="AL361">
            <v>6535.9827366833406</v>
          </cell>
          <cell r="AM361">
            <v>7056.1735068499102</v>
          </cell>
          <cell r="AN361">
            <v>8187.2979342466115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</row>
        <row r="362">
          <cell r="A362">
            <v>9879.3392402658665</v>
          </cell>
          <cell r="B362">
            <v>9154.8174936980213</v>
          </cell>
          <cell r="C362">
            <v>8561.607191611296</v>
          </cell>
          <cell r="D362">
            <v>8072.2143600073787</v>
          </cell>
          <cell r="E362">
            <v>8351.7334924885454</v>
          </cell>
          <cell r="F362">
            <v>9269.4945531834237</v>
          </cell>
          <cell r="G362">
            <v>9368.1980875920999</v>
          </cell>
          <cell r="H362">
            <v>8432.7196049949762</v>
          </cell>
          <cell r="I362">
            <v>8645.7520946096647</v>
          </cell>
          <cell r="J362">
            <v>7879.7522574977274</v>
          </cell>
          <cell r="K362">
            <v>8034.4264109396563</v>
          </cell>
          <cell r="L362">
            <v>8592.8752578893054</v>
          </cell>
          <cell r="M362">
            <v>8057.6434147726031</v>
          </cell>
          <cell r="N362">
            <v>10020.234288367743</v>
          </cell>
          <cell r="O362">
            <v>9652.0917863401537</v>
          </cell>
          <cell r="Z362">
            <v>7542.9150272999486</v>
          </cell>
          <cell r="AA362">
            <v>6989.7397757084118</v>
          </cell>
          <cell r="AB362">
            <v>6536.8213372239898</v>
          </cell>
          <cell r="AC362">
            <v>6163.1679527230726</v>
          </cell>
          <cell r="AD362">
            <v>6376.5819284489735</v>
          </cell>
          <cell r="AE362">
            <v>7077.2961693337566</v>
          </cell>
          <cell r="AF362">
            <v>7152.6567126689179</v>
          </cell>
          <cell r="AG362">
            <v>6438.4151492920819</v>
          </cell>
          <cell r="AH362">
            <v>6601.0663072428579</v>
          </cell>
          <cell r="AI362">
            <v>6016.2223676085432</v>
          </cell>
          <cell r="AJ362">
            <v>6134.3167024580707</v>
          </cell>
          <cell r="AK362">
            <v>6560.6946308995148</v>
          </cell>
          <cell r="AL362">
            <v>6152.0429777525396</v>
          </cell>
          <cell r="AM362">
            <v>7650.488960105924</v>
          </cell>
          <cell r="AN362">
            <v>7369.4106872378516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</row>
        <row r="363">
          <cell r="A363">
            <v>8753.6171378372892</v>
          </cell>
          <cell r="B363">
            <v>7934.7522330685433</v>
          </cell>
          <cell r="C363">
            <v>8202.2412773092783</v>
          </cell>
          <cell r="D363">
            <v>6908.0270109723106</v>
          </cell>
          <cell r="E363">
            <v>8418.8510668177878</v>
          </cell>
          <cell r="F363">
            <v>8008.0120509175567</v>
          </cell>
          <cell r="G363">
            <v>8072.1963650668522</v>
          </cell>
          <cell r="H363">
            <v>8206.6740952376804</v>
          </cell>
          <cell r="I363">
            <v>8042.7640814671995</v>
          </cell>
          <cell r="J363">
            <v>8893.4539278923912</v>
          </cell>
          <cell r="K363">
            <v>9632.3043030619901</v>
          </cell>
          <cell r="L363">
            <v>9809.2815015898195</v>
          </cell>
          <cell r="M363">
            <v>9916.4987343231714</v>
          </cell>
          <cell r="N363">
            <v>8592.5999154531601</v>
          </cell>
          <cell r="O363">
            <v>10145.119268210661</v>
          </cell>
          <cell r="Z363">
            <v>6683.4216992073207</v>
          </cell>
          <cell r="AA363">
            <v>6058.2150689567643</v>
          </cell>
          <cell r="AB363">
            <v>6262.4440241907423</v>
          </cell>
          <cell r="AC363">
            <v>5274.3062549854021</v>
          </cell>
          <cell r="AD363">
            <v>6427.8264649196481</v>
          </cell>
          <cell r="AE363">
            <v>6114.1492329237572</v>
          </cell>
          <cell r="AF363">
            <v>6163.1542135139989</v>
          </cell>
          <cell r="AG363">
            <v>6265.8284984103484</v>
          </cell>
          <cell r="AH363">
            <v>6140.6825472565306</v>
          </cell>
          <cell r="AI363">
            <v>6790.1876477615515</v>
          </cell>
          <cell r="AJ363">
            <v>7354.3028646050416</v>
          </cell>
          <cell r="AK363">
            <v>7489.4256635898328</v>
          </cell>
          <cell r="AL363">
            <v>7571.2864496506763</v>
          </cell>
          <cell r="AM363">
            <v>6560.4844058481485</v>
          </cell>
          <cell r="AN363">
            <v>7745.8391417559105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</row>
        <row r="364">
          <cell r="A364">
            <v>10370.471102168684</v>
          </cell>
          <cell r="B364">
            <v>8280.4304135542516</v>
          </cell>
          <cell r="C364">
            <v>7938.9138933186432</v>
          </cell>
          <cell r="D364">
            <v>7922.0284061592101</v>
          </cell>
          <cell r="E364">
            <v>8907.808264616282</v>
          </cell>
          <cell r="F364">
            <v>9318.9903220844608</v>
          </cell>
          <cell r="G364">
            <v>8639.0404052869726</v>
          </cell>
          <cell r="H364">
            <v>9153.2899305263418</v>
          </cell>
          <cell r="I364">
            <v>7665.3123911081866</v>
          </cell>
          <cell r="J364">
            <v>9210.0453753042893</v>
          </cell>
          <cell r="K364">
            <v>10176.401572811306</v>
          </cell>
          <cell r="L364">
            <v>7846.5307587117159</v>
          </cell>
          <cell r="M364">
            <v>9516.5397451202207</v>
          </cell>
          <cell r="N364">
            <v>8382.6738945846319</v>
          </cell>
          <cell r="O364">
            <v>8928.1444781885875</v>
          </cell>
          <cell r="Z364">
            <v>7917.8961683901962</v>
          </cell>
          <cell r="AA364">
            <v>6322.1417424703259</v>
          </cell>
          <cell r="AB364">
            <v>6061.3925132043569</v>
          </cell>
          <cell r="AC364">
            <v>6048.5003762161796</v>
          </cell>
          <cell r="AD364">
            <v>6801.1472412675885</v>
          </cell>
          <cell r="AE364">
            <v>7115.086386872772</v>
          </cell>
          <cell r="AF364">
            <v>6595.9419055982244</v>
          </cell>
          <cell r="AG364">
            <v>6988.5734751165828</v>
          </cell>
          <cell r="AH364">
            <v>5852.4966718606638</v>
          </cell>
          <cell r="AI364">
            <v>7031.9064842263251</v>
          </cell>
          <cell r="AJ364">
            <v>7769.7233064477241</v>
          </cell>
          <cell r="AK364">
            <v>5990.8576203994298</v>
          </cell>
          <cell r="AL364">
            <v>7265.916161558268</v>
          </cell>
          <cell r="AM364">
            <v>6400.2050492109438</v>
          </cell>
          <cell r="AN364">
            <v>6816.6740216748976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</row>
        <row r="365">
          <cell r="A365">
            <v>9422.5854347226068</v>
          </cell>
          <cell r="B365">
            <v>8054.3993869257356</v>
          </cell>
          <cell r="C365">
            <v>7701.5157818816442</v>
          </cell>
          <cell r="D365">
            <v>7821.6801658648146</v>
          </cell>
          <cell r="E365">
            <v>9309.8248917834972</v>
          </cell>
          <cell r="F365">
            <v>9372.1698375066935</v>
          </cell>
          <cell r="G365">
            <v>8810.6029287254187</v>
          </cell>
          <cell r="H365">
            <v>7580.9956192606624</v>
          </cell>
          <cell r="I365">
            <v>8289.4199343831115</v>
          </cell>
          <cell r="J365">
            <v>9175.2670356039471</v>
          </cell>
          <cell r="K365">
            <v>8815.9481888800838</v>
          </cell>
          <cell r="L365">
            <v>9511.773406562721</v>
          </cell>
          <cell r="M365">
            <v>10372.011362198109</v>
          </cell>
          <cell r="N365">
            <v>9039.7202594194005</v>
          </cell>
          <cell r="O365">
            <v>9549.534233410659</v>
          </cell>
          <cell r="Z365">
            <v>7194.1816697524482</v>
          </cell>
          <cell r="AA365">
            <v>6149.5661495153463</v>
          </cell>
          <cell r="AB365">
            <v>5880.1381055297616</v>
          </cell>
          <cell r="AC365">
            <v>5971.8840933584497</v>
          </cell>
          <cell r="AD365">
            <v>7108.0885441762666</v>
          </cell>
          <cell r="AE365">
            <v>7155.6891596157093</v>
          </cell>
          <cell r="AF365">
            <v>6726.9305784935705</v>
          </cell>
          <cell r="AG365">
            <v>5788.1204792879926</v>
          </cell>
          <cell r="AH365">
            <v>6329.0052775812419</v>
          </cell>
          <cell r="AI365">
            <v>7005.3530827517534</v>
          </cell>
          <cell r="AJ365">
            <v>6731.0117060027005</v>
          </cell>
          <cell r="AK365">
            <v>7262.2770430042629</v>
          </cell>
          <cell r="AL365">
            <v>7919.0721630837033</v>
          </cell>
          <cell r="AM365">
            <v>6901.8625769477476</v>
          </cell>
          <cell r="AN365">
            <v>7291.1075853459715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</row>
        <row r="366">
          <cell r="A366">
            <v>9755.6233252232123</v>
          </cell>
          <cell r="B366">
            <v>7824.5894656661776</v>
          </cell>
          <cell r="C366">
            <v>7163.5315733306479</v>
          </cell>
          <cell r="D366">
            <v>7916.4631536842453</v>
          </cell>
          <cell r="E366">
            <v>6777.1589234138009</v>
          </cell>
          <cell r="F366">
            <v>7889.3935875290972</v>
          </cell>
          <cell r="G366">
            <v>8489.0040435903757</v>
          </cell>
          <cell r="H366">
            <v>7943.501104799082</v>
          </cell>
          <cell r="I366">
            <v>7622.0143053317834</v>
          </cell>
          <cell r="J366">
            <v>8040.8510586681668</v>
          </cell>
          <cell r="K366">
            <v>9481.7905632233906</v>
          </cell>
          <cell r="L366">
            <v>9280.6347724039242</v>
          </cell>
          <cell r="M366">
            <v>8710.404319546953</v>
          </cell>
          <cell r="N366">
            <v>10073.063041535683</v>
          </cell>
          <cell r="O366">
            <v>9312.2170563417476</v>
          </cell>
          <cell r="Z366">
            <v>7448.4574313012236</v>
          </cell>
          <cell r="AA366">
            <v>5974.1053553939882</v>
          </cell>
          <cell r="AB366">
            <v>5469.3850103642426</v>
          </cell>
          <cell r="AC366">
            <v>6044.2512836905362</v>
          </cell>
          <cell r="AD366">
            <v>5174.3879466621311</v>
          </cell>
          <cell r="AE366">
            <v>6023.5835616528166</v>
          </cell>
          <cell r="AF366">
            <v>6481.3885432974257</v>
          </cell>
          <cell r="AG366">
            <v>6064.8948675185184</v>
          </cell>
          <cell r="AH366">
            <v>5819.4384101780361</v>
          </cell>
          <cell r="AI366">
            <v>6139.2219466973784</v>
          </cell>
          <cell r="AJ366">
            <v>7239.3850221833109</v>
          </cell>
          <cell r="AK366">
            <v>7085.8017712694837</v>
          </cell>
          <cell r="AL366">
            <v>6650.4285395913766</v>
          </cell>
          <cell r="AM366">
            <v>7690.8239244646593</v>
          </cell>
          <cell r="AN366">
            <v>7109.9149713851484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</row>
        <row r="367">
          <cell r="A367">
            <v>9174.5241837457688</v>
          </cell>
          <cell r="B367">
            <v>8047.6712255002558</v>
          </cell>
          <cell r="C367">
            <v>9535.2601929458469</v>
          </cell>
          <cell r="D367">
            <v>7253.6816142702201</v>
          </cell>
          <cell r="E367">
            <v>7369.2051932906506</v>
          </cell>
          <cell r="F367">
            <v>7707.9574362552612</v>
          </cell>
          <cell r="G367">
            <v>8963.9875945740387</v>
          </cell>
          <cell r="H367">
            <v>8972.3376646089037</v>
          </cell>
          <cell r="I367">
            <v>8233.2792382049738</v>
          </cell>
          <cell r="J367">
            <v>8262.766372484457</v>
          </cell>
          <cell r="K367">
            <v>9187.1302393028636</v>
          </cell>
          <cell r="L367">
            <v>8422.2847926739942</v>
          </cell>
          <cell r="M367">
            <v>10493.78339453785</v>
          </cell>
          <cell r="N367">
            <v>9978.009384396024</v>
          </cell>
          <cell r="O367">
            <v>9650.3788813822139</v>
          </cell>
          <cell r="Z367">
            <v>7004.7859123866301</v>
          </cell>
          <cell r="AA367">
            <v>6144.4291713543462</v>
          </cell>
          <cell r="AB367">
            <v>7280.2092983549246</v>
          </cell>
          <cell r="AC367">
            <v>5538.2149272217684</v>
          </cell>
          <cell r="AD367">
            <v>5626.4176418981851</v>
          </cell>
          <cell r="AE367">
            <v>5885.0563344106358</v>
          </cell>
          <cell r="AF367">
            <v>6844.0403844076554</v>
          </cell>
          <cell r="AG367">
            <v>6850.415696279555</v>
          </cell>
          <cell r="AH367">
            <v>6286.14163148645</v>
          </cell>
          <cell r="AI367">
            <v>6308.6551764573724</v>
          </cell>
          <cell r="AJ367">
            <v>7014.4106862286926</v>
          </cell>
          <cell r="AK367">
            <v>6430.4481283457635</v>
          </cell>
          <cell r="AL367">
            <v>8012.045596863225</v>
          </cell>
          <cell r="AM367">
            <v>7618.2500770239012</v>
          </cell>
          <cell r="AN367">
            <v>7368.1028774508432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</row>
        <row r="368">
          <cell r="A368">
            <v>9813.8581778183707</v>
          </cell>
          <cell r="B368">
            <v>8983.9727755363474</v>
          </cell>
          <cell r="C368">
            <v>8765.92061798551</v>
          </cell>
          <cell r="D368">
            <v>6882.8183477837056</v>
          </cell>
          <cell r="E368">
            <v>7984.3879636513566</v>
          </cell>
          <cell r="F368">
            <v>8811.3208039783585</v>
          </cell>
          <cell r="G368">
            <v>9152.7881025331662</v>
          </cell>
          <cell r="H368">
            <v>8893.9720420609901</v>
          </cell>
          <cell r="I368">
            <v>8446.7213732662876</v>
          </cell>
          <cell r="J368">
            <v>8901.9888381254223</v>
          </cell>
          <cell r="K368">
            <v>8398.8009973996031</v>
          </cell>
          <cell r="L368">
            <v>10916.679031794674</v>
          </cell>
          <cell r="M368">
            <v>8314.6900350052438</v>
          </cell>
          <cell r="N368">
            <v>9496.0338241619593</v>
          </cell>
          <cell r="O368">
            <v>8848.8649920972985</v>
          </cell>
          <cell r="Z368">
            <v>7492.919974197036</v>
          </cell>
          <cell r="AA368">
            <v>6859.299150013102</v>
          </cell>
          <cell r="AB368">
            <v>6692.8154555144074</v>
          </cell>
          <cell r="AC368">
            <v>5255.0593398062492</v>
          </cell>
          <cell r="AD368">
            <v>6096.1121477996639</v>
          </cell>
          <cell r="AE368">
            <v>6727.4786791206916</v>
          </cell>
          <cell r="AF368">
            <v>6988.1903274364822</v>
          </cell>
          <cell r="AG368">
            <v>6790.5832300017328</v>
          </cell>
          <cell r="AH368">
            <v>6449.1055553743026</v>
          </cell>
          <cell r="AI368">
            <v>6796.7040858641094</v>
          </cell>
          <cell r="AJ368">
            <v>6412.5181567185846</v>
          </cell>
          <cell r="AK368">
            <v>8334.9281074913597</v>
          </cell>
          <cell r="AL368">
            <v>6348.2991004866426</v>
          </cell>
          <cell r="AM368">
            <v>7250.2598088829518</v>
          </cell>
          <cell r="AN368">
            <v>6756.1438169262547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</row>
        <row r="369">
          <cell r="A369">
            <v>11986.190095055688</v>
          </cell>
          <cell r="B369">
            <v>9325.9640299342846</v>
          </cell>
          <cell r="C369">
            <v>9091.9067159052338</v>
          </cell>
          <cell r="D369">
            <v>8163.1492018699892</v>
          </cell>
          <cell r="E369">
            <v>8036.7266092663731</v>
          </cell>
          <cell r="F369">
            <v>6905.5092907927392</v>
          </cell>
          <cell r="G369">
            <v>7906.2349801989258</v>
          </cell>
          <cell r="H369">
            <v>8015.2965830895573</v>
          </cell>
          <cell r="I369">
            <v>8338.0233517142988</v>
          </cell>
          <cell r="J369">
            <v>8645.4293658331444</v>
          </cell>
          <cell r="K369">
            <v>8488.4912746635582</v>
          </cell>
          <cell r="L369">
            <v>9250.7776387781087</v>
          </cell>
          <cell r="M369">
            <v>9592.4777389502524</v>
          </cell>
          <cell r="N369">
            <v>8920.0298080539997</v>
          </cell>
          <cell r="O369">
            <v>9585.1864089625051</v>
          </cell>
          <cell r="Z369">
            <v>9151.5040823353957</v>
          </cell>
          <cell r="AA369">
            <v>7120.4108407109452</v>
          </cell>
          <cell r="AB369">
            <v>6941.7071452205082</v>
          </cell>
          <cell r="AC369">
            <v>6232.5970682245425</v>
          </cell>
          <cell r="AD369">
            <v>6136.0729130813124</v>
          </cell>
          <cell r="AE369">
            <v>5272.3839655574193</v>
          </cell>
          <cell r="AF369">
            <v>6036.4420323218001</v>
          </cell>
          <cell r="AG369">
            <v>6119.7110023752084</v>
          </cell>
          <cell r="AH369">
            <v>6366.1141811272728</v>
          </cell>
          <cell r="AI369">
            <v>6600.8199025310678</v>
          </cell>
          <cell r="AJ369">
            <v>6480.997042170723</v>
          </cell>
          <cell r="AK369">
            <v>7063.00573031764</v>
          </cell>
          <cell r="AL369">
            <v>7323.8951235994718</v>
          </cell>
          <cell r="AM369">
            <v>6810.4784385684598</v>
          </cell>
          <cell r="AN369">
            <v>7318.3281639885081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</row>
        <row r="370">
          <cell r="A370">
            <v>9256.9700032464607</v>
          </cell>
          <cell r="B370">
            <v>8139.9735272244707</v>
          </cell>
          <cell r="C370">
            <v>8149.2867263628705</v>
          </cell>
          <cell r="D370">
            <v>6725.8670757376121</v>
          </cell>
          <cell r="E370">
            <v>8663.5960108400577</v>
          </cell>
          <cell r="F370">
            <v>7567.5224608985027</v>
          </cell>
          <cell r="G370">
            <v>8461.1552997078397</v>
          </cell>
          <cell r="H370">
            <v>8529.1160481474326</v>
          </cell>
          <cell r="I370">
            <v>9394.1368090763372</v>
          </cell>
          <cell r="J370">
            <v>8079.202291846449</v>
          </cell>
          <cell r="K370">
            <v>8400.1976484611678</v>
          </cell>
          <cell r="L370">
            <v>9597.4564954191519</v>
          </cell>
          <cell r="M370">
            <v>10873.675124201471</v>
          </cell>
          <cell r="N370">
            <v>9670.0438164923089</v>
          </cell>
          <cell r="O370">
            <v>8794.3304919934071</v>
          </cell>
          <cell r="Z370">
            <v>7067.7336253586836</v>
          </cell>
          <cell r="AA370">
            <v>6214.9023479299913</v>
          </cell>
          <cell r="AB370">
            <v>6222.0130127249549</v>
          </cell>
          <cell r="AC370">
            <v>5135.226415793969</v>
          </cell>
          <cell r="AD370">
            <v>6614.6902086604259</v>
          </cell>
          <cell r="AE370">
            <v>5777.8336689858497</v>
          </cell>
          <cell r="AF370">
            <v>6460.1259159481342</v>
          </cell>
          <cell r="AG370">
            <v>6512.0142192247567</v>
          </cell>
          <cell r="AH370">
            <v>7172.4610302770179</v>
          </cell>
          <cell r="AI370">
            <v>6168.5032666339303</v>
          </cell>
          <cell r="AJ370">
            <v>6413.5845053906951</v>
          </cell>
          <cell r="AK370">
            <v>7327.6964240785028</v>
          </cell>
          <cell r="AL370">
            <v>8302.0944520283192</v>
          </cell>
          <cell r="AM370">
            <v>7383.1171340671417</v>
          </cell>
          <cell r="AN370">
            <v>6714.506507958934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</row>
        <row r="371">
          <cell r="A371">
            <v>9228.8434583484959</v>
          </cell>
          <cell r="B371">
            <v>7574.0026795678605</v>
          </cell>
          <cell r="C371">
            <v>6781.5233975203746</v>
          </cell>
          <cell r="D371">
            <v>8504.2288083878193</v>
          </cell>
          <cell r="E371">
            <v>7568.8313500839213</v>
          </cell>
          <cell r="F371">
            <v>7433.4190254017058</v>
          </cell>
          <cell r="G371">
            <v>8027.1984321522723</v>
          </cell>
          <cell r="H371">
            <v>8241.509480293138</v>
          </cell>
          <cell r="I371">
            <v>7365.4550699289666</v>
          </cell>
          <cell r="J371">
            <v>9407.2893820641802</v>
          </cell>
          <cell r="K371">
            <v>9010.1679168885112</v>
          </cell>
          <cell r="L371">
            <v>10670.886301814782</v>
          </cell>
          <cell r="M371">
            <v>9537.2486071555722</v>
          </cell>
          <cell r="N371">
            <v>10689.618292129187</v>
          </cell>
          <cell r="O371">
            <v>10706.852508272901</v>
          </cell>
          <cell r="Z371">
            <v>7046.2588958229089</v>
          </cell>
          <cell r="AA371">
            <v>5782.7813418607784</v>
          </cell>
          <cell r="AB371">
            <v>5177.720240100396</v>
          </cell>
          <cell r="AC371">
            <v>6493.0127121193327</v>
          </cell>
          <cell r="AD371">
            <v>5778.8330111144742</v>
          </cell>
          <cell r="AE371">
            <v>5675.4451595703031</v>
          </cell>
          <cell r="AF371">
            <v>6128.7981117419886</v>
          </cell>
          <cell r="AG371">
            <v>6292.4254542417311</v>
          </cell>
          <cell r="AH371">
            <v>5623.5544077110444</v>
          </cell>
          <cell r="AI371">
            <v>7182.50307236353</v>
          </cell>
          <cell r="AJ371">
            <v>6879.2992452160443</v>
          </cell>
          <cell r="AK371">
            <v>8147.2643749807921</v>
          </cell>
          <cell r="AL371">
            <v>7281.7274605577077</v>
          </cell>
          <cell r="AM371">
            <v>8161.5663245138021</v>
          </cell>
          <cell r="AN371">
            <v>8174.7247174763916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</row>
        <row r="372">
          <cell r="A372">
            <v>8400.9691461123548</v>
          </cell>
          <cell r="B372">
            <v>8238.2023802772619</v>
          </cell>
          <cell r="C372">
            <v>8716.349326075484</v>
          </cell>
          <cell r="D372">
            <v>8248.5356544287097</v>
          </cell>
          <cell r="E372">
            <v>6666.3478408709598</v>
          </cell>
          <cell r="F372">
            <v>7873.2892786518032</v>
          </cell>
          <cell r="G372">
            <v>8349.7738603920316</v>
          </cell>
          <cell r="H372">
            <v>8353.3584506528659</v>
          </cell>
          <cell r="I372">
            <v>8012.6248173017602</v>
          </cell>
          <cell r="J372">
            <v>9017.5981692306268</v>
          </cell>
          <cell r="K372">
            <v>9696.4667262480125</v>
          </cell>
          <cell r="L372">
            <v>7292.6452831718871</v>
          </cell>
          <cell r="M372">
            <v>8907.3398032772729</v>
          </cell>
          <cell r="N372">
            <v>10646.469724033623</v>
          </cell>
          <cell r="O372">
            <v>9138.5413156216837</v>
          </cell>
          <cell r="Z372">
            <v>6414.1735469333662</v>
          </cell>
          <cell r="AA372">
            <v>6289.9004701512104</v>
          </cell>
          <cell r="AB372">
            <v>6654.967575855936</v>
          </cell>
          <cell r="AC372">
            <v>6297.7899662989375</v>
          </cell>
          <cell r="AD372">
            <v>5089.7832418963408</v>
          </cell>
          <cell r="AE372">
            <v>6011.2878574077658</v>
          </cell>
          <cell r="AF372">
            <v>6375.0857415047576</v>
          </cell>
          <cell r="AG372">
            <v>6377.8225905072659</v>
          </cell>
          <cell r="AH372">
            <v>6117.6710985091622</v>
          </cell>
          <cell r="AI372">
            <v>6884.9722726002601</v>
          </cell>
          <cell r="AJ372">
            <v>7403.2911313572604</v>
          </cell>
          <cell r="AK372">
            <v>5567.9638442828673</v>
          </cell>
          <cell r="AL372">
            <v>6800.7895691614094</v>
          </cell>
          <cell r="AM372">
            <v>8128.6222201785649</v>
          </cell>
          <cell r="AN372">
            <v>6977.3128486424166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</row>
        <row r="373">
          <cell r="A373">
            <v>8312.899038208312</v>
          </cell>
          <cell r="B373">
            <v>7172.202013447948</v>
          </cell>
          <cell r="C373">
            <v>8083.0124318643011</v>
          </cell>
          <cell r="D373">
            <v>6854.3959550654472</v>
          </cell>
          <cell r="E373">
            <v>9814.3407803258469</v>
          </cell>
          <cell r="F373">
            <v>7469.9794753313672</v>
          </cell>
          <cell r="G373">
            <v>8186.5540415188643</v>
          </cell>
          <cell r="H373">
            <v>8529.344244247317</v>
          </cell>
          <cell r="I373">
            <v>10767.671152580395</v>
          </cell>
          <cell r="J373">
            <v>8418.2437633870977</v>
          </cell>
          <cell r="K373">
            <v>9344.9715057029407</v>
          </cell>
          <cell r="L373">
            <v>9101.0395964434083</v>
          </cell>
          <cell r="M373">
            <v>9555.0486609588643</v>
          </cell>
          <cell r="N373">
            <v>10005.260914215469</v>
          </cell>
          <cell r="O373">
            <v>9571.9568674110342</v>
          </cell>
          <cell r="Z373">
            <v>6346.9316672681971</v>
          </cell>
          <cell r="AA373">
            <v>5476.0049260755623</v>
          </cell>
          <cell r="AB373">
            <v>6171.4123237781214</v>
          </cell>
          <cell r="AC373">
            <v>5233.3587292762886</v>
          </cell>
          <cell r="AD373">
            <v>7493.2884431419034</v>
          </cell>
          <cell r="AE373">
            <v>5703.3592093333982</v>
          </cell>
          <cell r="AF373">
            <v>6250.4667569158182</v>
          </cell>
          <cell r="AG373">
            <v>6512.1884478598022</v>
          </cell>
          <cell r="AH373">
            <v>8221.1599956797418</v>
          </cell>
          <cell r="AI373">
            <v>6427.3627863211013</v>
          </cell>
          <cell r="AJ373">
            <v>7134.9231244902157</v>
          </cell>
          <cell r="AK373">
            <v>6948.6801360429263</v>
          </cell>
          <cell r="AL373">
            <v>7295.3178728367375</v>
          </cell>
          <cell r="AM373">
            <v>7639.0567290471672</v>
          </cell>
          <cell r="AN373">
            <v>7308.2273560957929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</row>
        <row r="374">
          <cell r="A374">
            <v>11081.228728440459</v>
          </cell>
          <cell r="B374">
            <v>8244.3466578939078</v>
          </cell>
          <cell r="C374">
            <v>8407.1525334429698</v>
          </cell>
          <cell r="D374">
            <v>8579.9570694219292</v>
          </cell>
          <cell r="E374">
            <v>7839.2675208414112</v>
          </cell>
          <cell r="F374">
            <v>8807.5923385459992</v>
          </cell>
          <cell r="G374">
            <v>7775.5564902986953</v>
          </cell>
          <cell r="H374">
            <v>8646.2290110416034</v>
          </cell>
          <cell r="I374">
            <v>8769.6271817302204</v>
          </cell>
          <cell r="J374">
            <v>8109.0645432786478</v>
          </cell>
          <cell r="K374">
            <v>8932.7884698984672</v>
          </cell>
          <cell r="L374">
            <v>9075.5049773689534</v>
          </cell>
          <cell r="M374">
            <v>8543.9495135258039</v>
          </cell>
          <cell r="N374">
            <v>9746.5403650012759</v>
          </cell>
          <cell r="O374">
            <v>8729.8917711557242</v>
          </cell>
          <cell r="Z374">
            <v>8460.5624590792013</v>
          </cell>
          <cell r="AA374">
            <v>6294.5916506886288</v>
          </cell>
          <cell r="AB374">
            <v>6418.8945878938403</v>
          </cell>
          <cell r="AC374">
            <v>6550.8315423319209</v>
          </cell>
          <cell r="AD374">
            <v>5985.3121092325009</v>
          </cell>
          <cell r="AE374">
            <v>6724.6319808492235</v>
          </cell>
          <cell r="AF374">
            <v>5936.6684825690136</v>
          </cell>
          <cell r="AG374">
            <v>6601.4304348463083</v>
          </cell>
          <cell r="AH374">
            <v>6695.64543175975</v>
          </cell>
          <cell r="AI374">
            <v>6191.30321505142</v>
          </cell>
          <cell r="AJ374">
            <v>6820.2197279213569</v>
          </cell>
          <cell r="AK374">
            <v>6929.1843522411036</v>
          </cell>
          <cell r="AL374">
            <v>6523.3396293750047</v>
          </cell>
          <cell r="AM374">
            <v>7441.522554839933</v>
          </cell>
          <cell r="AN374">
            <v>6665.3072868444797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</row>
        <row r="375">
          <cell r="A375">
            <v>10550.668547636855</v>
          </cell>
          <cell r="B375">
            <v>7471.8518522674876</v>
          </cell>
          <cell r="C375">
            <v>7580.4337143209268</v>
          </cell>
          <cell r="D375">
            <v>8291.775277940671</v>
          </cell>
          <cell r="E375">
            <v>8355.4152856107212</v>
          </cell>
          <cell r="F375">
            <v>6951.3165587387557</v>
          </cell>
          <cell r="G375">
            <v>8409.0816052272676</v>
          </cell>
          <cell r="H375">
            <v>8524.1096252037369</v>
          </cell>
          <cell r="I375">
            <v>9198.132971435678</v>
          </cell>
          <cell r="J375">
            <v>8214.2639027085534</v>
          </cell>
          <cell r="K375">
            <v>8455.8228678730466</v>
          </cell>
          <cell r="L375">
            <v>9516.5370687878512</v>
          </cell>
          <cell r="M375">
            <v>9220.0698712163357</v>
          </cell>
          <cell r="N375">
            <v>9965.2371216207157</v>
          </cell>
          <cell r="O375">
            <v>9673.5452434147173</v>
          </cell>
          <cell r="Z375">
            <v>8055.4776387949296</v>
          </cell>
          <cell r="AA375">
            <v>5704.7887766136346</v>
          </cell>
          <cell r="AB375">
            <v>5787.6914626188836</v>
          </cell>
          <cell r="AC375">
            <v>6330.8035918088135</v>
          </cell>
          <cell r="AD375">
            <v>6379.3929922249272</v>
          </cell>
          <cell r="AE375">
            <v>5307.3579978632752</v>
          </cell>
          <cell r="AF375">
            <v>6420.3674419174386</v>
          </cell>
          <cell r="AG375">
            <v>6508.1917952815538</v>
          </cell>
          <cell r="AH375">
            <v>7022.8113162230256</v>
          </cell>
          <cell r="AI375">
            <v>6271.6233467735901</v>
          </cell>
          <cell r="AJ375">
            <v>6456.0545829125404</v>
          </cell>
          <cell r="AK375">
            <v>7265.9141181677978</v>
          </cell>
          <cell r="AL375">
            <v>7039.5602269531573</v>
          </cell>
          <cell r="AM375">
            <v>7608.4984033059009</v>
          </cell>
          <cell r="AN375">
            <v>7385.7904875281092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</row>
        <row r="376">
          <cell r="A376">
            <v>8770.6946372831608</v>
          </cell>
          <cell r="B376">
            <v>7977.4166464743621</v>
          </cell>
          <cell r="C376">
            <v>7539.3112249718815</v>
          </cell>
          <cell r="D376">
            <v>8097.0952509747267</v>
          </cell>
          <cell r="E376">
            <v>7598.9230650871341</v>
          </cell>
          <cell r="F376">
            <v>8618.8400747248543</v>
          </cell>
          <cell r="G376">
            <v>8855.2176622957631</v>
          </cell>
          <cell r="H376">
            <v>8410.3070881919266</v>
          </cell>
          <cell r="I376">
            <v>8967.6325121500886</v>
          </cell>
          <cell r="J376">
            <v>9023.3745297190471</v>
          </cell>
          <cell r="K376">
            <v>8427.2298417967995</v>
          </cell>
          <cell r="L376">
            <v>8228.5719517644284</v>
          </cell>
          <cell r="M376">
            <v>8795.8706377907674</v>
          </cell>
          <cell r="N376">
            <v>8824.4728044719704</v>
          </cell>
          <cell r="O376">
            <v>7989.5980807037413</v>
          </cell>
          <cell r="Z376">
            <v>6696.4604383442411</v>
          </cell>
          <cell r="AA376">
            <v>6090.7895192497599</v>
          </cell>
          <cell r="AB376">
            <v>5756.2942775109304</v>
          </cell>
          <cell r="AC376">
            <v>6182.1646125002071</v>
          </cell>
          <cell r="AD376">
            <v>5801.8081558862859</v>
          </cell>
          <cell r="AE376">
            <v>6580.5188724127238</v>
          </cell>
          <cell r="AF376">
            <v>6760.994106033464</v>
          </cell>
          <cell r="AG376">
            <v>6421.3031030628881</v>
          </cell>
          <cell r="AH376">
            <v>6846.8232935566411</v>
          </cell>
          <cell r="AI376">
            <v>6889.3825469386111</v>
          </cell>
          <cell r="AJ376">
            <v>6434.2236931312227</v>
          </cell>
          <cell r="AK376">
            <v>6282.5475994599474</v>
          </cell>
          <cell r="AL376">
            <v>6715.682415435801</v>
          </cell>
          <cell r="AM376">
            <v>6737.5202841055643</v>
          </cell>
          <cell r="AN376">
            <v>6100.0900930096286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</row>
        <row r="377">
          <cell r="A377">
            <v>10320.923908045654</v>
          </cell>
          <cell r="B377">
            <v>8619.6913738579224</v>
          </cell>
          <cell r="C377">
            <v>6841.5139365706209</v>
          </cell>
          <cell r="D377">
            <v>7708.6509422151448</v>
          </cell>
          <cell r="E377">
            <v>7750.9775406256431</v>
          </cell>
          <cell r="F377">
            <v>8453.8985151633151</v>
          </cell>
          <cell r="G377">
            <v>7901.3635287047182</v>
          </cell>
          <cell r="H377">
            <v>8065.2520743179211</v>
          </cell>
          <cell r="I377">
            <v>7837.0673225308483</v>
          </cell>
          <cell r="J377">
            <v>7978.9503274638046</v>
          </cell>
          <cell r="K377">
            <v>9505.0527644648319</v>
          </cell>
          <cell r="L377">
            <v>9324.9105771978666</v>
          </cell>
          <cell r="M377">
            <v>9359.041813967382</v>
          </cell>
          <cell r="N377">
            <v>9541.2629116808694</v>
          </cell>
          <cell r="O377">
            <v>7883.3500441484839</v>
          </cell>
          <cell r="Z377">
            <v>7880.0666874884882</v>
          </cell>
          <cell r="AA377">
            <v>6581.1688427060189</v>
          </cell>
          <cell r="AB377">
            <v>5223.5232566274144</v>
          </cell>
          <cell r="AC377">
            <v>5885.5858289850303</v>
          </cell>
          <cell r="AD377">
            <v>5917.9023561778404</v>
          </cell>
          <cell r="AE377">
            <v>6454.5853319212501</v>
          </cell>
          <cell r="AF377">
            <v>6032.7226596201663</v>
          </cell>
          <cell r="AG377">
            <v>6157.8522197500288</v>
          </cell>
          <cell r="AH377">
            <v>5983.6322490215925</v>
          </cell>
          <cell r="AI377">
            <v>6091.9604908199244</v>
          </cell>
          <cell r="AJ377">
            <v>7257.1458058799572</v>
          </cell>
          <cell r="AK377">
            <v>7119.6065253328779</v>
          </cell>
          <cell r="AL377">
            <v>7145.6658611313505</v>
          </cell>
          <cell r="AM377">
            <v>7284.7923981199892</v>
          </cell>
          <cell r="AN377">
            <v>6018.9692921075421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</row>
        <row r="378">
          <cell r="A378">
            <v>9243.3549384927665</v>
          </cell>
          <cell r="B378">
            <v>7690.8882256352799</v>
          </cell>
          <cell r="C378">
            <v>8748.9282413538949</v>
          </cell>
          <cell r="D378">
            <v>7099.3184306614385</v>
          </cell>
          <cell r="E378">
            <v>7881.8377899205179</v>
          </cell>
          <cell r="F378">
            <v>8511.2308859273708</v>
          </cell>
          <cell r="G378">
            <v>8222.8985179396495</v>
          </cell>
          <cell r="H378">
            <v>7447.2749305607194</v>
          </cell>
          <cell r="I378">
            <v>7939.7370766406848</v>
          </cell>
          <cell r="J378">
            <v>8610.039622653554</v>
          </cell>
          <cell r="K378">
            <v>9633.5739819188602</v>
          </cell>
          <cell r="L378">
            <v>10118.756197473167</v>
          </cell>
          <cell r="M378">
            <v>11846.246166576915</v>
          </cell>
          <cell r="N378">
            <v>9888.3647696418248</v>
          </cell>
          <cell r="O378">
            <v>10334.516762842588</v>
          </cell>
          <cell r="Z378">
            <v>7057.3384689589802</v>
          </cell>
          <cell r="AA378">
            <v>5872.023923825438</v>
          </cell>
          <cell r="AB378">
            <v>6679.8417079866622</v>
          </cell>
          <cell r="AC378">
            <v>5420.3580190837301</v>
          </cell>
          <cell r="AD378">
            <v>6017.8146799554743</v>
          </cell>
          <cell r="AE378">
            <v>6498.3588263290903</v>
          </cell>
          <cell r="AF378">
            <v>6278.2159100409935</v>
          </cell>
          <cell r="AG378">
            <v>5686.0241985828306</v>
          </cell>
          <cell r="AH378">
            <v>6062.0210169634674</v>
          </cell>
          <cell r="AI378">
            <v>6573.7996920544765</v>
          </cell>
          <cell r="AJ378">
            <v>7355.2722694909762</v>
          </cell>
          <cell r="AK378">
            <v>7725.7108317955517</v>
          </cell>
          <cell r="AL378">
            <v>9044.65633316614</v>
          </cell>
          <cell r="AM378">
            <v>7549.8060550806122</v>
          </cell>
          <cell r="AN378">
            <v>7890.4448864973656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</row>
        <row r="379">
          <cell r="A379">
            <v>8762.3870407138402</v>
          </cell>
          <cell r="B379">
            <v>8451.7528258553648</v>
          </cell>
          <cell r="C379">
            <v>6441.3858945576403</v>
          </cell>
          <cell r="D379">
            <v>9791.6573876675793</v>
          </cell>
          <cell r="E379">
            <v>8601.6243433076888</v>
          </cell>
          <cell r="F379">
            <v>9220.4794683830478</v>
          </cell>
          <cell r="G379">
            <v>8332.1444699245112</v>
          </cell>
          <cell r="H379">
            <v>8347.0265518637752</v>
          </cell>
          <cell r="I379">
            <v>7152.9135638388498</v>
          </cell>
          <cell r="J379">
            <v>9574.1276139200236</v>
          </cell>
          <cell r="K379">
            <v>8411.3790429753099</v>
          </cell>
          <cell r="L379">
            <v>8932.1846346707734</v>
          </cell>
          <cell r="M379">
            <v>7395.8197176160129</v>
          </cell>
          <cell r="N379">
            <v>8509.4530776711781</v>
          </cell>
          <cell r="O379">
            <v>8495.8549479338581</v>
          </cell>
          <cell r="Z379">
            <v>6690.1175551331771</v>
          </cell>
          <cell r="AA379">
            <v>6452.9470895518743</v>
          </cell>
          <cell r="AB379">
            <v>4918.0238960383349</v>
          </cell>
          <cell r="AC379">
            <v>7475.9695821137466</v>
          </cell>
          <cell r="AD379">
            <v>6567.3745926127931</v>
          </cell>
          <cell r="AE379">
            <v>7039.8729560283291</v>
          </cell>
          <cell r="AF379">
            <v>6361.625631365243</v>
          </cell>
          <cell r="AG379">
            <v>6372.9881604541997</v>
          </cell>
          <cell r="AH379">
            <v>5461.2781176452163</v>
          </cell>
          <cell r="AI379">
            <v>7309.8847297383918</v>
          </cell>
          <cell r="AJ379">
            <v>6422.1215448278217</v>
          </cell>
          <cell r="AK379">
            <v>6819.7586973096741</v>
          </cell>
          <cell r="AL379">
            <v>5646.7379376786957</v>
          </cell>
          <cell r="AM379">
            <v>6497.0014626142529</v>
          </cell>
          <cell r="AN379">
            <v>6486.6192361672911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</row>
        <row r="380">
          <cell r="A380">
            <v>9909.0868410210624</v>
          </cell>
          <cell r="B380">
            <v>8053.3864288447976</v>
          </cell>
          <cell r="C380">
            <v>7808.2239008502456</v>
          </cell>
          <cell r="D380">
            <v>8222.9618396790793</v>
          </cell>
          <cell r="E380">
            <v>9242.0790226312347</v>
          </cell>
          <cell r="F380">
            <v>7815.4332728744866</v>
          </cell>
          <cell r="G380">
            <v>8531.4012466113327</v>
          </cell>
          <cell r="H380">
            <v>9305.6728756232205</v>
          </cell>
          <cell r="I380">
            <v>9713.6989934525718</v>
          </cell>
          <cell r="J380">
            <v>8029.765545933511</v>
          </cell>
          <cell r="K380">
            <v>9007.4760642494402</v>
          </cell>
          <cell r="L380">
            <v>8867.3843235933473</v>
          </cell>
          <cell r="M380">
            <v>9830.3282912223949</v>
          </cell>
          <cell r="N380">
            <v>11428.133358795028</v>
          </cell>
          <cell r="O380">
            <v>9832.0775551934239</v>
          </cell>
          <cell r="Z380">
            <v>7565.6274394669435</v>
          </cell>
          <cell r="AA380">
            <v>6148.7927519687164</v>
          </cell>
          <cell r="AB380">
            <v>5961.6101811947647</v>
          </cell>
          <cell r="AC380">
            <v>6278.2642564423359</v>
          </cell>
          <cell r="AD380">
            <v>7056.3643020950376</v>
          </cell>
          <cell r="AE380">
            <v>5967.1145655727623</v>
          </cell>
          <cell r="AF380">
            <v>6513.7589773927384</v>
          </cell>
          <cell r="AG380">
            <v>7104.9184632298302</v>
          </cell>
          <cell r="AH380">
            <v>7416.4480362970125</v>
          </cell>
          <cell r="AI380">
            <v>6130.7581133824178</v>
          </cell>
          <cell r="AJ380">
            <v>6877.244004958703</v>
          </cell>
          <cell r="AK380">
            <v>6770.2834006008134</v>
          </cell>
          <cell r="AL380">
            <v>7505.4949716614619</v>
          </cell>
          <cell r="AM380">
            <v>8725.4255319734402</v>
          </cell>
          <cell r="AN380">
            <v>7506.8305417004003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</row>
        <row r="381">
          <cell r="A381">
            <v>11403.687533481583</v>
          </cell>
          <cell r="B381">
            <v>8138.71787633231</v>
          </cell>
          <cell r="C381">
            <v>7111.0425656521384</v>
          </cell>
          <cell r="D381">
            <v>7844.6654040480662</v>
          </cell>
          <cell r="E381">
            <v>7194.3077282976865</v>
          </cell>
          <cell r="F381">
            <v>7333.0965557802456</v>
          </cell>
          <cell r="G381">
            <v>8529.346968973945</v>
          </cell>
          <cell r="H381">
            <v>8027.6145027983712</v>
          </cell>
          <cell r="I381">
            <v>9521.0299682717414</v>
          </cell>
          <cell r="J381">
            <v>7597.0729962649266</v>
          </cell>
          <cell r="K381">
            <v>10040.600124911747</v>
          </cell>
          <cell r="L381">
            <v>8488.8879055156067</v>
          </cell>
          <cell r="M381">
            <v>8387.9991619378288</v>
          </cell>
          <cell r="N381">
            <v>8794.4681962972245</v>
          </cell>
          <cell r="O381">
            <v>11780.026402959575</v>
          </cell>
          <cell r="Z381">
            <v>8706.7610465633206</v>
          </cell>
          <cell r="AA381">
            <v>6213.9436534512215</v>
          </cell>
          <cell r="AB381">
            <v>5429.3094430456695</v>
          </cell>
          <cell r="AC381">
            <v>5989.4334146523142</v>
          </cell>
          <cell r="AD381">
            <v>5492.8827277861947</v>
          </cell>
          <cell r="AE381">
            <v>5598.8485527244402</v>
          </cell>
          <cell r="AF381">
            <v>6512.1905281994805</v>
          </cell>
          <cell r="AG381">
            <v>6129.1157833445668</v>
          </cell>
          <cell r="AH381">
            <v>7269.3444648953482</v>
          </cell>
          <cell r="AI381">
            <v>5800.3956209402559</v>
          </cell>
          <cell r="AJ381">
            <v>7666.0383577706161</v>
          </cell>
          <cell r="AK381">
            <v>6481.299871412788</v>
          </cell>
          <cell r="AL381">
            <v>6404.2709121361786</v>
          </cell>
          <cell r="AM381">
            <v>6714.6116457457147</v>
          </cell>
          <cell r="AN381">
            <v>8994.0972787652445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</row>
        <row r="382">
          <cell r="A382">
            <v>9884.8156407653314</v>
          </cell>
          <cell r="B382">
            <v>9762.6104456681423</v>
          </cell>
          <cell r="C382">
            <v>7399.8971685357483</v>
          </cell>
          <cell r="D382">
            <v>7958.3057493305578</v>
          </cell>
          <cell r="E382">
            <v>8614.660618413267</v>
          </cell>
          <cell r="F382">
            <v>8017.8695248887825</v>
          </cell>
          <cell r="G382">
            <v>8745.0021084636337</v>
          </cell>
          <cell r="H382">
            <v>8626.4161643918869</v>
          </cell>
          <cell r="I382">
            <v>9103.3261590535494</v>
          </cell>
          <cell r="J382">
            <v>8803.3016815057526</v>
          </cell>
          <cell r="K382">
            <v>10450.750337737078</v>
          </cell>
          <cell r="L382">
            <v>9043.0343982479899</v>
          </cell>
          <cell r="M382">
            <v>9515.7786376492259</v>
          </cell>
          <cell r="N382">
            <v>9224.4736620717067</v>
          </cell>
          <cell r="O382">
            <v>10388.533725130412</v>
          </cell>
          <cell r="Z382">
            <v>7547.0962809868925</v>
          </cell>
          <cell r="AA382">
            <v>7453.7921257094094</v>
          </cell>
          <cell r="AB382">
            <v>5649.8510877657172</v>
          </cell>
          <cell r="AC382">
            <v>6076.1982728368775</v>
          </cell>
          <cell r="AD382">
            <v>6577.3278408010028</v>
          </cell>
          <cell r="AE382">
            <v>6121.6754537306833</v>
          </cell>
          <cell r="AF382">
            <v>6676.8440898204171</v>
          </cell>
          <cell r="AG382">
            <v>6586.3032471778615</v>
          </cell>
          <cell r="AH382">
            <v>6950.4259357420206</v>
          </cell>
          <cell r="AI382">
            <v>6721.3560470363682</v>
          </cell>
          <cell r="AJ382">
            <v>7979.1896858636082</v>
          </cell>
          <cell r="AK382">
            <v>6904.3929351999323</v>
          </cell>
          <cell r="AL382">
            <v>7265.3350529597337</v>
          </cell>
          <cell r="AM382">
            <v>7042.9225388863942</v>
          </cell>
          <cell r="AN382">
            <v>7931.6870532719695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</row>
        <row r="383">
          <cell r="A383">
            <v>9533.6558130820376</v>
          </cell>
          <cell r="B383">
            <v>8254.8809902759422</v>
          </cell>
          <cell r="C383">
            <v>8393.5927765740344</v>
          </cell>
          <cell r="D383">
            <v>8223.685393830152</v>
          </cell>
          <cell r="E383">
            <v>7020.0528917685406</v>
          </cell>
          <cell r="F383">
            <v>7820.212879292425</v>
          </cell>
          <cell r="G383">
            <v>8811.4743416580659</v>
          </cell>
          <cell r="H383">
            <v>9192.6976492243939</v>
          </cell>
          <cell r="I383">
            <v>9424.3656055635402</v>
          </cell>
          <cell r="J383">
            <v>8537.4381668377391</v>
          </cell>
          <cell r="K383">
            <v>8105.6230024047127</v>
          </cell>
          <cell r="L383">
            <v>11062.960753650787</v>
          </cell>
          <cell r="M383">
            <v>7931.1228701246328</v>
          </cell>
          <cell r="N383">
            <v>8848.5624265182196</v>
          </cell>
          <cell r="O383">
            <v>10870.191113451645</v>
          </cell>
          <cell r="Z383">
            <v>7278.984347911387</v>
          </cell>
          <cell r="AA383">
            <v>6302.6346555996406</v>
          </cell>
          <cell r="AB383">
            <v>6408.5416592853808</v>
          </cell>
          <cell r="AC383">
            <v>6278.8166929308954</v>
          </cell>
          <cell r="AD383">
            <v>5359.8384630768469</v>
          </cell>
          <cell r="AE383">
            <v>5970.763814191283</v>
          </cell>
          <cell r="AF383">
            <v>6727.5959057532982</v>
          </cell>
          <cell r="AG383">
            <v>7018.6614259734206</v>
          </cell>
          <cell r="AH383">
            <v>7195.5408373101855</v>
          </cell>
          <cell r="AI383">
            <v>6518.3681901332784</v>
          </cell>
          <cell r="AJ383">
            <v>6188.6755848280063</v>
          </cell>
          <cell r="AK383">
            <v>8446.6147872553902</v>
          </cell>
          <cell r="AL383">
            <v>6055.4440358316369</v>
          </cell>
          <cell r="AM383">
            <v>6755.9128068963664</v>
          </cell>
          <cell r="AN383">
            <v>8299.4343958847821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</row>
        <row r="384">
          <cell r="A384">
            <v>10273.883458489896</v>
          </cell>
          <cell r="B384">
            <v>8069.902384010491</v>
          </cell>
          <cell r="C384">
            <v>8162.5344741305853</v>
          </cell>
          <cell r="D384">
            <v>8340.699475975227</v>
          </cell>
          <cell r="E384">
            <v>7688.104710290736</v>
          </cell>
          <cell r="F384">
            <v>7691.7246515554116</v>
          </cell>
          <cell r="G384">
            <v>9047.358676744665</v>
          </cell>
          <cell r="H384">
            <v>9145.7499200918301</v>
          </cell>
          <cell r="I384">
            <v>7866.7114650219855</v>
          </cell>
          <cell r="J384">
            <v>8721.3702759277876</v>
          </cell>
          <cell r="K384">
            <v>9466.2585716076337</v>
          </cell>
          <cell r="L384">
            <v>9824.8181078842335</v>
          </cell>
          <cell r="M384">
            <v>9448.4382611072342</v>
          </cell>
          <cell r="N384">
            <v>9608.7536854854225</v>
          </cell>
          <cell r="O384">
            <v>11145.916695419646</v>
          </cell>
          <cell r="Z384">
            <v>7844.1511160908676</v>
          </cell>
          <cell r="AA384">
            <v>6161.4027498015457</v>
          </cell>
          <cell r="AB384">
            <v>6232.1277211365978</v>
          </cell>
          <cell r="AC384">
            <v>6368.157412704988</v>
          </cell>
          <cell r="AD384">
            <v>5869.8986987258186</v>
          </cell>
          <cell r="AE384">
            <v>5872.6625383611627</v>
          </cell>
          <cell r="AF384">
            <v>6907.6945391292566</v>
          </cell>
          <cell r="AG384">
            <v>6982.8166469897924</v>
          </cell>
          <cell r="AH384">
            <v>6006.2656703901457</v>
          </cell>
          <cell r="AI384">
            <v>6658.8010911519677</v>
          </cell>
          <cell r="AJ384">
            <v>7227.5262844567123</v>
          </cell>
          <cell r="AK384">
            <v>7501.2879246420425</v>
          </cell>
          <cell r="AL384">
            <v>7213.9204061084165</v>
          </cell>
          <cell r="AM384">
            <v>7336.3218738828618</v>
          </cell>
          <cell r="AN384">
            <v>8509.9519806196804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</row>
        <row r="385">
          <cell r="A385">
            <v>9758.0802183542837</v>
          </cell>
          <cell r="B385">
            <v>7475.4522042529625</v>
          </cell>
          <cell r="C385">
            <v>8214.6255899696407</v>
          </cell>
          <cell r="D385">
            <v>8789.5486448547908</v>
          </cell>
          <cell r="E385">
            <v>11019.317267657134</v>
          </cell>
          <cell r="F385">
            <v>8770.0364608897235</v>
          </cell>
          <cell r="G385">
            <v>8472.4751685314095</v>
          </cell>
          <cell r="H385">
            <v>7856.8042458428799</v>
          </cell>
          <cell r="I385">
            <v>7741.8314316448614</v>
          </cell>
          <cell r="J385">
            <v>8061.0880532893725</v>
          </cell>
          <cell r="K385">
            <v>7418.1497572890585</v>
          </cell>
          <cell r="L385">
            <v>9566.3675891629628</v>
          </cell>
          <cell r="M385">
            <v>9593.1216082598003</v>
          </cell>
          <cell r="N385">
            <v>9786.0844962518677</v>
          </cell>
          <cell r="O385">
            <v>8516.1557121473597</v>
          </cell>
          <cell r="Z385">
            <v>7450.3332790343666</v>
          </cell>
          <cell r="AA385">
            <v>5707.5376597559534</v>
          </cell>
          <cell r="AB385">
            <v>6271.8994964441799</v>
          </cell>
          <cell r="AC385">
            <v>6710.8555485412098</v>
          </cell>
          <cell r="AD385">
            <v>8413.2928111252895</v>
          </cell>
          <cell r="AE385">
            <v>6695.9579180351466</v>
          </cell>
          <cell r="AF385">
            <v>6468.7686810744044</v>
          </cell>
          <cell r="AG385">
            <v>5998.7014689180205</v>
          </cell>
          <cell r="AH385">
            <v>5910.9192653865775</v>
          </cell>
          <cell r="AI385">
            <v>6154.6729730386487</v>
          </cell>
          <cell r="AJ385">
            <v>5663.7870122892236</v>
          </cell>
          <cell r="AK385">
            <v>7303.9599197962771</v>
          </cell>
          <cell r="AL385">
            <v>7324.3867203927875</v>
          </cell>
          <cell r="AM385">
            <v>7471.7146572262845</v>
          </cell>
          <cell r="AN385">
            <v>6502.1189508473562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</row>
        <row r="386">
          <cell r="A386">
            <v>11513.83877785032</v>
          </cell>
          <cell r="B386">
            <v>8025.6791363354614</v>
          </cell>
          <cell r="C386">
            <v>8409.6276402254061</v>
          </cell>
          <cell r="D386">
            <v>7256.2630685352487</v>
          </cell>
          <cell r="E386">
            <v>7663.3911920910596</v>
          </cell>
          <cell r="F386">
            <v>8202.1864192454832</v>
          </cell>
          <cell r="G386">
            <v>8428.4043830068167</v>
          </cell>
          <cell r="H386">
            <v>8565.0540078557569</v>
          </cell>
          <cell r="I386">
            <v>8265.3000854202583</v>
          </cell>
          <cell r="J386">
            <v>8924.8166238540034</v>
          </cell>
          <cell r="K386">
            <v>8341.8874613487333</v>
          </cell>
          <cell r="L386">
            <v>9048.2562135713615</v>
          </cell>
          <cell r="M386">
            <v>8361.8182610523763</v>
          </cell>
          <cell r="N386">
            <v>9996.6437136483473</v>
          </cell>
          <cell r="O386">
            <v>9611.7038888268507</v>
          </cell>
          <cell r="Z386">
            <v>8790.8619622438291</v>
          </cell>
          <cell r="AA386">
            <v>6127.6381233086686</v>
          </cell>
          <cell r="AB386">
            <v>6420.7843418226585</v>
          </cell>
          <cell r="AC386">
            <v>5540.1858778789356</v>
          </cell>
          <cell r="AD386">
            <v>5851.0298287262913</v>
          </cell>
          <cell r="AE386">
            <v>6262.4021398396035</v>
          </cell>
          <cell r="AF386">
            <v>6435.1204600432366</v>
          </cell>
          <cell r="AG386">
            <v>6539.4529952139001</v>
          </cell>
          <cell r="AH386">
            <v>6310.5896764187082</v>
          </cell>
          <cell r="AI386">
            <v>6814.1331915790261</v>
          </cell>
          <cell r="AJ386">
            <v>6369.0644442896028</v>
          </cell>
          <cell r="AK386">
            <v>6908.3798120865877</v>
          </cell>
          <cell r="AL386">
            <v>6384.2816895865326</v>
          </cell>
          <cell r="AM386">
            <v>7632.4774619453647</v>
          </cell>
          <cell r="AN386">
            <v>7338.5743659348555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</row>
        <row r="387">
          <cell r="A387">
            <v>9322.4359795998716</v>
          </cell>
          <cell r="B387">
            <v>8743.6475888061887</v>
          </cell>
          <cell r="C387">
            <v>7637.0958959927457</v>
          </cell>
          <cell r="D387">
            <v>7970.9123353639525</v>
          </cell>
          <cell r="E387">
            <v>8145.4833158101983</v>
          </cell>
          <cell r="F387">
            <v>8232.8420743793158</v>
          </cell>
          <cell r="G387">
            <v>8674.0041295826086</v>
          </cell>
          <cell r="H387">
            <v>9179.9256766870985</v>
          </cell>
          <cell r="I387">
            <v>8716.0796923962698</v>
          </cell>
          <cell r="J387">
            <v>9577.2768850843386</v>
          </cell>
          <cell r="K387">
            <v>9290.7336266566399</v>
          </cell>
          <cell r="L387">
            <v>9073.0140726542941</v>
          </cell>
          <cell r="M387">
            <v>9709.7157478143818</v>
          </cell>
          <cell r="N387">
            <v>10682.163241240134</v>
          </cell>
          <cell r="O387">
            <v>9290.0343986105108</v>
          </cell>
          <cell r="Z387">
            <v>7117.7171601684195</v>
          </cell>
          <cell r="AA387">
            <v>6675.8099086438797</v>
          </cell>
          <cell r="AB387">
            <v>5830.9532649740459</v>
          </cell>
          <cell r="AC387">
            <v>6085.8234516997181</v>
          </cell>
          <cell r="AD387">
            <v>6219.1090935543489</v>
          </cell>
          <cell r="AE387">
            <v>6285.8078551569033</v>
          </cell>
          <cell r="AF387">
            <v>6622.6368489528386</v>
          </cell>
          <cell r="AG387">
            <v>7008.909973853305</v>
          </cell>
          <cell r="AH387">
            <v>6654.7617094633197</v>
          </cell>
          <cell r="AI387">
            <v>7312.2892108694323</v>
          </cell>
          <cell r="AJ387">
            <v>7093.5122868868493</v>
          </cell>
          <cell r="AK387">
            <v>6927.2825365278422</v>
          </cell>
          <cell r="AL387">
            <v>7413.4068123192728</v>
          </cell>
          <cell r="AM387">
            <v>8155.8743633398071</v>
          </cell>
          <cell r="AN387">
            <v>7092.9784234767194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</row>
        <row r="388">
          <cell r="A388">
            <v>10215.294469921057</v>
          </cell>
          <cell r="B388">
            <v>9072.1680437014893</v>
          </cell>
          <cell r="C388">
            <v>8691.659614016271</v>
          </cell>
          <cell r="D388">
            <v>6453.9285253855651</v>
          </cell>
          <cell r="E388">
            <v>8721.8662881459859</v>
          </cell>
          <cell r="F388">
            <v>8367.7597088666807</v>
          </cell>
          <cell r="G388">
            <v>7899.0734770569961</v>
          </cell>
          <cell r="H388">
            <v>8179.4723965365247</v>
          </cell>
          <cell r="I388">
            <v>7859.2286203952535</v>
          </cell>
          <cell r="J388">
            <v>9468.1884888311724</v>
          </cell>
          <cell r="K388">
            <v>8288.7860115653075</v>
          </cell>
          <cell r="L388">
            <v>7856.7390551309354</v>
          </cell>
          <cell r="M388">
            <v>10117.213262703735</v>
          </cell>
          <cell r="N388">
            <v>10129.257359024019</v>
          </cell>
          <cell r="O388">
            <v>9638.0900892346435</v>
          </cell>
          <cell r="Z388">
            <v>7799.4181889626052</v>
          </cell>
          <cell r="AA388">
            <v>6926.6365900382607</v>
          </cell>
          <cell r="AB388">
            <v>6636.116881939879</v>
          </cell>
          <cell r="AC388">
            <v>4927.6002448459794</v>
          </cell>
          <cell r="AD388">
            <v>6659.1797984646118</v>
          </cell>
          <cell r="AE388">
            <v>6388.8180087585451</v>
          </cell>
          <cell r="AF388">
            <v>6030.9741960269239</v>
          </cell>
          <cell r="AG388">
            <v>6245.0598926452221</v>
          </cell>
          <cell r="AH388">
            <v>6000.5524885862569</v>
          </cell>
          <cell r="AI388">
            <v>7228.9997839765547</v>
          </cell>
          <cell r="AJ388">
            <v>6328.5212749741577</v>
          </cell>
          <cell r="AK388">
            <v>5998.6516955486886</v>
          </cell>
          <cell r="AL388">
            <v>7724.5327949273542</v>
          </cell>
          <cell r="AM388">
            <v>7733.7285106442741</v>
          </cell>
          <cell r="AN388">
            <v>7358.7203354910062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</row>
        <row r="389">
          <cell r="A389">
            <v>10437.693739746739</v>
          </cell>
          <cell r="B389">
            <v>9050.9974205223425</v>
          </cell>
          <cell r="C389">
            <v>7880.2129545118578</v>
          </cell>
          <cell r="D389">
            <v>7452.2511369714421</v>
          </cell>
          <cell r="E389">
            <v>8200.1962489975067</v>
          </cell>
          <cell r="F389">
            <v>7746.4745828468403</v>
          </cell>
          <cell r="G389">
            <v>8504.5393670960639</v>
          </cell>
          <cell r="H389">
            <v>7259.4859228367513</v>
          </cell>
          <cell r="I389">
            <v>8951.4893431418623</v>
          </cell>
          <cell r="J389">
            <v>8624.2514106410254</v>
          </cell>
          <cell r="K389">
            <v>9719.600654302134</v>
          </cell>
          <cell r="L389">
            <v>10039.452968442081</v>
          </cell>
          <cell r="M389">
            <v>9907.8874959329914</v>
          </cell>
          <cell r="N389">
            <v>10557.889251453424</v>
          </cell>
          <cell r="O389">
            <v>8201.1849796540573</v>
          </cell>
          <cell r="Z389">
            <v>7969.2209210715946</v>
          </cell>
          <cell r="AA389">
            <v>6910.4727345584888</v>
          </cell>
          <cell r="AB389">
            <v>6016.5741116216195</v>
          </cell>
          <cell r="AC389">
            <v>5689.8235520822427</v>
          </cell>
          <cell r="AD389">
            <v>6260.8826368945902</v>
          </cell>
          <cell r="AE389">
            <v>5914.4643299018917</v>
          </cell>
          <cell r="AF389">
            <v>6493.2498249353112</v>
          </cell>
          <cell r="AG389">
            <v>5542.6465400295501</v>
          </cell>
          <cell r="AH389">
            <v>6834.497919446183</v>
          </cell>
          <cell r="AI389">
            <v>6584.6504490300658</v>
          </cell>
          <cell r="AJ389">
            <v>7420.9539779622946</v>
          </cell>
          <cell r="AK389">
            <v>7665.1624992174011</v>
          </cell>
          <cell r="AL389">
            <v>7564.7117346948216</v>
          </cell>
          <cell r="AM389">
            <v>8060.9906750416922</v>
          </cell>
          <cell r="AN389">
            <v>6261.6375367057917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</row>
        <row r="390">
          <cell r="A390">
            <v>8643.6935945211044</v>
          </cell>
          <cell r="B390">
            <v>9266.6035155165409</v>
          </cell>
          <cell r="C390">
            <v>8294.8980551165605</v>
          </cell>
          <cell r="D390">
            <v>8751.5771965850472</v>
          </cell>
          <cell r="E390">
            <v>7827.8275379426032</v>
          </cell>
          <cell r="F390">
            <v>8507.6969953019216</v>
          </cell>
          <cell r="G390">
            <v>7541.9960250652512</v>
          </cell>
          <cell r="H390">
            <v>9278.2542405650092</v>
          </cell>
          <cell r="I390">
            <v>7328.1669259613191</v>
          </cell>
          <cell r="J390">
            <v>8541.0486259605859</v>
          </cell>
          <cell r="K390">
            <v>8986.7117973301702</v>
          </cell>
          <cell r="L390">
            <v>9335.9696146412989</v>
          </cell>
          <cell r="M390">
            <v>9321.8794381591488</v>
          </cell>
          <cell r="N390">
            <v>8499.0815837062637</v>
          </cell>
          <cell r="O390">
            <v>10829.567943560211</v>
          </cell>
          <cell r="Z390">
            <v>6599.49463419124</v>
          </cell>
          <cell r="AA390">
            <v>7075.0888505109388</v>
          </cell>
          <cell r="AB390">
            <v>6333.1878446737128</v>
          </cell>
          <cell r="AC390">
            <v>6681.8641959014685</v>
          </cell>
          <cell r="AD390">
            <v>5976.5776365293277</v>
          </cell>
          <cell r="AE390">
            <v>6495.6606867009987</v>
          </cell>
          <cell r="AF390">
            <v>5758.344133121419</v>
          </cell>
          <cell r="AG390">
            <v>7083.9842256883467</v>
          </cell>
          <cell r="AH390">
            <v>5595.0847606391699</v>
          </cell>
          <cell r="AI390">
            <v>6521.1247901154093</v>
          </cell>
          <cell r="AJ390">
            <v>6861.3904041087744</v>
          </cell>
          <cell r="AK390">
            <v>7128.0501446570888</v>
          </cell>
          <cell r="AL390">
            <v>7117.2922385522625</v>
          </cell>
          <cell r="AM390">
            <v>6489.0827854860663</v>
          </cell>
          <cell r="AN390">
            <v>8268.4184431799931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</row>
        <row r="391">
          <cell r="A391">
            <v>10423.20846754026</v>
          </cell>
          <cell r="B391">
            <v>8250.2463642126422</v>
          </cell>
          <cell r="C391">
            <v>8853.4404229482006</v>
          </cell>
          <cell r="D391">
            <v>9200.8038888581177</v>
          </cell>
          <cell r="E391">
            <v>8739.3106469990162</v>
          </cell>
          <cell r="F391">
            <v>7881.9608476278227</v>
          </cell>
          <cell r="G391">
            <v>9002.9471122747527</v>
          </cell>
          <cell r="H391">
            <v>8393.7350435814951</v>
          </cell>
          <cell r="I391">
            <v>8078.0137638165397</v>
          </cell>
          <cell r="J391">
            <v>7602.7810454013525</v>
          </cell>
          <cell r="K391">
            <v>10691.21051397189</v>
          </cell>
          <cell r="L391">
            <v>9768.2168864465239</v>
          </cell>
          <cell r="M391">
            <v>8613.826371808409</v>
          </cell>
          <cell r="N391">
            <v>9276.17359008522</v>
          </cell>
          <cell r="O391">
            <v>10572.999499724356</v>
          </cell>
          <cell r="Z391">
            <v>7958.1613578008582</v>
          </cell>
          <cell r="AA391">
            <v>6299.0961000618072</v>
          </cell>
          <cell r="AB391">
            <v>6759.6371766826423</v>
          </cell>
          <cell r="AC391">
            <v>7024.8505723587286</v>
          </cell>
          <cell r="AD391">
            <v>6672.4986362263344</v>
          </cell>
          <cell r="AE391">
            <v>6017.9086350072321</v>
          </cell>
          <cell r="AF391">
            <v>6873.786132010222</v>
          </cell>
          <cell r="AG391">
            <v>6408.6502807146444</v>
          </cell>
          <cell r="AH391">
            <v>6167.5958207289823</v>
          </cell>
          <cell r="AI391">
            <v>5804.7537392881131</v>
          </cell>
          <cell r="AJ391">
            <v>8162.7819922595945</v>
          </cell>
          <cell r="AK391">
            <v>7458.0726656694651</v>
          </cell>
          <cell r="AL391">
            <v>6576.6908901812048</v>
          </cell>
          <cell r="AM391">
            <v>7082.395640724425</v>
          </cell>
          <cell r="AN391">
            <v>8072.5274100375427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</row>
        <row r="392">
          <cell r="A392">
            <v>8975.1428605613874</v>
          </cell>
          <cell r="B392">
            <v>7375.9708020806256</v>
          </cell>
          <cell r="C392">
            <v>8330.0269255768853</v>
          </cell>
          <cell r="D392">
            <v>8284.0636702654683</v>
          </cell>
          <cell r="E392">
            <v>6792.1615507348488</v>
          </cell>
          <cell r="F392">
            <v>7686.5232937577684</v>
          </cell>
          <cell r="G392">
            <v>8189.6692239451195</v>
          </cell>
          <cell r="H392">
            <v>9021.210523146905</v>
          </cell>
          <cell r="I392">
            <v>8943.596055370921</v>
          </cell>
          <cell r="J392">
            <v>7649.2069625992217</v>
          </cell>
          <cell r="K392">
            <v>8312.4578839977112</v>
          </cell>
          <cell r="L392">
            <v>8503.263909503281</v>
          </cell>
          <cell r="M392">
            <v>9336.2794463142745</v>
          </cell>
          <cell r="N392">
            <v>9759.9672081780664</v>
          </cell>
          <cell r="O392">
            <v>9010.0464920983632</v>
          </cell>
          <cell r="Z392">
            <v>6852.557474610061</v>
          </cell>
          <cell r="AA392">
            <v>5631.5832112717653</v>
          </cell>
          <cell r="AB392">
            <v>6360.0088777856527</v>
          </cell>
          <cell r="AC392">
            <v>6324.9157485023652</v>
          </cell>
          <cell r="AD392">
            <v>5185.8425126322591</v>
          </cell>
          <cell r="AE392">
            <v>5868.6912808772295</v>
          </cell>
          <cell r="AF392">
            <v>6252.8452111589932</v>
          </cell>
          <cell r="AG392">
            <v>6887.7303192647532</v>
          </cell>
          <cell r="AH392">
            <v>6828.4713626599196</v>
          </cell>
          <cell r="AI392">
            <v>5840.2001127723561</v>
          </cell>
          <cell r="AJ392">
            <v>6346.5948442637873</v>
          </cell>
          <cell r="AK392">
            <v>6492.2760079613927</v>
          </cell>
          <cell r="AL392">
            <v>7128.2867023787321</v>
          </cell>
          <cell r="AM392">
            <v>7451.7740033127839</v>
          </cell>
          <cell r="AN392">
            <v>6879.2065369030688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</row>
        <row r="393">
          <cell r="A393">
            <v>9786.6211322446743</v>
          </cell>
          <cell r="B393">
            <v>7377.8751514789001</v>
          </cell>
          <cell r="C393">
            <v>8719.1136513817346</v>
          </cell>
          <cell r="D393">
            <v>8361.0321433182762</v>
          </cell>
          <cell r="E393">
            <v>8736.5148289095396</v>
          </cell>
          <cell r="F393">
            <v>9609.3976227007133</v>
          </cell>
          <cell r="G393">
            <v>8724.9525173867441</v>
          </cell>
          <cell r="H393">
            <v>9161.7183285348256</v>
          </cell>
          <cell r="I393">
            <v>9694.4834765928117</v>
          </cell>
          <cell r="J393">
            <v>8515.6637735752356</v>
          </cell>
          <cell r="K393">
            <v>7990.0942289921759</v>
          </cell>
          <cell r="L393">
            <v>8063.6732881383468</v>
          </cell>
          <cell r="M393">
            <v>9916.3333031578059</v>
          </cell>
          <cell r="N393">
            <v>9532.8816466470053</v>
          </cell>
          <cell r="O393">
            <v>9859.1295304932319</v>
          </cell>
          <cell r="Z393">
            <v>7472.1243809533362</v>
          </cell>
          <cell r="AA393">
            <v>5633.0371896547458</v>
          </cell>
          <cell r="AB393">
            <v>6657.0781492845581</v>
          </cell>
          <cell r="AC393">
            <v>6383.6814855520761</v>
          </cell>
          <cell r="AD393">
            <v>6670.364017931749</v>
          </cell>
          <cell r="AE393">
            <v>7336.8135225224842</v>
          </cell>
          <cell r="AF393">
            <v>6661.5361468348474</v>
          </cell>
          <cell r="AG393">
            <v>6995.0085907096518</v>
          </cell>
          <cell r="AH393">
            <v>7401.7769123125172</v>
          </cell>
          <cell r="AI393">
            <v>6501.743353779786</v>
          </cell>
          <cell r="AJ393">
            <v>6100.4689042124419</v>
          </cell>
          <cell r="AK393">
            <v>6156.6468101867795</v>
          </cell>
          <cell r="AL393">
            <v>7571.1601422941958</v>
          </cell>
          <cell r="AM393">
            <v>7278.3932687415736</v>
          </cell>
          <cell r="AN393">
            <v>7527.4848330497034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</row>
        <row r="394">
          <cell r="A394">
            <v>9872.0956841675616</v>
          </cell>
          <cell r="B394">
            <v>7312.5424410186706</v>
          </cell>
          <cell r="C394">
            <v>7109.1796540828227</v>
          </cell>
          <cell r="D394">
            <v>7609.2778663058998</v>
          </cell>
          <cell r="E394">
            <v>7319.4323583902824</v>
          </cell>
          <cell r="F394">
            <v>8496.6510055919953</v>
          </cell>
          <cell r="G394">
            <v>8039.9383408017211</v>
          </cell>
          <cell r="H394">
            <v>8916.6969213479661</v>
          </cell>
          <cell r="I394">
            <v>9672.6484692779195</v>
          </cell>
          <cell r="J394">
            <v>8717.4611101761002</v>
          </cell>
          <cell r="K394">
            <v>7696.0685579646552</v>
          </cell>
          <cell r="L394">
            <v>8862.7327601874895</v>
          </cell>
          <cell r="M394">
            <v>9879.8974970361323</v>
          </cell>
          <cell r="N394">
            <v>8391.2976469007954</v>
          </cell>
          <cell r="O394">
            <v>10569.056341893564</v>
          </cell>
          <cell r="Z394">
            <v>7537.3845432446687</v>
          </cell>
          <cell r="AA394">
            <v>5583.1554038875174</v>
          </cell>
          <cell r="AB394">
            <v>5427.8871026108509</v>
          </cell>
          <cell r="AC394">
            <v>5809.7140880360193</v>
          </cell>
          <cell r="AD394">
            <v>5588.4158833604133</v>
          </cell>
          <cell r="AE394">
            <v>6487.2270293735091</v>
          </cell>
          <cell r="AF394">
            <v>6138.525082955477</v>
          </cell>
          <cell r="AG394">
            <v>6807.9337662368562</v>
          </cell>
          <cell r="AH394">
            <v>7385.1057968875675</v>
          </cell>
          <cell r="AI394">
            <v>6655.8164274638912</v>
          </cell>
          <cell r="AJ394">
            <v>5875.9791282802462</v>
          </cell>
          <cell r="AK394">
            <v>6766.7319133341889</v>
          </cell>
          <cell r="AL394">
            <v>7543.3412585770729</v>
          </cell>
          <cell r="AM394">
            <v>6406.7893185993426</v>
          </cell>
          <cell r="AN394">
            <v>8069.516793261103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</row>
        <row r="395">
          <cell r="A395">
            <v>8738.6911478305974</v>
          </cell>
          <cell r="B395">
            <v>7976.0893040917681</v>
          </cell>
          <cell r="C395">
            <v>7649.9821802411579</v>
          </cell>
          <cell r="D395">
            <v>8668.188712905845</v>
          </cell>
          <cell r="E395">
            <v>8605.6690047006814</v>
          </cell>
          <cell r="F395">
            <v>6660.8960530334243</v>
          </cell>
          <cell r="G395">
            <v>8238.8446322375075</v>
          </cell>
          <cell r="H395">
            <v>7791.8448296914885</v>
          </cell>
          <cell r="I395">
            <v>8734.8769148087376</v>
          </cell>
          <cell r="J395">
            <v>7873.2278316288775</v>
          </cell>
          <cell r="K395">
            <v>8960.2304815759271</v>
          </cell>
          <cell r="L395">
            <v>7793.7486320423714</v>
          </cell>
          <cell r="M395">
            <v>10591.263858738668</v>
          </cell>
          <cell r="N395">
            <v>9958.3376009850872</v>
          </cell>
          <cell r="O395">
            <v>8925.5941990092142</v>
          </cell>
          <cell r="Z395">
            <v>6672.0256461332519</v>
          </cell>
          <cell r="AA395">
            <v>6089.7760880312808</v>
          </cell>
          <cell r="AB395">
            <v>5840.7919945428439</v>
          </cell>
          <cell r="AC395">
            <v>6618.1967550584632</v>
          </cell>
          <cell r="AD395">
            <v>6570.4627077649884</v>
          </cell>
          <cell r="AE395">
            <v>5085.6207800752309</v>
          </cell>
          <cell r="AF395">
            <v>6290.3908320918654</v>
          </cell>
          <cell r="AG395">
            <v>5949.1046948487692</v>
          </cell>
          <cell r="AH395">
            <v>6669.1134639641286</v>
          </cell>
          <cell r="AI395">
            <v>6011.2409423599729</v>
          </cell>
          <cell r="AJ395">
            <v>6841.1718136051459</v>
          </cell>
          <cell r="AK395">
            <v>5950.558255558878</v>
          </cell>
          <cell r="AL395">
            <v>8086.4723212024064</v>
          </cell>
          <cell r="AM395">
            <v>7603.2305917025169</v>
          </cell>
          <cell r="AN395">
            <v>6814.72687332033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</row>
        <row r="396">
          <cell r="A396">
            <v>10742.363916934573</v>
          </cell>
          <cell r="B396">
            <v>8884.0833158588975</v>
          </cell>
          <cell r="C396">
            <v>7472.4097686551031</v>
          </cell>
          <cell r="D396">
            <v>8887.233119947432</v>
          </cell>
          <cell r="E396">
            <v>8575.4493242266726</v>
          </cell>
          <cell r="F396">
            <v>7345.4281502548029</v>
          </cell>
          <cell r="G396">
            <v>8802.0337036757137</v>
          </cell>
          <cell r="H396">
            <v>8370.841525783555</v>
          </cell>
          <cell r="I396">
            <v>7769.4845559780988</v>
          </cell>
          <cell r="J396">
            <v>8653.3022370609669</v>
          </cell>
          <cell r="K396">
            <v>9525.0780509453562</v>
          </cell>
          <cell r="L396">
            <v>8719.236585982404</v>
          </cell>
          <cell r="M396">
            <v>9630.3941865857778</v>
          </cell>
          <cell r="N396">
            <v>8721.1417724227413</v>
          </cell>
          <cell r="O396">
            <v>11320.992230385302</v>
          </cell>
          <cell r="Z396">
            <v>8201.8378200352126</v>
          </cell>
          <cell r="AA396">
            <v>6783.0331479915303</v>
          </cell>
          <cell r="AB396">
            <v>5705.2147480072454</v>
          </cell>
          <cell r="AC396">
            <v>6785.4380360123432</v>
          </cell>
          <cell r="AD396">
            <v>6547.3898608443596</v>
          </cell>
          <cell r="AE396">
            <v>5608.2637744321419</v>
          </cell>
          <cell r="AF396">
            <v>6720.3879408912208</v>
          </cell>
          <cell r="AG396">
            <v>6391.1709883018466</v>
          </cell>
          <cell r="AH396">
            <v>5932.0325364275004</v>
          </cell>
          <cell r="AI396">
            <v>6606.8308712049948</v>
          </cell>
          <cell r="AJ396">
            <v>7272.4351922089827</v>
          </cell>
          <cell r="AK396">
            <v>6657.1720103439093</v>
          </cell>
          <cell r="AL396">
            <v>7352.8444830349872</v>
          </cell>
          <cell r="AM396">
            <v>6658.6266278118519</v>
          </cell>
          <cell r="AN396">
            <v>8643.6228518681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</row>
        <row r="397">
          <cell r="A397">
            <v>9494.1000838090931</v>
          </cell>
          <cell r="B397">
            <v>8919.375944104806</v>
          </cell>
          <cell r="C397">
            <v>9128.8236903194684</v>
          </cell>
          <cell r="D397">
            <v>8362.7865802532615</v>
          </cell>
          <cell r="E397">
            <v>8266.4218422083577</v>
          </cell>
          <cell r="F397">
            <v>8136.6010727811154</v>
          </cell>
          <cell r="G397">
            <v>7897.430890612517</v>
          </cell>
          <cell r="H397">
            <v>8084.4093661393517</v>
          </cell>
          <cell r="I397">
            <v>7559.3411548254408</v>
          </cell>
          <cell r="J397">
            <v>7143.2152624763148</v>
          </cell>
          <cell r="K397">
            <v>7958.7934205688716</v>
          </cell>
          <cell r="L397">
            <v>10053.615723226583</v>
          </cell>
          <cell r="M397">
            <v>9208.5019617269572</v>
          </cell>
          <cell r="N397">
            <v>10016.856550454862</v>
          </cell>
          <cell r="O397">
            <v>8457.5910832880236</v>
          </cell>
          <cell r="Z397">
            <v>7248.7833903885767</v>
          </cell>
          <cell r="AA397">
            <v>6809.9792108277952</v>
          </cell>
          <cell r="AB397">
            <v>6969.8934028536733</v>
          </cell>
          <cell r="AC397">
            <v>6385.021005169684</v>
          </cell>
          <cell r="AD397">
            <v>6311.4461422134491</v>
          </cell>
          <cell r="AE397">
            <v>6212.327465472672</v>
          </cell>
          <cell r="AF397">
            <v>6029.7200747062188</v>
          </cell>
          <cell r="AG397">
            <v>6172.4788886848582</v>
          </cell>
          <cell r="AH397">
            <v>5771.587209073843</v>
          </cell>
          <cell r="AI397">
            <v>5453.8734257617143</v>
          </cell>
          <cell r="AJ397">
            <v>6076.5706117780146</v>
          </cell>
          <cell r="AK397">
            <v>7675.975819146387</v>
          </cell>
          <cell r="AL397">
            <v>7030.7280817863775</v>
          </cell>
          <cell r="AM397">
            <v>7647.9100436984882</v>
          </cell>
          <cell r="AN397">
            <v>6457.4046224547374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</row>
        <row r="398">
          <cell r="A398">
            <v>10845.246715502257</v>
          </cell>
          <cell r="B398">
            <v>7694.5981560020309</v>
          </cell>
          <cell r="C398">
            <v>6934.1589320602843</v>
          </cell>
          <cell r="D398">
            <v>7712.5510166094127</v>
          </cell>
          <cell r="E398">
            <v>7011.9073785012388</v>
          </cell>
          <cell r="F398">
            <v>8224.9791282698388</v>
          </cell>
          <cell r="G398">
            <v>8079.0525324636592</v>
          </cell>
          <cell r="H398">
            <v>7814.6255618675432</v>
          </cell>
          <cell r="I398">
            <v>9162.0965995972419</v>
          </cell>
          <cell r="J398">
            <v>9861.3037624769822</v>
          </cell>
          <cell r="K398">
            <v>10395.143756922085</v>
          </cell>
          <cell r="L398">
            <v>8746.9408589103768</v>
          </cell>
          <cell r="M398">
            <v>10712.030303291569</v>
          </cell>
          <cell r="N398">
            <v>8583.2364896762319</v>
          </cell>
          <cell r="O398">
            <v>8305.3122181747858</v>
          </cell>
          <cell r="Z398">
            <v>8280.3892482728334</v>
          </cell>
          <cell r="AA398">
            <v>5874.8564705001736</v>
          </cell>
          <cell r="AB398">
            <v>5294.2580812637543</v>
          </cell>
          <cell r="AC398">
            <v>5888.5635513853522</v>
          </cell>
          <cell r="AD398">
            <v>5353.6193311152083</v>
          </cell>
          <cell r="AE398">
            <v>6279.8044643505336</v>
          </cell>
          <cell r="AF398">
            <v>6168.3889247461339</v>
          </cell>
          <cell r="AG398">
            <v>5966.4978749881157</v>
          </cell>
          <cell r="AH398">
            <v>6995.2974021788932</v>
          </cell>
          <cell r="AI398">
            <v>7529.1448678662246</v>
          </cell>
          <cell r="AJ398">
            <v>7936.7338389850383</v>
          </cell>
          <cell r="AK398">
            <v>6678.3243335415073</v>
          </cell>
          <cell r="AL398">
            <v>8178.6779846843265</v>
          </cell>
          <cell r="AM398">
            <v>6553.3353928137612</v>
          </cell>
          <cell r="AN398">
            <v>6341.139099825321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</row>
        <row r="399">
          <cell r="A399">
            <v>9123.1214557072526</v>
          </cell>
          <cell r="B399">
            <v>7864.9330340283514</v>
          </cell>
          <cell r="C399">
            <v>8054.5405873201953</v>
          </cell>
          <cell r="D399">
            <v>8489.328302039914</v>
          </cell>
          <cell r="E399">
            <v>8749.9789130892459</v>
          </cell>
          <cell r="F399">
            <v>8758.010650544069</v>
          </cell>
          <cell r="G399">
            <v>8285.7482349398051</v>
          </cell>
          <cell r="H399">
            <v>7944.6943475525059</v>
          </cell>
          <cell r="I399">
            <v>7757.5366021433165</v>
          </cell>
          <cell r="J399">
            <v>9541.8290640960622</v>
          </cell>
          <cell r="K399">
            <v>8209.8849830488361</v>
          </cell>
          <cell r="L399">
            <v>8137.2055444289263</v>
          </cell>
          <cell r="M399">
            <v>9361.4625665099938</v>
          </cell>
          <cell r="N399">
            <v>8267.3292734772785</v>
          </cell>
          <cell r="O399">
            <v>8908.4468417087537</v>
          </cell>
          <cell r="Z399">
            <v>6965.5397239183103</v>
          </cell>
          <cell r="AA399">
            <v>6004.9078312127804</v>
          </cell>
          <cell r="AB399">
            <v>6149.6739565813186</v>
          </cell>
          <cell r="AC399">
            <v>6481.6361159206826</v>
          </cell>
          <cell r="AD399">
            <v>6680.6439000592909</v>
          </cell>
          <cell r="AE399">
            <v>6686.7761637329986</v>
          </cell>
          <cell r="AF399">
            <v>6326.201920369479</v>
          </cell>
          <cell r="AG399">
            <v>6065.8059131337268</v>
          </cell>
          <cell r="AH399">
            <v>5922.9102258828298</v>
          </cell>
          <cell r="AI399">
            <v>7285.224657753598</v>
          </cell>
          <cell r="AJ399">
            <v>6268.2800240977167</v>
          </cell>
          <cell r="AK399">
            <v>6212.7889819936618</v>
          </cell>
          <cell r="AL399">
            <v>7147.5141153806462</v>
          </cell>
          <cell r="AM399">
            <v>6312.1389696169945</v>
          </cell>
          <cell r="AN399">
            <v>6801.6347974319988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</row>
        <row r="400">
          <cell r="A400">
            <v>8900.1087801344511</v>
          </cell>
          <cell r="B400">
            <v>6662.8711774869571</v>
          </cell>
          <cell r="C400">
            <v>8130.3417222327917</v>
          </cell>
          <cell r="D400">
            <v>8638.2531543477362</v>
          </cell>
          <cell r="E400">
            <v>8409.7119891618877</v>
          </cell>
          <cell r="F400">
            <v>7664.4040462788571</v>
          </cell>
          <cell r="G400">
            <v>8347.2299376650026</v>
          </cell>
          <cell r="H400">
            <v>8163.5927072035247</v>
          </cell>
          <cell r="I400">
            <v>9774.1075075511271</v>
          </cell>
          <cell r="J400">
            <v>8707.0300986480906</v>
          </cell>
          <cell r="K400">
            <v>9052.2755217723861</v>
          </cell>
          <cell r="L400">
            <v>10387.893132201529</v>
          </cell>
          <cell r="M400">
            <v>9015.5957650228556</v>
          </cell>
          <cell r="N400">
            <v>11330.39812687367</v>
          </cell>
          <cell r="O400">
            <v>10703.020199532981</v>
          </cell>
          <cell r="Z400">
            <v>6795.2686540677723</v>
          </cell>
          <cell r="AA400">
            <v>5087.1287954960017</v>
          </cell>
          <cell r="AB400">
            <v>6207.5484262916243</v>
          </cell>
          <cell r="AC400">
            <v>6595.3408363571125</v>
          </cell>
          <cell r="AD400">
            <v>6420.8487425730573</v>
          </cell>
          <cell r="AE400">
            <v>5851.8031469500929</v>
          </cell>
          <cell r="AF400">
            <v>6373.1434463269798</v>
          </cell>
          <cell r="AG400">
            <v>6232.9356863207195</v>
          </cell>
          <cell r="AH400">
            <v>7462.5701784453149</v>
          </cell>
          <cell r="AI400">
            <v>6647.8523084382114</v>
          </cell>
          <cell r="AJ400">
            <v>6911.4485699753022</v>
          </cell>
          <cell r="AK400">
            <v>7931.1979580083935</v>
          </cell>
          <cell r="AL400">
            <v>6883.4434289780083</v>
          </cell>
          <cell r="AM400">
            <v>8650.8042914605521</v>
          </cell>
          <cell r="AN400">
            <v>8171.7987344242265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</row>
        <row r="401">
          <cell r="A401">
            <v>10823.825804301603</v>
          </cell>
          <cell r="B401">
            <v>8706.3230977524399</v>
          </cell>
          <cell r="C401">
            <v>7961.2530341027168</v>
          </cell>
          <cell r="D401">
            <v>8265.6163898476516</v>
          </cell>
          <cell r="E401">
            <v>8539.7080797809085</v>
          </cell>
          <cell r="F401">
            <v>8598.6117554037864</v>
          </cell>
          <cell r="G401">
            <v>6615.0699638844562</v>
          </cell>
          <cell r="H401">
            <v>8964.9597918549734</v>
          </cell>
          <cell r="I401">
            <v>9485.6009852172156</v>
          </cell>
          <cell r="J401">
            <v>10387.133840566818</v>
          </cell>
          <cell r="K401">
            <v>8800.8390343607043</v>
          </cell>
          <cell r="L401">
            <v>8505.2994125863606</v>
          </cell>
          <cell r="M401">
            <v>7794.3569642390503</v>
          </cell>
          <cell r="N401">
            <v>8235.0177320312341</v>
          </cell>
          <cell r="O401">
            <v>9418.3289256622684</v>
          </cell>
          <cell r="Z401">
            <v>8264.0342968874884</v>
          </cell>
          <cell r="AA401">
            <v>6647.3125104263772</v>
          </cell>
          <cell r="AB401">
            <v>6078.4485365495575</v>
          </cell>
          <cell r="AC401">
            <v>6310.8311761142404</v>
          </cell>
          <cell r="AD401">
            <v>6520.1012777450424</v>
          </cell>
          <cell r="AE401">
            <v>6565.0744696978127</v>
          </cell>
          <cell r="AF401">
            <v>5050.6323777056377</v>
          </cell>
          <cell r="AG401">
            <v>6844.7826609204385</v>
          </cell>
          <cell r="AH401">
            <v>7242.2942946172843</v>
          </cell>
          <cell r="AI401">
            <v>7930.6182358081251</v>
          </cell>
          <cell r="AJ401">
            <v>6719.4758060905342</v>
          </cell>
          <cell r="AK401">
            <v>6493.8301227073362</v>
          </cell>
          <cell r="AL401">
            <v>5951.0227196243713</v>
          </cell>
          <cell r="AM401">
            <v>6287.4689784767734</v>
          </cell>
          <cell r="AN401">
            <v>7190.9318080588437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</row>
        <row r="402">
          <cell r="A402">
            <v>11394.793179082923</v>
          </cell>
          <cell r="B402">
            <v>8095.6239143990497</v>
          </cell>
          <cell r="C402">
            <v>8159.9621566975538</v>
          </cell>
          <cell r="D402">
            <v>7243.3731546087638</v>
          </cell>
          <cell r="E402">
            <v>7786.229438386461</v>
          </cell>
          <cell r="F402">
            <v>8130.2749387363065</v>
          </cell>
          <cell r="G402">
            <v>8213.2558600209595</v>
          </cell>
          <cell r="H402">
            <v>8375.8384107139136</v>
          </cell>
          <cell r="I402">
            <v>8254.7448973566406</v>
          </cell>
          <cell r="J402">
            <v>8862.8139618199457</v>
          </cell>
          <cell r="K402">
            <v>7648.0542949309911</v>
          </cell>
          <cell r="L402">
            <v>9033.2581351404369</v>
          </cell>
          <cell r="M402">
            <v>8304.0357676914482</v>
          </cell>
          <cell r="N402">
            <v>9669.8802250042554</v>
          </cell>
          <cell r="O402">
            <v>9350.1811745491959</v>
          </cell>
          <cell r="Z402">
            <v>8699.9701714025268</v>
          </cell>
          <cell r="AA402">
            <v>6181.0412411393309</v>
          </cell>
          <cell r="AB402">
            <v>6230.1637464872083</v>
          </cell>
          <cell r="AC402">
            <v>5530.3443770364092</v>
          </cell>
          <cell r="AD402">
            <v>5944.8173211258154</v>
          </cell>
          <cell r="AE402">
            <v>6207.4974368249241</v>
          </cell>
          <cell r="AF402">
            <v>6270.8537021494412</v>
          </cell>
          <cell r="AG402">
            <v>6394.9861299337144</v>
          </cell>
          <cell r="AH402">
            <v>6302.5307481113832</v>
          </cell>
          <cell r="AI402">
            <v>6766.7939111053747</v>
          </cell>
          <cell r="AJ402">
            <v>5839.3200463969888</v>
          </cell>
          <cell r="AK402">
            <v>6896.9287192122629</v>
          </cell>
          <cell r="AL402">
            <v>6340.1645247754896</v>
          </cell>
          <cell r="AM402">
            <v>7382.9922313116476</v>
          </cell>
          <cell r="AN402">
            <v>7138.9007274930073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</row>
        <row r="403">
          <cell r="A403">
            <v>10238.194280790618</v>
          </cell>
          <cell r="B403">
            <v>8844.4643087474451</v>
          </cell>
          <cell r="C403">
            <v>8005.7021294692777</v>
          </cell>
          <cell r="D403">
            <v>7698.81721931025</v>
          </cell>
          <cell r="E403">
            <v>7688.1360673826402</v>
          </cell>
          <cell r="F403">
            <v>7972.3585124379561</v>
          </cell>
          <cell r="G403">
            <v>8562.6774593992614</v>
          </cell>
          <cell r="H403">
            <v>8911.5986818626479</v>
          </cell>
          <cell r="I403">
            <v>8488.561216537737</v>
          </cell>
          <cell r="J403">
            <v>8756.0309723920091</v>
          </cell>
          <cell r="K403">
            <v>8778.4333991581334</v>
          </cell>
          <cell r="L403">
            <v>8225.4870935603813</v>
          </cell>
          <cell r="M403">
            <v>9015.0876128093205</v>
          </cell>
          <cell r="N403">
            <v>10481.179436445726</v>
          </cell>
          <cell r="O403">
            <v>10222.094090754594</v>
          </cell>
          <cell r="Z403">
            <v>7816.9022861607591</v>
          </cell>
          <cell r="AA403">
            <v>6752.7838775859072</v>
          </cell>
          <cell r="AB403">
            <v>6112.3855986583103</v>
          </cell>
          <cell r="AC403">
            <v>5878.0777422122519</v>
          </cell>
          <cell r="AD403">
            <v>5869.9226399909148</v>
          </cell>
          <cell r="AE403">
            <v>6086.9276136804274</v>
          </cell>
          <cell r="AF403">
            <v>6537.6384909611725</v>
          </cell>
          <cell r="AG403">
            <v>6804.0412399968582</v>
          </cell>
          <cell r="AH403">
            <v>6481.0504430714273</v>
          </cell>
          <cell r="AI403">
            <v>6685.2646715451883</v>
          </cell>
          <cell r="AJ403">
            <v>6702.3690139908304</v>
          </cell>
          <cell r="AK403">
            <v>6280.1922978817247</v>
          </cell>
          <cell r="AL403">
            <v>6883.0554527303666</v>
          </cell>
          <cell r="AM403">
            <v>8002.4224244440575</v>
          </cell>
          <cell r="AN403">
            <v>7804.6097266674951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</row>
        <row r="404">
          <cell r="A404">
            <v>10686.35376456033</v>
          </cell>
          <cell r="B404">
            <v>7202.1000709381942</v>
          </cell>
          <cell r="C404">
            <v>8498.7355736209938</v>
          </cell>
          <cell r="D404">
            <v>8484.5539479334839</v>
          </cell>
          <cell r="E404">
            <v>6935.4493396072548</v>
          </cell>
          <cell r="F404">
            <v>8059.1834831332753</v>
          </cell>
          <cell r="G404">
            <v>8257.1123344179705</v>
          </cell>
          <cell r="H404">
            <v>9227.0866014159274</v>
          </cell>
          <cell r="I404">
            <v>10032.747480821559</v>
          </cell>
          <cell r="J404">
            <v>8883.0263988638017</v>
          </cell>
          <cell r="K404">
            <v>9005.7357614961929</v>
          </cell>
          <cell r="L404">
            <v>9537.8407101988614</v>
          </cell>
          <cell r="M404">
            <v>10521.628208701948</v>
          </cell>
          <cell r="N404">
            <v>8545.3057319833169</v>
          </cell>
          <cell r="O404">
            <v>10803.447125363913</v>
          </cell>
          <cell r="Z404">
            <v>8159.0738446568685</v>
          </cell>
          <cell r="AA404">
            <v>5498.8322125615923</v>
          </cell>
          <cell r="AB404">
            <v>6488.8186054019225</v>
          </cell>
          <cell r="AC404">
            <v>6477.9908774630048</v>
          </cell>
          <cell r="AD404">
            <v>5295.2433125874968</v>
          </cell>
          <cell r="AE404">
            <v>6153.2188261061874</v>
          </cell>
          <cell r="AF404">
            <v>6304.3382957774566</v>
          </cell>
          <cell r="AG404">
            <v>7044.917528527465</v>
          </cell>
          <cell r="AH404">
            <v>7660.0428325971834</v>
          </cell>
          <cell r="AI404">
            <v>6782.2261876381081</v>
          </cell>
          <cell r="AJ404">
            <v>6875.9152768453878</v>
          </cell>
          <cell r="AK404">
            <v>7282.1795335996703</v>
          </cell>
          <cell r="AL404">
            <v>8033.3052238567707</v>
          </cell>
          <cell r="AM404">
            <v>6524.37510759219</v>
          </cell>
          <cell r="AN404">
            <v>8248.4750940038466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</row>
        <row r="405">
          <cell r="A405">
            <v>8182.0718833658693</v>
          </cell>
          <cell r="B405">
            <v>9314.9083259362924</v>
          </cell>
          <cell r="C405">
            <v>9026.6410062831474</v>
          </cell>
          <cell r="D405">
            <v>9226.4709668003652</v>
          </cell>
          <cell r="E405">
            <v>7183.1526767165306</v>
          </cell>
          <cell r="F405">
            <v>7901.7446514671929</v>
          </cell>
          <cell r="G405">
            <v>7873.4181255441308</v>
          </cell>
          <cell r="H405">
            <v>9947.4609701395402</v>
          </cell>
          <cell r="I405">
            <v>7899.3496955123792</v>
          </cell>
          <cell r="J405">
            <v>7585.4153966949207</v>
          </cell>
          <cell r="K405">
            <v>8857.3768514232506</v>
          </cell>
          <cell r="L405">
            <v>9093.7610142532667</v>
          </cell>
          <cell r="M405">
            <v>10722.049156299721</v>
          </cell>
          <cell r="N405">
            <v>9165.0315724105512</v>
          </cell>
          <cell r="O405">
            <v>8861.0177790049293</v>
          </cell>
          <cell r="Z405">
            <v>6247.0446112373738</v>
          </cell>
          <cell r="AA405">
            <v>7111.9697664856621</v>
          </cell>
          <cell r="AB405">
            <v>6891.8765148612065</v>
          </cell>
          <cell r="AC405">
            <v>7044.4474890359443</v>
          </cell>
          <cell r="AD405">
            <v>5484.3658012837777</v>
          </cell>
          <cell r="AE405">
            <v>6033.0136483738061</v>
          </cell>
          <cell r="AF405">
            <v>6011.3862325254449</v>
          </cell>
          <cell r="AG405">
            <v>7594.9262405454174</v>
          </cell>
          <cell r="AH405">
            <v>6031.185089922481</v>
          </cell>
          <cell r="AI405">
            <v>5791.4949970381576</v>
          </cell>
          <cell r="AJ405">
            <v>6762.6426555690578</v>
          </cell>
          <cell r="AK405">
            <v>6943.1229094264245</v>
          </cell>
          <cell r="AL405">
            <v>8186.3274190314623</v>
          </cell>
          <cell r="AM405">
            <v>6997.5382656617448</v>
          </cell>
          <cell r="AN405">
            <v>6765.4225183413782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</row>
        <row r="406">
          <cell r="A406">
            <v>9527.2879992607595</v>
          </cell>
          <cell r="B406">
            <v>9790.6736821928844</v>
          </cell>
          <cell r="C406">
            <v>7389.4624333873826</v>
          </cell>
          <cell r="D406">
            <v>7524.0224959728812</v>
          </cell>
          <cell r="E406">
            <v>8396.095482218856</v>
          </cell>
          <cell r="F406">
            <v>8534.1682626076836</v>
          </cell>
          <cell r="G406">
            <v>7977.1479212917448</v>
          </cell>
          <cell r="H406">
            <v>7250.6787091648239</v>
          </cell>
          <cell r="I406">
            <v>8221.6348259332754</v>
          </cell>
          <cell r="J406">
            <v>8898.7324011889723</v>
          </cell>
          <cell r="K406">
            <v>9072.8782293554013</v>
          </cell>
          <cell r="L406">
            <v>8309.0949430073451</v>
          </cell>
          <cell r="M406">
            <v>9800.1198904582088</v>
          </cell>
          <cell r="N406">
            <v>9025.8697338209768</v>
          </cell>
          <cell r="O406">
            <v>7626.7575874915156</v>
          </cell>
          <cell r="Z406">
            <v>7274.1224965875854</v>
          </cell>
          <cell r="AA406">
            <v>7475.2185190489954</v>
          </cell>
          <cell r="AB406">
            <v>5641.8841257409986</v>
          </cell>
          <cell r="AC406">
            <v>5744.621271765277</v>
          </cell>
          <cell r="AD406">
            <v>6410.4524850560247</v>
          </cell>
          <cell r="AE406">
            <v>6515.8716051740148</v>
          </cell>
          <cell r="AF406">
            <v>6090.5843464979316</v>
          </cell>
          <cell r="AG406">
            <v>5535.9221971621782</v>
          </cell>
          <cell r="AH406">
            <v>6277.2510761393587</v>
          </cell>
          <cell r="AI406">
            <v>6794.2177832373836</v>
          </cell>
          <cell r="AJ406">
            <v>6927.1788196257648</v>
          </cell>
          <cell r="AK406">
            <v>6344.0272253658786</v>
          </cell>
          <cell r="AL406">
            <v>7482.4307368444033</v>
          </cell>
          <cell r="AM406">
            <v>6891.287645251251</v>
          </cell>
          <cell r="AN406">
            <v>5823.0599250801215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</row>
        <row r="407">
          <cell r="A407">
            <v>8755.2829321236877</v>
          </cell>
          <cell r="B407">
            <v>9073.8745243333451</v>
          </cell>
          <cell r="C407">
            <v>7350.2340702075326</v>
          </cell>
          <cell r="D407">
            <v>8010.7035794337653</v>
          </cell>
          <cell r="E407">
            <v>8945.065520363587</v>
          </cell>
          <cell r="F407">
            <v>7702.9590958120889</v>
          </cell>
          <cell r="G407">
            <v>8129.179419695527</v>
          </cell>
          <cell r="H407">
            <v>8264.088586981894</v>
          </cell>
          <cell r="I407">
            <v>6986.8698106250658</v>
          </cell>
          <cell r="J407">
            <v>6869.3941100780039</v>
          </cell>
          <cell r="K407">
            <v>8559.2916712632123</v>
          </cell>
          <cell r="L407">
            <v>8860.3688921410376</v>
          </cell>
          <cell r="M407">
            <v>9364.2889997878101</v>
          </cell>
          <cell r="N407">
            <v>9433.6509046580159</v>
          </cell>
          <cell r="O407">
            <v>10357.486769491545</v>
          </cell>
          <cell r="Z407">
            <v>6684.6935398081623</v>
          </cell>
          <cell r="AA407">
            <v>6927.9394948266045</v>
          </cell>
          <cell r="AB407">
            <v>5611.9331135397315</v>
          </cell>
          <cell r="AC407">
            <v>6116.2042257119974</v>
          </cell>
          <cell r="AD407">
            <v>6829.5933050596786</v>
          </cell>
          <cell r="AE407">
            <v>5881.2400814889124</v>
          </cell>
          <cell r="AF407">
            <v>6206.6610036552138</v>
          </cell>
          <cell r="AG407">
            <v>6309.6646925150226</v>
          </cell>
          <cell r="AH407">
            <v>5334.5030478914796</v>
          </cell>
          <cell r="AI407">
            <v>5244.8098806209955</v>
          </cell>
          <cell r="AJ407">
            <v>6535.0534281761466</v>
          </cell>
          <cell r="AK407">
            <v>6764.9270906252495</v>
          </cell>
          <cell r="AL407">
            <v>7149.6721084939909</v>
          </cell>
          <cell r="AM407">
            <v>7202.6302003100118</v>
          </cell>
          <cell r="AN407">
            <v>7907.9825784538707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</row>
        <row r="408">
          <cell r="A408">
            <v>9461.348220998967</v>
          </cell>
          <cell r="B408">
            <v>8577.4696122680325</v>
          </cell>
          <cell r="C408">
            <v>7836.2109372131335</v>
          </cell>
          <cell r="D408">
            <v>7979.3243289998973</v>
          </cell>
          <cell r="E408">
            <v>8649.5486225309251</v>
          </cell>
          <cell r="F408">
            <v>7573.0001503841922</v>
          </cell>
          <cell r="G408">
            <v>7879.8873312204887</v>
          </cell>
          <cell r="H408">
            <v>9287.9877081349914</v>
          </cell>
          <cell r="I408">
            <v>7991.8043283781235</v>
          </cell>
          <cell r="J408">
            <v>10628.606905806733</v>
          </cell>
          <cell r="K408">
            <v>9533.4561998354093</v>
          </cell>
          <cell r="L408">
            <v>7724.8175101939951</v>
          </cell>
          <cell r="M408">
            <v>8721.9309742235291</v>
          </cell>
          <cell r="N408">
            <v>9145.9283223272651</v>
          </cell>
          <cell r="O408">
            <v>10755.977448610274</v>
          </cell>
          <cell r="Z408">
            <v>7223.7772121255948</v>
          </cell>
          <cell r="AA408">
            <v>6548.9323588450916</v>
          </cell>
          <cell r="AB408">
            <v>5982.9783954059767</v>
          </cell>
          <cell r="AC408">
            <v>6092.2460424887377</v>
          </cell>
          <cell r="AD408">
            <v>6603.96497149685</v>
          </cell>
          <cell r="AE408">
            <v>5782.0159068189314</v>
          </cell>
          <cell r="AF408">
            <v>6016.325496936166</v>
          </cell>
          <cell r="AG408">
            <v>7091.4157671118983</v>
          </cell>
          <cell r="AH408">
            <v>6101.774571934011</v>
          </cell>
          <cell r="AI408">
            <v>8114.9838870110643</v>
          </cell>
          <cell r="AJ408">
            <v>7278.8319423991343</v>
          </cell>
          <cell r="AK408">
            <v>5897.9290683031531</v>
          </cell>
          <cell r="AL408">
            <v>6659.22918654356</v>
          </cell>
          <cell r="AM408">
            <v>6982.9528578101563</v>
          </cell>
          <cell r="AN408">
            <v>8212.2318059237368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</row>
        <row r="409">
          <cell r="A409">
            <v>8359.0076472331784</v>
          </cell>
          <cell r="B409">
            <v>8086.7343724843613</v>
          </cell>
          <cell r="C409">
            <v>8336.9697823518036</v>
          </cell>
          <cell r="D409">
            <v>6661.6770717062445</v>
          </cell>
          <cell r="E409">
            <v>9675.3842814988802</v>
          </cell>
          <cell r="F409">
            <v>7893.2143467105643</v>
          </cell>
          <cell r="G409">
            <v>7613.2987132653452</v>
          </cell>
          <cell r="H409">
            <v>8695.2308080543189</v>
          </cell>
          <cell r="I409">
            <v>8841.2747754396241</v>
          </cell>
          <cell r="J409">
            <v>9023.8289888219078</v>
          </cell>
          <cell r="K409">
            <v>9421.6194661076133</v>
          </cell>
          <cell r="L409">
            <v>8911.1174691523665</v>
          </cell>
          <cell r="M409">
            <v>9251.7452730271816</v>
          </cell>
          <cell r="N409">
            <v>9607.2511274163517</v>
          </cell>
          <cell r="O409">
            <v>10595.674046085884</v>
          </cell>
          <cell r="Z409">
            <v>6382.1357746931189</v>
          </cell>
          <cell r="AA409">
            <v>6174.2540403292987</v>
          </cell>
          <cell r="AB409">
            <v>6365.3097767047302</v>
          </cell>
          <cell r="AC409">
            <v>5086.2170909560036</v>
          </cell>
          <cell r="AD409">
            <v>7387.1946004615183</v>
          </cell>
          <cell r="AE409">
            <v>6026.5007265709028</v>
          </cell>
          <cell r="AF409">
            <v>5812.7840207729432</v>
          </cell>
          <cell r="AG409">
            <v>6638.8435028727035</v>
          </cell>
          <cell r="AH409">
            <v>6750.3486561472537</v>
          </cell>
          <cell r="AI409">
            <v>6889.7295282814821</v>
          </cell>
          <cell r="AJ409">
            <v>7193.4441488510265</v>
          </cell>
          <cell r="AK409">
            <v>6803.6738321677076</v>
          </cell>
          <cell r="AL409">
            <v>7063.7445229373443</v>
          </cell>
          <cell r="AM409">
            <v>7335.174664786894</v>
          </cell>
          <cell r="AN409">
            <v>8089.8395168827556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</row>
        <row r="410">
          <cell r="A410">
            <v>8740.2037018296051</v>
          </cell>
          <cell r="B410">
            <v>6836.8605010410811</v>
          </cell>
          <cell r="C410">
            <v>8337.0979370902787</v>
          </cell>
          <cell r="D410">
            <v>8126.606686657653</v>
          </cell>
          <cell r="E410">
            <v>7028.1248499273433</v>
          </cell>
          <cell r="F410">
            <v>7768.9010489427183</v>
          </cell>
          <cell r="G410">
            <v>7308.0327784276369</v>
          </cell>
          <cell r="H410">
            <v>7301.5708407749107</v>
          </cell>
          <cell r="I410">
            <v>8599.1253194865003</v>
          </cell>
          <cell r="J410">
            <v>7870.3451626939523</v>
          </cell>
          <cell r="K410">
            <v>7477.2016537411901</v>
          </cell>
          <cell r="L410">
            <v>10116.834440565848</v>
          </cell>
          <cell r="M410">
            <v>8652.6444062251867</v>
          </cell>
          <cell r="N410">
            <v>7583.7717721650424</v>
          </cell>
          <cell r="O410">
            <v>9819.0292034468366</v>
          </cell>
          <cell r="Z410">
            <v>6673.1804871617105</v>
          </cell>
          <cell r="AA410">
            <v>5219.9703399868695</v>
          </cell>
          <cell r="AB410">
            <v>6365.4076233601763</v>
          </cell>
          <cell r="AC410">
            <v>6204.6967116898641</v>
          </cell>
          <cell r="AD410">
            <v>5366.0014354189261</v>
          </cell>
          <cell r="AE410">
            <v>5931.5870264719597</v>
          </cell>
          <cell r="AF410">
            <v>5579.7122584606141</v>
          </cell>
          <cell r="AG410">
            <v>5574.7785432150058</v>
          </cell>
          <cell r="AH410">
            <v>6565.4665779292209</v>
          </cell>
          <cell r="AI410">
            <v>6009.0400130974813</v>
          </cell>
          <cell r="AJ410">
            <v>5708.8733714380132</v>
          </cell>
          <cell r="AK410">
            <v>7724.2435627097857</v>
          </cell>
          <cell r="AL410">
            <v>6606.3286147305553</v>
          </cell>
          <cell r="AM410">
            <v>5790.2400831350978</v>
          </cell>
          <cell r="AN410">
            <v>7496.8680729484722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</row>
        <row r="411">
          <cell r="A411">
            <v>7852.1582327125952</v>
          </cell>
          <cell r="B411">
            <v>8921.6116564824388</v>
          </cell>
          <cell r="C411">
            <v>8497.7659525504387</v>
          </cell>
          <cell r="D411">
            <v>7589.6216940625018</v>
          </cell>
          <cell r="E411">
            <v>7344.1143533065697</v>
          </cell>
          <cell r="F411">
            <v>8663.7085134251356</v>
          </cell>
          <cell r="G411">
            <v>9584.8444692908979</v>
          </cell>
          <cell r="H411">
            <v>8274.6399956183432</v>
          </cell>
          <cell r="I411">
            <v>8895.2718233547166</v>
          </cell>
          <cell r="J411">
            <v>8447.5765104738311</v>
          </cell>
          <cell r="K411">
            <v>7739.8040209870032</v>
          </cell>
          <cell r="L411">
            <v>9586.1640789702287</v>
          </cell>
          <cell r="M411">
            <v>8887.7546457536773</v>
          </cell>
          <cell r="N411">
            <v>10118.950535717811</v>
          </cell>
          <cell r="O411">
            <v>10360.51817280161</v>
          </cell>
          <cell r="Z411">
            <v>5995.1542193089954</v>
          </cell>
          <cell r="AA411">
            <v>6811.6861861709676</v>
          </cell>
          <cell r="AB411">
            <v>6488.0782958360678</v>
          </cell>
          <cell r="AC411">
            <v>5794.7065219034957</v>
          </cell>
          <cell r="AD411">
            <v>5607.2606852069775</v>
          </cell>
          <cell r="AE411">
            <v>6614.7761048341436</v>
          </cell>
          <cell r="AF411">
            <v>7318.0670916814761</v>
          </cell>
          <cell r="AG411">
            <v>6317.7207352145861</v>
          </cell>
          <cell r="AH411">
            <v>6791.5756182186178</v>
          </cell>
          <cell r="AI411">
            <v>6449.7584560528121</v>
          </cell>
          <cell r="AJ411">
            <v>5909.3713292396596</v>
          </cell>
          <cell r="AK411">
            <v>7319.0746189500842</v>
          </cell>
          <cell r="AL411">
            <v>6785.8362230515149</v>
          </cell>
          <cell r="AM411">
            <v>7725.85920982269</v>
          </cell>
          <cell r="AN411">
            <v>7910.297067006718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</row>
        <row r="412">
          <cell r="A412">
            <v>8272.6794090973399</v>
          </cell>
          <cell r="B412">
            <v>6976.4589008328276</v>
          </cell>
          <cell r="C412">
            <v>7988.7704800453876</v>
          </cell>
          <cell r="D412">
            <v>7972.4934298593398</v>
          </cell>
          <cell r="E412">
            <v>7604.2743651182518</v>
          </cell>
          <cell r="F412">
            <v>8789.2797863862797</v>
          </cell>
          <cell r="G412">
            <v>7007.403242442866</v>
          </cell>
          <cell r="H412">
            <v>7320.7944501983375</v>
          </cell>
          <cell r="I412">
            <v>10038.594766990807</v>
          </cell>
          <cell r="J412">
            <v>9571.7775727516728</v>
          </cell>
          <cell r="K412">
            <v>7913.2643569344427</v>
          </cell>
          <cell r="L412">
            <v>8975.8454515344492</v>
          </cell>
          <cell r="M412">
            <v>9736.648793504266</v>
          </cell>
          <cell r="N412">
            <v>10672.884655311755</v>
          </cell>
          <cell r="O412">
            <v>12234.715336516027</v>
          </cell>
          <cell r="Z412">
            <v>6316.2238195634545</v>
          </cell>
          <cell r="AA412">
            <v>5326.5542766214676</v>
          </cell>
          <cell r="AB412">
            <v>6099.458216596573</v>
          </cell>
          <cell r="AC412">
            <v>6087.0306236713241</v>
          </cell>
          <cell r="AD412">
            <v>5805.8938948652449</v>
          </cell>
          <cell r="AE412">
            <v>6710.6502740250689</v>
          </cell>
          <cell r="AF412">
            <v>5350.1804052180969</v>
          </cell>
          <cell r="AG412">
            <v>5589.455845904231</v>
          </cell>
          <cell r="AH412">
            <v>7664.5072589765487</v>
          </cell>
          <cell r="AI412">
            <v>7308.090463906191</v>
          </cell>
          <cell r="AJ412">
            <v>6041.8089895768744</v>
          </cell>
          <cell r="AK412">
            <v>6853.0939056283569</v>
          </cell>
          <cell r="AL412">
            <v>7433.9703004356797</v>
          </cell>
          <cell r="AM412">
            <v>8148.7901258691445</v>
          </cell>
          <cell r="AN412">
            <v>9341.2540982913306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</row>
        <row r="413">
          <cell r="A413">
            <v>9340.7310803106975</v>
          </cell>
          <cell r="B413">
            <v>6429.670534422572</v>
          </cell>
          <cell r="C413">
            <v>8023.3425081977357</v>
          </cell>
          <cell r="D413">
            <v>7669.416881835582</v>
          </cell>
          <cell r="E413">
            <v>7747.5619933144644</v>
          </cell>
          <cell r="F413">
            <v>7733.5941997410328</v>
          </cell>
          <cell r="G413">
            <v>7806.4618496943667</v>
          </cell>
          <cell r="H413">
            <v>7369.8135486682495</v>
          </cell>
          <cell r="I413">
            <v>9139.743534500145</v>
          </cell>
          <cell r="J413">
            <v>7880.2052998457784</v>
          </cell>
          <cell r="K413">
            <v>8989.7815425357621</v>
          </cell>
          <cell r="L413">
            <v>9768.3378791328814</v>
          </cell>
          <cell r="M413">
            <v>10587.134935571867</v>
          </cell>
          <cell r="N413">
            <v>9364.7224271675532</v>
          </cell>
          <cell r="O413">
            <v>10377.446884931991</v>
          </cell>
          <cell r="Z413">
            <v>7131.6855427415385</v>
          </cell>
          <cell r="AA413">
            <v>4909.0791717137708</v>
          </cell>
          <cell r="AB413">
            <v>6125.8540983790026</v>
          </cell>
          <cell r="AC413">
            <v>5855.6304669489937</v>
          </cell>
          <cell r="AD413">
            <v>5915.2945721435663</v>
          </cell>
          <cell r="AE413">
            <v>5904.630105879075</v>
          </cell>
          <cell r="AF413">
            <v>5960.2648480890484</v>
          </cell>
          <cell r="AG413">
            <v>5626.8821236624026</v>
          </cell>
          <cell r="AH413">
            <v>6978.2307475649977</v>
          </cell>
          <cell r="AI413">
            <v>6016.5682672534504</v>
          </cell>
          <cell r="AJ413">
            <v>6863.7341668522222</v>
          </cell>
          <cell r="AK413">
            <v>7458.1650440694702</v>
          </cell>
          <cell r="AL413">
            <v>8083.319871848862</v>
          </cell>
          <cell r="AM413">
            <v>7150.0030320321357</v>
          </cell>
          <cell r="AN413">
            <v>7923.2222064331145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</row>
        <row r="414">
          <cell r="A414">
            <v>9337.2533364687442</v>
          </cell>
          <cell r="B414">
            <v>8533.3423731032581</v>
          </cell>
          <cell r="C414">
            <v>8953.6122432694883</v>
          </cell>
          <cell r="D414">
            <v>7583.120982361751</v>
          </cell>
          <cell r="E414">
            <v>8173.4001381846329</v>
          </cell>
          <cell r="F414">
            <v>8014.6801726222966</v>
          </cell>
          <cell r="G414">
            <v>7508.0313463408302</v>
          </cell>
          <cell r="H414">
            <v>6849.0455677650334</v>
          </cell>
          <cell r="I414">
            <v>8354.743908831686</v>
          </cell>
          <cell r="J414">
            <v>9968.6505357344504</v>
          </cell>
          <cell r="K414">
            <v>9202.2928494156786</v>
          </cell>
          <cell r="L414">
            <v>9178.5649990714937</v>
          </cell>
          <cell r="M414">
            <v>10136.067223824151</v>
          </cell>
          <cell r="N414">
            <v>8960.0247877796683</v>
          </cell>
          <cell r="O414">
            <v>10077.568521657748</v>
          </cell>
          <cell r="Z414">
            <v>7129.0302714072322</v>
          </cell>
          <cell r="AA414">
            <v>6515.2410352338293</v>
          </cell>
          <cell r="AB414">
            <v>6836.1187621852278</v>
          </cell>
          <cell r="AC414">
            <v>5789.7432025171256</v>
          </cell>
          <cell r="AD414">
            <v>6240.4236991045191</v>
          </cell>
          <cell r="AE414">
            <v>6119.240370517814</v>
          </cell>
          <cell r="AF414">
            <v>5732.411965056609</v>
          </cell>
          <cell r="AG414">
            <v>5229.2736871708739</v>
          </cell>
          <cell r="AH414">
            <v>6378.8803933686277</v>
          </cell>
          <cell r="AI414">
            <v>7611.1045586353948</v>
          </cell>
          <cell r="AJ414">
            <v>7025.9873997002669</v>
          </cell>
          <cell r="AK414">
            <v>7007.8710910510817</v>
          </cell>
          <cell r="AL414">
            <v>7738.9278696586334</v>
          </cell>
          <cell r="AM414">
            <v>6841.0147655689261</v>
          </cell>
          <cell r="AN414">
            <v>7694.2638765597767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</row>
        <row r="415">
          <cell r="A415">
            <v>10624.11571500735</v>
          </cell>
          <cell r="B415">
            <v>7143.4870009700307</v>
          </cell>
          <cell r="C415">
            <v>7656.5524766635754</v>
          </cell>
          <cell r="D415">
            <v>7768.9473288105009</v>
          </cell>
          <cell r="E415">
            <v>7075.4515493871204</v>
          </cell>
          <cell r="F415">
            <v>9181.9766854128466</v>
          </cell>
          <cell r="G415">
            <v>8360.6061851540562</v>
          </cell>
          <cell r="H415">
            <v>8271.0981443511228</v>
          </cell>
          <cell r="I415">
            <v>8439.2308882152502</v>
          </cell>
          <cell r="J415">
            <v>7961.9520230772741</v>
          </cell>
          <cell r="K415">
            <v>8206.3347612184734</v>
          </cell>
          <cell r="L415">
            <v>8284.0133394074055</v>
          </cell>
          <cell r="M415">
            <v>9102.9819763931955</v>
          </cell>
          <cell r="N415">
            <v>9829.8022530885246</v>
          </cell>
          <cell r="O415">
            <v>10269.992040831652</v>
          </cell>
          <cell r="Z415">
            <v>8111.5548448709724</v>
          </cell>
          <cell r="AA415">
            <v>5454.0808991886206</v>
          </cell>
          <cell r="AB415">
            <v>5845.8084421425456</v>
          </cell>
          <cell r="AC415">
            <v>5931.6223613361317</v>
          </cell>
          <cell r="AD415">
            <v>5402.1355597632637</v>
          </cell>
          <cell r="AE415">
            <v>7010.4759272194506</v>
          </cell>
          <cell r="AF415">
            <v>6383.3562647898607</v>
          </cell>
          <cell r="AG415">
            <v>6315.0165176046585</v>
          </cell>
          <cell r="AH415">
            <v>6443.3865400758941</v>
          </cell>
          <cell r="AI415">
            <v>6078.9822174275896</v>
          </cell>
          <cell r="AJ415">
            <v>6265.5694155293477</v>
          </cell>
          <cell r="AK415">
            <v>6324.8773206909109</v>
          </cell>
          <cell r="AL415">
            <v>6950.163150904109</v>
          </cell>
          <cell r="AM415">
            <v>7505.093339442099</v>
          </cell>
          <cell r="AN415">
            <v>7841.1800031431294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</row>
        <row r="416">
          <cell r="A416">
            <v>8396.8482228134799</v>
          </cell>
          <cell r="B416">
            <v>7736.6529796288723</v>
          </cell>
          <cell r="C416">
            <v>7890.7539901247355</v>
          </cell>
          <cell r="D416">
            <v>7900.7429428471478</v>
          </cell>
          <cell r="E416">
            <v>8024.1678828262984</v>
          </cell>
          <cell r="F416">
            <v>8996.7087154449327</v>
          </cell>
          <cell r="G416">
            <v>6783.8545642194349</v>
          </cell>
          <cell r="H416">
            <v>7478.555290021879</v>
          </cell>
          <cell r="I416">
            <v>8326.729902651663</v>
          </cell>
          <cell r="J416">
            <v>8916.0221942664066</v>
          </cell>
          <cell r="K416">
            <v>9140.0459600604991</v>
          </cell>
          <cell r="L416">
            <v>9064.6418417162622</v>
          </cell>
          <cell r="M416">
            <v>8661.8570489864051</v>
          </cell>
          <cell r="N416">
            <v>7972.2706458434295</v>
          </cell>
          <cell r="O416">
            <v>9626.595636032469</v>
          </cell>
          <cell r="Z416">
            <v>6411.0272055109835</v>
          </cell>
          <cell r="AA416">
            <v>5906.9654965585605</v>
          </cell>
          <cell r="AB416">
            <v>6024.6222344761954</v>
          </cell>
          <cell r="AC416">
            <v>6032.248839835569</v>
          </cell>
          <cell r="AD416">
            <v>6126.4842752094091</v>
          </cell>
          <cell r="AE416">
            <v>6869.0230910770679</v>
          </cell>
          <cell r="AF416">
            <v>5179.5000951997945</v>
          </cell>
          <cell r="AG416">
            <v>5709.906878152864</v>
          </cell>
          <cell r="AH416">
            <v>6357.4915875941542</v>
          </cell>
          <cell r="AI416">
            <v>6807.4186094111774</v>
          </cell>
          <cell r="AJ416">
            <v>6978.4616506900284</v>
          </cell>
          <cell r="AK416">
            <v>6920.8903047177319</v>
          </cell>
          <cell r="AL416">
            <v>6613.3625043293159</v>
          </cell>
          <cell r="AM416">
            <v>6086.8605271840406</v>
          </cell>
          <cell r="AN416">
            <v>7349.9442744933331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</row>
        <row r="417">
          <cell r="A417">
            <v>10067.716909342333</v>
          </cell>
          <cell r="B417">
            <v>8320.4701330995686</v>
          </cell>
          <cell r="C417">
            <v>7863.2502868897309</v>
          </cell>
          <cell r="D417">
            <v>8754.620041210188</v>
          </cell>
          <cell r="E417">
            <v>7865.5358398652561</v>
          </cell>
          <cell r="F417">
            <v>7506.8634602864167</v>
          </cell>
          <cell r="G417">
            <v>8983.4485068273752</v>
          </cell>
          <cell r="H417">
            <v>7739.2617756988411</v>
          </cell>
          <cell r="I417">
            <v>8370.2196632782943</v>
          </cell>
          <cell r="J417">
            <v>7700.5648774586598</v>
          </cell>
          <cell r="K417">
            <v>8051.5960865748093</v>
          </cell>
          <cell r="L417">
            <v>9923.705879744386</v>
          </cell>
          <cell r="M417">
            <v>9983.2484203156364</v>
          </cell>
          <cell r="N417">
            <v>9626.2328577742464</v>
          </cell>
          <cell r="O417">
            <v>8482.9976279675702</v>
          </cell>
          <cell r="Z417">
            <v>7686.7421311505077</v>
          </cell>
          <cell r="AA417">
            <v>6352.7122285020523</v>
          </cell>
          <cell r="AB417">
            <v>6003.6230470414557</v>
          </cell>
          <cell r="AC417">
            <v>6684.1874199441418</v>
          </cell>
          <cell r="AD417">
            <v>6005.3680758804821</v>
          </cell>
          <cell r="AE417">
            <v>5731.5202793825201</v>
          </cell>
          <cell r="AF417">
            <v>6858.898868756728</v>
          </cell>
          <cell r="AG417">
            <v>5908.9573227931669</v>
          </cell>
          <cell r="AH417">
            <v>6390.6961937916294</v>
          </cell>
          <cell r="AI417">
            <v>5879.412086199196</v>
          </cell>
          <cell r="AJ417">
            <v>6147.4258184842138</v>
          </cell>
          <cell r="AK417">
            <v>7576.7891340083561</v>
          </cell>
          <cell r="AL417">
            <v>7622.2501019046686</v>
          </cell>
          <cell r="AM417">
            <v>7349.6672918420672</v>
          </cell>
          <cell r="AN417">
            <v>6476.8026209437494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</row>
        <row r="418">
          <cell r="A418">
            <v>9568.1020961465128</v>
          </cell>
          <cell r="B418">
            <v>8734.9007358676918</v>
          </cell>
          <cell r="C418">
            <v>7908.4420713963182</v>
          </cell>
          <cell r="D418">
            <v>8217.9515124628015</v>
          </cell>
          <cell r="E418">
            <v>7675.0672318064653</v>
          </cell>
          <cell r="F418">
            <v>9640.0520866631214</v>
          </cell>
          <cell r="G418">
            <v>8862.2591978649161</v>
          </cell>
          <cell r="H418">
            <v>7980.8715735725227</v>
          </cell>
          <cell r="I418">
            <v>8696.4604135170539</v>
          </cell>
          <cell r="J418">
            <v>8428.3747425963575</v>
          </cell>
          <cell r="K418">
            <v>8831.0088830989898</v>
          </cell>
          <cell r="L418">
            <v>9050.1870826057639</v>
          </cell>
          <cell r="M418">
            <v>9319.0047369592303</v>
          </cell>
          <cell r="N418">
            <v>11449.614603649828</v>
          </cell>
          <cell r="O418">
            <v>9704.7570194419714</v>
          </cell>
          <cell r="Z418">
            <v>7305.2842228162453</v>
          </cell>
          <cell r="AA418">
            <v>6669.1316514379259</v>
          </cell>
          <cell r="AB418">
            <v>6038.1271552793733</v>
          </cell>
          <cell r="AC418">
            <v>6274.4388515713981</v>
          </cell>
          <cell r="AD418">
            <v>5859.9445317531627</v>
          </cell>
          <cell r="AE418">
            <v>7360.2183283756376</v>
          </cell>
          <cell r="AF418">
            <v>6766.3703466066536</v>
          </cell>
          <cell r="AG418">
            <v>6093.4273699089144</v>
          </cell>
          <cell r="AH418">
            <v>6639.7823115619231</v>
          </cell>
          <cell r="AI418">
            <v>6435.0978294712868</v>
          </cell>
          <cell r="AJ418">
            <v>6742.5106062816103</v>
          </cell>
          <cell r="AK418">
            <v>6909.8540383178297</v>
          </cell>
          <cell r="AL418">
            <v>7115.0973926873185</v>
          </cell>
          <cell r="AM418">
            <v>8741.8265483450596</v>
          </cell>
          <cell r="AN418">
            <v>7409.6208033720213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</row>
        <row r="419">
          <cell r="A419">
            <v>10253.393210896478</v>
          </cell>
          <cell r="B419">
            <v>8393.8840076766082</v>
          </cell>
          <cell r="C419">
            <v>7927.613137600244</v>
          </cell>
          <cell r="D419">
            <v>9211.0387453207968</v>
          </cell>
          <cell r="E419">
            <v>7873.1690838447057</v>
          </cell>
          <cell r="F419">
            <v>8899.2080937011087</v>
          </cell>
          <cell r="G419">
            <v>8669.2687535741006</v>
          </cell>
          <cell r="H419">
            <v>8782.9621609033911</v>
          </cell>
          <cell r="I419">
            <v>9048.3250997059495</v>
          </cell>
          <cell r="J419">
            <v>8687.9164840949452</v>
          </cell>
          <cell r="K419">
            <v>9099.6353022016829</v>
          </cell>
          <cell r="L419">
            <v>9302.1531943633327</v>
          </cell>
          <cell r="M419">
            <v>10077.890024517412</v>
          </cell>
          <cell r="N419">
            <v>9639.9914311756784</v>
          </cell>
          <cell r="O419">
            <v>10405.597412809922</v>
          </cell>
          <cell r="Z419">
            <v>7828.506730092302</v>
          </cell>
          <cell r="AA419">
            <v>6408.7640153971188</v>
          </cell>
          <cell r="AB419">
            <v>6052.7643410103365</v>
          </cell>
          <cell r="AC419">
            <v>7032.6649262074079</v>
          </cell>
          <cell r="AD419">
            <v>6011.1960881917666</v>
          </cell>
          <cell r="AE419">
            <v>6794.5809763731695</v>
          </cell>
          <cell r="AF419">
            <v>6619.0213704288399</v>
          </cell>
          <cell r="AG419">
            <v>6705.8267416983817</v>
          </cell>
          <cell r="AH419">
            <v>6908.432406925891</v>
          </cell>
          <cell r="AI419">
            <v>6633.2589872724247</v>
          </cell>
          <cell r="AJ419">
            <v>6947.6079517721928</v>
          </cell>
          <cell r="AK419">
            <v>7102.2311725091813</v>
          </cell>
          <cell r="AL419">
            <v>7694.5093452791416</v>
          </cell>
          <cell r="AM419">
            <v>7360.1720176683539</v>
          </cell>
          <cell r="AN419">
            <v>7944.7152470700257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</row>
        <row r="420">
          <cell r="A420">
            <v>8952.7071030153038</v>
          </cell>
          <cell r="B420">
            <v>8468.8231202066563</v>
          </cell>
          <cell r="C420">
            <v>7676.0631926142614</v>
          </cell>
          <cell r="D420">
            <v>6632.3600382253962</v>
          </cell>
          <cell r="E420">
            <v>8766.2196405251689</v>
          </cell>
          <cell r="F420">
            <v>7301.2250585239044</v>
          </cell>
          <cell r="G420">
            <v>9383.7983112984475</v>
          </cell>
          <cell r="H420">
            <v>7755.8099278325044</v>
          </cell>
          <cell r="I420">
            <v>7541.6093851304713</v>
          </cell>
          <cell r="J420">
            <v>9038.875246887208</v>
          </cell>
          <cell r="K420">
            <v>11428.750812064109</v>
          </cell>
          <cell r="L420">
            <v>9388.8984515755892</v>
          </cell>
          <cell r="M420">
            <v>9152.8706895025553</v>
          </cell>
          <cell r="N420">
            <v>8433.7500349333768</v>
          </cell>
          <cell r="O420">
            <v>10142.555480733232</v>
          </cell>
          <cell r="Z420">
            <v>6835.4276839805952</v>
          </cell>
          <cell r="AA420">
            <v>6465.9803275702616</v>
          </cell>
          <cell r="AB420">
            <v>5860.7049518137592</v>
          </cell>
          <cell r="AC420">
            <v>5063.8334186252414</v>
          </cell>
          <cell r="AD420">
            <v>6693.0437604195286</v>
          </cell>
          <cell r="AE420">
            <v>5574.5145370832342</v>
          </cell>
          <cell r="AF420">
            <v>7164.5675458696078</v>
          </cell>
          <cell r="AG420">
            <v>5921.5919031398271</v>
          </cell>
          <cell r="AH420">
            <v>5758.0489319846547</v>
          </cell>
          <cell r="AI420">
            <v>6901.2174064993706</v>
          </cell>
          <cell r="AJ420">
            <v>8725.8969600141936</v>
          </cell>
          <cell r="AK420">
            <v>7168.4615233717659</v>
          </cell>
          <cell r="AL420">
            <v>6988.2533829179574</v>
          </cell>
          <cell r="AM420">
            <v>6439.2018866717726</v>
          </cell>
          <cell r="AN420">
            <v>7743.8816797617428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</row>
        <row r="421">
          <cell r="A421">
            <v>11109.934159501745</v>
          </cell>
          <cell r="B421">
            <v>8622.3032622148694</v>
          </cell>
          <cell r="C421">
            <v>6645.3182778997871</v>
          </cell>
          <cell r="D421">
            <v>6213.5486420600655</v>
          </cell>
          <cell r="E421">
            <v>8376.1173513045069</v>
          </cell>
          <cell r="F421">
            <v>8172.0330238051993</v>
          </cell>
          <cell r="G421">
            <v>8300.3895712780977</v>
          </cell>
          <cell r="H421">
            <v>7324.5951301508549</v>
          </cell>
          <cell r="I421">
            <v>7712.6395327709979</v>
          </cell>
          <cell r="J421">
            <v>8561.3979811591762</v>
          </cell>
          <cell r="K421">
            <v>8179.1026631312789</v>
          </cell>
          <cell r="L421">
            <v>9416.679374280242</v>
          </cell>
          <cell r="M421">
            <v>9152.4622064357736</v>
          </cell>
          <cell r="N421">
            <v>8882.3654544049659</v>
          </cell>
          <cell r="O421">
            <v>8975.1863912638546</v>
          </cell>
          <cell r="Z421">
            <v>8482.4791705162206</v>
          </cell>
          <cell r="AA421">
            <v>6583.1630299141016</v>
          </cell>
          <cell r="AB421">
            <v>5073.7270864495986</v>
          </cell>
          <cell r="AC421">
            <v>4744.0692424074277</v>
          </cell>
          <cell r="AD421">
            <v>6395.199102190395</v>
          </cell>
          <cell r="AE421">
            <v>6239.3799018073641</v>
          </cell>
          <cell r="AF421">
            <v>6337.3806392291108</v>
          </cell>
          <cell r="AG421">
            <v>5592.3576802506959</v>
          </cell>
          <cell r="AH421">
            <v>5888.631133828786</v>
          </cell>
          <cell r="AI421">
            <v>6536.6616042069545</v>
          </cell>
          <cell r="AJ421">
            <v>6244.777599711384</v>
          </cell>
          <cell r="AK421">
            <v>7189.6723689804594</v>
          </cell>
          <cell r="AL421">
            <v>6987.9415044625375</v>
          </cell>
          <cell r="AM421">
            <v>6781.7215539000081</v>
          </cell>
          <cell r="AN421">
            <v>6852.590710475517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</row>
        <row r="422">
          <cell r="A422">
            <v>11226.075367787758</v>
          </cell>
          <cell r="B422">
            <v>8547.9449580151704</v>
          </cell>
          <cell r="C422">
            <v>8623.4954338046646</v>
          </cell>
          <cell r="D422">
            <v>6839.1653018805027</v>
          </cell>
          <cell r="E422">
            <v>7505.6521429381746</v>
          </cell>
          <cell r="F422">
            <v>8182.7543966257917</v>
          </cell>
          <cell r="G422">
            <v>8762.5760938250023</v>
          </cell>
          <cell r="H422">
            <v>8810.4422234192934</v>
          </cell>
          <cell r="I422">
            <v>9780.6794570439797</v>
          </cell>
          <cell r="J422">
            <v>9041.4505882700832</v>
          </cell>
          <cell r="K422">
            <v>9014.6630760028311</v>
          </cell>
          <cell r="L422">
            <v>9734.9018966634376</v>
          </cell>
          <cell r="M422">
            <v>9176.9663510686696</v>
          </cell>
          <cell r="N422">
            <v>9739.6374331089683</v>
          </cell>
          <cell r="O422">
            <v>7727.089927271717</v>
          </cell>
          <cell r="Z422">
            <v>8571.153447607423</v>
          </cell>
          <cell r="AA422">
            <v>6526.3901672244137</v>
          </cell>
          <cell r="AB422">
            <v>6584.0732576915952</v>
          </cell>
          <cell r="AC422">
            <v>5221.7300646469703</v>
          </cell>
          <cell r="AD422">
            <v>5730.5954337418671</v>
          </cell>
          <cell r="AE422">
            <v>6247.5657128413777</v>
          </cell>
          <cell r="AF422">
            <v>6690.2618979397639</v>
          </cell>
          <cell r="AG422">
            <v>6726.8078793495233</v>
          </cell>
          <cell r="AH422">
            <v>7467.5878881709059</v>
          </cell>
          <cell r="AI422">
            <v>6903.1836899465616</v>
          </cell>
          <cell r="AJ422">
            <v>6882.7313171804653</v>
          </cell>
          <cell r="AK422">
            <v>7432.636537710121</v>
          </cell>
          <cell r="AL422">
            <v>7006.650516906333</v>
          </cell>
          <cell r="AM422">
            <v>7436.2521387284287</v>
          </cell>
          <cell r="AN422">
            <v>5899.6640678316644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</row>
        <row r="423">
          <cell r="A423">
            <v>9802.7172831672924</v>
          </cell>
          <cell r="B423">
            <v>8356.0132484786154</v>
          </cell>
          <cell r="C423">
            <v>8205.6612364373323</v>
          </cell>
          <cell r="D423">
            <v>8375.8493330071815</v>
          </cell>
          <cell r="E423">
            <v>6397.595648575606</v>
          </cell>
          <cell r="F423">
            <v>8037.3769878189878</v>
          </cell>
          <cell r="G423">
            <v>9248.3809303378184</v>
          </cell>
          <cell r="H423">
            <v>9144.0491245920948</v>
          </cell>
          <cell r="I423">
            <v>7991.9837544810425</v>
          </cell>
          <cell r="J423">
            <v>8978.0633327718424</v>
          </cell>
          <cell r="K423">
            <v>9453.7894996648029</v>
          </cell>
          <cell r="L423">
            <v>8191.5609955200516</v>
          </cell>
          <cell r="M423">
            <v>9751.2593674641976</v>
          </cell>
          <cell r="N423">
            <v>9866.9816885046876</v>
          </cell>
          <cell r="O423">
            <v>9719.9836947297736</v>
          </cell>
          <cell r="Z423">
            <v>7484.4138565673593</v>
          </cell>
          <cell r="AA423">
            <v>6379.8495392664163</v>
          </cell>
          <cell r="AB423">
            <v>6265.0551766648477</v>
          </cell>
          <cell r="AC423">
            <v>6394.9944691483151</v>
          </cell>
          <cell r="AD423">
            <v>4884.5898680700693</v>
          </cell>
          <cell r="AE423">
            <v>6136.5694797077476</v>
          </cell>
          <cell r="AF423">
            <v>7061.1758338366462</v>
          </cell>
          <cell r="AG423">
            <v>6981.5180828225621</v>
          </cell>
          <cell r="AH423">
            <v>6101.9115644812928</v>
          </cell>
          <cell r="AI423">
            <v>6854.7872668246318</v>
          </cell>
          <cell r="AJ423">
            <v>7218.0060981520746</v>
          </cell>
          <cell r="AK423">
            <v>6254.2895863235417</v>
          </cell>
          <cell r="AL423">
            <v>7445.1255320963828</v>
          </cell>
          <cell r="AM423">
            <v>7533.4799871000814</v>
          </cell>
          <cell r="AN423">
            <v>7421.2464308609588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</row>
        <row r="424">
          <cell r="A424">
            <v>11956.298520944003</v>
          </cell>
          <cell r="B424">
            <v>8212.096902426234</v>
          </cell>
          <cell r="C424">
            <v>9019.7802410854856</v>
          </cell>
          <cell r="D424">
            <v>7638.8570352294691</v>
          </cell>
          <cell r="E424">
            <v>7660.3759218962077</v>
          </cell>
          <cell r="F424">
            <v>8007.6881925337284</v>
          </cell>
          <cell r="G424">
            <v>8512.5441225029826</v>
          </cell>
          <cell r="H424">
            <v>8423.5655964214257</v>
          </cell>
          <cell r="I424">
            <v>8279.8224578947738</v>
          </cell>
          <cell r="J424">
            <v>7024.4195886301468</v>
          </cell>
          <cell r="K424">
            <v>8573.8230438043793</v>
          </cell>
          <cell r="L424">
            <v>9146.33138120892</v>
          </cell>
          <cell r="M424">
            <v>9076.2526117724337</v>
          </cell>
          <cell r="N424">
            <v>9945.4313822181011</v>
          </cell>
          <cell r="O424">
            <v>9714.5958737735673</v>
          </cell>
          <cell r="Z424">
            <v>9128.6817459348295</v>
          </cell>
          <cell r="AA424">
            <v>6269.9688333900394</v>
          </cell>
          <cell r="AB424">
            <v>6886.6382931897315</v>
          </cell>
          <cell r="AC424">
            <v>5832.2979018258393</v>
          </cell>
          <cell r="AD424">
            <v>5848.7276578714409</v>
          </cell>
          <cell r="AE424">
            <v>6113.9019657522704</v>
          </cell>
          <cell r="AF424">
            <v>6499.3614877075161</v>
          </cell>
          <cell r="AG424">
            <v>6431.4260271301437</v>
          </cell>
          <cell r="AH424">
            <v>6321.6775658924898</v>
          </cell>
          <cell r="AI424">
            <v>5363.1724535974708</v>
          </cell>
          <cell r="AJ424">
            <v>6546.1481892368183</v>
          </cell>
          <cell r="AK424">
            <v>6983.260594878534</v>
          </cell>
          <cell r="AL424">
            <v>6929.7551740986992</v>
          </cell>
          <cell r="AM424">
            <v>7593.3766420490492</v>
          </cell>
          <cell r="AN424">
            <v>7417.1328080096127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</row>
        <row r="425">
          <cell r="A425">
            <v>9096.0281169333684</v>
          </cell>
          <cell r="B425">
            <v>8315.9337255719256</v>
          </cell>
          <cell r="C425">
            <v>7604.5872607044885</v>
          </cell>
          <cell r="D425">
            <v>7754.2155686808892</v>
          </cell>
          <cell r="E425">
            <v>9097.056574388087</v>
          </cell>
          <cell r="F425">
            <v>7771.9845448251817</v>
          </cell>
          <cell r="G425">
            <v>8605.0241003620013</v>
          </cell>
          <cell r="H425">
            <v>6576.1520617083215</v>
          </cell>
          <cell r="I425">
            <v>8217.4003694294333</v>
          </cell>
          <cell r="J425">
            <v>7441.2311921722494</v>
          </cell>
          <cell r="K425">
            <v>8450.2990955557816</v>
          </cell>
          <cell r="L425">
            <v>8738.9324159092466</v>
          </cell>
          <cell r="M425">
            <v>8424.3754093447405</v>
          </cell>
          <cell r="N425">
            <v>8224.4514525878621</v>
          </cell>
          <cell r="O425">
            <v>9605.6780796779149</v>
          </cell>
          <cell r="Z425">
            <v>6944.8538513910926</v>
          </cell>
          <cell r="AA425">
            <v>6349.2486632090677</v>
          </cell>
          <cell r="AB425">
            <v>5806.1327918969173</v>
          </cell>
          <cell r="AC425">
            <v>5920.3746035501326</v>
          </cell>
          <cell r="AD425">
            <v>6945.6390827716004</v>
          </cell>
          <cell r="AE425">
            <v>5933.9412879122037</v>
          </cell>
          <cell r="AF425">
            <v>6569.9703207227876</v>
          </cell>
          <cell r="AG425">
            <v>5020.9184037225486</v>
          </cell>
          <cell r="AH425">
            <v>6274.0180516608489</v>
          </cell>
          <cell r="AI425">
            <v>5681.4097801482794</v>
          </cell>
          <cell r="AJ425">
            <v>6451.8371606532201</v>
          </cell>
          <cell r="AK425">
            <v>6672.2098552763719</v>
          </cell>
          <cell r="AL425">
            <v>6432.0443225363451</v>
          </cell>
          <cell r="AM425">
            <v>6279.4015818566422</v>
          </cell>
          <cell r="AN425">
            <v>7333.9736365464059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</row>
        <row r="426">
          <cell r="A426">
            <v>8632.795309996467</v>
          </cell>
          <cell r="B426">
            <v>8137.4355766929166</v>
          </cell>
          <cell r="C426">
            <v>6952.1076211092013</v>
          </cell>
          <cell r="D426">
            <v>7376.3085898251993</v>
          </cell>
          <cell r="E426">
            <v>6983.5043315963057</v>
          </cell>
          <cell r="F426">
            <v>7829.8092836955493</v>
          </cell>
          <cell r="G426">
            <v>7626.3107856745492</v>
          </cell>
          <cell r="H426">
            <v>8430.7862000574787</v>
          </cell>
          <cell r="I426">
            <v>7971.4977748555639</v>
          </cell>
          <cell r="J426">
            <v>9946.3618561202584</v>
          </cell>
          <cell r="K426">
            <v>8840.5130242802134</v>
          </cell>
          <cell r="L426">
            <v>8653.5971455078725</v>
          </cell>
          <cell r="M426">
            <v>8263.4148315876391</v>
          </cell>
          <cell r="N426">
            <v>10016.933536059991</v>
          </cell>
          <cell r="O426">
            <v>9574.3203012783542</v>
          </cell>
          <cell r="Z426">
            <v>6591.1737503635422</v>
          </cell>
          <cell r="AA426">
            <v>6212.9646125473482</v>
          </cell>
          <cell r="AB426">
            <v>5307.9619771473572</v>
          </cell>
          <cell r="AC426">
            <v>5631.841113565898</v>
          </cell>
          <cell r="AD426">
            <v>5331.9334911911064</v>
          </cell>
          <cell r="AE426">
            <v>5978.0907073386861</v>
          </cell>
          <cell r="AF426">
            <v>5822.7187901056604</v>
          </cell>
          <cell r="AG426">
            <v>6436.9389868886838</v>
          </cell>
          <cell r="AH426">
            <v>6086.2704370933207</v>
          </cell>
          <cell r="AI426">
            <v>7594.0870625952402</v>
          </cell>
          <cell r="AJ426">
            <v>6749.7670560900397</v>
          </cell>
          <cell r="AK426">
            <v>6607.0560349838406</v>
          </cell>
          <cell r="AL426">
            <v>6309.1502775764866</v>
          </cell>
          <cell r="AM426">
            <v>7647.9688225159462</v>
          </cell>
          <cell r="AN426">
            <v>7310.0318473072266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</row>
        <row r="427">
          <cell r="A427">
            <v>10003.218107260762</v>
          </cell>
          <cell r="B427">
            <v>9290.8122357254178</v>
          </cell>
          <cell r="C427">
            <v>8683.4955362526816</v>
          </cell>
          <cell r="D427">
            <v>8888.973604589255</v>
          </cell>
          <cell r="E427">
            <v>8714.3571713687343</v>
          </cell>
          <cell r="F427">
            <v>7595.320005864929</v>
          </cell>
          <cell r="G427">
            <v>7843.9260383056344</v>
          </cell>
          <cell r="H427">
            <v>7922.9938311578644</v>
          </cell>
          <cell r="I427">
            <v>8411.866101535632</v>
          </cell>
          <cell r="J427">
            <v>9397.2236966986748</v>
          </cell>
          <cell r="K427">
            <v>8344.9312055179362</v>
          </cell>
          <cell r="L427">
            <v>8570.6660901202467</v>
          </cell>
          <cell r="M427">
            <v>9469.1153767879841</v>
          </cell>
          <cell r="N427">
            <v>8728.8090752677763</v>
          </cell>
          <cell r="O427">
            <v>9234.7314593652609</v>
          </cell>
          <cell r="Z427">
            <v>7637.4970377660193</v>
          </cell>
          <cell r="AA427">
            <v>7093.5723052252988</v>
          </cell>
          <cell r="AB427">
            <v>6629.8835759110671</v>
          </cell>
          <cell r="AC427">
            <v>6786.7669029983144</v>
          </cell>
          <cell r="AD427">
            <v>6653.4465577687124</v>
          </cell>
          <cell r="AE427">
            <v>5799.0572057578956</v>
          </cell>
          <cell r="AF427">
            <v>5988.8689059505032</v>
          </cell>
          <cell r="AG427">
            <v>6049.2374820643536</v>
          </cell>
          <cell r="AH427">
            <v>6422.4934159868608</v>
          </cell>
          <cell r="AI427">
            <v>7174.8178813242257</v>
          </cell>
          <cell r="AJ427">
            <v>6371.3883551377639</v>
          </cell>
          <cell r="AK427">
            <v>6543.7378424711669</v>
          </cell>
          <cell r="AL427">
            <v>7229.7074666391318</v>
          </cell>
          <cell r="AM427">
            <v>6664.4806442032468</v>
          </cell>
          <cell r="AN427">
            <v>7050.7544081512124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</row>
        <row r="428">
          <cell r="A428">
            <v>7994.1468019868644</v>
          </cell>
          <cell r="B428">
            <v>8870.9283332121049</v>
          </cell>
          <cell r="C428">
            <v>8607.677941892196</v>
          </cell>
          <cell r="D428">
            <v>8075.5732123000162</v>
          </cell>
          <cell r="E428">
            <v>10062.878742217765</v>
          </cell>
          <cell r="F428">
            <v>9283.7458846435202</v>
          </cell>
          <cell r="G428">
            <v>7106.5996125198408</v>
          </cell>
          <cell r="H428">
            <v>8046.5782490440479</v>
          </cell>
          <cell r="I428">
            <v>8148.2940451840923</v>
          </cell>
          <cell r="J428">
            <v>7975.7008956008103</v>
          </cell>
          <cell r="K428">
            <v>8198.7324301462231</v>
          </cell>
          <cell r="L428">
            <v>8348.6718570930516</v>
          </cell>
          <cell r="M428">
            <v>10646.291377432217</v>
          </cell>
          <cell r="N428">
            <v>10298.413277469886</v>
          </cell>
          <cell r="O428">
            <v>9938.5725639793509</v>
          </cell>
          <cell r="Z428">
            <v>6103.5630599041779</v>
          </cell>
          <cell r="AA428">
            <v>6772.9892661207732</v>
          </cell>
          <cell r="AB428">
            <v>6571.9965393464581</v>
          </cell>
          <cell r="AC428">
            <v>6165.7324498839125</v>
          </cell>
          <cell r="AD428">
            <v>7683.0481711982311</v>
          </cell>
          <cell r="AE428">
            <v>7088.1771179088646</v>
          </cell>
          <cell r="AF428">
            <v>5425.9172305573484</v>
          </cell>
          <cell r="AG428">
            <v>6143.5946794581259</v>
          </cell>
          <cell r="AH428">
            <v>6221.2550966742338</v>
          </cell>
          <cell r="AI428">
            <v>6089.4795365948003</v>
          </cell>
          <cell r="AJ428">
            <v>6259.7650053463612</v>
          </cell>
          <cell r="AK428">
            <v>6374.2443575779726</v>
          </cell>
          <cell r="AL428">
            <v>8128.4860518350069</v>
          </cell>
          <cell r="AM428">
            <v>7862.8797310013679</v>
          </cell>
          <cell r="AN428">
            <v>7588.1399068884893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</row>
        <row r="429">
          <cell r="A429">
            <v>10028.10868649343</v>
          </cell>
          <cell r="B429">
            <v>9134.8124805129846</v>
          </cell>
          <cell r="C429">
            <v>8452.8393185933655</v>
          </cell>
          <cell r="D429">
            <v>7035.1362867147891</v>
          </cell>
          <cell r="E429">
            <v>7712.3334820953432</v>
          </cell>
          <cell r="F429">
            <v>7231.4227473968222</v>
          </cell>
          <cell r="G429">
            <v>8676.5549713341188</v>
          </cell>
          <cell r="H429">
            <v>9908.4234964016687</v>
          </cell>
          <cell r="I429">
            <v>9842.846209171239</v>
          </cell>
          <cell r="J429">
            <v>8617.3690372139481</v>
          </cell>
          <cell r="K429">
            <v>8591.0270077448931</v>
          </cell>
          <cell r="L429">
            <v>10466.081297929775</v>
          </cell>
          <cell r="M429">
            <v>7860.1817143309645</v>
          </cell>
          <cell r="N429">
            <v>8541.6870424220033</v>
          </cell>
          <cell r="O429">
            <v>9156.8539755868242</v>
          </cell>
          <cell r="Z429">
            <v>7656.5010945724789</v>
          </cell>
          <cell r="AA429">
            <v>6974.465868121586</v>
          </cell>
          <cell r="AB429">
            <v>6453.7766311033074</v>
          </cell>
          <cell r="AC429">
            <v>5371.3546954518879</v>
          </cell>
          <cell r="AD429">
            <v>5888.3974629137219</v>
          </cell>
          <cell r="AE429">
            <v>5521.2201933284623</v>
          </cell>
          <cell r="AF429">
            <v>6624.5844268334831</v>
          </cell>
          <cell r="AG429">
            <v>7565.1209731966592</v>
          </cell>
          <cell r="AH429">
            <v>7515.0524520870767</v>
          </cell>
          <cell r="AI429">
            <v>6579.3957293889971</v>
          </cell>
          <cell r="AJ429">
            <v>6559.2834845212556</v>
          </cell>
          <cell r="AK429">
            <v>7990.8949352945747</v>
          </cell>
          <cell r="AL429">
            <v>6001.2801796185486</v>
          </cell>
          <cell r="AM429">
            <v>6521.6122236373694</v>
          </cell>
          <cell r="AN429">
            <v>6991.2946377764429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</row>
        <row r="430">
          <cell r="A430">
            <v>10544.527893242914</v>
          </cell>
          <cell r="B430">
            <v>8405.1383695299919</v>
          </cell>
          <cell r="C430">
            <v>7948.6539890480026</v>
          </cell>
          <cell r="D430">
            <v>8345.1224271233004</v>
          </cell>
          <cell r="E430">
            <v>8038.2140349974288</v>
          </cell>
          <cell r="F430">
            <v>9658.6083155976357</v>
          </cell>
          <cell r="G430">
            <v>9174.9792983546067</v>
          </cell>
          <cell r="H430">
            <v>10374.724980380513</v>
          </cell>
          <cell r="I430">
            <v>10216.769108467817</v>
          </cell>
          <cell r="J430">
            <v>8367.9281711236363</v>
          </cell>
          <cell r="K430">
            <v>8442.0772540613052</v>
          </cell>
          <cell r="L430">
            <v>11099.230541722063</v>
          </cell>
          <cell r="M430">
            <v>9015.7791064300181</v>
          </cell>
          <cell r="N430">
            <v>9313.0351603059444</v>
          </cell>
          <cell r="O430">
            <v>9792.3230574277914</v>
          </cell>
          <cell r="Z430">
            <v>8050.7892246025367</v>
          </cell>
          <cell r="AA430">
            <v>6417.3567656896266</v>
          </cell>
          <cell r="AB430">
            <v>6068.829115254106</v>
          </cell>
          <cell r="AC430">
            <v>6371.5343535983457</v>
          </cell>
          <cell r="AD430">
            <v>6137.2085685766751</v>
          </cell>
          <cell r="AE430">
            <v>7374.3860833920571</v>
          </cell>
          <cell r="AF430">
            <v>7005.1333942109359</v>
          </cell>
          <cell r="AG430">
            <v>7921.1440214204431</v>
          </cell>
          <cell r="AH430">
            <v>7800.5440813916139</v>
          </cell>
          <cell r="AI430">
            <v>6388.946630365579</v>
          </cell>
          <cell r="AJ430">
            <v>6445.5597517848219</v>
          </cell>
          <cell r="AK430">
            <v>8474.3069155269604</v>
          </cell>
          <cell r="AL430">
            <v>6883.5834108757426</v>
          </cell>
          <cell r="AM430">
            <v>7110.5395970342288</v>
          </cell>
          <cell r="AN430">
            <v>7476.4778236383481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</row>
        <row r="431">
          <cell r="A431">
            <v>10950.465068338315</v>
          </cell>
          <cell r="B431">
            <v>7524.2421692028029</v>
          </cell>
          <cell r="C431">
            <v>7988.4849258368986</v>
          </cell>
          <cell r="D431">
            <v>7010.0295400476189</v>
          </cell>
          <cell r="E431">
            <v>9600.6559639451261</v>
          </cell>
          <cell r="F431">
            <v>8097.898800821833</v>
          </cell>
          <cell r="G431">
            <v>7532.3435248301694</v>
          </cell>
          <cell r="H431">
            <v>8296.5502995198731</v>
          </cell>
          <cell r="I431">
            <v>8327.0992522308006</v>
          </cell>
          <cell r="J431">
            <v>7555.9900284854257</v>
          </cell>
          <cell r="K431">
            <v>7982.7513463905116</v>
          </cell>
          <cell r="L431">
            <v>8620.4304981004097</v>
          </cell>
          <cell r="M431">
            <v>10720.770483296583</v>
          </cell>
          <cell r="N431">
            <v>9874.5616214351612</v>
          </cell>
          <cell r="O431">
            <v>9065.168446528307</v>
          </cell>
          <cell r="Z431">
            <v>8360.7238815365763</v>
          </cell>
          <cell r="AA431">
            <v>5744.7889931550162</v>
          </cell>
          <cell r="AB431">
            <v>6099.2401948161742</v>
          </cell>
          <cell r="AC431">
            <v>5352.1855939445168</v>
          </cell>
          <cell r="AD431">
            <v>7330.1392310959582</v>
          </cell>
          <cell r="AE431">
            <v>6182.7781260226711</v>
          </cell>
          <cell r="AF431">
            <v>5750.9744105819318</v>
          </cell>
          <cell r="AG431">
            <v>6334.4493398846207</v>
          </cell>
          <cell r="AH431">
            <v>6357.7735874752243</v>
          </cell>
          <cell r="AI431">
            <v>5769.0286107087359</v>
          </cell>
          <cell r="AJ431">
            <v>6094.86258397454</v>
          </cell>
          <cell r="AK431">
            <v>6581.7331670216536</v>
          </cell>
          <cell r="AL431">
            <v>8185.3511470788753</v>
          </cell>
          <cell r="AM431">
            <v>7539.2672962122306</v>
          </cell>
          <cell r="AN431">
            <v>6921.2923695981481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</row>
        <row r="432">
          <cell r="A432">
            <v>10328.405037653307</v>
          </cell>
          <cell r="B432">
            <v>9618.562689916318</v>
          </cell>
          <cell r="C432">
            <v>7451.6732102901406</v>
          </cell>
          <cell r="D432">
            <v>8312.708107475295</v>
          </cell>
          <cell r="E432">
            <v>7573.0364373315706</v>
          </cell>
          <cell r="F432">
            <v>8841.4751737588467</v>
          </cell>
          <cell r="G432">
            <v>8726.9986827232005</v>
          </cell>
          <cell r="H432">
            <v>9410.271626702799</v>
          </cell>
          <cell r="I432">
            <v>8928.7295731564682</v>
          </cell>
          <cell r="J432">
            <v>8186.0552633753323</v>
          </cell>
          <cell r="K432">
            <v>9074.6858638436424</v>
          </cell>
          <cell r="L432">
            <v>8571.5387982525499</v>
          </cell>
          <cell r="M432">
            <v>8454.0241303214716</v>
          </cell>
          <cell r="N432">
            <v>8801.3322239757927</v>
          </cell>
          <cell r="O432">
            <v>9791.9522839633592</v>
          </cell>
          <cell r="Z432">
            <v>7885.7785598684486</v>
          </cell>
          <cell r="AA432">
            <v>7343.8110880018667</v>
          </cell>
          <cell r="AB432">
            <v>5689.3823027493627</v>
          </cell>
          <cell r="AC432">
            <v>6346.785890889817</v>
          </cell>
          <cell r="AD432">
            <v>5782.0436120484028</v>
          </cell>
          <cell r="AE432">
            <v>6750.5016610655739</v>
          </cell>
          <cell r="AF432">
            <v>6663.0984022538942</v>
          </cell>
          <cell r="AG432">
            <v>7184.780028074093</v>
          </cell>
          <cell r="AH432">
            <v>6817.1207440232556</v>
          </cell>
          <cell r="AI432">
            <v>6250.0859378081195</v>
          </cell>
          <cell r="AJ432">
            <v>6928.5589557880758</v>
          </cell>
          <cell r="AK432">
            <v>6544.4041586210142</v>
          </cell>
          <cell r="AL432">
            <v>6454.6812395969637</v>
          </cell>
          <cell r="AM432">
            <v>6719.852358334414</v>
          </cell>
          <cell r="AN432">
            <v>7476.194736615158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</row>
        <row r="433">
          <cell r="A433">
            <v>9999.512644310802</v>
          </cell>
          <cell r="B433">
            <v>8435.7428909480732</v>
          </cell>
          <cell r="C433">
            <v>6891.1588655129926</v>
          </cell>
          <cell r="D433">
            <v>7283.3381930594524</v>
          </cell>
          <cell r="E433">
            <v>7949.4157142111899</v>
          </cell>
          <cell r="F433">
            <v>8608.0845576625779</v>
          </cell>
          <cell r="G433">
            <v>7333.5888608574069</v>
          </cell>
          <cell r="H433">
            <v>7891.7055464825935</v>
          </cell>
          <cell r="I433">
            <v>9568.2515493989322</v>
          </cell>
          <cell r="J433">
            <v>7885.775734860953</v>
          </cell>
          <cell r="K433">
            <v>8083.5867758617005</v>
          </cell>
          <cell r="L433">
            <v>7330.0643831716307</v>
          </cell>
          <cell r="M433">
            <v>8202.4636217241732</v>
          </cell>
          <cell r="N433">
            <v>10682.772136780626</v>
          </cell>
          <cell r="O433">
            <v>8528.4719069128296</v>
          </cell>
          <cell r="Z433">
            <v>7634.6679019818721</v>
          </cell>
          <cell r="AA433">
            <v>6440.7234402104168</v>
          </cell>
          <cell r="AB433">
            <v>5261.4273584546318</v>
          </cell>
          <cell r="AC433">
            <v>5560.8578437536626</v>
          </cell>
          <cell r="AD433">
            <v>6069.4106954630997</v>
          </cell>
          <cell r="AE433">
            <v>6572.3069921136075</v>
          </cell>
          <cell r="AF433">
            <v>5599.2244296200734</v>
          </cell>
          <cell r="AG433">
            <v>6025.3487515616453</v>
          </cell>
          <cell r="AH433">
            <v>7305.3983309722826</v>
          </cell>
          <cell r="AI433">
            <v>6020.8213166692767</v>
          </cell>
          <cell r="AJ433">
            <v>6171.8508377175112</v>
          </cell>
          <cell r="AK433">
            <v>5596.5334768090715</v>
          </cell>
          <cell r="AL433">
            <v>6262.6137850408932</v>
          </cell>
          <cell r="AM433">
            <v>8156.3392575205526</v>
          </cell>
          <cell r="AN433">
            <v>6511.5224148155712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</row>
        <row r="434">
          <cell r="A434">
            <v>9914.283514154009</v>
          </cell>
          <cell r="B434">
            <v>7264.3842941573084</v>
          </cell>
          <cell r="C434">
            <v>7446.9238439014171</v>
          </cell>
          <cell r="D434">
            <v>8503.0357471858279</v>
          </cell>
          <cell r="E434">
            <v>7207.1753517351872</v>
          </cell>
          <cell r="F434">
            <v>8036.2374568324531</v>
          </cell>
          <cell r="G434">
            <v>10165.389975261447</v>
          </cell>
          <cell r="H434">
            <v>8702.6218558758937</v>
          </cell>
          <cell r="I434">
            <v>8297.5078902980549</v>
          </cell>
          <cell r="J434">
            <v>8224.0981631849627</v>
          </cell>
          <cell r="K434">
            <v>9148.2531343391111</v>
          </cell>
          <cell r="L434">
            <v>8913.1769901451407</v>
          </cell>
          <cell r="M434">
            <v>8373.5960480274261</v>
          </cell>
          <cell r="N434">
            <v>8985.0355210075777</v>
          </cell>
          <cell r="O434">
            <v>9860.9261383830071</v>
          </cell>
          <cell r="Z434">
            <v>7569.5951201906428</v>
          </cell>
          <cell r="AA434">
            <v>5546.3864661262805</v>
          </cell>
          <cell r="AB434">
            <v>5685.7561425141075</v>
          </cell>
          <cell r="AC434">
            <v>6492.1018051193669</v>
          </cell>
          <cell r="AD434">
            <v>5502.7072097512219</v>
          </cell>
          <cell r="AE434">
            <v>6135.699443241404</v>
          </cell>
          <cell r="AF434">
            <v>7761.3159076720149</v>
          </cell>
          <cell r="AG434">
            <v>6644.4865974486675</v>
          </cell>
          <cell r="AH434">
            <v>6335.1804642741254</v>
          </cell>
          <cell r="AI434">
            <v>6279.1318439843717</v>
          </cell>
          <cell r="AJ434">
            <v>6984.7278610804469</v>
          </cell>
          <cell r="AK434">
            <v>6805.2462846837743</v>
          </cell>
          <cell r="AL434">
            <v>6393.2740770531309</v>
          </cell>
          <cell r="AM434">
            <v>6860.1105604313689</v>
          </cell>
          <cell r="AN434">
            <v>7528.8565503599793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</row>
        <row r="435">
          <cell r="A435">
            <v>9675.3177177700945</v>
          </cell>
          <cell r="B435">
            <v>8060.6376398047687</v>
          </cell>
          <cell r="C435">
            <v>8388.806309373007</v>
          </cell>
          <cell r="D435">
            <v>7120.3615929563457</v>
          </cell>
          <cell r="E435">
            <v>8315.8338885313515</v>
          </cell>
          <cell r="F435">
            <v>7761.9851001211728</v>
          </cell>
          <cell r="G435">
            <v>7607.6289795675357</v>
          </cell>
          <cell r="H435">
            <v>8615.1382602852937</v>
          </cell>
          <cell r="I435">
            <v>8935.5883464584367</v>
          </cell>
          <cell r="J435">
            <v>10081.971304065883</v>
          </cell>
          <cell r="K435">
            <v>8540.9079221300381</v>
          </cell>
          <cell r="L435">
            <v>8621.0038086778732</v>
          </cell>
          <cell r="M435">
            <v>9216.2156011197858</v>
          </cell>
          <cell r="N435">
            <v>10747.934208169447</v>
          </cell>
          <cell r="O435">
            <v>10924.205120793284</v>
          </cell>
          <cell r="Z435">
            <v>7387.1437787883378</v>
          </cell>
          <cell r="AA435">
            <v>6154.3290805414999</v>
          </cell>
          <cell r="AB435">
            <v>6404.8871724315277</v>
          </cell>
          <cell r="AC435">
            <v>5436.4245576685407</v>
          </cell>
          <cell r="AD435">
            <v>6349.1724372292392</v>
          </cell>
          <cell r="AE435">
            <v>5926.306671882915</v>
          </cell>
          <cell r="AF435">
            <v>5808.4551564157309</v>
          </cell>
          <cell r="AG435">
            <v>6577.6925222808632</v>
          </cell>
          <cell r="AH435">
            <v>6822.3574448744021</v>
          </cell>
          <cell r="AI435">
            <v>7697.6254185395173</v>
          </cell>
          <cell r="AJ435">
            <v>6521.0173621779713</v>
          </cell>
          <cell r="AK435">
            <v>6582.1708919407902</v>
          </cell>
          <cell r="AL435">
            <v>7036.6174763173594</v>
          </cell>
          <cell r="AM435">
            <v>8206.0907596742036</v>
          </cell>
          <cell r="AN435">
            <v>8340.6743065461542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</row>
        <row r="436">
          <cell r="A436">
            <v>9800.3676125383754</v>
          </cell>
          <cell r="B436">
            <v>8597.4697020495678</v>
          </cell>
          <cell r="C436">
            <v>7933.2741564169701</v>
          </cell>
          <cell r="D436">
            <v>6563.4931459516411</v>
          </cell>
          <cell r="E436">
            <v>7773.0485574342756</v>
          </cell>
          <cell r="F436">
            <v>7587.4996880084591</v>
          </cell>
          <cell r="G436">
            <v>8476.6333973909277</v>
          </cell>
          <cell r="H436">
            <v>7202.1270543340033</v>
          </cell>
          <cell r="I436">
            <v>7737.1402435560676</v>
          </cell>
          <cell r="J436">
            <v>8290.8407123735742</v>
          </cell>
          <cell r="K436">
            <v>8474.5120246854767</v>
          </cell>
          <cell r="L436">
            <v>9056.9900916937968</v>
          </cell>
          <cell r="M436">
            <v>9836.7849091491989</v>
          </cell>
          <cell r="N436">
            <v>9547.4911728473562</v>
          </cell>
          <cell r="O436">
            <v>10277.784041812129</v>
          </cell>
          <cell r="Z436">
            <v>7482.6198736434981</v>
          </cell>
          <cell r="AA436">
            <v>6564.202507393652</v>
          </cell>
          <cell r="AB436">
            <v>6057.0865515209807</v>
          </cell>
          <cell r="AC436">
            <v>5011.2532709066618</v>
          </cell>
          <cell r="AD436">
            <v>5934.7536657952987</v>
          </cell>
          <cell r="AE436">
            <v>5793.08636179321</v>
          </cell>
          <cell r="AF436">
            <v>6471.9435054415626</v>
          </cell>
          <cell r="AG436">
            <v>5498.8528144922284</v>
          </cell>
          <cell r="AH436">
            <v>5907.3375245160305</v>
          </cell>
          <cell r="AI436">
            <v>6330.0900472600724</v>
          </cell>
          <cell r="AJ436">
            <v>6470.3238288954599</v>
          </cell>
          <cell r="AK436">
            <v>6915.0481629685801</v>
          </cell>
          <cell r="AL436">
            <v>7510.4246252750481</v>
          </cell>
          <cell r="AM436">
            <v>7289.5477004336472</v>
          </cell>
          <cell r="AN436">
            <v>7847.129227059726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</row>
        <row r="437">
          <cell r="A437">
            <v>9553.7312789995049</v>
          </cell>
          <cell r="B437">
            <v>8340.3209616546319</v>
          </cell>
          <cell r="C437">
            <v>7844.6645952624231</v>
          </cell>
          <cell r="D437">
            <v>7742.3872693303492</v>
          </cell>
          <cell r="E437">
            <v>7805.6656726257825</v>
          </cell>
          <cell r="F437">
            <v>8088.802225087994</v>
          </cell>
          <cell r="G437">
            <v>8306.5721762932899</v>
          </cell>
          <cell r="H437">
            <v>8605.0716205738972</v>
          </cell>
          <cell r="I437">
            <v>7992.8957557885224</v>
          </cell>
          <cell r="J437">
            <v>8850.8494757480294</v>
          </cell>
          <cell r="K437">
            <v>8858.8727854708832</v>
          </cell>
          <cell r="L437">
            <v>10122.728777866243</v>
          </cell>
          <cell r="M437">
            <v>8072.1448040662499</v>
          </cell>
          <cell r="N437">
            <v>10237.182609999192</v>
          </cell>
          <cell r="O437">
            <v>8051.470295658979</v>
          </cell>
          <cell r="Z437">
            <v>7294.3120464412377</v>
          </cell>
          <cell r="AA437">
            <v>6367.8684155071578</v>
          </cell>
          <cell r="AB437">
            <v>5989.4327971412422</v>
          </cell>
          <cell r="AC437">
            <v>5911.3436496827971</v>
          </cell>
          <cell r="AD437">
            <v>5959.656963712474</v>
          </cell>
          <cell r="AE437">
            <v>6175.832854063583</v>
          </cell>
          <cell r="AF437">
            <v>6342.1010828886301</v>
          </cell>
          <cell r="AG437">
            <v>6570.0066025946517</v>
          </cell>
          <cell r="AH437">
            <v>6102.6078811275584</v>
          </cell>
          <cell r="AI437">
            <v>6757.6589781315215</v>
          </cell>
          <cell r="AJ437">
            <v>6763.7848071981598</v>
          </cell>
          <cell r="AK437">
            <v>7728.7439128159876</v>
          </cell>
          <cell r="AL437">
            <v>6163.114846483797</v>
          </cell>
          <cell r="AM437">
            <v>7816.1298714648228</v>
          </cell>
          <cell r="AN437">
            <v>6147.3297766168116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</row>
        <row r="438">
          <cell r="A438">
            <v>10600.169556189085</v>
          </cell>
          <cell r="B438">
            <v>8916.6199189642484</v>
          </cell>
          <cell r="C438">
            <v>9917.2864934007212</v>
          </cell>
          <cell r="D438">
            <v>9744.1698049787956</v>
          </cell>
          <cell r="E438">
            <v>9381.8345379152706</v>
          </cell>
          <cell r="F438">
            <v>8278.5730454965687</v>
          </cell>
          <cell r="G438">
            <v>8487.3409185104083</v>
          </cell>
          <cell r="H438">
            <v>8050.805416779619</v>
          </cell>
          <cell r="I438">
            <v>7878.9779300459795</v>
          </cell>
          <cell r="J438">
            <v>7485.1245527585361</v>
          </cell>
          <cell r="K438">
            <v>9221.9213800043108</v>
          </cell>
          <cell r="L438">
            <v>9308.6126215909262</v>
          </cell>
          <cell r="M438">
            <v>10776.795931989003</v>
          </cell>
          <cell r="N438">
            <v>9775.5266613669191</v>
          </cell>
          <cell r="O438">
            <v>8795.7505827866225</v>
          </cell>
          <cell r="Z438">
            <v>8093.2718568285891</v>
          </cell>
          <cell r="AA438">
            <v>6807.8749746088788</v>
          </cell>
          <cell r="AB438">
            <v>7571.8879068574224</v>
          </cell>
          <cell r="AC438">
            <v>7439.7126227805311</v>
          </cell>
          <cell r="AD438">
            <v>7163.0681970364603</v>
          </cell>
          <cell r="AE438">
            <v>6320.7236345288102</v>
          </cell>
          <cell r="AF438">
            <v>6480.1187406463696</v>
          </cell>
          <cell r="AG438">
            <v>6146.8221389329055</v>
          </cell>
          <cell r="AH438">
            <v>6015.6311655018244</v>
          </cell>
          <cell r="AI438">
            <v>5714.9225365293514</v>
          </cell>
          <cell r="AJ438">
            <v>7040.9738613188092</v>
          </cell>
          <cell r="AK438">
            <v>7107.1629710351572</v>
          </cell>
          <cell r="AL438">
            <v>8228.126801257331</v>
          </cell>
          <cell r="AM438">
            <v>7463.6537080602875</v>
          </cell>
          <cell r="AN438">
            <v>6715.5907529599172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</row>
        <row r="439">
          <cell r="A439">
            <v>8068.7113725490899</v>
          </cell>
          <cell r="B439">
            <v>9891.1295154566142</v>
          </cell>
          <cell r="C439">
            <v>7225.0653982840813</v>
          </cell>
          <cell r="D439">
            <v>7817.8863217307635</v>
          </cell>
          <cell r="E439">
            <v>8107.1228059461027</v>
          </cell>
          <cell r="F439">
            <v>8325.4129728404441</v>
          </cell>
          <cell r="G439">
            <v>7998.0216670733453</v>
          </cell>
          <cell r="H439">
            <v>7989.8184281906497</v>
          </cell>
          <cell r="I439">
            <v>10330.206636119729</v>
          </cell>
          <cell r="J439">
            <v>9640.5962176803223</v>
          </cell>
          <cell r="K439">
            <v>9827.8104882178068</v>
          </cell>
          <cell r="L439">
            <v>9636.7428174813704</v>
          </cell>
          <cell r="M439">
            <v>9333.7723011920843</v>
          </cell>
          <cell r="N439">
            <v>8459.9146590057389</v>
          </cell>
          <cell r="O439">
            <v>9501.8306293097776</v>
          </cell>
          <cell r="Z439">
            <v>6160.4934077867201</v>
          </cell>
          <cell r="AA439">
            <v>7551.9169495691849</v>
          </cell>
          <cell r="AB439">
            <v>5516.3663318514891</v>
          </cell>
          <cell r="AC439">
            <v>5968.9874781867229</v>
          </cell>
          <cell r="AD439">
            <v>6189.8206908310731</v>
          </cell>
          <cell r="AE439">
            <v>6356.4861064155693</v>
          </cell>
          <cell r="AF439">
            <v>6106.5215348971651</v>
          </cell>
          <cell r="AG439">
            <v>6100.2583291972733</v>
          </cell>
          <cell r="AH439">
            <v>7887.1540875039582</v>
          </cell>
          <cell r="AI439">
            <v>7360.6337745837955</v>
          </cell>
          <cell r="AJ439">
            <v>7503.572618996247</v>
          </cell>
          <cell r="AK439">
            <v>7357.691688118296</v>
          </cell>
          <cell r="AL439">
            <v>7126.3724870493606</v>
          </cell>
          <cell r="AM439">
            <v>6459.1786818095152</v>
          </cell>
          <cell r="AN439">
            <v>7254.6856928005318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</row>
        <row r="440">
          <cell r="A440">
            <v>9299.2090012868939</v>
          </cell>
          <cell r="B440">
            <v>7082.7664327927441</v>
          </cell>
          <cell r="C440">
            <v>8515.277982797701</v>
          </cell>
          <cell r="D440">
            <v>8845.9649133834246</v>
          </cell>
          <cell r="E440">
            <v>7868.3973278853337</v>
          </cell>
          <cell r="F440">
            <v>7665.3701077656697</v>
          </cell>
          <cell r="G440">
            <v>8778.7799788054799</v>
          </cell>
          <cell r="H440">
            <v>8874.5860541811471</v>
          </cell>
          <cell r="I440">
            <v>7813.9435161950605</v>
          </cell>
          <cell r="J440">
            <v>9704.6279269408715</v>
          </cell>
          <cell r="K440">
            <v>9480.0345074507277</v>
          </cell>
          <cell r="L440">
            <v>9014.1271052463217</v>
          </cell>
          <cell r="M440">
            <v>7988.2671492790496</v>
          </cell>
          <cell r="N440">
            <v>9127.1367283148757</v>
          </cell>
          <cell r="O440">
            <v>9830.724897406124</v>
          </cell>
          <cell r="Z440">
            <v>7099.9832693185472</v>
          </cell>
          <cell r="AA440">
            <v>5407.7205025029889</v>
          </cell>
          <cell r="AB440">
            <v>6501.4488009779761</v>
          </cell>
          <cell r="AC440">
            <v>6753.9295952278981</v>
          </cell>
          <cell r="AD440">
            <v>6007.5528334297624</v>
          </cell>
          <cell r="AE440">
            <v>5852.5407387595187</v>
          </cell>
          <cell r="AF440">
            <v>6702.6336289378987</v>
          </cell>
          <cell r="AG440">
            <v>6775.78195071152</v>
          </cell>
          <cell r="AH440">
            <v>5965.9771303889938</v>
          </cell>
          <cell r="AI440">
            <v>7409.5222407310621</v>
          </cell>
          <cell r="AJ440">
            <v>7238.0442665766586</v>
          </cell>
          <cell r="AK440">
            <v>6882.3221013639868</v>
          </cell>
          <cell r="AL440">
            <v>6099.0739215431504</v>
          </cell>
          <cell r="AM440">
            <v>6968.6054006153199</v>
          </cell>
          <cell r="AN440">
            <v>7505.797782069164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</row>
        <row r="441">
          <cell r="A441">
            <v>9064.3269677904136</v>
          </cell>
          <cell r="B441">
            <v>8182.0833678712543</v>
          </cell>
          <cell r="C441">
            <v>8868.5937450221627</v>
          </cell>
          <cell r="D441">
            <v>11146.057521567571</v>
          </cell>
          <cell r="E441">
            <v>9020.9644635582845</v>
          </cell>
          <cell r="F441">
            <v>9375.4158539444888</v>
          </cell>
          <cell r="G441">
            <v>8374.9959101078639</v>
          </cell>
          <cell r="H441">
            <v>9375.1564790334487</v>
          </cell>
          <cell r="I441">
            <v>8967.0533631950875</v>
          </cell>
          <cell r="J441">
            <v>8478.8323417831034</v>
          </cell>
          <cell r="K441">
            <v>9782.9412989245884</v>
          </cell>
          <cell r="L441">
            <v>10381.911601444517</v>
          </cell>
          <cell r="M441">
            <v>8426.187866576387</v>
          </cell>
          <cell r="N441">
            <v>9900.1300415114492</v>
          </cell>
          <cell r="O441">
            <v>9596.1220587667212</v>
          </cell>
          <cell r="Z441">
            <v>6920.6498972158506</v>
          </cell>
          <cell r="AA441">
            <v>6247.053379703174</v>
          </cell>
          <cell r="AB441">
            <v>6771.2067986993989</v>
          </cell>
          <cell r="AC441">
            <v>8510.0595019469256</v>
          </cell>
          <cell r="AD441">
            <v>6887.5424517846031</v>
          </cell>
          <cell r="AE441">
            <v>7158.1675061500328</v>
          </cell>
          <cell r="AF441">
            <v>6394.3428773509922</v>
          </cell>
          <cell r="AG441">
            <v>7157.969472367954</v>
          </cell>
          <cell r="AH441">
            <v>6846.3811110129009</v>
          </cell>
          <cell r="AI441">
            <v>6473.6224082807657</v>
          </cell>
          <cell r="AJ441">
            <v>7469.3148134941184</v>
          </cell>
          <cell r="AK441">
            <v>7926.6310353492927</v>
          </cell>
          <cell r="AL441">
            <v>6433.4281408825364</v>
          </cell>
          <cell r="AM441">
            <v>7558.7888872141566</v>
          </cell>
          <cell r="AN441">
            <v>7326.6775763566257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</row>
        <row r="442">
          <cell r="A442">
            <v>10433.919081883427</v>
          </cell>
          <cell r="B442">
            <v>9076.9335089671586</v>
          </cell>
          <cell r="C442">
            <v>6244.425555098017</v>
          </cell>
          <cell r="D442">
            <v>8190.0829821346124</v>
          </cell>
          <cell r="E442">
            <v>8663.0638024408854</v>
          </cell>
          <cell r="F442">
            <v>7554.2558807212372</v>
          </cell>
          <cell r="G442">
            <v>7101.2738724098599</v>
          </cell>
          <cell r="H442">
            <v>8648.1763852873737</v>
          </cell>
          <cell r="I442">
            <v>9805.854623288782</v>
          </cell>
          <cell r="J442">
            <v>7130.011064338396</v>
          </cell>
          <cell r="K442">
            <v>7460.8436170567502</v>
          </cell>
          <cell r="L442">
            <v>9593.4419547586149</v>
          </cell>
          <cell r="M442">
            <v>8332.8115494940976</v>
          </cell>
          <cell r="N442">
            <v>9490.9256206323571</v>
          </cell>
          <cell r="O442">
            <v>11454.637940266643</v>
          </cell>
          <cell r="Z442">
            <v>7966.3389546943217</v>
          </cell>
          <cell r="AA442">
            <v>6930.2750418304613</v>
          </cell>
          <cell r="AB442">
            <v>4767.643889019555</v>
          </cell>
          <cell r="AC442">
            <v>6253.1611171917057</v>
          </cell>
          <cell r="AD442">
            <v>6614.2838654188254</v>
          </cell>
          <cell r="AE442">
            <v>5767.7045819541863</v>
          </cell>
          <cell r="AF442">
            <v>5421.8510066804174</v>
          </cell>
          <cell r="AG442">
            <v>6602.9172628724491</v>
          </cell>
          <cell r="AH442">
            <v>7486.8092282994785</v>
          </cell>
          <cell r="AI442">
            <v>5443.7919676666224</v>
          </cell>
          <cell r="AJ442">
            <v>5696.3839449972966</v>
          </cell>
          <cell r="AK442">
            <v>7324.6313062260206</v>
          </cell>
          <cell r="AL442">
            <v>6362.1349492849404</v>
          </cell>
          <cell r="AM442">
            <v>7246.3596750552852</v>
          </cell>
          <cell r="AN442">
            <v>8745.6618859453429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</row>
        <row r="443">
          <cell r="A443">
            <v>10306.499461655754</v>
          </cell>
          <cell r="B443">
            <v>10221.476566744752</v>
          </cell>
          <cell r="C443">
            <v>6932.585002234553</v>
          </cell>
          <cell r="D443">
            <v>7129.4839665288828</v>
          </cell>
          <cell r="E443">
            <v>8239.5069519330973</v>
          </cell>
          <cell r="F443">
            <v>7330.0796195840194</v>
          </cell>
          <cell r="G443">
            <v>8039.8895788659866</v>
          </cell>
          <cell r="H443">
            <v>8445.4327638293325</v>
          </cell>
          <cell r="I443">
            <v>9719.8529197954067</v>
          </cell>
          <cell r="J443">
            <v>6444.5669892795022</v>
          </cell>
          <cell r="K443">
            <v>7850.7805435344872</v>
          </cell>
          <cell r="L443">
            <v>9093.1232151115237</v>
          </cell>
          <cell r="M443">
            <v>9030.314979878327</v>
          </cell>
          <cell r="N443">
            <v>9221.6620805938546</v>
          </cell>
          <cell r="O443">
            <v>9051.991243903034</v>
          </cell>
          <cell r="Z443">
            <v>7869.0535649720123</v>
          </cell>
          <cell r="AA443">
            <v>7804.1382446158841</v>
          </cell>
          <cell r="AB443">
            <v>5293.0563795460894</v>
          </cell>
          <cell r="AC443">
            <v>5443.3895263806662</v>
          </cell>
          <cell r="AD443">
            <v>6290.8965158287274</v>
          </cell>
          <cell r="AE443">
            <v>5596.5451098708754</v>
          </cell>
          <cell r="AF443">
            <v>6138.4878530224951</v>
          </cell>
          <cell r="AG443">
            <v>6448.1216969147508</v>
          </cell>
          <cell r="AH443">
            <v>7421.1465836754714</v>
          </cell>
          <cell r="AI443">
            <v>4920.4526745828571</v>
          </cell>
          <cell r="AJ443">
            <v>5994.1023481107541</v>
          </cell>
          <cell r="AK443">
            <v>6942.6359472305076</v>
          </cell>
          <cell r="AL443">
            <v>6894.6816083970207</v>
          </cell>
          <cell r="AM443">
            <v>7040.7758851817298</v>
          </cell>
          <cell r="AN443">
            <v>6911.2315226849423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</row>
        <row r="444">
          <cell r="A444">
            <v>9179.8180698269844</v>
          </cell>
          <cell r="B444">
            <v>8679.9244651201916</v>
          </cell>
          <cell r="C444">
            <v>8658.9726702920798</v>
          </cell>
          <cell r="D444">
            <v>7012.6250391952854</v>
          </cell>
          <cell r="E444">
            <v>7117.1607631541874</v>
          </cell>
          <cell r="F444">
            <v>8116.0445646733988</v>
          </cell>
          <cell r="G444">
            <v>7568.6871231501691</v>
          </cell>
          <cell r="H444">
            <v>7594.9465235516363</v>
          </cell>
          <cell r="I444">
            <v>9089.8323574704082</v>
          </cell>
          <cell r="J444">
            <v>9107.4481676836313</v>
          </cell>
          <cell r="K444">
            <v>9704.4432634461828</v>
          </cell>
          <cell r="L444">
            <v>9304.7973296917771</v>
          </cell>
          <cell r="M444">
            <v>8995.3076016026971</v>
          </cell>
          <cell r="N444">
            <v>9275.7380925153666</v>
          </cell>
          <cell r="O444">
            <v>10325.256003968887</v>
          </cell>
          <cell r="Z444">
            <v>7008.8278155851813</v>
          </cell>
          <cell r="AA444">
            <v>6627.1570488171246</v>
          </cell>
          <cell r="AB444">
            <v>6611.1602696586833</v>
          </cell>
          <cell r="AC444">
            <v>5354.1672679257572</v>
          </cell>
          <cell r="AD444">
            <v>5433.9807113112738</v>
          </cell>
          <cell r="AE444">
            <v>6196.6324893063984</v>
          </cell>
          <cell r="AF444">
            <v>5778.7228932736462</v>
          </cell>
          <cell r="AG444">
            <v>5798.7720505177676</v>
          </cell>
          <cell r="AH444">
            <v>6940.1233642580846</v>
          </cell>
          <cell r="AI444">
            <v>6953.5731058191222</v>
          </cell>
          <cell r="AJ444">
            <v>7409.3812494142148</v>
          </cell>
          <cell r="AK444">
            <v>7104.2499804089884</v>
          </cell>
          <cell r="AL444">
            <v>6867.9533350540651</v>
          </cell>
          <cell r="AM444">
            <v>7082.0631365878535</v>
          </cell>
          <cell r="AN444">
            <v>7883.3742600542591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</row>
        <row r="445">
          <cell r="A445">
            <v>11473.10327569625</v>
          </cell>
          <cell r="B445">
            <v>9763.2738381516574</v>
          </cell>
          <cell r="C445">
            <v>9751.1716321882359</v>
          </cell>
          <cell r="D445">
            <v>8059.3063243153356</v>
          </cell>
          <cell r="E445">
            <v>7668.0764685835866</v>
          </cell>
          <cell r="F445">
            <v>8002.0672404356446</v>
          </cell>
          <cell r="G445">
            <v>7750.2261949757303</v>
          </cell>
          <cell r="H445">
            <v>8214.8238629696189</v>
          </cell>
          <cell r="I445">
            <v>7836.1585931027957</v>
          </cell>
          <cell r="J445">
            <v>8821.2444851724322</v>
          </cell>
          <cell r="K445">
            <v>7226.1525431958753</v>
          </cell>
          <cell r="L445">
            <v>10440.844870626952</v>
          </cell>
          <cell r="M445">
            <v>9809.6228376100971</v>
          </cell>
          <cell r="N445">
            <v>9429.0191850915271</v>
          </cell>
          <cell r="O445">
            <v>9825.7431798156977</v>
          </cell>
          <cell r="Z445">
            <v>8759.7602434071869</v>
          </cell>
          <cell r="AA445">
            <v>7454.2986285241413</v>
          </cell>
          <cell r="AB445">
            <v>7445.0585458622454</v>
          </cell>
          <cell r="AC445">
            <v>6153.3126158400546</v>
          </cell>
          <cell r="AD445">
            <v>5854.6070560694416</v>
          </cell>
          <cell r="AE445">
            <v>6109.6103463415757</v>
          </cell>
          <cell r="AF445">
            <v>5917.3287007687495</v>
          </cell>
          <cell r="AG445">
            <v>6272.0508786727551</v>
          </cell>
          <cell r="AH445">
            <v>5982.9384304683563</v>
          </cell>
          <cell r="AI445">
            <v>6735.0554494070911</v>
          </cell>
          <cell r="AJ445">
            <v>5517.1963713402229</v>
          </cell>
          <cell r="AK445">
            <v>7971.6268221031587</v>
          </cell>
          <cell r="AL445">
            <v>7489.6862750066584</v>
          </cell>
          <cell r="AM445">
            <v>7199.0938638941197</v>
          </cell>
          <cell r="AN445">
            <v>7501.9942207620043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</row>
        <row r="446">
          <cell r="A446">
            <v>10537.186400142426</v>
          </cell>
          <cell r="B446">
            <v>8936.128669056814</v>
          </cell>
          <cell r="C446">
            <v>8512.8502315838323</v>
          </cell>
          <cell r="D446">
            <v>8842.0746459652783</v>
          </cell>
          <cell r="E446">
            <v>7141.4306298423744</v>
          </cell>
          <cell r="F446">
            <v>8117.9194436667995</v>
          </cell>
          <cell r="G446">
            <v>8021.6039836818145</v>
          </cell>
          <cell r="H446">
            <v>9286.7247537744424</v>
          </cell>
          <cell r="I446">
            <v>8632.2301805684365</v>
          </cell>
          <cell r="J446">
            <v>9986.8663894261299</v>
          </cell>
          <cell r="K446">
            <v>7994.9423357601463</v>
          </cell>
          <cell r="L446">
            <v>8897.7468748053197</v>
          </cell>
          <cell r="M446">
            <v>9670.2190991614025</v>
          </cell>
          <cell r="N446">
            <v>10548.29223722093</v>
          </cell>
          <cell r="O446">
            <v>10650.309163138665</v>
          </cell>
          <cell r="Z446">
            <v>8045.1839652543404</v>
          </cell>
          <cell r="AA446">
            <v>6822.7699833395527</v>
          </cell>
          <cell r="AB446">
            <v>6499.5952032151808</v>
          </cell>
          <cell r="AC446">
            <v>6750.9593604930733</v>
          </cell>
          <cell r="AD446">
            <v>5452.5108516071723</v>
          </cell>
          <cell r="AE446">
            <v>6198.0639669173752</v>
          </cell>
          <cell r="AF446">
            <v>6124.5267279569998</v>
          </cell>
          <cell r="AG446">
            <v>7090.4514964057998</v>
          </cell>
          <cell r="AH446">
            <v>6590.7422717847221</v>
          </cell>
          <cell r="AI446">
            <v>7625.0124357924051</v>
          </cell>
          <cell r="AJ446">
            <v>6104.170453122214</v>
          </cell>
          <cell r="AK446">
            <v>6793.4653299013607</v>
          </cell>
          <cell r="AL446">
            <v>7383.2509630861268</v>
          </cell>
          <cell r="AM446">
            <v>8053.6633162871285</v>
          </cell>
          <cell r="AN446">
            <v>8131.5536472930216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</row>
        <row r="447">
          <cell r="A447">
            <v>10561.372205480162</v>
          </cell>
          <cell r="B447">
            <v>8841.5734199335475</v>
          </cell>
          <cell r="C447">
            <v>8216.4085809754051</v>
          </cell>
          <cell r="D447">
            <v>6473.0865344018912</v>
          </cell>
          <cell r="E447">
            <v>8303.4539225142325</v>
          </cell>
          <cell r="F447">
            <v>10300.591422712057</v>
          </cell>
          <cell r="G447">
            <v>7492.3235128256028</v>
          </cell>
          <cell r="H447">
            <v>8821.5569835835813</v>
          </cell>
          <cell r="I447">
            <v>8695.8048643273396</v>
          </cell>
          <cell r="J447">
            <v>8500.1201139035329</v>
          </cell>
          <cell r="K447">
            <v>9804.6885417808808</v>
          </cell>
          <cell r="L447">
            <v>8318.3311392256383</v>
          </cell>
          <cell r="M447">
            <v>8359.0743509078729</v>
          </cell>
          <cell r="N447">
            <v>9318.1164078916991</v>
          </cell>
          <cell r="O447">
            <v>11216.013549651445</v>
          </cell>
          <cell r="Z447">
            <v>8063.6499243729249</v>
          </cell>
          <cell r="AA447">
            <v>6750.5766724129417</v>
          </cell>
          <cell r="AB447">
            <v>6273.2608172090449</v>
          </cell>
          <cell r="AC447">
            <v>4942.2274613619802</v>
          </cell>
          <cell r="AD447">
            <v>6339.720283655307</v>
          </cell>
          <cell r="AE447">
            <v>7864.5427536063462</v>
          </cell>
          <cell r="AF447">
            <v>5720.4189713363985</v>
          </cell>
          <cell r="AG447">
            <v>6735.2940431939969</v>
          </cell>
          <cell r="AH447">
            <v>6639.2817971333798</v>
          </cell>
          <cell r="AI447">
            <v>6489.8757074458017</v>
          </cell>
          <cell r="AJ447">
            <v>7485.9189204038694</v>
          </cell>
          <cell r="AK447">
            <v>6351.0790981233295</v>
          </cell>
          <cell r="AL447">
            <v>6382.1867032155633</v>
          </cell>
          <cell r="AM447">
            <v>7114.4191498909431</v>
          </cell>
          <cell r="AN447">
            <v>8563.4712092130758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</row>
        <row r="448">
          <cell r="A448">
            <v>9148.6051378428383</v>
          </cell>
          <cell r="B448">
            <v>8759.8288616374266</v>
          </cell>
          <cell r="C448">
            <v>8156.2362301498752</v>
          </cell>
          <cell r="D448">
            <v>8179.9488914633539</v>
          </cell>
          <cell r="E448">
            <v>8173.9637989392158</v>
          </cell>
          <cell r="F448">
            <v>7507.6851523134001</v>
          </cell>
          <cell r="G448">
            <v>7146.2707322944743</v>
          </cell>
          <cell r="H448">
            <v>8696.705750805364</v>
          </cell>
          <cell r="I448">
            <v>7586.0533985874963</v>
          </cell>
          <cell r="J448">
            <v>7969.3408906272907</v>
          </cell>
          <cell r="K448">
            <v>8985.1217923098484</v>
          </cell>
          <cell r="L448">
            <v>10434.532455358074</v>
          </cell>
          <cell r="M448">
            <v>8422.3086471020251</v>
          </cell>
          <cell r="N448">
            <v>9888.4877385036052</v>
          </cell>
          <cell r="O448">
            <v>10469.838129733456</v>
          </cell>
          <cell r="Z448">
            <v>6984.9966171635579</v>
          </cell>
          <cell r="AA448">
            <v>6688.1643751756201</v>
          </cell>
          <cell r="AB448">
            <v>6227.3189866643497</v>
          </cell>
          <cell r="AC448">
            <v>6245.4236984278359</v>
          </cell>
          <cell r="AD448">
            <v>6240.8540563452862</v>
          </cell>
          <cell r="AE448">
            <v>5732.1476445318895</v>
          </cell>
          <cell r="AF448">
            <v>5456.2062891897585</v>
          </cell>
          <cell r="AG448">
            <v>6639.9696275628985</v>
          </cell>
          <cell r="AH448">
            <v>5791.9821140351469</v>
          </cell>
          <cell r="AI448">
            <v>6084.6236473574991</v>
          </cell>
          <cell r="AJ448">
            <v>6860.1764289157372</v>
          </cell>
          <cell r="AK448">
            <v>7966.8072677957107</v>
          </cell>
          <cell r="AL448">
            <v>6430.4663412969821</v>
          </cell>
          <cell r="AM448">
            <v>7549.8999422984562</v>
          </cell>
          <cell r="AN448">
            <v>7993.7632914040123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</row>
        <row r="449">
          <cell r="A449">
            <v>10815.670906224355</v>
          </cell>
          <cell r="B449">
            <v>7490.0583552050994</v>
          </cell>
          <cell r="C449">
            <v>8103.241474359168</v>
          </cell>
          <cell r="D449">
            <v>7972.8309927164019</v>
          </cell>
          <cell r="E449">
            <v>8551.2020525202261</v>
          </cell>
          <cell r="F449">
            <v>8226.5858829046101</v>
          </cell>
          <cell r="G449">
            <v>8856.5562699189904</v>
          </cell>
          <cell r="H449">
            <v>7678.1176344163887</v>
          </cell>
          <cell r="I449">
            <v>9949.3122002189484</v>
          </cell>
          <cell r="J449">
            <v>8789.2610700584519</v>
          </cell>
          <cell r="K449">
            <v>7322.4516094317705</v>
          </cell>
          <cell r="L449">
            <v>8770.9376790179958</v>
          </cell>
          <cell r="M449">
            <v>9084.1393038532933</v>
          </cell>
          <cell r="N449">
            <v>8109.2475400912972</v>
          </cell>
          <cell r="O449">
            <v>10565.59246721765</v>
          </cell>
          <cell r="Z449">
            <v>8257.8079995859189</v>
          </cell>
          <cell r="AA449">
            <v>5718.6895144325144</v>
          </cell>
          <cell r="AB449">
            <v>6186.8572786391205</v>
          </cell>
          <cell r="AC449">
            <v>6087.2883542629434</v>
          </cell>
          <cell r="AD449">
            <v>6528.8769719074007</v>
          </cell>
          <cell r="AE449">
            <v>6281.0312279412001</v>
          </cell>
          <cell r="AF449">
            <v>6762.0161383082286</v>
          </cell>
          <cell r="AG449">
            <v>5862.2735263474497</v>
          </cell>
          <cell r="AH449">
            <v>7596.3396621159673</v>
          </cell>
          <cell r="AI449">
            <v>6710.6359840339064</v>
          </cell>
          <cell r="AJ449">
            <v>5590.7210936075935</v>
          </cell>
          <cell r="AK449">
            <v>6696.646001680956</v>
          </cell>
          <cell r="AL449">
            <v>6935.7766950492041</v>
          </cell>
          <cell r="AM449">
            <v>6191.4429338498639</v>
          </cell>
          <cell r="AN449">
            <v>8066.8721110905426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</row>
        <row r="450">
          <cell r="A450">
            <v>10003.496300332079</v>
          </cell>
          <cell r="B450">
            <v>8389.064218481024</v>
          </cell>
          <cell r="C450">
            <v>8033.1722027220403</v>
          </cell>
          <cell r="D450">
            <v>6813.045754380023</v>
          </cell>
          <cell r="E450">
            <v>7237.2401854492045</v>
          </cell>
          <cell r="F450">
            <v>8710.8361397898498</v>
          </cell>
          <cell r="G450">
            <v>7593.2397818958116</v>
          </cell>
          <cell r="H450">
            <v>8674.1241337120318</v>
          </cell>
          <cell r="I450">
            <v>7809.2418786430489</v>
          </cell>
          <cell r="J450">
            <v>8622.4212204643991</v>
          </cell>
          <cell r="K450">
            <v>9865.3697218190318</v>
          </cell>
          <cell r="L450">
            <v>9418.499817677568</v>
          </cell>
          <cell r="M450">
            <v>8356.0107442277658</v>
          </cell>
          <cell r="N450">
            <v>9461.2235110827642</v>
          </cell>
          <cell r="O450">
            <v>8976.1941570931558</v>
          </cell>
          <cell r="Z450">
            <v>7637.709439288742</v>
          </cell>
          <cell r="AA450">
            <v>6405.0840870671336</v>
          </cell>
          <cell r="AB450">
            <v>6133.3591094670874</v>
          </cell>
          <cell r="AC450">
            <v>5201.7876856521634</v>
          </cell>
          <cell r="AD450">
            <v>5525.6618305512102</v>
          </cell>
          <cell r="AE450">
            <v>6650.758236074108</v>
          </cell>
          <cell r="AF450">
            <v>5797.4689464365774</v>
          </cell>
          <cell r="AG450">
            <v>6622.7284725856716</v>
          </cell>
          <cell r="AH450">
            <v>5962.3874113114816</v>
          </cell>
          <cell r="AI450">
            <v>6583.2530915094503</v>
          </cell>
          <cell r="AJ450">
            <v>7532.2492440877177</v>
          </cell>
          <cell r="AK450">
            <v>7191.0622847960922</v>
          </cell>
          <cell r="AL450">
            <v>6379.8476272608759</v>
          </cell>
          <cell r="AM450">
            <v>7223.6819956057343</v>
          </cell>
          <cell r="AN450">
            <v>6853.360143717251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</row>
        <row r="451">
          <cell r="A451">
            <v>10800.563025325217</v>
          </cell>
          <cell r="B451">
            <v>7983.3667546228498</v>
          </cell>
          <cell r="C451">
            <v>7819.5935700135497</v>
          </cell>
          <cell r="D451">
            <v>9059.039766507798</v>
          </cell>
          <cell r="E451">
            <v>7834.2646021012552</v>
          </cell>
          <cell r="F451">
            <v>8650.869835367952</v>
          </cell>
          <cell r="G451">
            <v>8336.1275435521438</v>
          </cell>
          <cell r="H451">
            <v>7834.3871855125599</v>
          </cell>
          <cell r="I451">
            <v>8346.4033066120955</v>
          </cell>
          <cell r="J451">
            <v>8341.1687943643065</v>
          </cell>
          <cell r="K451">
            <v>7938.6383968733653</v>
          </cell>
          <cell r="L451">
            <v>8516.9945900961393</v>
          </cell>
          <cell r="M451">
            <v>9189.7205328335822</v>
          </cell>
          <cell r="N451">
            <v>7980.5764323615776</v>
          </cell>
          <cell r="O451">
            <v>10044.928486625839</v>
          </cell>
          <cell r="Z451">
            <v>8246.2730720879026</v>
          </cell>
          <cell r="AA451">
            <v>6095.3324506215649</v>
          </cell>
          <cell r="AB451">
            <v>5970.2909690796241</v>
          </cell>
          <cell r="AC451">
            <v>6916.6130978877682</v>
          </cell>
          <cell r="AD451">
            <v>5981.4923607627152</v>
          </cell>
          <cell r="AE451">
            <v>6604.9737227827709</v>
          </cell>
          <cell r="AF451">
            <v>6364.6667240122351</v>
          </cell>
          <cell r="AG451">
            <v>5981.5859536875796</v>
          </cell>
          <cell r="AH451">
            <v>6372.5123102115595</v>
          </cell>
          <cell r="AI451">
            <v>6368.5157391723242</v>
          </cell>
          <cell r="AJ451">
            <v>6061.1821705664006</v>
          </cell>
          <cell r="AK451">
            <v>6502.7594375167619</v>
          </cell>
          <cell r="AL451">
            <v>7016.3883857005694</v>
          </cell>
          <cell r="AM451">
            <v>6093.2020284137925</v>
          </cell>
          <cell r="AN451">
            <v>7669.3430792527743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</row>
        <row r="452">
          <cell r="A452">
            <v>9880.1136229226395</v>
          </cell>
          <cell r="B452">
            <v>8824.5614945011057</v>
          </cell>
          <cell r="C452">
            <v>6935.1411236361846</v>
          </cell>
          <cell r="D452">
            <v>8057.8386278531461</v>
          </cell>
          <cell r="E452">
            <v>8193.1269855284918</v>
          </cell>
          <cell r="F452">
            <v>7503.7915395913178</v>
          </cell>
          <cell r="G452">
            <v>7116.4410145999591</v>
          </cell>
          <cell r="H452">
            <v>7174.8170192407733</v>
          </cell>
          <cell r="I452">
            <v>9301.72753893355</v>
          </cell>
          <cell r="J452">
            <v>9157.2562694462176</v>
          </cell>
          <cell r="K452">
            <v>9158.6114143645173</v>
          </cell>
          <cell r="L452">
            <v>9361.9764873199529</v>
          </cell>
          <cell r="M452">
            <v>8941.8520756804883</v>
          </cell>
          <cell r="N452">
            <v>8901.3526477473461</v>
          </cell>
          <cell r="O452">
            <v>8156.0606643772708</v>
          </cell>
          <cell r="Z452">
            <v>7543.5062715559243</v>
          </cell>
          <cell r="AA452">
            <v>6737.5879992975715</v>
          </cell>
          <cell r="AB452">
            <v>5295.0079884607203</v>
          </cell>
          <cell r="AC452">
            <v>6152.1920237203876</v>
          </cell>
          <cell r="AD452">
            <v>6255.4852259589443</v>
          </cell>
          <cell r="AE452">
            <v>5729.174855644128</v>
          </cell>
          <cell r="AF452">
            <v>5433.4311804111258</v>
          </cell>
          <cell r="AG452">
            <v>5478.0014934584069</v>
          </cell>
          <cell r="AH452">
            <v>7101.9061828859194</v>
          </cell>
          <cell r="AI452">
            <v>6991.6017907472651</v>
          </cell>
          <cell r="AJ452">
            <v>6992.6364493129668</v>
          </cell>
          <cell r="AK452">
            <v>7147.9064959747329</v>
          </cell>
          <cell r="AL452">
            <v>6827.1398271903554</v>
          </cell>
          <cell r="AM452">
            <v>6796.2183519656874</v>
          </cell>
          <cell r="AN452">
            <v>6227.1849414947019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</row>
        <row r="453">
          <cell r="A453">
            <v>8474.1360997184293</v>
          </cell>
          <cell r="B453">
            <v>7214.7556477334583</v>
          </cell>
          <cell r="C453">
            <v>8553.4091813888335</v>
          </cell>
          <cell r="D453">
            <v>8215.2860376510598</v>
          </cell>
          <cell r="E453">
            <v>7766.6651860672064</v>
          </cell>
          <cell r="F453">
            <v>8540.827184414391</v>
          </cell>
          <cell r="G453">
            <v>7632.2509795290607</v>
          </cell>
          <cell r="H453">
            <v>8081.1552616729114</v>
          </cell>
          <cell r="I453">
            <v>8862.3198718458971</v>
          </cell>
          <cell r="J453">
            <v>9389.7089635539032</v>
          </cell>
          <cell r="K453">
            <v>9008.3051054136231</v>
          </cell>
          <cell r="L453">
            <v>9974.4946981377198</v>
          </cell>
          <cell r="M453">
            <v>10057.241210931086</v>
          </cell>
          <cell r="N453">
            <v>8582.5146665077555</v>
          </cell>
          <cell r="O453">
            <v>8584.1132471252058</v>
          </cell>
          <cell r="Z453">
            <v>6470.0368086794178</v>
          </cell>
          <cell r="AA453">
            <v>5508.4947960670852</v>
          </cell>
          <cell r="AB453">
            <v>6530.562123627099</v>
          </cell>
          <cell r="AC453">
            <v>6272.403750890735</v>
          </cell>
          <cell r="AD453">
            <v>5929.8799362230566</v>
          </cell>
          <cell r="AE453">
            <v>6520.9557186091233</v>
          </cell>
          <cell r="AF453">
            <v>5827.2541518743546</v>
          </cell>
          <cell r="AG453">
            <v>6169.9943669083141</v>
          </cell>
          <cell r="AH453">
            <v>6766.416671433828</v>
          </cell>
          <cell r="AI453">
            <v>7169.080352509257</v>
          </cell>
          <cell r="AJ453">
            <v>6877.8769812037217</v>
          </cell>
          <cell r="AK453">
            <v>7615.5666000069396</v>
          </cell>
          <cell r="AL453">
            <v>7678.7438935107266</v>
          </cell>
          <cell r="AM453">
            <v>6552.7842779373359</v>
          </cell>
          <cell r="AN453">
            <v>6554.0048006330826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</row>
        <row r="454">
          <cell r="A454">
            <v>10989.71550304327</v>
          </cell>
          <cell r="B454">
            <v>7947.5670867919453</v>
          </cell>
          <cell r="C454">
            <v>9115.0543436478547</v>
          </cell>
          <cell r="D454">
            <v>7999.5167051666331</v>
          </cell>
          <cell r="E454">
            <v>9218.8647871694575</v>
          </cell>
          <cell r="F454">
            <v>7555.1456659500573</v>
          </cell>
          <cell r="G454">
            <v>8039.3343677296671</v>
          </cell>
          <cell r="H454">
            <v>8300.2693120648782</v>
          </cell>
          <cell r="I454">
            <v>9079.5874187050704</v>
          </cell>
          <cell r="J454">
            <v>9139.3438429945436</v>
          </cell>
          <cell r="K454">
            <v>8420.7331933015284</v>
          </cell>
          <cell r="L454">
            <v>9196.1019334503271</v>
          </cell>
          <cell r="M454">
            <v>9346.4925989006497</v>
          </cell>
          <cell r="N454">
            <v>9814.5875707760915</v>
          </cell>
          <cell r="O454">
            <v>9434.9713784053765</v>
          </cell>
          <cell r="Z454">
            <v>8390.691745435548</v>
          </cell>
          <cell r="AA454">
            <v>6067.9992610339959</v>
          </cell>
          <cell r="AB454">
            <v>6959.3804515925103</v>
          </cell>
          <cell r="AC454">
            <v>6107.6630024615442</v>
          </cell>
          <cell r="AD454">
            <v>7038.6401404630287</v>
          </cell>
          <cell r="AE454">
            <v>5768.3839365355325</v>
          </cell>
          <cell r="AF454">
            <v>6138.0639470990718</v>
          </cell>
          <cell r="AG454">
            <v>6337.2888208387822</v>
          </cell>
          <cell r="AH454">
            <v>6932.3013125309953</v>
          </cell>
          <cell r="AI454">
            <v>6977.9255815017041</v>
          </cell>
          <cell r="AJ454">
            <v>6429.2634760184892</v>
          </cell>
          <cell r="AK454">
            <v>7021.2606105970572</v>
          </cell>
          <cell r="AL454">
            <v>7136.0844852310411</v>
          </cell>
          <cell r="AM454">
            <v>7493.4768686378293</v>
          </cell>
          <cell r="AN454">
            <v>7203.6383872980159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</row>
        <row r="455">
          <cell r="A455">
            <v>8954.8417197829895</v>
          </cell>
          <cell r="B455">
            <v>8789.2688087358383</v>
          </cell>
          <cell r="C455">
            <v>6653.7219342320941</v>
          </cell>
          <cell r="D455">
            <v>8666.3461045074437</v>
          </cell>
          <cell r="E455">
            <v>8066.675636794077</v>
          </cell>
          <cell r="F455">
            <v>8840.6129311662498</v>
          </cell>
          <cell r="G455">
            <v>8718.6374568135307</v>
          </cell>
          <cell r="H455">
            <v>7587.5108239705296</v>
          </cell>
          <cell r="I455">
            <v>8636.0218437581661</v>
          </cell>
          <cell r="J455">
            <v>9368.2219732398171</v>
          </cell>
          <cell r="K455">
            <v>8004.9404691120462</v>
          </cell>
          <cell r="L455">
            <v>9364.6656579794271</v>
          </cell>
          <cell r="M455">
            <v>10798.373225938003</v>
          </cell>
          <cell r="N455">
            <v>8032.199013605763</v>
          </cell>
          <cell r="O455">
            <v>10368.736914070832</v>
          </cell>
          <cell r="Z455">
            <v>6837.0574724211911</v>
          </cell>
          <cell r="AA455">
            <v>6710.6418925450471</v>
          </cell>
          <cell r="AB455">
            <v>5080.1433116739399</v>
          </cell>
          <cell r="AC455">
            <v>6616.7899161758514</v>
          </cell>
          <cell r="AD455">
            <v>6158.9391153948227</v>
          </cell>
          <cell r="AE455">
            <v>6749.8433353971568</v>
          </cell>
          <cell r="AF455">
            <v>6656.7145728269579</v>
          </cell>
          <cell r="AG455">
            <v>5793.094864144794</v>
          </cell>
          <cell r="AH455">
            <v>6593.6372217967346</v>
          </cell>
          <cell r="AI455">
            <v>7152.674949456492</v>
          </cell>
          <cell r="AJ455">
            <v>6111.8040679289234</v>
          </cell>
          <cell r="AK455">
            <v>7149.9596885299234</v>
          </cell>
          <cell r="AL455">
            <v>8244.6011514965685</v>
          </cell>
          <cell r="AM455">
            <v>6132.6160756840536</v>
          </cell>
          <cell r="AN455">
            <v>7916.5721088407354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</row>
        <row r="456">
          <cell r="A456">
            <v>10442.598896896163</v>
          </cell>
          <cell r="B456">
            <v>8215.6726140958126</v>
          </cell>
          <cell r="C456">
            <v>8540.048258716839</v>
          </cell>
          <cell r="D456">
            <v>8736.4755258332334</v>
          </cell>
          <cell r="E456">
            <v>8067.9443445101833</v>
          </cell>
          <cell r="F456">
            <v>8744.3547582043193</v>
          </cell>
          <cell r="G456">
            <v>9157.4644353000658</v>
          </cell>
          <cell r="H456">
            <v>8764.8991523726836</v>
          </cell>
          <cell r="I456">
            <v>8238.6404186855525</v>
          </cell>
          <cell r="J456">
            <v>8072.1564693920227</v>
          </cell>
          <cell r="K456">
            <v>8094.987207291274</v>
          </cell>
          <cell r="L456">
            <v>9709.2006829564289</v>
          </cell>
          <cell r="M456">
            <v>9575.081807773644</v>
          </cell>
          <cell r="N456">
            <v>9931.0669743022409</v>
          </cell>
          <cell r="O456">
            <v>11748.220231412608</v>
          </cell>
          <cell r="Z456">
            <v>7972.966028175807</v>
          </cell>
          <cell r="AA456">
            <v>6272.6989035526085</v>
          </cell>
          <cell r="AB456">
            <v>6520.36100572334</v>
          </cell>
          <cell r="AC456">
            <v>6670.3340098757762</v>
          </cell>
          <cell r="AD456">
            <v>6159.9077788109034</v>
          </cell>
          <cell r="AE456">
            <v>6676.3498353080286</v>
          </cell>
          <cell r="AF456">
            <v>6991.7607262093397</v>
          </cell>
          <cell r="AG456">
            <v>6692.0355624331542</v>
          </cell>
          <cell r="AH456">
            <v>6290.2349142280927</v>
          </cell>
          <cell r="AI456">
            <v>6163.1237530066855</v>
          </cell>
          <cell r="AJ456">
            <v>6180.5551127157159</v>
          </cell>
          <cell r="AK456">
            <v>7413.0135582399644</v>
          </cell>
          <cell r="AL456">
            <v>7310.613260562408</v>
          </cell>
          <cell r="AM456">
            <v>7582.4093591476585</v>
          </cell>
          <cell r="AN456">
            <v>8969.8131395644505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</row>
        <row r="457">
          <cell r="A457">
            <v>8842.964593462395</v>
          </cell>
          <cell r="B457">
            <v>7669.2343275482681</v>
          </cell>
          <cell r="C457">
            <v>8992.3016972480109</v>
          </cell>
          <cell r="D457">
            <v>7886.0493572535424</v>
          </cell>
          <cell r="E457">
            <v>8378.6193530646342</v>
          </cell>
          <cell r="F457">
            <v>9777.1559305284118</v>
          </cell>
          <cell r="G457">
            <v>9598.6537948525511</v>
          </cell>
          <cell r="H457">
            <v>7835.9406831415381</v>
          </cell>
          <cell r="I457">
            <v>7824.1971818297143</v>
          </cell>
          <cell r="J457">
            <v>9264.3604211949405</v>
          </cell>
          <cell r="K457">
            <v>10013.190004926777</v>
          </cell>
          <cell r="L457">
            <v>10706.520151599882</v>
          </cell>
          <cell r="M457">
            <v>10707.064751502143</v>
          </cell>
          <cell r="N457">
            <v>8281.1565994273442</v>
          </cell>
          <cell r="O457">
            <v>9652.5014468234003</v>
          </cell>
          <cell r="Z457">
            <v>6751.6388389669119</v>
          </cell>
          <cell r="AA457">
            <v>5855.4910860204109</v>
          </cell>
          <cell r="AB457">
            <v>6865.6583150556453</v>
          </cell>
          <cell r="AC457">
            <v>6021.0302284605077</v>
          </cell>
          <cell r="AD457">
            <v>6397.1093905422595</v>
          </cell>
          <cell r="AE457">
            <v>7464.8976615821621</v>
          </cell>
          <cell r="AF457">
            <v>7328.6105669851013</v>
          </cell>
          <cell r="AG457">
            <v>5982.7720553412955</v>
          </cell>
          <cell r="AH457">
            <v>5973.805845115714</v>
          </cell>
          <cell r="AI457">
            <v>7073.3762390240199</v>
          </cell>
          <cell r="AJ457">
            <v>7645.1106215216132</v>
          </cell>
          <cell r="AK457">
            <v>8174.4709618271136</v>
          </cell>
          <cell r="AL457">
            <v>8174.8867660308906</v>
          </cell>
          <cell r="AM457">
            <v>6322.6961882891746</v>
          </cell>
          <cell r="AN457">
            <v>7369.7234646554534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</row>
        <row r="458">
          <cell r="A458">
            <v>9357.6680297660678</v>
          </cell>
          <cell r="B458">
            <v>8588.0134443056068</v>
          </cell>
          <cell r="C458">
            <v>6811.8126618344513</v>
          </cell>
          <cell r="D458">
            <v>7771.0792483296245</v>
          </cell>
          <cell r="E458">
            <v>7648.0227062189424</v>
          </cell>
          <cell r="F458">
            <v>7201.4439039664703</v>
          </cell>
          <cell r="G458">
            <v>8816.9568384268896</v>
          </cell>
          <cell r="H458">
            <v>9577.3978782833274</v>
          </cell>
          <cell r="I458">
            <v>8028.1925116919201</v>
          </cell>
          <cell r="J458">
            <v>8300.2183708484299</v>
          </cell>
          <cell r="K458">
            <v>9178.4700838017834</v>
          </cell>
          <cell r="L458">
            <v>10387.656186598129</v>
          </cell>
          <cell r="M458">
            <v>10600.272983706061</v>
          </cell>
          <cell r="N458">
            <v>9618.4084925324114</v>
          </cell>
          <cell r="O458">
            <v>9437.8407600741175</v>
          </cell>
          <cell r="Z458">
            <v>7144.61697139851</v>
          </cell>
          <cell r="AA458">
            <v>6556.9826167811061</v>
          </cell>
          <cell r="AB458">
            <v>5200.8462145612493</v>
          </cell>
          <cell r="AC458">
            <v>5933.2500904166609</v>
          </cell>
          <cell r="AD458">
            <v>5839.2959282889869</v>
          </cell>
          <cell r="AE458">
            <v>5498.3312264540155</v>
          </cell>
          <cell r="AF458">
            <v>6731.7818139662841</v>
          </cell>
          <cell r="AG458">
            <v>7312.3815896608339</v>
          </cell>
          <cell r="AH458">
            <v>6129.5570954468267</v>
          </cell>
          <cell r="AI458">
            <v>6337.2499270162589</v>
          </cell>
          <cell r="AJ458">
            <v>7007.7986228629952</v>
          </cell>
          <cell r="AK458">
            <v>7931.0170490924183</v>
          </cell>
          <cell r="AL458">
            <v>8093.350824151511</v>
          </cell>
          <cell r="AM458">
            <v>7343.6933576824649</v>
          </cell>
          <cell r="AN458">
            <v>7205.8291716796284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</row>
        <row r="459">
          <cell r="A459">
            <v>10039.855250298229</v>
          </cell>
          <cell r="B459">
            <v>7374.7611869219172</v>
          </cell>
          <cell r="C459">
            <v>7218.5652695025265</v>
          </cell>
          <cell r="D459">
            <v>8207.8659565740272</v>
          </cell>
          <cell r="E459">
            <v>9642.6197050996234</v>
          </cell>
          <cell r="F459">
            <v>8349.5507153749386</v>
          </cell>
          <cell r="G459">
            <v>7876.5427621797462</v>
          </cell>
          <cell r="H459">
            <v>8216.9726016024342</v>
          </cell>
          <cell r="I459">
            <v>9144.7665762570105</v>
          </cell>
          <cell r="J459">
            <v>10233.156942742835</v>
          </cell>
          <cell r="K459">
            <v>9012.5712574934041</v>
          </cell>
          <cell r="L459">
            <v>8725.4072854791448</v>
          </cell>
          <cell r="M459">
            <v>9692.2457189230227</v>
          </cell>
          <cell r="N459">
            <v>9062.0101657659361</v>
          </cell>
          <cell r="O459">
            <v>10709.368538532701</v>
          </cell>
          <cell r="Z459">
            <v>7665.4696430236982</v>
          </cell>
          <cell r="AA459">
            <v>5630.6596652596299</v>
          </cell>
          <cell r="AB459">
            <v>5511.4034575262558</v>
          </cell>
          <cell r="AC459">
            <v>6266.7384893080953</v>
          </cell>
          <cell r="AD459">
            <v>7362.1787153223813</v>
          </cell>
          <cell r="AE459">
            <v>6374.9153693916251</v>
          </cell>
          <cell r="AF459">
            <v>6013.7719050952846</v>
          </cell>
          <cell r="AG459">
            <v>6273.691449213864</v>
          </cell>
          <cell r="AH459">
            <v>6982.0658600385323</v>
          </cell>
          <cell r="AI459">
            <v>7813.0562584119234</v>
          </cell>
          <cell r="AJ459">
            <v>6881.1342053812423</v>
          </cell>
          <cell r="AK459">
            <v>6661.8833640924686</v>
          </cell>
          <cell r="AL459">
            <v>7400.0683753806015</v>
          </cell>
          <cell r="AM459">
            <v>6918.8810096029538</v>
          </cell>
          <cell r="AN459">
            <v>8176.6457166438704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</row>
        <row r="460">
          <cell r="A460">
            <v>10758.109626411881</v>
          </cell>
          <cell r="B460">
            <v>8908.8306744022484</v>
          </cell>
          <cell r="C460">
            <v>7529.333502510839</v>
          </cell>
          <cell r="D460">
            <v>7614.8776536292626</v>
          </cell>
          <cell r="E460">
            <v>8363.8942632760791</v>
          </cell>
          <cell r="F460">
            <v>8241.9355281370536</v>
          </cell>
          <cell r="G460">
            <v>7673.5278782879705</v>
          </cell>
          <cell r="H460">
            <v>8320.6404121562609</v>
          </cell>
          <cell r="I460">
            <v>8433.0187206338887</v>
          </cell>
          <cell r="J460">
            <v>8968.5112654500608</v>
          </cell>
          <cell r="K460">
            <v>9030.6699384365911</v>
          </cell>
          <cell r="L460">
            <v>8869.1558829553596</v>
          </cell>
          <cell r="M460">
            <v>10295.037341220792</v>
          </cell>
          <cell r="N460">
            <v>9836.4064442135968</v>
          </cell>
          <cell r="O460">
            <v>10715.066168860671</v>
          </cell>
          <cell r="Z460">
            <v>8213.8597322039768</v>
          </cell>
          <cell r="AA460">
            <v>6801.9278552288142</v>
          </cell>
          <cell r="AB460">
            <v>5748.6762465010352</v>
          </cell>
          <cell r="AC460">
            <v>5813.9895480565556</v>
          </cell>
          <cell r="AD460">
            <v>6385.8667255883392</v>
          </cell>
          <cell r="AE460">
            <v>6292.7507434747531</v>
          </cell>
          <cell r="AF460">
            <v>5858.7692291843787</v>
          </cell>
          <cell r="AG460">
            <v>6352.8422372429532</v>
          </cell>
          <cell r="AH460">
            <v>6438.6435252788551</v>
          </cell>
          <cell r="AI460">
            <v>6847.4942252161818</v>
          </cell>
          <cell r="AJ460">
            <v>6894.9526206760893</v>
          </cell>
          <cell r="AK460">
            <v>6771.635993259948</v>
          </cell>
          <cell r="AL460">
            <v>7860.3021901714392</v>
          </cell>
          <cell r="AM460">
            <v>7510.1356657828592</v>
          </cell>
          <cell r="AN460">
            <v>8180.9958801897956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</row>
        <row r="461">
          <cell r="A461">
            <v>9222.8598856047374</v>
          </cell>
          <cell r="B461">
            <v>7642.7994559632371</v>
          </cell>
          <cell r="C461">
            <v>7722.9116376021202</v>
          </cell>
          <cell r="D461">
            <v>8150.9668671097852</v>
          </cell>
          <cell r="E461">
            <v>8926.027386028376</v>
          </cell>
          <cell r="F461">
            <v>7840.2109562192018</v>
          </cell>
          <cell r="G461">
            <v>8249.4148101260162</v>
          </cell>
          <cell r="H461">
            <v>7733.7863292193852</v>
          </cell>
          <cell r="I461">
            <v>8156.639167393605</v>
          </cell>
          <cell r="J461">
            <v>8631.6800930230274</v>
          </cell>
          <cell r="K461">
            <v>9602.6824174097328</v>
          </cell>
          <cell r="L461">
            <v>9132.8706629819553</v>
          </cell>
          <cell r="M461">
            <v>8671.8761962473818</v>
          </cell>
          <cell r="N461">
            <v>8925.6632063295165</v>
          </cell>
          <cell r="O461">
            <v>9670.4040502678326</v>
          </cell>
          <cell r="Z461">
            <v>7041.6904140987572</v>
          </cell>
          <cell r="AA461">
            <v>5835.307955825755</v>
          </cell>
          <cell r="AB461">
            <v>5896.4739269557695</v>
          </cell>
          <cell r="AC461">
            <v>6223.2958069057877</v>
          </cell>
          <cell r="AD461">
            <v>6815.0576133422082</v>
          </cell>
          <cell r="AE461">
            <v>5986.0324259171848</v>
          </cell>
          <cell r="AF461">
            <v>6298.4612051904533</v>
          </cell>
          <cell r="AG461">
            <v>5904.7767975043162</v>
          </cell>
          <cell r="AH461">
            <v>6227.6266308616869</v>
          </cell>
          <cell r="AI461">
            <v>6590.3222777434539</v>
          </cell>
          <cell r="AJ461">
            <v>7331.6864364219982</v>
          </cell>
          <cell r="AK461">
            <v>6972.9832826693737</v>
          </cell>
          <cell r="AL461">
            <v>6621.0121633396602</v>
          </cell>
          <cell r="AM461">
            <v>6814.7795606854106</v>
          </cell>
          <cell r="AN461">
            <v>7383.3921739956904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</row>
        <row r="462">
          <cell r="A462">
            <v>8716.7559270814945</v>
          </cell>
          <cell r="B462">
            <v>7748.855878267349</v>
          </cell>
          <cell r="C462">
            <v>7497.4389408152374</v>
          </cell>
          <cell r="D462">
            <v>8991.9908084783547</v>
          </cell>
          <cell r="E462">
            <v>8405.09988427387</v>
          </cell>
          <cell r="F462">
            <v>7205.7893477235621</v>
          </cell>
          <cell r="G462">
            <v>7140.1055375928117</v>
          </cell>
          <cell r="H462">
            <v>8832.4692252091609</v>
          </cell>
          <cell r="I462">
            <v>8086.1363297119624</v>
          </cell>
          <cell r="J462">
            <v>8070.8750113853712</v>
          </cell>
          <cell r="K462">
            <v>8091.5334537500776</v>
          </cell>
          <cell r="L462">
            <v>9978.4098431487182</v>
          </cell>
          <cell r="M462">
            <v>9043.5020814400759</v>
          </cell>
          <cell r="N462">
            <v>10511.173860555426</v>
          </cell>
          <cell r="O462">
            <v>10143.986614957827</v>
          </cell>
          <cell r="Z462">
            <v>6655.2780173504279</v>
          </cell>
          <cell r="AA462">
            <v>5916.2824584806322</v>
          </cell>
          <cell r="AB462">
            <v>5724.3246210681964</v>
          </cell>
          <cell r="AC462">
            <v>6865.4209502364565</v>
          </cell>
          <cell r="AD462">
            <v>6417.3273820426366</v>
          </cell>
          <cell r="AE462">
            <v>5501.6489901443301</v>
          </cell>
          <cell r="AF462">
            <v>5451.4991383742608</v>
          </cell>
          <cell r="AG462">
            <v>6743.625583324093</v>
          </cell>
          <cell r="AH462">
            <v>6173.7974322804012</v>
          </cell>
          <cell r="AI462">
            <v>6162.145354692776</v>
          </cell>
          <cell r="AJ462">
            <v>6177.9181580719978</v>
          </cell>
          <cell r="AK462">
            <v>7618.5558288834181</v>
          </cell>
          <cell r="AL462">
            <v>6904.7500131878232</v>
          </cell>
          <cell r="AM462">
            <v>8025.3232872295093</v>
          </cell>
          <cell r="AN462">
            <v>7744.9743564667588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</row>
        <row r="463">
          <cell r="A463">
            <v>7460.5532084608321</v>
          </cell>
          <cell r="B463">
            <v>7615.2559835509592</v>
          </cell>
          <cell r="C463">
            <v>7866.0117648824107</v>
          </cell>
          <cell r="D463">
            <v>7003.5307095060725</v>
          </cell>
          <cell r="E463">
            <v>8197.6823387753902</v>
          </cell>
          <cell r="F463">
            <v>8123.7290736225996</v>
          </cell>
          <cell r="G463">
            <v>7344.668777474667</v>
          </cell>
          <cell r="H463">
            <v>7280.3705199793039</v>
          </cell>
          <cell r="I463">
            <v>7934.4112692794397</v>
          </cell>
          <cell r="J463">
            <v>9738.3576246716129</v>
          </cell>
          <cell r="K463">
            <v>9336.4856976846604</v>
          </cell>
          <cell r="L463">
            <v>9377.1935221403382</v>
          </cell>
          <cell r="M463">
            <v>9127.7104837761617</v>
          </cell>
          <cell r="N463">
            <v>8272.2523372536016</v>
          </cell>
          <cell r="O463">
            <v>10660.585539955593</v>
          </cell>
          <cell r="Z463">
            <v>5696.1622168726781</v>
          </cell>
          <cell r="AA463">
            <v>5814.2784044650907</v>
          </cell>
          <cell r="AB463">
            <v>6005.731446534779</v>
          </cell>
          <cell r="AC463">
            <v>5347.2237108307236</v>
          </cell>
          <cell r="AD463">
            <v>6258.9632563843643</v>
          </cell>
          <cell r="AE463">
            <v>6202.4996426271482</v>
          </cell>
          <cell r="AF463">
            <v>5607.6839902770171</v>
          </cell>
          <cell r="AG463">
            <v>5558.5920134862772</v>
          </cell>
          <cell r="AH463">
            <v>6057.9547417399281</v>
          </cell>
          <cell r="AI463">
            <v>7435.2749998672734</v>
          </cell>
          <cell r="AJ463">
            <v>7128.4441761250282</v>
          </cell>
          <cell r="AK463">
            <v>7159.5247629282348</v>
          </cell>
          <cell r="AL463">
            <v>6969.0434652050344</v>
          </cell>
          <cell r="AM463">
            <v>6315.8977485024725</v>
          </cell>
          <cell r="AN463">
            <v>8139.3997020982542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</row>
        <row r="464">
          <cell r="A464">
            <v>10810.07979390061</v>
          </cell>
          <cell r="B464">
            <v>8060.7962863743878</v>
          </cell>
          <cell r="C464">
            <v>7480.7091423625961</v>
          </cell>
          <cell r="D464">
            <v>7948.5649860988506</v>
          </cell>
          <cell r="E464">
            <v>7662.6487353133834</v>
          </cell>
          <cell r="F464">
            <v>7348.0165290265941</v>
          </cell>
          <cell r="G464">
            <v>8378.6165954353</v>
          </cell>
          <cell r="H464">
            <v>10524.265064848778</v>
          </cell>
          <cell r="I464">
            <v>8029.9593421553245</v>
          </cell>
          <cell r="J464">
            <v>8309.7746403851888</v>
          </cell>
          <cell r="K464">
            <v>8075.0299770478196</v>
          </cell>
          <cell r="L464">
            <v>8334.957519450978</v>
          </cell>
          <cell r="M464">
            <v>9293.2920965738649</v>
          </cell>
          <cell r="N464">
            <v>10083.902208383884</v>
          </cell>
          <cell r="O464">
            <v>8797.4429670232093</v>
          </cell>
          <cell r="Z464">
            <v>8253.5391629622882</v>
          </cell>
          <cell r="AA464">
            <v>6154.4502078319902</v>
          </cell>
          <cell r="AB464">
            <v>5711.5513530304106</v>
          </cell>
          <cell r="AC464">
            <v>6068.7611611464163</v>
          </cell>
          <cell r="AD464">
            <v>5850.4629600067083</v>
          </cell>
          <cell r="AE464">
            <v>5610.2400119779195</v>
          </cell>
          <cell r="AF464">
            <v>6397.1072850812307</v>
          </cell>
          <cell r="AG464">
            <v>8035.3184740723009</v>
          </cell>
          <cell r="AH464">
            <v>6130.9060775729595</v>
          </cell>
          <cell r="AI464">
            <v>6344.5461770326519</v>
          </cell>
          <cell r="AJ464">
            <v>6165.3176875959171</v>
          </cell>
          <cell r="AK464">
            <v>6363.7734059308996</v>
          </cell>
          <cell r="AL464">
            <v>7095.4656889025309</v>
          </cell>
          <cell r="AM464">
            <v>7699.0996717099297</v>
          </cell>
          <cell r="AN464">
            <v>6716.8828950940879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</row>
        <row r="465">
          <cell r="A465">
            <v>10583.244477146689</v>
          </cell>
          <cell r="B465">
            <v>8086.8222207794506</v>
          </cell>
          <cell r="C465">
            <v>7964.7675791210941</v>
          </cell>
          <cell r="D465">
            <v>8124.5982487390957</v>
          </cell>
          <cell r="E465">
            <v>8388.5630183641351</v>
          </cell>
          <cell r="F465">
            <v>6846.7172073429974</v>
          </cell>
          <cell r="G465">
            <v>8224.4830622051413</v>
          </cell>
          <cell r="H465">
            <v>8501.8915680478131</v>
          </cell>
          <cell r="I465">
            <v>8508.7931015462163</v>
          </cell>
          <cell r="J465">
            <v>9519.6747013074983</v>
          </cell>
          <cell r="K465">
            <v>6637.4804896258875</v>
          </cell>
          <cell r="L465">
            <v>9113.7194449783183</v>
          </cell>
          <cell r="M465">
            <v>9493.9284641687846</v>
          </cell>
          <cell r="N465">
            <v>9698.0133903197457</v>
          </cell>
          <cell r="O465">
            <v>10464.317939566345</v>
          </cell>
          <cell r="Z465">
            <v>8080.349491279404</v>
          </cell>
          <cell r="AA465">
            <v>6174.3211128539924</v>
          </cell>
          <cell r="AB465">
            <v>6081.1319057292712</v>
          </cell>
          <cell r="AC465">
            <v>6203.1632613052943</v>
          </cell>
          <cell r="AD465">
            <v>6404.7014187730892</v>
          </cell>
          <cell r="AE465">
            <v>5227.4959746752065</v>
          </cell>
          <cell r="AF465">
            <v>6279.4257159258723</v>
          </cell>
          <cell r="AG465">
            <v>6491.2282197707782</v>
          </cell>
          <cell r="AH465">
            <v>6496.4975682029417</v>
          </cell>
          <cell r="AI465">
            <v>7268.3097131470786</v>
          </cell>
          <cell r="AJ465">
            <v>5067.742903751322</v>
          </cell>
          <cell r="AK465">
            <v>6958.3612511187257</v>
          </cell>
          <cell r="AL465">
            <v>7248.6523581067222</v>
          </cell>
          <cell r="AM465">
            <v>7404.4720155626865</v>
          </cell>
          <cell r="AN465">
            <v>7989.5486041306613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</row>
        <row r="466">
          <cell r="A466">
            <v>9468.4786764723176</v>
          </cell>
          <cell r="B466">
            <v>7875.1348175985222</v>
          </cell>
          <cell r="C466">
            <v>7165.2843960174823</v>
          </cell>
          <cell r="D466">
            <v>7825.3771841888802</v>
          </cell>
          <cell r="E466">
            <v>8396.9225923611612</v>
          </cell>
          <cell r="F466">
            <v>8120.4601691694552</v>
          </cell>
          <cell r="G466">
            <v>7651.0797052731141</v>
          </cell>
          <cell r="H466">
            <v>8482.4450904492642</v>
          </cell>
          <cell r="I466">
            <v>7234.1392310751198</v>
          </cell>
          <cell r="J466">
            <v>7692.7816011925779</v>
          </cell>
          <cell r="K466">
            <v>8435.7158060437341</v>
          </cell>
          <cell r="L466">
            <v>8382.2702008109336</v>
          </cell>
          <cell r="M466">
            <v>10352.070186708033</v>
          </cell>
          <cell r="N466">
            <v>9997.1188910579694</v>
          </cell>
          <cell r="O466">
            <v>9383.0276520134576</v>
          </cell>
          <cell r="Z466">
            <v>7229.2213434013192</v>
          </cell>
          <cell r="AA466">
            <v>6012.6969337757409</v>
          </cell>
          <cell r="AB466">
            <v>5470.7232974969311</v>
          </cell>
          <cell r="AC466">
            <v>5974.7067816369463</v>
          </cell>
          <cell r="AD466">
            <v>6411.083986958115</v>
          </cell>
          <cell r="AE466">
            <v>6200.0038210015537</v>
          </cell>
          <cell r="AF466">
            <v>5841.6299592948435</v>
          </cell>
          <cell r="AG466">
            <v>6476.3807563383743</v>
          </cell>
          <cell r="AH466">
            <v>5523.2942394827778</v>
          </cell>
          <cell r="AI466">
            <v>5873.4695236369371</v>
          </cell>
          <cell r="AJ466">
            <v>6440.7027607776145</v>
          </cell>
          <cell r="AK466">
            <v>6399.8968273999499</v>
          </cell>
          <cell r="AL466">
            <v>7903.8469958323303</v>
          </cell>
          <cell r="AM466">
            <v>7632.8402617983229</v>
          </cell>
          <cell r="AN466">
            <v>7163.9791444228813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</row>
        <row r="467">
          <cell r="A467">
            <v>10157.728894970049</v>
          </cell>
          <cell r="B467">
            <v>8796.5763215238221</v>
          </cell>
          <cell r="C467">
            <v>9261.3679989460288</v>
          </cell>
          <cell r="D467">
            <v>8234.330217796647</v>
          </cell>
          <cell r="E467">
            <v>7246.5451507410826</v>
          </cell>
          <cell r="F467">
            <v>7952.9914310353897</v>
          </cell>
          <cell r="G467">
            <v>7673.8116420477691</v>
          </cell>
          <cell r="H467">
            <v>8310.4201512268501</v>
          </cell>
          <cell r="I467">
            <v>8923.1986483307865</v>
          </cell>
          <cell r="J467">
            <v>9002.1827436710118</v>
          </cell>
          <cell r="K467">
            <v>8538.6763717760405</v>
          </cell>
          <cell r="L467">
            <v>9237.0442268470451</v>
          </cell>
          <cell r="M467">
            <v>8832.1006162104786</v>
          </cell>
          <cell r="N467">
            <v>8442.8018489323586</v>
          </cell>
          <cell r="O467">
            <v>9280.1326168136711</v>
          </cell>
          <cell r="Z467">
            <v>7755.4666422252112</v>
          </cell>
          <cell r="AA467">
            <v>6716.2212077887234</v>
          </cell>
          <cell r="AB467">
            <v>7071.091512667288</v>
          </cell>
          <cell r="AC467">
            <v>6286.9440586086093</v>
          </cell>
          <cell r="AD467">
            <v>5532.7662087714189</v>
          </cell>
          <cell r="AE467">
            <v>6072.1407695612425</v>
          </cell>
          <cell r="AF467">
            <v>5858.9858839500384</v>
          </cell>
          <cell r="AG467">
            <v>6345.0390271423039</v>
          </cell>
          <cell r="AH467">
            <v>6812.8978607951485</v>
          </cell>
          <cell r="AI467">
            <v>6873.2025335237904</v>
          </cell>
          <cell r="AJ467">
            <v>6519.3135645564935</v>
          </cell>
          <cell r="AK467">
            <v>7052.520215374625</v>
          </cell>
          <cell r="AL467">
            <v>6743.344148879165</v>
          </cell>
          <cell r="AM467">
            <v>6446.112982867251</v>
          </cell>
          <cell r="AN467">
            <v>7085.4183734677044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</row>
        <row r="468">
          <cell r="A468">
            <v>8065.9711805912411</v>
          </cell>
          <cell r="B468">
            <v>8580.2066039265537</v>
          </cell>
          <cell r="C468">
            <v>7026.5417974215361</v>
          </cell>
          <cell r="D468">
            <v>6217.5095137058752</v>
          </cell>
          <cell r="E468">
            <v>8059.3852933964918</v>
          </cell>
          <cell r="F468">
            <v>9313.6368466658405</v>
          </cell>
          <cell r="G468">
            <v>8285.1654540328454</v>
          </cell>
          <cell r="H468">
            <v>8210.8768918607311</v>
          </cell>
          <cell r="I468">
            <v>8528.0298352428272</v>
          </cell>
          <cell r="J468">
            <v>10342.035263180265</v>
          </cell>
          <cell r="K468">
            <v>10673.926375290252</v>
          </cell>
          <cell r="L468">
            <v>9885.029216828616</v>
          </cell>
          <cell r="M468">
            <v>8928.0308684322481</v>
          </cell>
          <cell r="N468">
            <v>9831.9192486873417</v>
          </cell>
          <cell r="O468">
            <v>8474.0126492564013</v>
          </cell>
          <cell r="Z468">
            <v>6158.4012602661342</v>
          </cell>
          <cell r="AA468">
            <v>6551.0220629243386</v>
          </cell>
          <cell r="AB468">
            <v>5364.7927684985316</v>
          </cell>
          <cell r="AC468">
            <v>4747.0933837524899</v>
          </cell>
          <cell r="AD468">
            <v>6153.3729090493944</v>
          </cell>
          <cell r="AE468">
            <v>7110.998986976756</v>
          </cell>
          <cell r="AF468">
            <v>6325.7569648158942</v>
          </cell>
          <cell r="AG468">
            <v>6269.0373504432346</v>
          </cell>
          <cell r="AH468">
            <v>6511.1848913272388</v>
          </cell>
          <cell r="AI468">
            <v>7896.1852915791842</v>
          </cell>
          <cell r="AJ468">
            <v>8149.5854832396071</v>
          </cell>
          <cell r="AK468">
            <v>7547.2593471655146</v>
          </cell>
          <cell r="AL468">
            <v>6816.5872801714931</v>
          </cell>
          <cell r="AM468">
            <v>7506.7096740497782</v>
          </cell>
          <cell r="AN468">
            <v>6469.9425537578572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</row>
        <row r="469">
          <cell r="A469">
            <v>9797.2911654145428</v>
          </cell>
          <cell r="B469">
            <v>8399.900400397848</v>
          </cell>
          <cell r="C469">
            <v>9049.5436008713295</v>
          </cell>
          <cell r="D469">
            <v>8446.9930147470131</v>
          </cell>
          <cell r="E469">
            <v>9397.7616589701775</v>
          </cell>
          <cell r="F469">
            <v>7908.3071239486253</v>
          </cell>
          <cell r="G469">
            <v>7724.0556633141332</v>
          </cell>
          <cell r="H469">
            <v>9287.2827700381549</v>
          </cell>
          <cell r="I469">
            <v>8354.9457320004785</v>
          </cell>
          <cell r="J469">
            <v>7772.2076343653262</v>
          </cell>
          <cell r="K469">
            <v>8498.5172358459131</v>
          </cell>
          <cell r="L469">
            <v>9621.7037855814506</v>
          </cell>
          <cell r="M469">
            <v>9795.7266784308849</v>
          </cell>
          <cell r="N469">
            <v>8048.7318281341159</v>
          </cell>
          <cell r="O469">
            <v>9095.5879420696692</v>
          </cell>
          <cell r="Z469">
            <v>7480.2709939586639</v>
          </cell>
          <cell r="AA469">
            <v>6413.3575553053561</v>
          </cell>
          <cell r="AB469">
            <v>6909.3627374396619</v>
          </cell>
          <cell r="AC469">
            <v>6449.312954731402</v>
          </cell>
          <cell r="AD469">
            <v>7175.2286176703656</v>
          </cell>
          <cell r="AE469">
            <v>6038.0241223632702</v>
          </cell>
          <cell r="AF469">
            <v>5897.347395162994</v>
          </cell>
          <cell r="AG469">
            <v>7090.8775440552108</v>
          </cell>
          <cell r="AH469">
            <v>6379.034486165292</v>
          </cell>
          <cell r="AI469">
            <v>5934.1116176684636</v>
          </cell>
          <cell r="AJ469">
            <v>6488.6519036372983</v>
          </cell>
          <cell r="AK469">
            <v>7346.2093271065796</v>
          </cell>
          <cell r="AL469">
            <v>7479.076501888695</v>
          </cell>
          <cell r="AM469">
            <v>6145.2389457077079</v>
          </cell>
          <cell r="AN469">
            <v>6944.5177761219593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</row>
        <row r="470">
          <cell r="A470">
            <v>9397.3860606162652</v>
          </cell>
          <cell r="B470">
            <v>7801.4516125004529</v>
          </cell>
          <cell r="C470">
            <v>8015.6648442493506</v>
          </cell>
          <cell r="D470">
            <v>8598.3919601029611</v>
          </cell>
          <cell r="E470">
            <v>7703.1920871678831</v>
          </cell>
          <cell r="F470">
            <v>8140.7006098639213</v>
          </cell>
          <cell r="G470">
            <v>7445.8480726897287</v>
          </cell>
          <cell r="H470">
            <v>7831.3008310511605</v>
          </cell>
          <cell r="I470">
            <v>8332.96601808181</v>
          </cell>
          <cell r="J470">
            <v>8779.7485271289806</v>
          </cell>
          <cell r="K470">
            <v>8973.4710687784573</v>
          </cell>
          <cell r="L470">
            <v>9902.119495615465</v>
          </cell>
          <cell r="M470">
            <v>8610.9554061507151</v>
          </cell>
          <cell r="N470">
            <v>9097.0002885005688</v>
          </cell>
          <cell r="O470">
            <v>8338.9424211149508</v>
          </cell>
          <cell r="Z470">
            <v>7174.9418468247604</v>
          </cell>
          <cell r="AA470">
            <v>5956.4395119505452</v>
          </cell>
          <cell r="AB470">
            <v>6119.9921712437563</v>
          </cell>
          <cell r="AC470">
            <v>6564.9066551064507</v>
          </cell>
          <cell r="AD470">
            <v>5881.4179713210269</v>
          </cell>
          <cell r="AE470">
            <v>6215.4574784335418</v>
          </cell>
          <cell r="AF470">
            <v>5684.9347868908981</v>
          </cell>
          <cell r="AG470">
            <v>5979.2295097108845</v>
          </cell>
          <cell r="AH470">
            <v>6362.2528866695338</v>
          </cell>
          <cell r="AI470">
            <v>6703.3731194570855</v>
          </cell>
          <cell r="AJ470">
            <v>6851.2810548966245</v>
          </cell>
          <cell r="AK470">
            <v>7560.3078433803885</v>
          </cell>
          <cell r="AL470">
            <v>6574.4988964176946</v>
          </cell>
          <cell r="AM470">
            <v>6945.5961082713384</v>
          </cell>
          <cell r="AN470">
            <v>6366.8158942909495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</row>
        <row r="471">
          <cell r="A471">
            <v>8095.934530072097</v>
          </cell>
          <cell r="B471">
            <v>7391.6934427275874</v>
          </cell>
          <cell r="C471">
            <v>7979.4626516379867</v>
          </cell>
          <cell r="D471">
            <v>8600.0527054050672</v>
          </cell>
          <cell r="E471">
            <v>8890.6101067529726</v>
          </cell>
          <cell r="F471">
            <v>8201.9479755433531</v>
          </cell>
          <cell r="G471">
            <v>7659.7246500693282</v>
          </cell>
          <cell r="H471">
            <v>7811.4728801839501</v>
          </cell>
          <cell r="I471">
            <v>7711.1116058085572</v>
          </cell>
          <cell r="J471">
            <v>8672.4850227148909</v>
          </cell>
          <cell r="K471">
            <v>9303.4485574195933</v>
          </cell>
          <cell r="L471">
            <v>9690.7095694850577</v>
          </cell>
          <cell r="M471">
            <v>9623.2863627262286</v>
          </cell>
          <cell r="N471">
            <v>9277.7948829381021</v>
          </cell>
          <cell r="O471">
            <v>8385.4598932241879</v>
          </cell>
          <cell r="Z471">
            <v>6181.2783974481654</v>
          </cell>
          <cell r="AA471">
            <v>5643.5875102962818</v>
          </cell>
          <cell r="AB471">
            <v>6092.3516523762082</v>
          </cell>
          <cell r="AC471">
            <v>6566.1746407875889</v>
          </cell>
          <cell r="AD471">
            <v>6788.0163789463204</v>
          </cell>
          <cell r="AE471">
            <v>6262.2200871192517</v>
          </cell>
          <cell r="AF471">
            <v>5848.2304092265313</v>
          </cell>
          <cell r="AG471">
            <v>5964.0907899119657</v>
          </cell>
          <cell r="AH471">
            <v>5887.464555481255</v>
          </cell>
          <cell r="AI471">
            <v>6621.4770047829088</v>
          </cell>
          <cell r="AJ471">
            <v>7103.2201873840877</v>
          </cell>
          <cell r="AK471">
            <v>7398.8955191401183</v>
          </cell>
          <cell r="AL471">
            <v>7347.4176310869252</v>
          </cell>
          <cell r="AM471">
            <v>7083.6335043027702</v>
          </cell>
          <cell r="AN471">
            <v>6402.3321703162392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</row>
        <row r="472">
          <cell r="A472">
            <v>10768.234740691998</v>
          </cell>
          <cell r="B472">
            <v>7873.4134321593692</v>
          </cell>
          <cell r="C472">
            <v>7630.2985177253722</v>
          </cell>
          <cell r="D472">
            <v>9073.3779002044284</v>
          </cell>
          <cell r="E472">
            <v>9651.8524054088412</v>
          </cell>
          <cell r="F472">
            <v>8168.8903568848536</v>
          </cell>
          <cell r="G472">
            <v>7633.3565558155406</v>
          </cell>
          <cell r="H472">
            <v>8458.0491161189093</v>
          </cell>
          <cell r="I472">
            <v>7722.1713234752415</v>
          </cell>
          <cell r="J472">
            <v>8340.7588838126721</v>
          </cell>
          <cell r="K472">
            <v>8735.9668983927768</v>
          </cell>
          <cell r="L472">
            <v>10383.235433745085</v>
          </cell>
          <cell r="M472">
            <v>8731.0855077200667</v>
          </cell>
          <cell r="N472">
            <v>9138.9650829821039</v>
          </cell>
          <cell r="O472">
            <v>9377.0536261033212</v>
          </cell>
          <cell r="Z472">
            <v>8221.5902974573019</v>
          </cell>
          <cell r="AA472">
            <v>6011.3826491074069</v>
          </cell>
          <cell r="AB472">
            <v>5825.7634394773913</v>
          </cell>
          <cell r="AC472">
            <v>6927.5603203176797</v>
          </cell>
          <cell r="AD472">
            <v>7369.2279189392711</v>
          </cell>
          <cell r="AE472">
            <v>6236.9804630430126</v>
          </cell>
          <cell r="AF472">
            <v>5828.0982637913876</v>
          </cell>
          <cell r="AG472">
            <v>6457.75433235325</v>
          </cell>
          <cell r="AH472">
            <v>5895.9086941586393</v>
          </cell>
          <cell r="AI472">
            <v>6368.2027708265086</v>
          </cell>
          <cell r="AJ472">
            <v>6669.9456707904774</v>
          </cell>
          <cell r="AK472">
            <v>7927.6417866061047</v>
          </cell>
          <cell r="AL472">
            <v>6666.2187094863002</v>
          </cell>
          <cell r="AM472">
            <v>6977.6363967171674</v>
          </cell>
          <cell r="AN472">
            <v>7159.417951744389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</row>
        <row r="473">
          <cell r="A473">
            <v>9844.2924399361764</v>
          </cell>
          <cell r="B473">
            <v>8048.7670927518247</v>
          </cell>
          <cell r="C473">
            <v>9083.9855637386518</v>
          </cell>
          <cell r="D473">
            <v>8214.659085344816</v>
          </cell>
          <cell r="E473">
            <v>8142.7307210087702</v>
          </cell>
          <cell r="F473">
            <v>7352.8890187132274</v>
          </cell>
          <cell r="G473">
            <v>9015.6548509524819</v>
          </cell>
          <cell r="H473">
            <v>7628.8878471869166</v>
          </cell>
          <cell r="I473">
            <v>7854.1943472730336</v>
          </cell>
          <cell r="J473">
            <v>8500.9249766084449</v>
          </cell>
          <cell r="K473">
            <v>8320.9088997799827</v>
          </cell>
          <cell r="L473">
            <v>8728.3642558330994</v>
          </cell>
          <cell r="M473">
            <v>10069.136101849497</v>
          </cell>
          <cell r="N473">
            <v>9191.2116193076799</v>
          </cell>
          <cell r="O473">
            <v>11487.366040067818</v>
          </cell>
          <cell r="Z473">
            <v>7516.1566550610296</v>
          </cell>
          <cell r="AA473">
            <v>6145.2658703843872</v>
          </cell>
          <cell r="AB473">
            <v>6935.6593138567141</v>
          </cell>
          <cell r="AC473">
            <v>6271.9250702971085</v>
          </cell>
          <cell r="AD473">
            <v>6217.0074764130795</v>
          </cell>
          <cell r="AE473">
            <v>5613.9601773436225</v>
          </cell>
          <cell r="AF473">
            <v>6883.4885413216225</v>
          </cell>
          <cell r="AG473">
            <v>5824.6863868785995</v>
          </cell>
          <cell r="AH473">
            <v>5996.7088009203499</v>
          </cell>
          <cell r="AI473">
            <v>6490.4902233404537</v>
          </cell>
          <cell r="AJ473">
            <v>6353.0472286176137</v>
          </cell>
          <cell r="AK473">
            <v>6664.1410227855931</v>
          </cell>
          <cell r="AL473">
            <v>7687.8256903064967</v>
          </cell>
          <cell r="AM473">
            <v>7017.5268361878916</v>
          </cell>
          <cell r="AN473">
            <v>8770.6499210559377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</row>
        <row r="474">
          <cell r="A474">
            <v>9611.7391733666191</v>
          </cell>
          <cell r="B474">
            <v>9895.8390044984772</v>
          </cell>
          <cell r="C474">
            <v>8295.1121783612598</v>
          </cell>
          <cell r="D474">
            <v>7395.9445611532574</v>
          </cell>
          <cell r="E474">
            <v>6735.4715665878366</v>
          </cell>
          <cell r="F474">
            <v>8297.9923823449262</v>
          </cell>
          <cell r="G474">
            <v>8062.5720845800734</v>
          </cell>
          <cell r="H474">
            <v>9008.7656648824341</v>
          </cell>
          <cell r="I474">
            <v>9911.9235313746267</v>
          </cell>
          <cell r="J474">
            <v>7716.568961438159</v>
          </cell>
          <cell r="K474">
            <v>8504.9934265350985</v>
          </cell>
          <cell r="L474">
            <v>9229.3794164763804</v>
          </cell>
          <cell r="M474">
            <v>9967.1446615048626</v>
          </cell>
          <cell r="N474">
            <v>9973.8087218090823</v>
          </cell>
          <cell r="O474">
            <v>8223.8312850768434</v>
          </cell>
          <cell r="Z474">
            <v>7338.601305822106</v>
          </cell>
          <cell r="AA474">
            <v>7555.512663290604</v>
          </cell>
          <cell r="AB474">
            <v>6333.3513286275347</v>
          </cell>
          <cell r="AC474">
            <v>5646.8332562187561</v>
          </cell>
          <cell r="AD474">
            <v>5142.5594829760785</v>
          </cell>
          <cell r="AE474">
            <v>6335.5503758898785</v>
          </cell>
          <cell r="AF474">
            <v>6155.8060368652241</v>
          </cell>
          <cell r="AG474">
            <v>6878.228620200397</v>
          </cell>
          <cell r="AH474">
            <v>7567.7932638986522</v>
          </cell>
          <cell r="AI474">
            <v>5891.6312683338792</v>
          </cell>
          <cell r="AJ474">
            <v>6493.5965011332528</v>
          </cell>
          <cell r="AK474">
            <v>7046.6681019973821</v>
          </cell>
          <cell r="AL474">
            <v>7609.9548176376065</v>
          </cell>
          <cell r="AM474">
            <v>7615.0428543361222</v>
          </cell>
          <cell r="AN474">
            <v>6278.9280814813101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</row>
        <row r="475">
          <cell r="A475">
            <v>9261.5734562614562</v>
          </cell>
          <cell r="B475">
            <v>8287.7755648232305</v>
          </cell>
          <cell r="C475">
            <v>7607.3788821373619</v>
          </cell>
          <cell r="D475">
            <v>7046.710259099259</v>
          </cell>
          <cell r="E475">
            <v>7801.0378856574944</v>
          </cell>
          <cell r="F475">
            <v>7918.3256423158346</v>
          </cell>
          <cell r="G475">
            <v>7269.2268434251964</v>
          </cell>
          <cell r="H475">
            <v>7973.0321763702468</v>
          </cell>
          <cell r="I475">
            <v>8505.3128095146785</v>
          </cell>
          <cell r="J475">
            <v>8515.1859916826252</v>
          </cell>
          <cell r="K475">
            <v>8859.3840736624297</v>
          </cell>
          <cell r="L475">
            <v>9289.346067925977</v>
          </cell>
          <cell r="M475">
            <v>8438.9070767295325</v>
          </cell>
          <cell r="N475">
            <v>7851.1257642705796</v>
          </cell>
          <cell r="O475">
            <v>9325.0320113034886</v>
          </cell>
          <cell r="Z475">
            <v>7071.2483801494454</v>
          </cell>
          <cell r="AA475">
            <v>6327.7497948447945</v>
          </cell>
          <cell r="AB475">
            <v>5808.2642060274047</v>
          </cell>
          <cell r="AC475">
            <v>5380.1914696633203</v>
          </cell>
          <cell r="AD475">
            <v>5956.1236298510385</v>
          </cell>
          <cell r="AE475">
            <v>6045.673301210707</v>
          </cell>
          <cell r="AF475">
            <v>5550.0837718625098</v>
          </cell>
          <cell r="AG475">
            <v>6087.4419587873881</v>
          </cell>
          <cell r="AH475">
            <v>6493.8403513156936</v>
          </cell>
          <cell r="AI475">
            <v>6501.3785653936502</v>
          </cell>
          <cell r="AJ475">
            <v>6764.1751777775598</v>
          </cell>
          <cell r="AK475">
            <v>7092.4528802457535</v>
          </cell>
          <cell r="AL475">
            <v>6443.1393087113029</v>
          </cell>
          <cell r="AM475">
            <v>5994.3659255236435</v>
          </cell>
          <cell r="AN475">
            <v>7119.6992407582566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</row>
        <row r="476">
          <cell r="A476">
            <v>9317.3594699038895</v>
          </cell>
          <cell r="B476">
            <v>9090.6790198461313</v>
          </cell>
          <cell r="C476">
            <v>7670.7920668989755</v>
          </cell>
          <cell r="D476">
            <v>7718.1173865613309</v>
          </cell>
          <cell r="E476">
            <v>8257.0716100070367</v>
          </cell>
          <cell r="F476">
            <v>8121.3330893660932</v>
          </cell>
          <cell r="G476">
            <v>8254.9336880927294</v>
          </cell>
          <cell r="H476">
            <v>8431.0596747168602</v>
          </cell>
          <cell r="I476">
            <v>8908.9663381999253</v>
          </cell>
          <cell r="J476">
            <v>8239.7279605149943</v>
          </cell>
          <cell r="K476">
            <v>8864.6442395871054</v>
          </cell>
          <cell r="L476">
            <v>7930.0316557302913</v>
          </cell>
          <cell r="M476">
            <v>10069.61036850836</v>
          </cell>
          <cell r="N476">
            <v>8839.7230151968106</v>
          </cell>
          <cell r="O476">
            <v>9733.0516540858935</v>
          </cell>
          <cell r="Z476">
            <v>7113.8412247094984</v>
          </cell>
          <cell r="AA476">
            <v>6940.7697943685998</v>
          </cell>
          <cell r="AB476">
            <v>5856.6804262456344</v>
          </cell>
          <cell r="AC476">
            <v>5892.8134971091231</v>
          </cell>
          <cell r="AD476">
            <v>6304.307202526812</v>
          </cell>
          <cell r="AE476">
            <v>6200.6702990633685</v>
          </cell>
          <cell r="AF476">
            <v>6302.6748905935501</v>
          </cell>
          <cell r="AG476">
            <v>6437.1477858850212</v>
          </cell>
          <cell r="AH476">
            <v>6802.031435080994</v>
          </cell>
          <cell r="AI476">
            <v>6291.0652567650395</v>
          </cell>
          <cell r="AJ476">
            <v>6768.1913355017123</v>
          </cell>
          <cell r="AK476">
            <v>6054.6108892766988</v>
          </cell>
          <cell r="AL476">
            <v>7688.1877947976054</v>
          </cell>
          <cell r="AM476">
            <v>6749.1638809948245</v>
          </cell>
          <cell r="AN476">
            <v>7431.2238701011938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</row>
        <row r="477">
          <cell r="A477">
            <v>9616.4144461240667</v>
          </cell>
          <cell r="B477">
            <v>7943.7217659341231</v>
          </cell>
          <cell r="C477">
            <v>8470.509263549513</v>
          </cell>
          <cell r="D477">
            <v>8548.6105619703394</v>
          </cell>
          <cell r="E477">
            <v>8109.9118555081086</v>
          </cell>
          <cell r="F477">
            <v>8624.7868449891994</v>
          </cell>
          <cell r="G477">
            <v>8688.7594823395048</v>
          </cell>
          <cell r="H477">
            <v>9245.3207663864014</v>
          </cell>
          <cell r="I477">
            <v>8986.8491577274435</v>
          </cell>
          <cell r="J477">
            <v>8701.9640542348297</v>
          </cell>
          <cell r="K477">
            <v>8429.0054294076454</v>
          </cell>
          <cell r="L477">
            <v>8302.0068024863886</v>
          </cell>
          <cell r="M477">
            <v>9243.177023913915</v>
          </cell>
          <cell r="N477">
            <v>10345.86221440022</v>
          </cell>
          <cell r="O477">
            <v>9826.9721057904881</v>
          </cell>
          <cell r="Z477">
            <v>7342.1708952735098</v>
          </cell>
          <cell r="AA477">
            <v>6065.063343177766</v>
          </cell>
          <cell r="AB477">
            <v>6467.2677047571069</v>
          </cell>
          <cell r="AC477">
            <v>6526.8983585066007</v>
          </cell>
          <cell r="AD477">
            <v>6191.9501413278622</v>
          </cell>
          <cell r="AE477">
            <v>6585.0592552966336</v>
          </cell>
          <cell r="AF477">
            <v>6633.9026198041402</v>
          </cell>
          <cell r="AG477">
            <v>7058.8393864190812</v>
          </cell>
          <cell r="AH477">
            <v>6861.4952793215325</v>
          </cell>
          <cell r="AI477">
            <v>6643.984363264507</v>
          </cell>
          <cell r="AJ477">
            <v>6435.5793613744536</v>
          </cell>
          <cell r="AK477">
            <v>6338.6154017255667</v>
          </cell>
          <cell r="AL477">
            <v>7057.2026304663686</v>
          </cell>
          <cell r="AM477">
            <v>7899.107184143425</v>
          </cell>
          <cell r="AN477">
            <v>7502.9325106594588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</row>
        <row r="478">
          <cell r="A478">
            <v>10811.995524377462</v>
          </cell>
          <cell r="B478">
            <v>7484.0464447037948</v>
          </cell>
          <cell r="C478">
            <v>7978.9875362490957</v>
          </cell>
          <cell r="D478">
            <v>9205.3287376329899</v>
          </cell>
          <cell r="E478">
            <v>7866.1746765736934</v>
          </cell>
          <cell r="F478">
            <v>6721.1512451049521</v>
          </cell>
          <cell r="G478">
            <v>8085.5652922861218</v>
          </cell>
          <cell r="H478">
            <v>8954.8730364122002</v>
          </cell>
          <cell r="I478">
            <v>7764.7071270782317</v>
          </cell>
          <cell r="J478">
            <v>10784.902590212601</v>
          </cell>
          <cell r="K478">
            <v>7012.6508500613954</v>
          </cell>
          <cell r="L478">
            <v>10609.302067894787</v>
          </cell>
          <cell r="M478">
            <v>10110.247709908086</v>
          </cell>
          <cell r="N478">
            <v>9213.3094563881241</v>
          </cell>
          <cell r="O478">
            <v>9352.9636859378934</v>
          </cell>
          <cell r="Z478">
            <v>8255.0018308442886</v>
          </cell>
          <cell r="AA478">
            <v>5714.0993967171244</v>
          </cell>
          <cell r="AB478">
            <v>6091.988899876329</v>
          </cell>
          <cell r="AC478">
            <v>7028.3053124977387</v>
          </cell>
          <cell r="AD478">
            <v>6005.8558302627198</v>
          </cell>
          <cell r="AE478">
            <v>5131.6258602426105</v>
          </cell>
          <cell r="AF478">
            <v>6173.3614429216223</v>
          </cell>
          <cell r="AG478">
            <v>6837.0813827928605</v>
          </cell>
          <cell r="AH478">
            <v>5928.3849503527381</v>
          </cell>
          <cell r="AI478">
            <v>8234.3162672376802</v>
          </cell>
          <cell r="AJ478">
            <v>5354.1869746252751</v>
          </cell>
          <cell r="AK478">
            <v>8100.2445660459416</v>
          </cell>
          <cell r="AL478">
            <v>7719.2145675056599</v>
          </cell>
          <cell r="AM478">
            <v>7034.3986231901572</v>
          </cell>
          <cell r="AN478">
            <v>7141.0251860683238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</row>
        <row r="479">
          <cell r="A479">
            <v>10640.396357696887</v>
          </cell>
          <cell r="B479">
            <v>6883.8273180214501</v>
          </cell>
          <cell r="C479">
            <v>8808.2815951448265</v>
          </cell>
          <cell r="D479">
            <v>7849.1484459923349</v>
          </cell>
          <cell r="E479">
            <v>7683.873548890374</v>
          </cell>
          <cell r="F479">
            <v>6853.3000832125499</v>
          </cell>
          <cell r="G479">
            <v>7930.307329704824</v>
          </cell>
          <cell r="H479">
            <v>9066.7731937839344</v>
          </cell>
          <cell r="I479">
            <v>9282.5164061732394</v>
          </cell>
          <cell r="J479">
            <v>9224.8034377225376</v>
          </cell>
          <cell r="K479">
            <v>9107.2980985209815</v>
          </cell>
          <cell r="L479">
            <v>8699.7863458218235</v>
          </cell>
          <cell r="M479">
            <v>9152.3600212558322</v>
          </cell>
          <cell r="N479">
            <v>9060.7578407390683</v>
          </cell>
          <cell r="O479">
            <v>8582.2701179881842</v>
          </cell>
          <cell r="Z479">
            <v>8123.9851806870029</v>
          </cell>
          <cell r="AA479">
            <v>5255.8296926186486</v>
          </cell>
          <cell r="AB479">
            <v>6725.1582310194544</v>
          </cell>
          <cell r="AC479">
            <v>5992.8562351089313</v>
          </cell>
          <cell r="AD479">
            <v>5866.6681900719959</v>
          </cell>
          <cell r="AE479">
            <v>5232.5220267331142</v>
          </cell>
          <cell r="AF479">
            <v>6054.8213674589515</v>
          </cell>
          <cell r="AG479">
            <v>6922.5176005468074</v>
          </cell>
          <cell r="AH479">
            <v>7087.2384061788916</v>
          </cell>
          <cell r="AI479">
            <v>7043.1743239149082</v>
          </cell>
          <cell r="AJ479">
            <v>6953.4585274131632</v>
          </cell>
          <cell r="AK479">
            <v>6642.3216741803471</v>
          </cell>
          <cell r="AL479">
            <v>6987.8634856689114</v>
          </cell>
          <cell r="AM479">
            <v>6917.9248544356415</v>
          </cell>
          <cell r="AN479">
            <v>6552.5975641644509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</row>
        <row r="480">
          <cell r="A480">
            <v>9167.2616326548268</v>
          </cell>
          <cell r="B480">
            <v>7707.6366962703078</v>
          </cell>
          <cell r="C480">
            <v>7201.3463893182889</v>
          </cell>
          <cell r="D480">
            <v>6993.8018443081837</v>
          </cell>
          <cell r="E480">
            <v>8384.0930708243686</v>
          </cell>
          <cell r="F480">
            <v>7419.8515503727322</v>
          </cell>
          <cell r="G480">
            <v>9231.4735936797242</v>
          </cell>
          <cell r="H480">
            <v>8813.7002365226599</v>
          </cell>
          <cell r="I480">
            <v>8633.908352211005</v>
          </cell>
          <cell r="J480">
            <v>8950.276322110014</v>
          </cell>
          <cell r="K480">
            <v>9906.2846179872886</v>
          </cell>
          <cell r="L480">
            <v>7343.9473910277748</v>
          </cell>
          <cell r="M480">
            <v>8893.143545920364</v>
          </cell>
          <cell r="N480">
            <v>8454.5319979140731</v>
          </cell>
          <cell r="O480">
            <v>8086.8780449667092</v>
          </cell>
          <cell r="Z480">
            <v>6999.2409255784869</v>
          </cell>
          <cell r="AA480">
            <v>5884.811448149163</v>
          </cell>
          <cell r="AB480">
            <v>5498.2567736300698</v>
          </cell>
          <cell r="AC480">
            <v>5339.7956833366743</v>
          </cell>
          <cell r="AD480">
            <v>6401.2885959466876</v>
          </cell>
          <cell r="AE480">
            <v>5665.0863381157815</v>
          </cell>
          <cell r="AF480">
            <v>7048.2670146688433</v>
          </cell>
          <cell r="AG480">
            <v>6729.2953853859963</v>
          </cell>
          <cell r="AH480">
            <v>6592.0235625465084</v>
          </cell>
          <cell r="AI480">
            <v>6833.571773036283</v>
          </cell>
          <cell r="AJ480">
            <v>7563.4879309717662</v>
          </cell>
          <cell r="AK480">
            <v>5607.1332088392692</v>
          </cell>
          <cell r="AL480">
            <v>6789.9506698843825</v>
          </cell>
          <cell r="AM480">
            <v>6455.0689985353856</v>
          </cell>
          <cell r="AN480">
            <v>6174.3637348442608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</row>
        <row r="481">
          <cell r="A481">
            <v>9205.9145951428163</v>
          </cell>
          <cell r="B481">
            <v>8309.9143227739441</v>
          </cell>
          <cell r="C481">
            <v>7956.4002513445766</v>
          </cell>
          <cell r="D481">
            <v>6729.6690141441213</v>
          </cell>
          <cell r="E481">
            <v>7965.3632711512237</v>
          </cell>
          <cell r="F481">
            <v>8134.93520508437</v>
          </cell>
          <cell r="G481">
            <v>8492.414273747012</v>
          </cell>
          <cell r="H481">
            <v>7886.3103509104776</v>
          </cell>
          <cell r="I481">
            <v>8508.8120421095446</v>
          </cell>
          <cell r="J481">
            <v>8733.6809184703543</v>
          </cell>
          <cell r="K481">
            <v>9793.8930446603517</v>
          </cell>
          <cell r="L481">
            <v>9091.5047761230544</v>
          </cell>
          <cell r="M481">
            <v>7845.3643996584115</v>
          </cell>
          <cell r="N481">
            <v>10215.125559109301</v>
          </cell>
          <cell r="O481">
            <v>9737.2852690939053</v>
          </cell>
          <cell r="Z481">
            <v>7028.7526170499195</v>
          </cell>
          <cell r="AA481">
            <v>6344.6528250951978</v>
          </cell>
          <cell r="AB481">
            <v>6074.7434175025892</v>
          </cell>
          <cell r="AC481">
            <v>5138.1292109750921</v>
          </cell>
          <cell r="AD481">
            <v>6081.5867189770443</v>
          </cell>
          <cell r="AE481">
            <v>6211.0555688227359</v>
          </cell>
          <cell r="AF481">
            <v>6483.9922676629385</v>
          </cell>
          <cell r="AG481">
            <v>6021.2294981615514</v>
          </cell>
          <cell r="AH481">
            <v>6496.5120293988057</v>
          </cell>
          <cell r="AI481">
            <v>6668.2003159757887</v>
          </cell>
          <cell r="AJ481">
            <v>7477.6765151703557</v>
          </cell>
          <cell r="AK481">
            <v>6941.4002625890544</v>
          </cell>
          <cell r="AL481">
            <v>5989.9671005967957</v>
          </cell>
          <cell r="AM481">
            <v>7799.2892248821863</v>
          </cell>
          <cell r="AN481">
            <v>7434.4562520942718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</row>
        <row r="482">
          <cell r="A482">
            <v>9351.1617921402667</v>
          </cell>
          <cell r="B482">
            <v>10768.564483002454</v>
          </cell>
          <cell r="C482">
            <v>9409.0052166048063</v>
          </cell>
          <cell r="D482">
            <v>7204.317582687564</v>
          </cell>
          <cell r="E482">
            <v>7077.6148371592635</v>
          </cell>
          <cell r="F482">
            <v>8767.8467610909265</v>
          </cell>
          <cell r="G482">
            <v>8401.9649635377573</v>
          </cell>
          <cell r="H482">
            <v>7628.7009568524018</v>
          </cell>
          <cell r="I482">
            <v>8936.3217464915306</v>
          </cell>
          <cell r="J482">
            <v>9103.5095032179361</v>
          </cell>
          <cell r="K482">
            <v>9131.489870362142</v>
          </cell>
          <cell r="L482">
            <v>8814.9388054257633</v>
          </cell>
          <cell r="M482">
            <v>8070.3169045880204</v>
          </cell>
          <cell r="N482">
            <v>9478.9415758381656</v>
          </cell>
          <cell r="O482">
            <v>10419.995836064518</v>
          </cell>
          <cell r="Z482">
            <v>7139.6494329462621</v>
          </cell>
          <cell r="AA482">
            <v>8221.8420570303024</v>
          </cell>
          <cell r="AB482">
            <v>7183.8131188986354</v>
          </cell>
          <cell r="AC482">
            <v>5500.525291652285</v>
          </cell>
          <cell r="AD482">
            <v>5403.7872386304443</v>
          </cell>
          <cell r="AE482">
            <v>6694.2860734799651</v>
          </cell>
          <cell r="AF482">
            <v>6414.9338575209304</v>
          </cell>
          <cell r="AG482">
            <v>5824.5436953606359</v>
          </cell>
          <cell r="AH482">
            <v>6822.9173987332697</v>
          </cell>
          <cell r="AI482">
            <v>6950.5659197449058</v>
          </cell>
          <cell r="AJ482">
            <v>6971.9290419809759</v>
          </cell>
          <cell r="AK482">
            <v>6730.2410376977914</v>
          </cell>
          <cell r="AL482">
            <v>6161.7192379205699</v>
          </cell>
          <cell r="AM482">
            <v>7237.2098089187421</v>
          </cell>
          <cell r="AN482">
            <v>7955.7085008186041</v>
          </cell>
          <cell r="AY482">
            <v>0</v>
          </cell>
          <cell r="AZ482">
            <v>0</v>
          </cell>
          <cell r="BA482">
            <v>0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</row>
        <row r="483">
          <cell r="A483">
            <v>8920.2155568167454</v>
          </cell>
          <cell r="B483">
            <v>7738.3535114243268</v>
          </cell>
          <cell r="C483">
            <v>8049.1070663612145</v>
          </cell>
          <cell r="D483">
            <v>8203.6969312851052</v>
          </cell>
          <cell r="E483">
            <v>8340.726419393508</v>
          </cell>
          <cell r="F483">
            <v>9027.6806458601259</v>
          </cell>
          <cell r="G483">
            <v>7539.6490558690602</v>
          </cell>
          <cell r="H483">
            <v>6772.1107377571989</v>
          </cell>
          <cell r="I483">
            <v>7121.4391243836362</v>
          </cell>
          <cell r="J483">
            <v>9353.2554195367611</v>
          </cell>
          <cell r="K483">
            <v>7970.7562532869715</v>
          </cell>
          <cell r="L483">
            <v>8898.1935864656007</v>
          </cell>
          <cell r="M483">
            <v>7948.5542867920367</v>
          </cell>
          <cell r="N483">
            <v>9467.4198003158326</v>
          </cell>
          <cell r="O483">
            <v>10084.745148161775</v>
          </cell>
          <cell r="Z483">
            <v>6810.6202584918137</v>
          </cell>
          <cell r="AA483">
            <v>5908.2638593865186</v>
          </cell>
          <cell r="AB483">
            <v>6145.5254415950521</v>
          </cell>
          <cell r="AC483">
            <v>6263.5554218239031</v>
          </cell>
          <cell r="AD483">
            <v>6368.1779841126199</v>
          </cell>
          <cell r="AE483">
            <v>6892.6702838367883</v>
          </cell>
          <cell r="AF483">
            <v>5756.5522127522499</v>
          </cell>
          <cell r="AG483">
            <v>5170.5336367205718</v>
          </cell>
          <cell r="AH483">
            <v>5437.2472572234028</v>
          </cell>
          <cell r="AI483">
            <v>7141.2479258379935</v>
          </cell>
          <cell r="AJ483">
            <v>6085.7042824096152</v>
          </cell>
          <cell r="AK483">
            <v>6793.8063960408308</v>
          </cell>
          <cell r="AL483">
            <v>6068.7529921828664</v>
          </cell>
          <cell r="AM483">
            <v>7228.4128872203401</v>
          </cell>
          <cell r="AN483">
            <v>7699.7432596021072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</row>
        <row r="484">
          <cell r="A484">
            <v>10757.203148025888</v>
          </cell>
          <cell r="B484">
            <v>8087.1200662308702</v>
          </cell>
          <cell r="C484">
            <v>8585.3162649145579</v>
          </cell>
          <cell r="D484">
            <v>8422.5767193585161</v>
          </cell>
          <cell r="E484">
            <v>8210.2243488007243</v>
          </cell>
          <cell r="F484">
            <v>7853.6260510655011</v>
          </cell>
          <cell r="G484">
            <v>7032.4684686793489</v>
          </cell>
          <cell r="H484">
            <v>7617.6149222342074</v>
          </cell>
          <cell r="I484">
            <v>8565.8806877049283</v>
          </cell>
          <cell r="J484">
            <v>8263.3655831518117</v>
          </cell>
          <cell r="K484">
            <v>9091.4001833452985</v>
          </cell>
          <cell r="L484">
            <v>8865.1183845233791</v>
          </cell>
          <cell r="M484">
            <v>8635.62493854686</v>
          </cell>
          <cell r="N484">
            <v>12495.137967203527</v>
          </cell>
          <cell r="O484">
            <v>12399.823630572244</v>
          </cell>
          <cell r="Z484">
            <v>8213.1676323303564</v>
          </cell>
          <cell r="AA484">
            <v>6174.5485190475338</v>
          </cell>
          <cell r="AB484">
            <v>6554.9233095273239</v>
          </cell>
          <cell r="AC484">
            <v>6430.6710155371029</v>
          </cell>
          <cell r="AD484">
            <v>6268.5391312067486</v>
          </cell>
          <cell r="AE484">
            <v>5996.2749044927141</v>
          </cell>
          <cell r="AF484">
            <v>5369.317805710557</v>
          </cell>
          <cell r="AG484">
            <v>5816.0794635855054</v>
          </cell>
          <cell r="AH484">
            <v>6540.0841685854621</v>
          </cell>
          <cell r="AI484">
            <v>6309.1126761987398</v>
          </cell>
          <cell r="AJ484">
            <v>6941.3204055848673</v>
          </cell>
          <cell r="AK484">
            <v>6768.5533470571363</v>
          </cell>
          <cell r="AL484">
            <v>6593.3341830802801</v>
          </cell>
          <cell r="AM484">
            <v>9540.0878185117599</v>
          </cell>
          <cell r="AN484">
            <v>9467.3149412364291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</row>
        <row r="485">
          <cell r="A485">
            <v>8894.4966886687653</v>
          </cell>
          <cell r="B485">
            <v>7452.9837983229681</v>
          </cell>
          <cell r="C485">
            <v>7769.9548101862474</v>
          </cell>
          <cell r="D485">
            <v>8371.3167844235468</v>
          </cell>
          <cell r="E485">
            <v>7861.1669002157887</v>
          </cell>
          <cell r="F485">
            <v>8448.4430568881507</v>
          </cell>
          <cell r="G485">
            <v>8427.3182084874861</v>
          </cell>
          <cell r="H485">
            <v>9076.5546034206509</v>
          </cell>
          <cell r="I485">
            <v>8395.9167722913571</v>
          </cell>
          <cell r="J485">
            <v>9321.6645041475476</v>
          </cell>
          <cell r="K485">
            <v>7666.2682782333832</v>
          </cell>
          <cell r="L485">
            <v>9123.3582417805774</v>
          </cell>
          <cell r="M485">
            <v>10283.487423730066</v>
          </cell>
          <cell r="N485">
            <v>9948.4912418932054</v>
          </cell>
          <cell r="O485">
            <v>9746.9603078533491</v>
          </cell>
          <cell r="Z485">
            <v>6790.9837997853556</v>
          </cell>
          <cell r="AA485">
            <v>5690.3829419547783</v>
          </cell>
          <cell r="AB485">
            <v>5932.3915773964409</v>
          </cell>
          <cell r="AC485">
            <v>6391.5338501745155</v>
          </cell>
          <cell r="AD485">
            <v>6002.0323729823549</v>
          </cell>
          <cell r="AE485">
            <v>6450.4200677063309</v>
          </cell>
          <cell r="AF485">
            <v>6434.2911614530294</v>
          </cell>
          <cell r="AG485">
            <v>6929.9857459300792</v>
          </cell>
          <cell r="AH485">
            <v>6410.3160393115386</v>
          </cell>
          <cell r="AI485">
            <v>7117.1281355746669</v>
          </cell>
          <cell r="AJ485">
            <v>5853.2264955043001</v>
          </cell>
          <cell r="AK485">
            <v>6965.7205110324367</v>
          </cell>
          <cell r="AL485">
            <v>7851.4837819675995</v>
          </cell>
          <cell r="AM485">
            <v>7595.7128571504272</v>
          </cell>
          <cell r="AN485">
            <v>7441.8431828872635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</row>
        <row r="486">
          <cell r="A486">
            <v>8830.3590667017452</v>
          </cell>
          <cell r="B486">
            <v>9360.3232590111384</v>
          </cell>
          <cell r="C486">
            <v>10776.331306017377</v>
          </cell>
          <cell r="D486">
            <v>8622.6217363500637</v>
          </cell>
          <cell r="E486">
            <v>7142.6363280311771</v>
          </cell>
          <cell r="F486">
            <v>7930.0626385773066</v>
          </cell>
          <cell r="G486">
            <v>7780.0516175315779</v>
          </cell>
          <cell r="H486">
            <v>8421.2548920146073</v>
          </cell>
          <cell r="I486">
            <v>8053.9385192647942</v>
          </cell>
          <cell r="J486">
            <v>8246.4904304130196</v>
          </cell>
          <cell r="K486">
            <v>9765.6151348143194</v>
          </cell>
          <cell r="L486">
            <v>9625.9342581766668</v>
          </cell>
          <cell r="M486">
            <v>8773.2857068419435</v>
          </cell>
          <cell r="N486">
            <v>9366.5816697783648</v>
          </cell>
          <cell r="O486">
            <v>9605.9263792886086</v>
          </cell>
          <cell r="Z486">
            <v>6742.014468863048</v>
          </cell>
          <cell r="AA486">
            <v>7146.6442495480387</v>
          </cell>
          <cell r="AB486">
            <v>8227.7720574694886</v>
          </cell>
          <cell r="AC486">
            <v>6583.4061861902173</v>
          </cell>
          <cell r="AD486">
            <v>5453.431406997116</v>
          </cell>
          <cell r="AE486">
            <v>6054.6345448043276</v>
          </cell>
          <cell r="AF486">
            <v>5940.1005301918276</v>
          </cell>
          <cell r="AG486">
            <v>6429.6617950727214</v>
          </cell>
          <cell r="AH486">
            <v>6149.2142752127456</v>
          </cell>
          <cell r="AI486">
            <v>6296.2284295820618</v>
          </cell>
          <cell r="AJ486">
            <v>7456.0862178912721</v>
          </cell>
          <cell r="AK486">
            <v>7349.4393098549162</v>
          </cell>
          <cell r="AL486">
            <v>6698.4387303166504</v>
          </cell>
          <cell r="AM486">
            <v>7151.4225712024599</v>
          </cell>
          <cell r="AN486">
            <v>7334.1632142923681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</row>
        <row r="487">
          <cell r="A487">
            <v>11734.489206010625</v>
          </cell>
          <cell r="B487">
            <v>10748.93354814554</v>
          </cell>
          <cell r="C487">
            <v>8402.6258877623313</v>
          </cell>
          <cell r="D487">
            <v>7460.4404205377377</v>
          </cell>
          <cell r="E487">
            <v>7920.3840749589108</v>
          </cell>
          <cell r="F487">
            <v>6651.1075399026222</v>
          </cell>
          <cell r="G487">
            <v>8284.377064072276</v>
          </cell>
          <cell r="H487">
            <v>9269.5248739235303</v>
          </cell>
          <cell r="I487">
            <v>8529.8300199315872</v>
          </cell>
          <cell r="J487">
            <v>8637.9183556268708</v>
          </cell>
          <cell r="K487">
            <v>8589.0750331831896</v>
          </cell>
          <cell r="L487">
            <v>8447.6200366285084</v>
          </cell>
          <cell r="M487">
            <v>8561.7710762195511</v>
          </cell>
          <cell r="N487">
            <v>9815.5741081518772</v>
          </cell>
          <cell r="O487">
            <v>10037.86211621668</v>
          </cell>
          <cell r="Z487">
            <v>8959.3294467459345</v>
          </cell>
          <cell r="AA487">
            <v>8206.8537597433133</v>
          </cell>
          <cell r="AB487">
            <v>6415.4384758100905</v>
          </cell>
          <cell r="AC487">
            <v>5696.076102842243</v>
          </cell>
          <cell r="AD487">
            <v>6047.2449227674279</v>
          </cell>
          <cell r="AE487">
            <v>5078.1472111458106</v>
          </cell>
          <cell r="AF487">
            <v>6325.1550259274381</v>
          </cell>
          <cell r="AG487">
            <v>7077.3193193401103</v>
          </cell>
          <cell r="AH487">
            <v>6512.5593395378464</v>
          </cell>
          <cell r="AI487">
            <v>6595.0852161945359</v>
          </cell>
          <cell r="AJ487">
            <v>6557.7931441354986</v>
          </cell>
          <cell r="AK487">
            <v>6449.7916884460119</v>
          </cell>
          <cell r="AL487">
            <v>6536.946463777932</v>
          </cell>
          <cell r="AM487">
            <v>7494.2300938703884</v>
          </cell>
          <cell r="AN487">
            <v>7663.9478771798995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</row>
        <row r="488">
          <cell r="A488">
            <v>9905.9228690835334</v>
          </cell>
          <cell r="B488">
            <v>7529.9917792264559</v>
          </cell>
          <cell r="C488">
            <v>8058.9800052011196</v>
          </cell>
          <cell r="D488">
            <v>7308.0012784789906</v>
          </cell>
          <cell r="E488">
            <v>8724.3048476617332</v>
          </cell>
          <cell r="F488">
            <v>8345.7833399621231</v>
          </cell>
          <cell r="G488">
            <v>7408.2206437500081</v>
          </cell>
          <cell r="H488">
            <v>8272.3539813237039</v>
          </cell>
          <cell r="I488">
            <v>8458.0298678253894</v>
          </cell>
          <cell r="J488">
            <v>9461.7848676400681</v>
          </cell>
          <cell r="K488">
            <v>9484.9885543767559</v>
          </cell>
          <cell r="L488">
            <v>9743.2622678173975</v>
          </cell>
          <cell r="M488">
            <v>10560.041368381704</v>
          </cell>
          <cell r="N488">
            <v>11035.648228374679</v>
          </cell>
          <cell r="O488">
            <v>11594.746578140037</v>
          </cell>
          <cell r="Z488">
            <v>7563.2117342367528</v>
          </cell>
          <cell r="AA488">
            <v>5749.1788434065147</v>
          </cell>
          <cell r="AB488">
            <v>6153.0634698910735</v>
          </cell>
          <cell r="AC488">
            <v>5579.6882081238218</v>
          </cell>
          <cell r="AD488">
            <v>6661.0416484091238</v>
          </cell>
          <cell r="AE488">
            <v>6372.038963194439</v>
          </cell>
          <cell r="AF488">
            <v>5656.206094385705</v>
          </cell>
          <cell r="AG488">
            <v>6315.9753541565724</v>
          </cell>
          <cell r="AH488">
            <v>6457.7396362041554</v>
          </cell>
          <cell r="AI488">
            <v>7224.1105935826608</v>
          </cell>
          <cell r="AJ488">
            <v>7241.8267012208698</v>
          </cell>
          <cell r="AK488">
            <v>7439.0197145276525</v>
          </cell>
          <cell r="AL488">
            <v>8062.6338249249047</v>
          </cell>
          <cell r="AM488">
            <v>8425.7615649569798</v>
          </cell>
          <cell r="AN488">
            <v>8852.6353913962303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</row>
        <row r="489">
          <cell r="A489">
            <v>10469.605927286799</v>
          </cell>
          <cell r="B489">
            <v>7962.7899015294006</v>
          </cell>
          <cell r="C489">
            <v>8310.7194073126429</v>
          </cell>
          <cell r="D489">
            <v>9974.5110421543595</v>
          </cell>
          <cell r="E489">
            <v>8341.7155294408785</v>
          </cell>
          <cell r="F489">
            <v>7343.0864737919364</v>
          </cell>
          <cell r="G489">
            <v>8677.4899863805331</v>
          </cell>
          <cell r="H489">
            <v>6944.4695036776366</v>
          </cell>
          <cell r="I489">
            <v>7694.8480033846836</v>
          </cell>
          <cell r="J489">
            <v>7965.4075183852428</v>
          </cell>
          <cell r="K489">
            <v>8058.6973598281957</v>
          </cell>
          <cell r="L489">
            <v>9179.693075655221</v>
          </cell>
          <cell r="M489">
            <v>10821.999028345273</v>
          </cell>
          <cell r="N489">
            <v>10868.761616427468</v>
          </cell>
          <cell r="O489">
            <v>10484.924230096209</v>
          </cell>
          <cell r="Z489">
            <v>7993.5860039071813</v>
          </cell>
          <cell r="AA489">
            <v>6079.621940977303</v>
          </cell>
          <cell r="AB489">
            <v>6345.2675103608326</v>
          </cell>
          <cell r="AC489">
            <v>7615.5790787290207</v>
          </cell>
          <cell r="AD489">
            <v>6368.9331735902269</v>
          </cell>
          <cell r="AE489">
            <v>5606.4758950860369</v>
          </cell>
          <cell r="AF489">
            <v>6625.2983145614799</v>
          </cell>
          <cell r="AG489">
            <v>5302.1302439358888</v>
          </cell>
          <cell r="AH489">
            <v>5875.0472299762196</v>
          </cell>
          <cell r="AI489">
            <v>6081.6205019172057</v>
          </cell>
          <cell r="AJ489">
            <v>6152.8476690182661</v>
          </cell>
          <cell r="AK489">
            <v>7008.7323820350621</v>
          </cell>
          <cell r="AL489">
            <v>8262.6395461377288</v>
          </cell>
          <cell r="AM489">
            <v>8298.3429691888377</v>
          </cell>
          <cell r="AN489">
            <v>8005.2815893753741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</row>
        <row r="490">
          <cell r="A490">
            <v>10066.650525777777</v>
          </cell>
          <cell r="B490">
            <v>7580.067376761127</v>
          </cell>
          <cell r="C490">
            <v>9018.5993973703735</v>
          </cell>
          <cell r="D490">
            <v>8089.971508992091</v>
          </cell>
          <cell r="E490">
            <v>7973.70601154834</v>
          </cell>
          <cell r="F490">
            <v>7906.5199063007758</v>
          </cell>
          <cell r="G490">
            <v>10136.293654151064</v>
          </cell>
          <cell r="H490">
            <v>9461.8362868497024</v>
          </cell>
          <cell r="I490">
            <v>8870.7283287663795</v>
          </cell>
          <cell r="J490">
            <v>8610.2733716458988</v>
          </cell>
          <cell r="K490">
            <v>8641.5321983255581</v>
          </cell>
          <cell r="L490">
            <v>8864.3696897572827</v>
          </cell>
          <cell r="M490">
            <v>10950.828503947714</v>
          </cell>
          <cell r="N490">
            <v>9808.9298250449119</v>
          </cell>
          <cell r="O490">
            <v>8601.8309632621258</v>
          </cell>
          <cell r="Z490">
            <v>7685.9279430334336</v>
          </cell>
          <cell r="AA490">
            <v>5787.4117624266255</v>
          </cell>
          <cell r="AB490">
            <v>6885.7367142898693</v>
          </cell>
          <cell r="AC490">
            <v>6176.7256070014964</v>
          </cell>
          <cell r="AD490">
            <v>6087.9564346412026</v>
          </cell>
          <cell r="AE490">
            <v>6036.6595745402674</v>
          </cell>
          <cell r="AF490">
            <v>7739.1007501189533</v>
          </cell>
          <cell r="AG490">
            <v>7224.1498523548935</v>
          </cell>
          <cell r="AH490">
            <v>6772.8365619264441</v>
          </cell>
          <cell r="AI490">
            <v>6573.9781603451311</v>
          </cell>
          <cell r="AJ490">
            <v>6597.8443995503549</v>
          </cell>
          <cell r="AK490">
            <v>6767.9817156084437</v>
          </cell>
          <cell r="AL490">
            <v>8361.0013660780951</v>
          </cell>
          <cell r="AM490">
            <v>7489.1571571410896</v>
          </cell>
          <cell r="AN490">
            <v>6567.5323477744851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</row>
        <row r="491">
          <cell r="A491">
            <v>9804.8299019812184</v>
          </cell>
          <cell r="B491">
            <v>8602.3645389683534</v>
          </cell>
          <cell r="C491">
            <v>7265.0313691202873</v>
          </cell>
          <cell r="D491">
            <v>6578.4779925478661</v>
          </cell>
          <cell r="E491">
            <v>7535.2398020082273</v>
          </cell>
          <cell r="F491">
            <v>7573.2897441973282</v>
          </cell>
          <cell r="G491">
            <v>9245.8168697054007</v>
          </cell>
          <cell r="H491">
            <v>8098.1964862053237</v>
          </cell>
          <cell r="I491">
            <v>8261.5492227564737</v>
          </cell>
          <cell r="J491">
            <v>8192.9400423487095</v>
          </cell>
          <cell r="K491">
            <v>8428.9706866106808</v>
          </cell>
          <cell r="L491">
            <v>9501.0272305019425</v>
          </cell>
          <cell r="M491">
            <v>9426.3296947724011</v>
          </cell>
          <cell r="N491">
            <v>10012.248190732038</v>
          </cell>
          <cell r="O491">
            <v>9023.8297073590475</v>
          </cell>
          <cell r="Z491">
            <v>7486.0268494822676</v>
          </cell>
          <cell r="AA491">
            <v>6567.9397349604933</v>
          </cell>
          <cell r="AB491">
            <v>5546.8805104488147</v>
          </cell>
          <cell r="AC491">
            <v>5022.6942612222656</v>
          </cell>
          <cell r="AD491">
            <v>5753.1857297924889</v>
          </cell>
          <cell r="AE491">
            <v>5782.2370128536359</v>
          </cell>
          <cell r="AF491">
            <v>7059.2181632875509</v>
          </cell>
          <cell r="AG491">
            <v>6183.0054100037096</v>
          </cell>
          <cell r="AH491">
            <v>6307.7258777714587</v>
          </cell>
          <cell r="AI491">
            <v>6255.3424940934074</v>
          </cell>
          <cell r="AJ491">
            <v>6435.5528351100002</v>
          </cell>
          <cell r="AK491">
            <v>7254.0722945971538</v>
          </cell>
          <cell r="AL491">
            <v>7197.0404272775077</v>
          </cell>
          <cell r="AM491">
            <v>7644.3915426166741</v>
          </cell>
          <cell r="AN491">
            <v>6889.7300768874602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</row>
        <row r="492">
          <cell r="A492">
            <v>9894.0649519767248</v>
          </cell>
          <cell r="B492">
            <v>7891.7593181646434</v>
          </cell>
          <cell r="C492">
            <v>7935.2701835164598</v>
          </cell>
          <cell r="D492">
            <v>7834.7273071159616</v>
          </cell>
          <cell r="E492">
            <v>8601.8234443848451</v>
          </cell>
          <cell r="F492">
            <v>8690.8658473284031</v>
          </cell>
          <cell r="G492">
            <v>8256.5293989730799</v>
          </cell>
          <cell r="H492">
            <v>8063.7418897145544</v>
          </cell>
          <cell r="I492">
            <v>8735.8389306755089</v>
          </cell>
          <cell r="J492">
            <v>8554.6507291251983</v>
          </cell>
          <cell r="K492">
            <v>7161.5474216287312</v>
          </cell>
          <cell r="L492">
            <v>9599.7333781771667</v>
          </cell>
          <cell r="M492">
            <v>9972.3016893164368</v>
          </cell>
          <cell r="N492">
            <v>10144.237926705142</v>
          </cell>
          <cell r="O492">
            <v>9639.3759746016767</v>
          </cell>
          <cell r="Z492">
            <v>7554.1581670940386</v>
          </cell>
          <cell r="AA492">
            <v>6025.3898064559771</v>
          </cell>
          <cell r="AB492">
            <v>6058.6105261955508</v>
          </cell>
          <cell r="AC492">
            <v>5981.8456378922638</v>
          </cell>
          <cell r="AD492">
            <v>6567.5266070816069</v>
          </cell>
          <cell r="AE492">
            <v>6635.5108378986242</v>
          </cell>
          <cell r="AF492">
            <v>6303.8932222335397</v>
          </cell>
          <cell r="AG492">
            <v>6156.6991877646196</v>
          </cell>
          <cell r="AH492">
            <v>6669.8479669264734</v>
          </cell>
          <cell r="AI492">
            <v>6531.5100502900041</v>
          </cell>
          <cell r="AJ492">
            <v>5467.8701026032222</v>
          </cell>
          <cell r="AK492">
            <v>7329.4348331717783</v>
          </cell>
          <cell r="AL492">
            <v>7613.8922289998554</v>
          </cell>
          <cell r="AM492">
            <v>7745.1662339910827</v>
          </cell>
          <cell r="AN492">
            <v>7359.7021141122777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</row>
        <row r="493">
          <cell r="A493">
            <v>9630.5398150274959</v>
          </cell>
          <cell r="B493">
            <v>9085.3692637545137</v>
          </cell>
          <cell r="C493">
            <v>7552.814054657314</v>
          </cell>
          <cell r="D493">
            <v>7788.1638680210217</v>
          </cell>
          <cell r="E493">
            <v>8204.5108394801209</v>
          </cell>
          <cell r="F493">
            <v>8729.0096918436811</v>
          </cell>
          <cell r="G493">
            <v>7321.8569316744042</v>
          </cell>
          <cell r="H493">
            <v>7235.54130570491</v>
          </cell>
          <cell r="I493">
            <v>8292.2026704503096</v>
          </cell>
          <cell r="J493">
            <v>9585.1232040555788</v>
          </cell>
          <cell r="K493">
            <v>8436.562781725248</v>
          </cell>
          <cell r="L493">
            <v>9259.3025737277385</v>
          </cell>
          <cell r="M493">
            <v>10673.591071456582</v>
          </cell>
          <cell r="N493">
            <v>9348.1214594831999</v>
          </cell>
          <cell r="O493">
            <v>10221.990276330267</v>
          </cell>
          <cell r="Z493">
            <v>7352.9556709327517</v>
          </cell>
          <cell r="AA493">
            <v>6936.7157743536263</v>
          </cell>
          <cell r="AB493">
            <v>5766.6037419870772</v>
          </cell>
          <cell r="AC493">
            <v>5946.2942658895208</v>
          </cell>
          <cell r="AD493">
            <v>6264.17684398643</v>
          </cell>
          <cell r="AE493">
            <v>6664.6338157614182</v>
          </cell>
          <cell r="AF493">
            <v>5590.2670547611342</v>
          </cell>
          <cell r="AG493">
            <v>5524.3647290709205</v>
          </cell>
          <cell r="AH493">
            <v>6331.129907699491</v>
          </cell>
          <cell r="AI493">
            <v>7318.2799067892493</v>
          </cell>
          <cell r="AJ493">
            <v>6441.349430098353</v>
          </cell>
          <cell r="AK493">
            <v>7069.5145522514222</v>
          </cell>
          <cell r="AL493">
            <v>8149.3294774213846</v>
          </cell>
          <cell r="AM493">
            <v>7137.3281268012597</v>
          </cell>
          <cell r="AN493">
            <v>7804.5304639392625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</row>
        <row r="494">
          <cell r="A494">
            <v>9092.5310232312331</v>
          </cell>
          <cell r="B494">
            <v>9413.3523568264227</v>
          </cell>
          <cell r="C494">
            <v>8146.4725064312988</v>
          </cell>
          <cell r="D494">
            <v>9525.1365417422257</v>
          </cell>
          <cell r="E494">
            <v>9152.3173694675297</v>
          </cell>
          <cell r="F494">
            <v>7273.2062915118086</v>
          </cell>
          <cell r="G494">
            <v>8493.270656183302</v>
          </cell>
          <cell r="H494">
            <v>7948.024279547778</v>
          </cell>
          <cell r="I494">
            <v>8480.3198855555693</v>
          </cell>
          <cell r="J494">
            <v>8279.693814582648</v>
          </cell>
          <cell r="K494">
            <v>9493.1434080607996</v>
          </cell>
          <cell r="L494">
            <v>9500.2044534250454</v>
          </cell>
          <cell r="M494">
            <v>7104.1760949461659</v>
          </cell>
          <cell r="N494">
            <v>8895.6187355187958</v>
          </cell>
          <cell r="O494">
            <v>9493.1195345155902</v>
          </cell>
          <cell r="Z494">
            <v>6942.1838063611394</v>
          </cell>
          <cell r="AA494">
            <v>7187.1321778464007</v>
          </cell>
          <cell r="AB494">
            <v>6219.8643445503203</v>
          </cell>
          <cell r="AC494">
            <v>7272.4798501663554</v>
          </cell>
          <cell r="AD494">
            <v>6987.8309208579349</v>
          </cell>
          <cell r="AE494">
            <v>5553.1220963944315</v>
          </cell>
          <cell r="AF494">
            <v>6484.6461190785758</v>
          </cell>
          <cell r="AG494">
            <v>6068.3483295318456</v>
          </cell>
          <cell r="AH494">
            <v>6474.758153901219</v>
          </cell>
          <cell r="AI494">
            <v>6321.5793462091087</v>
          </cell>
          <cell r="AJ494">
            <v>7248.052964628052</v>
          </cell>
          <cell r="AK494">
            <v>7253.4441010078344</v>
          </cell>
          <cell r="AL494">
            <v>5424.0668651957767</v>
          </cell>
          <cell r="AM494">
            <v>6791.8404870435415</v>
          </cell>
          <cell r="AN494">
            <v>7248.0347370807895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</row>
        <row r="495">
          <cell r="A495">
            <v>8323.2627835543226</v>
          </cell>
          <cell r="B495">
            <v>8413.746083549011</v>
          </cell>
          <cell r="C495">
            <v>8727.3844002031256</v>
          </cell>
          <cell r="D495">
            <v>9543.1421791908051</v>
          </cell>
          <cell r="E495">
            <v>8121.0100809723153</v>
          </cell>
          <cell r="F495">
            <v>9063.9050845345755</v>
          </cell>
          <cell r="G495">
            <v>8015.1576089201508</v>
          </cell>
          <cell r="H495">
            <v>7827.9073799844809</v>
          </cell>
          <cell r="I495">
            <v>8718.0606072873688</v>
          </cell>
          <cell r="J495">
            <v>8947.8479101208231</v>
          </cell>
          <cell r="K495">
            <v>8421.312902996955</v>
          </cell>
          <cell r="L495">
            <v>9468.1993467947577</v>
          </cell>
          <cell r="M495">
            <v>10286.55381604544</v>
          </cell>
          <cell r="N495">
            <v>9248.9215371601749</v>
          </cell>
          <cell r="O495">
            <v>8122.8158706616505</v>
          </cell>
          <cell r="Z495">
            <v>6354.8444282948576</v>
          </cell>
          <cell r="AA495">
            <v>6423.9287897740014</v>
          </cell>
          <cell r="AB495">
            <v>6663.3928990926852</v>
          </cell>
          <cell r="AC495">
            <v>7286.2272263808964</v>
          </cell>
          <cell r="AD495">
            <v>6200.4236808626856</v>
          </cell>
          <cell r="AE495">
            <v>6920.3277876624861</v>
          </cell>
          <cell r="AF495">
            <v>6119.6048950409704</v>
          </cell>
          <cell r="AG495">
            <v>5976.6385962476716</v>
          </cell>
          <cell r="AH495">
            <v>6656.2741459063354</v>
          </cell>
          <cell r="AI495">
            <v>6831.7176707688868</v>
          </cell>
          <cell r="AJ495">
            <v>6429.7060866897864</v>
          </cell>
          <cell r="AK495">
            <v>7229.0080740751837</v>
          </cell>
          <cell r="AL495">
            <v>7853.8249847659563</v>
          </cell>
          <cell r="AM495">
            <v>7061.5885893079412</v>
          </cell>
          <cell r="AN495">
            <v>6201.8024085136531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</row>
        <row r="496">
          <cell r="A496">
            <v>9603.5644317013648</v>
          </cell>
          <cell r="B496">
            <v>7950.7835154823288</v>
          </cell>
          <cell r="C496">
            <v>7059.7562917794658</v>
          </cell>
          <cell r="D496">
            <v>7721.5175138499762</v>
          </cell>
          <cell r="E496">
            <v>7277.6525952156489</v>
          </cell>
          <cell r="F496">
            <v>7250.1655969021049</v>
          </cell>
          <cell r="G496">
            <v>7592.8085602770925</v>
          </cell>
          <cell r="H496">
            <v>7586.3817704344228</v>
          </cell>
          <cell r="I496">
            <v>7891.9129192630808</v>
          </cell>
          <cell r="J496">
            <v>9472.3276546315356</v>
          </cell>
          <cell r="K496">
            <v>8870.4156849270166</v>
          </cell>
          <cell r="L496">
            <v>8989.3738216913262</v>
          </cell>
          <cell r="M496">
            <v>10222.063010731379</v>
          </cell>
          <cell r="N496">
            <v>9843.3515046981174</v>
          </cell>
          <cell r="O496">
            <v>10734.867920947376</v>
          </cell>
          <cell r="Z496">
            <v>7332.3598578617184</v>
          </cell>
          <cell r="AA496">
            <v>6070.4550172048184</v>
          </cell>
          <cell r="AB496">
            <v>5390.1521677987885</v>
          </cell>
          <cell r="AC496">
            <v>5895.4095078945111</v>
          </cell>
          <cell r="AD496">
            <v>5556.5168670575276</v>
          </cell>
          <cell r="AE496">
            <v>5535.5304338971437</v>
          </cell>
          <cell r="AF496">
            <v>5797.1397070058001</v>
          </cell>
          <cell r="AG496">
            <v>5792.2328272537634</v>
          </cell>
          <cell r="AH496">
            <v>6025.5070815090385</v>
          </cell>
          <cell r="AI496">
            <v>7232.1600536217938</v>
          </cell>
          <cell r="AJ496">
            <v>6772.5978571045152</v>
          </cell>
          <cell r="AK496">
            <v>6863.4228703566132</v>
          </cell>
          <cell r="AL496">
            <v>7804.5859969454496</v>
          </cell>
          <cell r="AM496">
            <v>7515.4382472430289</v>
          </cell>
          <cell r="AN496">
            <v>8196.1145971150036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</row>
        <row r="497">
          <cell r="A497">
            <v>8728.8663468109789</v>
          </cell>
          <cell r="B497">
            <v>8964.1044946830516</v>
          </cell>
          <cell r="C497">
            <v>6965.1472080468966</v>
          </cell>
          <cell r="D497">
            <v>7527.4059506734493</v>
          </cell>
          <cell r="E497">
            <v>8120.1428212560713</v>
          </cell>
          <cell r="F497">
            <v>7660.8085443305636</v>
          </cell>
          <cell r="G497">
            <v>7196.3533918697594</v>
          </cell>
          <cell r="H497">
            <v>7946.7072622180458</v>
          </cell>
          <cell r="I497">
            <v>9416.2978179904549</v>
          </cell>
          <cell r="J497">
            <v>8493.7524205306308</v>
          </cell>
          <cell r="K497">
            <v>9367.3390497221353</v>
          </cell>
          <cell r="L497">
            <v>8806.1906514115835</v>
          </cell>
          <cell r="M497">
            <v>9129.5952073023764</v>
          </cell>
          <cell r="N497">
            <v>11382.741951190037</v>
          </cell>
          <cell r="O497">
            <v>11227.930162402985</v>
          </cell>
          <cell r="Z497">
            <v>6664.5243712555693</v>
          </cell>
          <cell r="AA497">
            <v>6844.1296381084876</v>
          </cell>
          <cell r="AB497">
            <v>5317.9177539326365</v>
          </cell>
          <cell r="AC497">
            <v>5747.2045529629804</v>
          </cell>
          <cell r="AD497">
            <v>6199.7615246002952</v>
          </cell>
          <cell r="AE497">
            <v>5849.0579668305627</v>
          </cell>
          <cell r="AF497">
            <v>5494.4446001061269</v>
          </cell>
          <cell r="AG497">
            <v>6067.3427815325267</v>
          </cell>
          <cell r="AH497">
            <v>7189.3810492269831</v>
          </cell>
          <cell r="AI497">
            <v>6485.0139480848175</v>
          </cell>
          <cell r="AJ497">
            <v>7152.0008338190501</v>
          </cell>
          <cell r="AK497">
            <v>6723.5617871153499</v>
          </cell>
          <cell r="AL497">
            <v>6970.4824591561928</v>
          </cell>
          <cell r="AM497">
            <v>8690.7690107013968</v>
          </cell>
          <cell r="AN497">
            <v>8572.5695907153276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</row>
        <row r="498">
          <cell r="A498">
            <v>9253.2800071577567</v>
          </cell>
          <cell r="B498">
            <v>7858.5203875151346</v>
          </cell>
          <cell r="C498">
            <v>8308.0430533765211</v>
          </cell>
          <cell r="D498">
            <v>6154.5626985340377</v>
          </cell>
          <cell r="E498">
            <v>8217.7774600717348</v>
          </cell>
          <cell r="F498">
            <v>7865.6514421955289</v>
          </cell>
          <cell r="G498">
            <v>9737.2294628086493</v>
          </cell>
          <cell r="H498">
            <v>9006.1179320257288</v>
          </cell>
          <cell r="I498">
            <v>9289.4691365093331</v>
          </cell>
          <cell r="J498">
            <v>8620.0988357728438</v>
          </cell>
          <cell r="K498">
            <v>9130.3072378634952</v>
          </cell>
          <cell r="L498">
            <v>9511.7028050190147</v>
          </cell>
          <cell r="M498">
            <v>9234.0947342340041</v>
          </cell>
          <cell r="N498">
            <v>8471.0162520750091</v>
          </cell>
          <cell r="O498">
            <v>9064.7134205635666</v>
          </cell>
          <cell r="Z498">
            <v>7064.9162985849753</v>
          </cell>
          <cell r="AA498">
            <v>6000.0117499493535</v>
          </cell>
          <cell r="AB498">
            <v>6343.2241034251856</v>
          </cell>
          <cell r="AC498">
            <v>4699.0332385815318</v>
          </cell>
          <cell r="AD498">
            <v>6274.3059618746083</v>
          </cell>
          <cell r="AE498">
            <v>6005.4563387220533</v>
          </cell>
          <cell r="AF498">
            <v>7434.4136437722536</v>
          </cell>
          <cell r="AG498">
            <v>6876.2070655733723</v>
          </cell>
          <cell r="AH498">
            <v>7092.5468436014216</v>
          </cell>
          <cell r="AI498">
            <v>6581.4799415079069</v>
          </cell>
          <cell r="AJ498">
            <v>6971.0260973377272</v>
          </cell>
          <cell r="AK498">
            <v>7262.2231384432371</v>
          </cell>
          <cell r="AL498">
            <v>7050.268265966597</v>
          </cell>
          <cell r="AM498">
            <v>6467.6547925242767</v>
          </cell>
          <cell r="AN498">
            <v>6920.9449554539651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</row>
        <row r="499">
          <cell r="A499">
            <v>10061.165274367013</v>
          </cell>
          <cell r="B499">
            <v>7859.3367808627872</v>
          </cell>
          <cell r="C499">
            <v>7366.6895583193818</v>
          </cell>
          <cell r="D499">
            <v>7467.369453443107</v>
          </cell>
          <cell r="E499">
            <v>8221.3061684110817</v>
          </cell>
          <cell r="F499">
            <v>8413.6954705345615</v>
          </cell>
          <cell r="G499">
            <v>9284.9253388864163</v>
          </cell>
          <cell r="H499">
            <v>8420.5292760586108</v>
          </cell>
          <cell r="I499">
            <v>8107.486774770714</v>
          </cell>
          <cell r="J499">
            <v>7968.320630752949</v>
          </cell>
          <cell r="K499">
            <v>9802.2817508247335</v>
          </cell>
          <cell r="L499">
            <v>9735.4103632389233</v>
          </cell>
          <cell r="M499">
            <v>10263.56653142444</v>
          </cell>
          <cell r="N499">
            <v>11252.349680017756</v>
          </cell>
          <cell r="O499">
            <v>9952.2221065895446</v>
          </cell>
          <cell r="Z499">
            <v>7681.7399316403107</v>
          </cell>
          <cell r="AA499">
            <v>6000.6350695358606</v>
          </cell>
          <cell r="AB499">
            <v>5624.4969445350807</v>
          </cell>
          <cell r="AC499">
            <v>5701.3664471816264</v>
          </cell>
          <cell r="AD499">
            <v>6277.0001448065341</v>
          </cell>
          <cell r="AE499">
            <v>6423.8901465350191</v>
          </cell>
          <cell r="AF499">
            <v>7089.0776359411338</v>
          </cell>
          <cell r="AG499">
            <v>6429.107784387852</v>
          </cell>
          <cell r="AH499">
            <v>6190.0985824845393</v>
          </cell>
          <cell r="AI499">
            <v>6083.8446748623992</v>
          </cell>
          <cell r="AJ499">
            <v>7484.0813258816861</v>
          </cell>
          <cell r="AK499">
            <v>7433.0247539743687</v>
          </cell>
          <cell r="AL499">
            <v>7836.2741010086838</v>
          </cell>
          <cell r="AM499">
            <v>8591.2139900922757</v>
          </cell>
          <cell r="AN499">
            <v>7598.5613872695421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</row>
        <row r="500">
          <cell r="A500">
            <v>9657.8143528123819</v>
          </cell>
          <cell r="B500">
            <v>7436.5681449987842</v>
          </cell>
          <cell r="C500">
            <v>8724.5239102383857</v>
          </cell>
          <cell r="D500">
            <v>9021.8302970414188</v>
          </cell>
          <cell r="E500">
            <v>7268.2369297943351</v>
          </cell>
          <cell r="F500">
            <v>9581.2650128750684</v>
          </cell>
          <cell r="G500">
            <v>8206.3247566588307</v>
          </cell>
          <cell r="H500">
            <v>8256.9860480545103</v>
          </cell>
          <cell r="I500">
            <v>8135.9849205251867</v>
          </cell>
          <cell r="J500">
            <v>8521.4946513816449</v>
          </cell>
          <cell r="K500">
            <v>8643.9610675163676</v>
          </cell>
          <cell r="L500">
            <v>7677.2449029189047</v>
          </cell>
          <cell r="M500">
            <v>9008.7360976645014</v>
          </cell>
          <cell r="N500">
            <v>9657.6801985120419</v>
          </cell>
          <cell r="O500">
            <v>9253.2475272503798</v>
          </cell>
          <cell r="Z500">
            <v>7373.7798896296636</v>
          </cell>
          <cell r="AA500">
            <v>5677.8495249791504</v>
          </cell>
          <cell r="AB500">
            <v>6661.2089035626477</v>
          </cell>
          <cell r="AC500">
            <v>6888.2035191123105</v>
          </cell>
          <cell r="AD500">
            <v>5549.3279688456932</v>
          </cell>
          <cell r="AE500">
            <v>7315.3341623901642</v>
          </cell>
          <cell r="AF500">
            <v>6265.5617770080435</v>
          </cell>
          <cell r="AG500">
            <v>6304.2418756338084</v>
          </cell>
          <cell r="AH500">
            <v>6211.8570307606615</v>
          </cell>
          <cell r="AI500">
            <v>6506.195252308491</v>
          </cell>
          <cell r="AJ500">
            <v>6599.6988508930172</v>
          </cell>
          <cell r="AK500">
            <v>5861.6071923581958</v>
          </cell>
          <cell r="AL500">
            <v>6878.2060455112369</v>
          </cell>
          <cell r="AM500">
            <v>7373.677462284737</v>
          </cell>
          <cell r="AN500">
            <v>7064.8915000457719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</row>
        <row r="501">
          <cell r="A501">
            <v>8946.4894455601498</v>
          </cell>
          <cell r="B501">
            <v>8453.2275864867479</v>
          </cell>
          <cell r="C501">
            <v>8548.1507952656102</v>
          </cell>
          <cell r="D501">
            <v>7976.4982930233355</v>
          </cell>
          <cell r="E501">
            <v>8071.0428838393582</v>
          </cell>
          <cell r="F501">
            <v>6997.7110990459314</v>
          </cell>
          <cell r="G501">
            <v>7895.0969428203016</v>
          </cell>
          <cell r="H501">
            <v>9340.8968624193731</v>
          </cell>
          <cell r="I501">
            <v>7454.5499425054968</v>
          </cell>
          <cell r="J501">
            <v>8685.9178272444824</v>
          </cell>
          <cell r="K501">
            <v>7885.9058690756683</v>
          </cell>
          <cell r="L501">
            <v>10267.150789186997</v>
          </cell>
          <cell r="M501">
            <v>9793.2425538236166</v>
          </cell>
          <cell r="N501">
            <v>10016.233374454005</v>
          </cell>
          <cell r="O501">
            <v>9015.3963227616259</v>
          </cell>
          <cell r="Z501">
            <v>6830.6804776429553</v>
          </cell>
          <cell r="AA501">
            <v>6454.073075192975</v>
          </cell>
          <cell r="AB501">
            <v>6526.5473247884738</v>
          </cell>
          <cell r="AC501">
            <v>6090.088352716487</v>
          </cell>
          <cell r="AD501">
            <v>6162.2735259828842</v>
          </cell>
          <cell r="AE501">
            <v>5342.7804149659632</v>
          </cell>
          <cell r="AF501">
            <v>6027.9380962310697</v>
          </cell>
          <cell r="AG501">
            <v>7131.8121180446396</v>
          </cell>
          <cell r="AH501">
            <v>5691.5786993027159</v>
          </cell>
          <cell r="AI501">
            <v>6631.7330047724718</v>
          </cell>
          <cell r="AJ501">
            <v>6020.9206746627478</v>
          </cell>
          <cell r="AK501">
            <v>7839.0106961474285</v>
          </cell>
          <cell r="AL501">
            <v>7477.1798628145461</v>
          </cell>
          <cell r="AM501">
            <v>7647.4342463291287</v>
          </cell>
          <cell r="AN501">
            <v>6883.2911540137911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</row>
        <row r="502">
          <cell r="A502">
            <v>10648.666126971717</v>
          </cell>
          <cell r="B502">
            <v>9360.4876690275305</v>
          </cell>
          <cell r="C502">
            <v>6387.0401883850236</v>
          </cell>
          <cell r="D502">
            <v>8968.2159160924821</v>
          </cell>
          <cell r="E502">
            <v>8664.6584977759831</v>
          </cell>
          <cell r="F502">
            <v>7708.8156030350092</v>
          </cell>
          <cell r="G502">
            <v>7136.090309810068</v>
          </cell>
          <cell r="H502">
            <v>8566.629459392745</v>
          </cell>
          <cell r="I502">
            <v>7984.9177547275849</v>
          </cell>
          <cell r="J502">
            <v>8709.17695901757</v>
          </cell>
          <cell r="K502">
            <v>8728.183265619924</v>
          </cell>
          <cell r="L502">
            <v>8917.9221419974419</v>
          </cell>
          <cell r="M502">
            <v>8132.6484122136189</v>
          </cell>
          <cell r="N502">
            <v>10303.546290810475</v>
          </cell>
          <cell r="O502">
            <v>9090.7000643857191</v>
          </cell>
          <cell r="Z502">
            <v>8130.2991826074121</v>
          </cell>
          <cell r="AA502">
            <v>7146.7697772531947</v>
          </cell>
          <cell r="AB502">
            <v>4876.5307319927178</v>
          </cell>
          <cell r="AC502">
            <v>6847.268724800274</v>
          </cell>
          <cell r="AD502">
            <v>6615.5014216859536</v>
          </cell>
          <cell r="AE502">
            <v>5885.7115481796409</v>
          </cell>
          <cell r="AF502">
            <v>5448.4334959012258</v>
          </cell>
          <cell r="AG502">
            <v>6540.6558587641975</v>
          </cell>
          <cell r="AH502">
            <v>6096.5166454055288</v>
          </cell>
          <cell r="AI502">
            <v>6649.4914449177504</v>
          </cell>
          <cell r="AJ502">
            <v>6664.0028360338729</v>
          </cell>
          <cell r="AK502">
            <v>6808.8692271036134</v>
          </cell>
          <cell r="AL502">
            <v>6209.3095933187469</v>
          </cell>
          <cell r="AM502">
            <v>7866.7988072189582</v>
          </cell>
          <cell r="AN502">
            <v>6940.7858619587541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</row>
        <row r="503">
          <cell r="A503">
            <v>8619.6954466148436</v>
          </cell>
          <cell r="B503">
            <v>7863.2983554871835</v>
          </cell>
          <cell r="C503">
            <v>8662.8112348899704</v>
          </cell>
          <cell r="D503">
            <v>9026.0892348896614</v>
          </cell>
          <cell r="E503">
            <v>7867.7430591140692</v>
          </cell>
          <cell r="F503">
            <v>6556.6373713645271</v>
          </cell>
          <cell r="G503">
            <v>8249.7357605231009</v>
          </cell>
          <cell r="H503">
            <v>8800.8060572631366</v>
          </cell>
          <cell r="I503">
            <v>8056.3448437327088</v>
          </cell>
          <cell r="J503">
            <v>8820.6663218616213</v>
          </cell>
          <cell r="K503">
            <v>8664.6086056254881</v>
          </cell>
          <cell r="L503">
            <v>9344.8944002778844</v>
          </cell>
          <cell r="M503">
            <v>9310.8537076489138</v>
          </cell>
          <cell r="N503">
            <v>9577.9672597764311</v>
          </cell>
          <cell r="O503">
            <v>9547.816538742245</v>
          </cell>
          <cell r="Z503">
            <v>6581.1719522722196</v>
          </cell>
          <cell r="AA503">
            <v>6003.659747607885</v>
          </cell>
          <cell r="AB503">
            <v>6614.0910290834308</v>
          </cell>
          <cell r="AC503">
            <v>6891.4552351951943</v>
          </cell>
          <cell r="AD503">
            <v>6007.0532966058272</v>
          </cell>
          <cell r="AE503">
            <v>5006.018859586301</v>
          </cell>
          <cell r="AF503">
            <v>6298.7062521024291</v>
          </cell>
          <cell r="AG503">
            <v>6719.4506279446332</v>
          </cell>
          <cell r="AH503">
            <v>6151.0515135692985</v>
          </cell>
          <cell r="AI503">
            <v>6734.6140194066338</v>
          </cell>
          <cell r="AJ503">
            <v>6615.4633288294826</v>
          </cell>
          <cell r="AK503">
            <v>7134.8642541897652</v>
          </cell>
          <cell r="AL503">
            <v>7108.8740492047746</v>
          </cell>
          <cell r="AM503">
            <v>7312.8163147083424</v>
          </cell>
          <cell r="AN503">
            <v>7289.7961185958593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</row>
        <row r="504">
          <cell r="A504">
            <v>9271.720046095521</v>
          </cell>
          <cell r="B504">
            <v>8599.5393305873167</v>
          </cell>
          <cell r="C504">
            <v>7453.5552286585926</v>
          </cell>
          <cell r="D504">
            <v>9027.5546470626086</v>
          </cell>
          <cell r="E504">
            <v>8573.61840007502</v>
          </cell>
          <cell r="F504">
            <v>8797.1734372004012</v>
          </cell>
          <cell r="G504">
            <v>8698.3591257454118</v>
          </cell>
          <cell r="H504">
            <v>9449.1227573434298</v>
          </cell>
          <cell r="I504">
            <v>8486.2158375840354</v>
          </cell>
          <cell r="J504">
            <v>7769.7636726458504</v>
          </cell>
          <cell r="K504">
            <v>9158.4065951088869</v>
          </cell>
          <cell r="L504">
            <v>9381.3420985466255</v>
          </cell>
          <cell r="M504">
            <v>9985.3500830450339</v>
          </cell>
          <cell r="N504">
            <v>8995.9959482964023</v>
          </cell>
          <cell r="O504">
            <v>10575.743150702163</v>
          </cell>
          <cell r="Z504">
            <v>7078.9953420741131</v>
          </cell>
          <cell r="AA504">
            <v>6565.782677060738</v>
          </cell>
          <cell r="AB504">
            <v>5690.8192313017498</v>
          </cell>
          <cell r="AC504">
            <v>6892.57408325089</v>
          </cell>
          <cell r="AD504">
            <v>6545.9919429308766</v>
          </cell>
          <cell r="AE504">
            <v>6716.6771079962546</v>
          </cell>
          <cell r="AF504">
            <v>6641.2319859431227</v>
          </cell>
          <cell r="AG504">
            <v>7214.4430217227355</v>
          </cell>
          <cell r="AH504">
            <v>6479.2597368587603</v>
          </cell>
          <cell r="AI504">
            <v>5932.245643119797</v>
          </cell>
          <cell r="AJ504">
            <v>6992.4800689920148</v>
          </cell>
          <cell r="AK504">
            <v>7162.692217608741</v>
          </cell>
          <cell r="AL504">
            <v>7623.8547298052135</v>
          </cell>
          <cell r="AM504">
            <v>6868.4788905080941</v>
          </cell>
          <cell r="AN504">
            <v>8074.6221985337033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</row>
        <row r="505">
          <cell r="A505">
            <v>8932.9162153405305</v>
          </cell>
          <cell r="B505">
            <v>9170.3190682613749</v>
          </cell>
          <cell r="C505">
            <v>8782.1989516745489</v>
          </cell>
          <cell r="D505">
            <v>8404.942484880381</v>
          </cell>
          <cell r="E505">
            <v>6908.0088331037286</v>
          </cell>
          <cell r="F505">
            <v>7714.0435688016723</v>
          </cell>
          <cell r="G505">
            <v>8009.7921067468324</v>
          </cell>
          <cell r="H505">
            <v>9794.2936502107113</v>
          </cell>
          <cell r="I505">
            <v>8547.9902662418335</v>
          </cell>
          <cell r="J505">
            <v>10009.778795678923</v>
          </cell>
          <cell r="K505">
            <v>8627.8746442498832</v>
          </cell>
          <cell r="L505">
            <v>9035.0232703708789</v>
          </cell>
          <cell r="M505">
            <v>9387.9863426246884</v>
          </cell>
          <cell r="N505">
            <v>9358.5303011176475</v>
          </cell>
          <cell r="O505">
            <v>8384.3124234788302</v>
          </cell>
          <cell r="Z505">
            <v>6820.3172620773548</v>
          </cell>
          <cell r="AA505">
            <v>7001.5752898938326</v>
          </cell>
          <cell r="AB505">
            <v>6705.2440283993228</v>
          </cell>
          <cell r="AC505">
            <v>6417.2072069761107</v>
          </cell>
          <cell r="AD505">
            <v>5274.2923761100283</v>
          </cell>
          <cell r="AE505">
            <v>5889.7031209543502</v>
          </cell>
          <cell r="AF505">
            <v>6115.5083126696336</v>
          </cell>
          <cell r="AG505">
            <v>7477.9823791104782</v>
          </cell>
          <cell r="AH505">
            <v>6526.4247602367041</v>
          </cell>
          <cell r="AI505">
            <v>7642.5061496160406</v>
          </cell>
          <cell r="AJ505">
            <v>6587.4168023833618</v>
          </cell>
          <cell r="AK505">
            <v>6898.276407021247</v>
          </cell>
          <cell r="AL505">
            <v>7167.7651245393181</v>
          </cell>
          <cell r="AM505">
            <v>7145.2753190245276</v>
          </cell>
          <cell r="AN505">
            <v>6401.4560725757792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</row>
        <row r="506">
          <cell r="A506">
            <v>9487.6740289391928</v>
          </cell>
          <cell r="B506">
            <v>9176.9746097595853</v>
          </cell>
          <cell r="C506">
            <v>8249.7379423996463</v>
          </cell>
          <cell r="D506">
            <v>9051.3900563188599</v>
          </cell>
          <cell r="E506">
            <v>6481.610643736055</v>
          </cell>
          <cell r="F506">
            <v>7864.4811852482526</v>
          </cell>
          <cell r="G506">
            <v>8890.0736248778194</v>
          </cell>
          <cell r="H506">
            <v>9920.657736176825</v>
          </cell>
          <cell r="I506">
            <v>7864.4539197611648</v>
          </cell>
          <cell r="J506">
            <v>9373.5804902123127</v>
          </cell>
          <cell r="K506">
            <v>8177.7409548979613</v>
          </cell>
          <cell r="L506">
            <v>8115.2834195280775</v>
          </cell>
          <cell r="M506">
            <v>9488.2573061365838</v>
          </cell>
          <cell r="N506">
            <v>9131.4451262063976</v>
          </cell>
          <cell r="O506">
            <v>9741.0228443866017</v>
          </cell>
          <cell r="Z506">
            <v>7243.8770717911875</v>
          </cell>
          <cell r="AA506">
            <v>7006.6568224498824</v>
          </cell>
          <cell r="AB506">
            <v>6298.7079179738994</v>
          </cell>
          <cell r="AC506">
            <v>6910.7725135596738</v>
          </cell>
          <cell r="AD506">
            <v>4948.7356529350527</v>
          </cell>
          <cell r="AE506">
            <v>6004.5628428617802</v>
          </cell>
          <cell r="AF506">
            <v>6787.6067728887137</v>
          </cell>
          <cell r="AG506">
            <v>7574.4618642019486</v>
          </cell>
          <cell r="AH506">
            <v>6004.542025553329</v>
          </cell>
          <cell r="AI506">
            <v>7156.7661985990608</v>
          </cell>
          <cell r="AJ506">
            <v>6243.737930028411</v>
          </cell>
          <cell r="AK506">
            <v>6196.0513519433634</v>
          </cell>
          <cell r="AL506">
            <v>7244.3224062645058</v>
          </cell>
          <cell r="AM506">
            <v>6971.8948796390878</v>
          </cell>
          <cell r="AN506">
            <v>7437.3099057805466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</row>
        <row r="507">
          <cell r="A507">
            <v>9894.6844091144358</v>
          </cell>
          <cell r="B507">
            <v>8471.7690995836274</v>
          </cell>
          <cell r="C507">
            <v>7846.2845028325555</v>
          </cell>
          <cell r="D507">
            <v>9802.6608846635663</v>
          </cell>
          <cell r="E507">
            <v>7121.8209628211735</v>
          </cell>
          <cell r="F507">
            <v>8364.3091892701686</v>
          </cell>
          <cell r="G507">
            <v>8211.8764720198342</v>
          </cell>
          <cell r="H507">
            <v>9264.4849034572762</v>
          </cell>
          <cell r="I507">
            <v>8701.5315301685696</v>
          </cell>
          <cell r="J507">
            <v>8484.3745080721437</v>
          </cell>
          <cell r="K507">
            <v>9804.2223109415772</v>
          </cell>
          <cell r="L507">
            <v>8659.5672642665322</v>
          </cell>
          <cell r="M507">
            <v>10607.893141588296</v>
          </cell>
          <cell r="N507">
            <v>8858.3084784053626</v>
          </cell>
          <cell r="O507">
            <v>11465.273232056994</v>
          </cell>
          <cell r="Z507">
            <v>7554.6311250965073</v>
          </cell>
          <cell r="AA507">
            <v>6468.2295946084969</v>
          </cell>
          <cell r="AB507">
            <v>5990.6696030506655</v>
          </cell>
          <cell r="AC507">
            <v>7484.3707960841703</v>
          </cell>
          <cell r="AD507">
            <v>5437.5387923978169</v>
          </cell>
          <cell r="AE507">
            <v>6386.183523244531</v>
          </cell>
          <cell r="AF507">
            <v>6269.8005338930288</v>
          </cell>
          <cell r="AG507">
            <v>7073.4712817292429</v>
          </cell>
          <cell r="AH507">
            <v>6643.6541294098215</v>
          </cell>
          <cell r="AI507">
            <v>6477.853874411112</v>
          </cell>
          <cell r="AJ507">
            <v>7485.5629512931364</v>
          </cell>
          <cell r="AK507">
            <v>6611.614244536554</v>
          </cell>
          <cell r="AL507">
            <v>8099.1688451752279</v>
          </cell>
          <cell r="AM507">
            <v>6763.3539564964067</v>
          </cell>
          <cell r="AN507">
            <v>8753.7819737684422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</row>
        <row r="508">
          <cell r="A508">
            <v>9871.2216428830325</v>
          </cell>
          <cell r="B508">
            <v>8543.7070782151804</v>
          </cell>
          <cell r="C508">
            <v>9241.6572900675055</v>
          </cell>
          <cell r="D508">
            <v>8185.0025454868601</v>
          </cell>
          <cell r="E508">
            <v>7286.1896914121317</v>
          </cell>
          <cell r="F508">
            <v>8507.3355476674224</v>
          </cell>
          <cell r="G508">
            <v>8383.9229653053626</v>
          </cell>
          <cell r="H508">
            <v>8379.0218768921859</v>
          </cell>
          <cell r="I508">
            <v>7929.9709860158937</v>
          </cell>
          <cell r="J508">
            <v>7585.7576262626653</v>
          </cell>
          <cell r="K508">
            <v>8234.5726872846535</v>
          </cell>
          <cell r="L508">
            <v>8954.1941925752035</v>
          </cell>
          <cell r="M508">
            <v>10221.438617515096</v>
          </cell>
          <cell r="N508">
            <v>10726.155462352061</v>
          </cell>
          <cell r="O508">
            <v>11783.087646617994</v>
          </cell>
          <cell r="Z508">
            <v>7536.717209227766</v>
          </cell>
          <cell r="AA508">
            <v>6523.1545290456015</v>
          </cell>
          <cell r="AB508">
            <v>7056.0423075956996</v>
          </cell>
          <cell r="AC508">
            <v>6249.2821834894003</v>
          </cell>
          <cell r="AD508">
            <v>5563.0349741519276</v>
          </cell>
          <cell r="AE508">
            <v>6495.3847199862666</v>
          </cell>
          <cell r="AF508">
            <v>6401.1587197025046</v>
          </cell>
          <cell r="AG508">
            <v>6397.416719094691</v>
          </cell>
          <cell r="AH508">
            <v>6054.5645677070779</v>
          </cell>
          <cell r="AI508">
            <v>5791.7562906820485</v>
          </cell>
          <cell r="AJ508">
            <v>6287.1291850325806</v>
          </cell>
          <cell r="AK508">
            <v>6836.5630828079375</v>
          </cell>
          <cell r="AL508">
            <v>7804.1092702272445</v>
          </cell>
          <cell r="AM508">
            <v>8189.4626001276456</v>
          </cell>
          <cell r="AN508">
            <v>8996.434550543423</v>
          </cell>
          <cell r="AY508">
            <v>0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</row>
        <row r="509">
          <cell r="A509">
            <v>11216.655409135381</v>
          </cell>
          <cell r="B509">
            <v>8245.7409025320685</v>
          </cell>
          <cell r="C509">
            <v>9017.0272495306162</v>
          </cell>
          <cell r="D509">
            <v>7432.3516052903005</v>
          </cell>
          <cell r="E509">
            <v>6825.1412258054734</v>
          </cell>
          <cell r="F509">
            <v>8289.2662216637964</v>
          </cell>
          <cell r="G509">
            <v>6669.9235013145071</v>
          </cell>
          <cell r="H509">
            <v>7901.718292730844</v>
          </cell>
          <cell r="I509">
            <v>8569.7742229721225</v>
          </cell>
          <cell r="J509">
            <v>8780.3534733643046</v>
          </cell>
          <cell r="K509">
            <v>10074.750280767161</v>
          </cell>
          <cell r="L509">
            <v>8546.7322707955136</v>
          </cell>
          <cell r="M509">
            <v>9716.5490187689593</v>
          </cell>
          <cell r="N509">
            <v>8722.7301634977066</v>
          </cell>
          <cell r="O509">
            <v>10708.524702607607</v>
          </cell>
          <cell r="Z509">
            <v>8563.9612714964969</v>
          </cell>
          <cell r="AA509">
            <v>6295.6561620468428</v>
          </cell>
          <cell r="AB509">
            <v>6884.536373125622</v>
          </cell>
          <cell r="AC509">
            <v>5674.630180045564</v>
          </cell>
          <cell r="AD509">
            <v>5211.0226264673811</v>
          </cell>
          <cell r="AE509">
            <v>6328.8879173051937</v>
          </cell>
          <cell r="AF509">
            <v>5092.5132729476309</v>
          </cell>
          <cell r="AG509">
            <v>6032.9935233731694</v>
          </cell>
          <cell r="AH509">
            <v>6543.0568983361072</v>
          </cell>
          <cell r="AI509">
            <v>6703.8349983275393</v>
          </cell>
          <cell r="AJ509">
            <v>7692.1121383668496</v>
          </cell>
          <cell r="AK509">
            <v>6525.4642756814574</v>
          </cell>
          <cell r="AL509">
            <v>7418.6240420261747</v>
          </cell>
          <cell r="AM509">
            <v>6659.8393707511505</v>
          </cell>
          <cell r="AN509">
            <v>8176.0014445397173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</row>
        <row r="510">
          <cell r="A510">
            <v>10951.015834869575</v>
          </cell>
          <cell r="B510">
            <v>8491.7266255040668</v>
          </cell>
          <cell r="C510">
            <v>9245.2191746883746</v>
          </cell>
          <cell r="D510">
            <v>7336.0000748658695</v>
          </cell>
          <cell r="E510">
            <v>9783.4458886729044</v>
          </cell>
          <cell r="F510">
            <v>7543.0541845002399</v>
          </cell>
          <cell r="G510">
            <v>7837.5819533999402</v>
          </cell>
          <cell r="H510">
            <v>7839.3575839415998</v>
          </cell>
          <cell r="I510">
            <v>7203.3268301693215</v>
          </cell>
          <cell r="J510">
            <v>8189.0262573889522</v>
          </cell>
          <cell r="K510">
            <v>8935.6661101917689</v>
          </cell>
          <cell r="L510">
            <v>9237.4187703171501</v>
          </cell>
          <cell r="M510">
            <v>9913.4422158513662</v>
          </cell>
          <cell r="N510">
            <v>11125.581733661014</v>
          </cell>
          <cell r="O510">
            <v>10197.554081082317</v>
          </cell>
          <cell r="Z510">
            <v>8361.1443939862584</v>
          </cell>
          <cell r="AA510">
            <v>6483.467245478857</v>
          </cell>
          <cell r="AB510">
            <v>7058.7618207512714</v>
          </cell>
          <cell r="AC510">
            <v>5601.0654011603892</v>
          </cell>
          <cell r="AD510">
            <v>7469.7000697853146</v>
          </cell>
          <cell r="AE510">
            <v>5759.1520420826719</v>
          </cell>
          <cell r="AF510">
            <v>5984.0251717486663</v>
          </cell>
          <cell r="AG510">
            <v>5985.380872769746</v>
          </cell>
          <cell r="AH510">
            <v>5499.7688481415971</v>
          </cell>
          <cell r="AI510">
            <v>6252.3543036214933</v>
          </cell>
          <cell r="AJ510">
            <v>6822.4168177958563</v>
          </cell>
          <cell r="AK510">
            <v>7052.8061808122247</v>
          </cell>
          <cell r="AL510">
            <v>7568.9527855713804</v>
          </cell>
          <cell r="AM510">
            <v>8494.4261559771185</v>
          </cell>
          <cell r="AN510">
            <v>7785.8733311226715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</row>
        <row r="511">
          <cell r="A511">
            <v>9260.8732830666795</v>
          </cell>
          <cell r="B511">
            <v>7709.6691563696086</v>
          </cell>
          <cell r="C511">
            <v>7929.0549626361899</v>
          </cell>
          <cell r="D511">
            <v>7669.6977439003376</v>
          </cell>
          <cell r="E511">
            <v>6987.1234049901977</v>
          </cell>
          <cell r="F511">
            <v>8254.3486318848536</v>
          </cell>
          <cell r="G511">
            <v>8776.302186115985</v>
          </cell>
          <cell r="H511">
            <v>8365.2030202166807</v>
          </cell>
          <cell r="I511">
            <v>9540.9610940769599</v>
          </cell>
          <cell r="J511">
            <v>7972.9574088657564</v>
          </cell>
          <cell r="K511">
            <v>9147.1130542930296</v>
          </cell>
          <cell r="L511">
            <v>9560.0538598619569</v>
          </cell>
          <cell r="M511">
            <v>9998.4294534510955</v>
          </cell>
          <cell r="N511">
            <v>9911.6308244862666</v>
          </cell>
          <cell r="O511">
            <v>9638.236764092595</v>
          </cell>
          <cell r="Z511">
            <v>7070.7137951145405</v>
          </cell>
          <cell r="AA511">
            <v>5886.3632395648201</v>
          </cell>
          <cell r="AB511">
            <v>6053.8651801925798</v>
          </cell>
          <cell r="AC511">
            <v>5855.8449062588834</v>
          </cell>
          <cell r="AD511">
            <v>5334.6966682036355</v>
          </cell>
          <cell r="AE511">
            <v>6302.2281978386118</v>
          </cell>
          <cell r="AF511">
            <v>6700.7418243082975</v>
          </cell>
          <cell r="AG511">
            <v>6386.8659667475176</v>
          </cell>
          <cell r="AH511">
            <v>7284.5619591721334</v>
          </cell>
          <cell r="AI511">
            <v>6087.3848734986395</v>
          </cell>
          <cell r="AJ511">
            <v>6983.8574054049441</v>
          </cell>
          <cell r="AK511">
            <v>7299.139362220043</v>
          </cell>
          <cell r="AL511">
            <v>7633.8408814277236</v>
          </cell>
          <cell r="AM511">
            <v>7567.5697810185602</v>
          </cell>
          <cell r="AN511">
            <v>7358.8323223317511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</row>
        <row r="512">
          <cell r="A512">
            <v>7698.4404143385091</v>
          </cell>
          <cell r="B512">
            <v>9360.3994895873439</v>
          </cell>
          <cell r="C512">
            <v>7009.2675009686563</v>
          </cell>
          <cell r="D512">
            <v>8418.6781932126542</v>
          </cell>
          <cell r="E512">
            <v>6727.8653340966539</v>
          </cell>
          <cell r="F512">
            <v>8822.7331532630196</v>
          </cell>
          <cell r="G512">
            <v>8033.5666303036442</v>
          </cell>
          <cell r="H512">
            <v>8029.1090124831971</v>
          </cell>
          <cell r="I512">
            <v>8407.7610500548217</v>
          </cell>
          <cell r="J512">
            <v>8969.2792834069314</v>
          </cell>
          <cell r="K512">
            <v>8537.4782329554091</v>
          </cell>
          <cell r="L512">
            <v>9996.9658911921124</v>
          </cell>
          <cell r="M512">
            <v>10586.496710044566</v>
          </cell>
          <cell r="N512">
            <v>9457.7876005403159</v>
          </cell>
          <cell r="O512">
            <v>9133.5220664716726</v>
          </cell>
          <cell r="Z512">
            <v>5877.7900501091081</v>
          </cell>
          <cell r="AA512">
            <v>7146.7024518978942</v>
          </cell>
          <cell r="AB512">
            <v>5351.603774059573</v>
          </cell>
          <cell r="AC512">
            <v>6427.6944752306326</v>
          </cell>
          <cell r="AD512">
            <v>5136.7520940441309</v>
          </cell>
          <cell r="AE512">
            <v>6736.1920534489263</v>
          </cell>
          <cell r="AF512">
            <v>6133.6602565033518</v>
          </cell>
          <cell r="AG512">
            <v>6130.2568474669697</v>
          </cell>
          <cell r="AH512">
            <v>6419.359192761056</v>
          </cell>
          <cell r="AI512">
            <v>6848.0806099983247</v>
          </cell>
          <cell r="AJ512">
            <v>6518.3987807743852</v>
          </cell>
          <cell r="AK512">
            <v>7632.7234457887407</v>
          </cell>
          <cell r="AL512">
            <v>8082.832584105865</v>
          </cell>
          <cell r="AM512">
            <v>7221.0586641629307</v>
          </cell>
          <cell r="AN512">
            <v>6973.4806318393867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</row>
        <row r="513">
          <cell r="A513">
            <v>9143.9520495147426</v>
          </cell>
          <cell r="B513">
            <v>8363.364226749085</v>
          </cell>
          <cell r="C513">
            <v>8109.487698886137</v>
          </cell>
          <cell r="D513">
            <v>7809.1188122081521</v>
          </cell>
          <cell r="E513">
            <v>8041.1475094054285</v>
          </cell>
          <cell r="F513">
            <v>6990.4415734264303</v>
          </cell>
          <cell r="G513">
            <v>7665.5699117071654</v>
          </cell>
          <cell r="H513">
            <v>8388.6783792186197</v>
          </cell>
          <cell r="I513">
            <v>8588.0289979915233</v>
          </cell>
          <cell r="J513">
            <v>8134.6943631498289</v>
          </cell>
          <cell r="K513">
            <v>9088.2569016613907</v>
          </cell>
          <cell r="L513">
            <v>8692.6564022861112</v>
          </cell>
          <cell r="M513">
            <v>8898.3918496457754</v>
          </cell>
          <cell r="N513">
            <v>9425.5584322774084</v>
          </cell>
          <cell r="O513">
            <v>8821.5937052341924</v>
          </cell>
          <cell r="Z513">
            <v>6981.4439656127033</v>
          </cell>
          <cell r="AA513">
            <v>6385.4620405798332</v>
          </cell>
          <cell r="AB513">
            <v>6191.62629605036</v>
          </cell>
          <cell r="AC513">
            <v>5962.2934495961717</v>
          </cell>
          <cell r="AD513">
            <v>6139.4482880210817</v>
          </cell>
          <cell r="AE513">
            <v>5337.2301030773724</v>
          </cell>
          <cell r="AF513">
            <v>5852.693289868067</v>
          </cell>
          <cell r="AG513">
            <v>6404.7894972469321</v>
          </cell>
          <cell r="AH513">
            <v>6556.9944920825183</v>
          </cell>
          <cell r="AI513">
            <v>6210.8716850423461</v>
          </cell>
          <cell r="AJ513">
            <v>6938.9204974460772</v>
          </cell>
          <cell r="AK513">
            <v>6636.8779337710548</v>
          </cell>
          <cell r="AL513">
            <v>6793.9577707719482</v>
          </cell>
          <cell r="AM513">
            <v>7196.4515652775281</v>
          </cell>
          <cell r="AN513">
            <v>6735.322080321127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0</v>
          </cell>
          <cell r="BM513">
            <v>0</v>
          </cell>
        </row>
        <row r="514">
          <cell r="A514">
            <v>7523.616723213021</v>
          </cell>
          <cell r="B514">
            <v>7725.2514679271344</v>
          </cell>
          <cell r="C514">
            <v>10123.337155511152</v>
          </cell>
          <cell r="D514">
            <v>8487.5631626735121</v>
          </cell>
          <cell r="E514">
            <v>8326.6231062752413</v>
          </cell>
          <cell r="F514">
            <v>7939.5278933274703</v>
          </cell>
          <cell r="G514">
            <v>8085.4891314133301</v>
          </cell>
          <cell r="H514">
            <v>8663.045815067655</v>
          </cell>
          <cell r="I514">
            <v>9779.7451550778515</v>
          </cell>
          <cell r="J514">
            <v>9739.3165079451683</v>
          </cell>
          <cell r="K514">
            <v>9125.1761536703689</v>
          </cell>
          <cell r="L514">
            <v>8695.4485561489237</v>
          </cell>
          <cell r="M514">
            <v>9074.3095592035261</v>
          </cell>
          <cell r="N514">
            <v>9223.575757683444</v>
          </cell>
          <cell r="O514">
            <v>9054.1283330242586</v>
          </cell>
          <cell r="Z514">
            <v>5744.3114626400338</v>
          </cell>
          <cell r="AA514">
            <v>5898.2603967682389</v>
          </cell>
          <cell r="AB514">
            <v>7729.2084115813832</v>
          </cell>
          <cell r="AC514">
            <v>6480.2884249538765</v>
          </cell>
          <cell r="AD514">
            <v>6357.4100481335709</v>
          </cell>
          <cell r="AE514">
            <v>6061.8613046670971</v>
          </cell>
          <cell r="AF514">
            <v>6173.3032937906028</v>
          </cell>
          <cell r="AG514">
            <v>6614.2701319874141</v>
          </cell>
          <cell r="AH514">
            <v>7466.8745448825593</v>
          </cell>
          <cell r="AI514">
            <v>7436.0071110821664</v>
          </cell>
          <cell r="AJ514">
            <v>6967.1084940319388</v>
          </cell>
          <cell r="AK514">
            <v>6639.0097544139271</v>
          </cell>
          <cell r="AL514">
            <v>6928.2716456901271</v>
          </cell>
          <cell r="AM514">
            <v>7042.2369852943384</v>
          </cell>
          <cell r="AN514">
            <v>6912.8631987773533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</row>
        <row r="515">
          <cell r="A515">
            <v>8637.7756776534097</v>
          </cell>
          <cell r="B515">
            <v>9085.8032122140376</v>
          </cell>
          <cell r="C515">
            <v>7844.2583301455988</v>
          </cell>
          <cell r="D515">
            <v>8181.0145819413983</v>
          </cell>
          <cell r="E515">
            <v>8846.1980278702886</v>
          </cell>
          <cell r="F515">
            <v>9380.4719291246365</v>
          </cell>
          <cell r="G515">
            <v>8695.4424904663683</v>
          </cell>
          <cell r="H515">
            <v>7682.4651499501288</v>
          </cell>
          <cell r="I515">
            <v>8794.3542033284411</v>
          </cell>
          <cell r="J515">
            <v>7635.9869594215916</v>
          </cell>
          <cell r="K515">
            <v>9637.7547282259984</v>
          </cell>
          <cell r="L515">
            <v>8556.8114160864916</v>
          </cell>
          <cell r="M515">
            <v>9699.8324647763875</v>
          </cell>
          <cell r="N515">
            <v>9145.5837485496231</v>
          </cell>
          <cell r="O515">
            <v>9868.4856754645734</v>
          </cell>
          <cell r="Z515">
            <v>6594.9762809910872</v>
          </cell>
          <cell r="AA515">
            <v>6937.0470957382668</v>
          </cell>
          <cell r="AB515">
            <v>5989.1226120994852</v>
          </cell>
          <cell r="AC515">
            <v>6246.2373573705836</v>
          </cell>
          <cell r="AD515">
            <v>6754.1075790710747</v>
          </cell>
          <cell r="AE515">
            <v>7162.0278397743759</v>
          </cell>
          <cell r="AF515">
            <v>6639.0051232410324</v>
          </cell>
          <cell r="AG515">
            <v>5865.5928718475225</v>
          </cell>
          <cell r="AH515">
            <v>6714.5246116580774</v>
          </cell>
          <cell r="AI515">
            <v>5830.1065874662227</v>
          </cell>
          <cell r="AJ515">
            <v>7358.4642860194617</v>
          </cell>
          <cell r="AK515">
            <v>6533.1597434276982</v>
          </cell>
          <cell r="AL515">
            <v>7405.8608861866296</v>
          </cell>
          <cell r="AM515">
            <v>6982.6897743526297</v>
          </cell>
          <cell r="AN515">
            <v>7534.6282871599024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</row>
        <row r="516">
          <cell r="A516">
            <v>10669.53019059349</v>
          </cell>
          <cell r="B516">
            <v>11204.905507132375</v>
          </cell>
          <cell r="C516">
            <v>7662.8280820204809</v>
          </cell>
          <cell r="D516">
            <v>6979.3097614971066</v>
          </cell>
          <cell r="E516">
            <v>8144.7389025158773</v>
          </cell>
          <cell r="F516">
            <v>7243.7496700108459</v>
          </cell>
          <cell r="G516">
            <v>7345.5264844533776</v>
          </cell>
          <cell r="H516">
            <v>8396.469447085783</v>
          </cell>
          <cell r="I516">
            <v>9005.2799911559832</v>
          </cell>
          <cell r="J516">
            <v>8098.2858889284998</v>
          </cell>
          <cell r="K516">
            <v>7486.1307677797313</v>
          </cell>
          <cell r="L516">
            <v>7958.174876122619</v>
          </cell>
          <cell r="M516">
            <v>9151.5878231235656</v>
          </cell>
          <cell r="N516">
            <v>9856.881885753075</v>
          </cell>
          <cell r="O516">
            <v>9916.123819919314</v>
          </cell>
          <cell r="Z516">
            <v>8146.2289786388901</v>
          </cell>
          <cell r="AA516">
            <v>8554.9901743175942</v>
          </cell>
          <cell r="AB516">
            <v>5850.5998919349631</v>
          </cell>
          <cell r="AC516">
            <v>5328.7309201420858</v>
          </cell>
          <cell r="AD516">
            <v>6218.54073102648</v>
          </cell>
          <cell r="AE516">
            <v>5530.6318480519594</v>
          </cell>
          <cell r="AF516">
            <v>5608.3388529860913</v>
          </cell>
          <cell r="AG516">
            <v>6410.7380087277834</v>
          </cell>
          <cell r="AH516">
            <v>6875.5672943675572</v>
          </cell>
          <cell r="AI516">
            <v>6183.0736693404642</v>
          </cell>
          <cell r="AJ516">
            <v>5715.6907857228953</v>
          </cell>
          <cell r="AK516">
            <v>6076.0983506191233</v>
          </cell>
          <cell r="AL516">
            <v>6987.2739093061336</v>
          </cell>
          <cell r="AM516">
            <v>7525.7687473000142</v>
          </cell>
          <cell r="AN516">
            <v>7571.0002010036733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</row>
        <row r="517">
          <cell r="A517">
            <v>9087.5254608278265</v>
          </cell>
          <cell r="B517">
            <v>8613.3405429709437</v>
          </cell>
          <cell r="C517">
            <v>7471.5498685920902</v>
          </cell>
          <cell r="D517">
            <v>7820.0253226044288</v>
          </cell>
          <cell r="E517">
            <v>7625.1627403463317</v>
          </cell>
          <cell r="F517">
            <v>8089.6617456386866</v>
          </cell>
          <cell r="G517">
            <v>8589.8528095165475</v>
          </cell>
          <cell r="H517">
            <v>7521.8040700061383</v>
          </cell>
          <cell r="I517">
            <v>7812.2074470966036</v>
          </cell>
          <cell r="J517">
            <v>9022.0181895020796</v>
          </cell>
          <cell r="K517">
            <v>9278.646535460839</v>
          </cell>
          <cell r="L517">
            <v>9181.9241504556776</v>
          </cell>
          <cell r="M517">
            <v>9359.9888130358868</v>
          </cell>
          <cell r="N517">
            <v>8748.3715308555657</v>
          </cell>
          <cell r="O517">
            <v>10060.304558735306</v>
          </cell>
          <cell r="Z517">
            <v>6938.3620394438867</v>
          </cell>
          <cell r="AA517">
            <v>6576.3199579204875</v>
          </cell>
          <cell r="AB517">
            <v>5704.5582108695344</v>
          </cell>
          <cell r="AC517">
            <v>5970.6206139097721</v>
          </cell>
          <cell r="AD517">
            <v>5821.8422529053842</v>
          </cell>
          <cell r="AE517">
            <v>6176.4891014421191</v>
          </cell>
          <cell r="AF517">
            <v>6558.3869794771199</v>
          </cell>
          <cell r="AG517">
            <v>5742.9274946659652</v>
          </cell>
          <cell r="AH517">
            <v>5964.6516346880444</v>
          </cell>
          <cell r="AI517">
            <v>6888.346975757594</v>
          </cell>
          <cell r="AJ517">
            <v>7084.2837444104898</v>
          </cell>
          <cell r="AK517">
            <v>7010.4358165695112</v>
          </cell>
          <cell r="AL517">
            <v>7146.38889870815</v>
          </cell>
          <cell r="AM517">
            <v>6679.416657294345</v>
          </cell>
          <cell r="AN517">
            <v>7681.0827718126384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</row>
        <row r="518">
          <cell r="A518">
            <v>11291.159715626443</v>
          </cell>
          <cell r="B518">
            <v>9689.8748856213388</v>
          </cell>
          <cell r="C518">
            <v>7861.1842749642083</v>
          </cell>
          <cell r="D518">
            <v>8222.5242446494394</v>
          </cell>
          <cell r="E518">
            <v>9012.885087733157</v>
          </cell>
          <cell r="F518">
            <v>9469.0370705755704</v>
          </cell>
          <cell r="G518">
            <v>8826.8189938711275</v>
          </cell>
          <cell r="H518">
            <v>8151.8895466453414</v>
          </cell>
          <cell r="I518">
            <v>9126.8877155043228</v>
          </cell>
          <cell r="J518">
            <v>8286.1042889223063</v>
          </cell>
          <cell r="K518">
            <v>7867.5649319388003</v>
          </cell>
          <cell r="L518">
            <v>9585.4352465156389</v>
          </cell>
          <cell r="M518">
            <v>10253.430281083052</v>
          </cell>
          <cell r="N518">
            <v>9324.4146766720896</v>
          </cell>
          <cell r="O518">
            <v>9346.4809405100459</v>
          </cell>
          <cell r="Z518">
            <v>8620.84560751965</v>
          </cell>
          <cell r="AA518">
            <v>7398.2582346714353</v>
          </cell>
          <cell r="AB518">
            <v>6002.0456386722717</v>
          </cell>
          <cell r="AC518">
            <v>6277.9301508868248</v>
          </cell>
          <cell r="AD518">
            <v>6881.3738160246139</v>
          </cell>
          <cell r="AE518">
            <v>7229.6476795327299</v>
          </cell>
          <cell r="AF518">
            <v>6739.3116090965814</v>
          </cell>
          <cell r="AG518">
            <v>6224.0002764219034</v>
          </cell>
          <cell r="AH518">
            <v>6968.4152783384106</v>
          </cell>
          <cell r="AI518">
            <v>6326.4737690093352</v>
          </cell>
          <cell r="AJ518">
            <v>6006.9172957950004</v>
          </cell>
          <cell r="AK518">
            <v>7318.5181524556747</v>
          </cell>
          <cell r="AL518">
            <v>7828.5350333280339</v>
          </cell>
          <cell r="AM518">
            <v>7119.227903297844</v>
          </cell>
          <cell r="AN518">
            <v>7136.0755840031807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0</v>
          </cell>
          <cell r="BM518">
            <v>0</v>
          </cell>
        </row>
        <row r="519">
          <cell r="A519">
            <v>9231.1891802697337</v>
          </cell>
          <cell r="B519">
            <v>8569.9752667717494</v>
          </cell>
          <cell r="C519">
            <v>9081.7007613373735</v>
          </cell>
          <cell r="D519">
            <v>7118.1163144158627</v>
          </cell>
          <cell r="E519">
            <v>7563.0764146050033</v>
          </cell>
          <cell r="F519">
            <v>6608.5832923221851</v>
          </cell>
          <cell r="G519">
            <v>8134.8926501255537</v>
          </cell>
          <cell r="H519">
            <v>8973.0517516605796</v>
          </cell>
          <cell r="I519">
            <v>9581.5203557169098</v>
          </cell>
          <cell r="J519">
            <v>8562.4947686156956</v>
          </cell>
          <cell r="K519">
            <v>9454.3791707038836</v>
          </cell>
          <cell r="L519">
            <v>8712.5201978722816</v>
          </cell>
          <cell r="M519">
            <v>8871.5159892342781</v>
          </cell>
          <cell r="N519">
            <v>9677.3572691906047</v>
          </cell>
          <cell r="O519">
            <v>10554.236354940156</v>
          </cell>
          <cell r="Z519">
            <v>7048.0498638926601</v>
          </cell>
          <cell r="AA519">
            <v>6543.2103960812965</v>
          </cell>
          <cell r="AB519">
            <v>6933.9148580841284</v>
          </cell>
          <cell r="AC519">
            <v>5434.7102785217685</v>
          </cell>
          <cell r="AD519">
            <v>5774.4390948565779</v>
          </cell>
          <cell r="AE519">
            <v>5045.6797780211564</v>
          </cell>
          <cell r="AF519">
            <v>6211.0230779414587</v>
          </cell>
          <cell r="AG519">
            <v>6850.9609045998586</v>
          </cell>
          <cell r="AH519">
            <v>7315.5291176712835</v>
          </cell>
          <cell r="AI519">
            <v>6537.4990058171579</v>
          </cell>
          <cell r="AJ519">
            <v>7218.4563143490977</v>
          </cell>
          <cell r="AK519">
            <v>6652.0440211562764</v>
          </cell>
          <cell r="AL519">
            <v>6773.4379438443275</v>
          </cell>
          <cell r="AM519">
            <v>7388.7009844561026</v>
          </cell>
          <cell r="AN519">
            <v>8058.2016739422279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0</v>
          </cell>
        </row>
        <row r="520">
          <cell r="A520">
            <v>9520.1389843706766</v>
          </cell>
          <cell r="B520">
            <v>6788.4995541936923</v>
          </cell>
          <cell r="C520">
            <v>7615.47073226053</v>
          </cell>
          <cell r="D520">
            <v>7707.6627589340815</v>
          </cell>
          <cell r="E520">
            <v>8588.8508420423641</v>
          </cell>
          <cell r="F520">
            <v>8334.9506163048009</v>
          </cell>
          <cell r="G520">
            <v>8326.658393090107</v>
          </cell>
          <cell r="H520">
            <v>8262.0578394325403</v>
          </cell>
          <cell r="I520">
            <v>9268.8459394494057</v>
          </cell>
          <cell r="J520">
            <v>8183.0250880957828</v>
          </cell>
          <cell r="K520">
            <v>8346.8016557132014</v>
          </cell>
          <cell r="L520">
            <v>8755.8898295383133</v>
          </cell>
          <cell r="M520">
            <v>10178.040533762809</v>
          </cell>
          <cell r="N520">
            <v>9482.2957415224901</v>
          </cell>
          <cell r="O520">
            <v>10433.007130945452</v>
          </cell>
          <cell r="Z520">
            <v>7268.6641951229485</v>
          </cell>
          <cell r="AA520">
            <v>5183.0465636251001</v>
          </cell>
          <cell r="AB520">
            <v>5814.4423659638423</v>
          </cell>
          <cell r="AC520">
            <v>5884.8313470972062</v>
          </cell>
          <cell r="AD520">
            <v>6557.6219733027119</v>
          </cell>
          <cell r="AE520">
            <v>6363.7681353511807</v>
          </cell>
          <cell r="AF520">
            <v>6357.4369897578681</v>
          </cell>
          <cell r="AG520">
            <v>6308.1142086381005</v>
          </cell>
          <cell r="AH520">
            <v>7076.8009501533779</v>
          </cell>
          <cell r="AI520">
            <v>6247.7723868614821</v>
          </cell>
          <cell r="AJ520">
            <v>6372.8164513436523</v>
          </cell>
          <cell r="AK520">
            <v>6685.156908411821</v>
          </cell>
          <cell r="AL520">
            <v>7770.9746596900359</v>
          </cell>
          <cell r="AM520">
            <v>7239.7707278353864</v>
          </cell>
          <cell r="AN520">
            <v>7965.6426765053757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</row>
        <row r="521">
          <cell r="A521">
            <v>9170.6657881129177</v>
          </cell>
          <cell r="B521">
            <v>8822.1074537826171</v>
          </cell>
          <cell r="C521">
            <v>8281.4818491998358</v>
          </cell>
          <cell r="D521">
            <v>8557.6874863609028</v>
          </cell>
          <cell r="E521">
            <v>7460.9868619481394</v>
          </cell>
          <cell r="F521">
            <v>8103.8212460872446</v>
          </cell>
          <cell r="G521">
            <v>7333.7576154810731</v>
          </cell>
          <cell r="H521">
            <v>9074.2330297150456</v>
          </cell>
          <cell r="I521">
            <v>8485.060058223773</v>
          </cell>
          <cell r="J521">
            <v>7799.4473630969906</v>
          </cell>
          <cell r="K521">
            <v>8322.4174618611814</v>
          </cell>
          <cell r="L521">
            <v>8430.3573293915651</v>
          </cell>
          <cell r="M521">
            <v>8177.1312082925069</v>
          </cell>
          <cell r="N521">
            <v>9438.3029536113318</v>
          </cell>
          <cell r="O521">
            <v>9191.4924149985345</v>
          </cell>
          <cell r="Z521">
            <v>7001.8400118873642</v>
          </cell>
          <cell r="AA521">
            <v>6735.714329392842</v>
          </cell>
          <cell r="AB521">
            <v>6322.9445177914704</v>
          </cell>
          <cell r="AC521">
            <v>6533.8286265864917</v>
          </cell>
          <cell r="AD521">
            <v>5696.4933130448517</v>
          </cell>
          <cell r="AE521">
            <v>6187.2999366725962</v>
          </cell>
          <cell r="AF521">
            <v>5599.3532744502609</v>
          </cell>
          <cell r="AG521">
            <v>6928.2132151195556</v>
          </cell>
          <cell r="AH521">
            <v>6478.3772946940826</v>
          </cell>
          <cell r="AI521">
            <v>5954.9092595140037</v>
          </cell>
          <cell r="AJ521">
            <v>6354.1990218008577</v>
          </cell>
          <cell r="AK521">
            <v>6436.611542419776</v>
          </cell>
          <cell r="AL521">
            <v>6243.27238605616</v>
          </cell>
          <cell r="AM521">
            <v>7206.1820582940654</v>
          </cell>
          <cell r="AN521">
            <v>7017.7412248210412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0</v>
          </cell>
          <cell r="BM521">
            <v>0</v>
          </cell>
        </row>
        <row r="522">
          <cell r="A522">
            <v>9456.3318566769285</v>
          </cell>
          <cell r="B522">
            <v>7350.1857512240531</v>
          </cell>
          <cell r="C522">
            <v>7615.8143723438388</v>
          </cell>
          <cell r="D522">
            <v>7950.0703310140234</v>
          </cell>
          <cell r="E522">
            <v>8915.5686749466058</v>
          </cell>
          <cell r="F522">
            <v>6867.9229733965949</v>
          </cell>
          <cell r="G522">
            <v>7532.3510918827496</v>
          </cell>
          <cell r="H522">
            <v>8375.9923912929244</v>
          </cell>
          <cell r="I522">
            <v>8305.8948686948352</v>
          </cell>
          <cell r="J522">
            <v>7864.7890043613115</v>
          </cell>
          <cell r="K522">
            <v>8379.417010293495</v>
          </cell>
          <cell r="L522">
            <v>9387.2715537170407</v>
          </cell>
          <cell r="M522">
            <v>9084.1922169742702</v>
          </cell>
          <cell r="N522">
            <v>9831.822332772379</v>
          </cell>
          <cell r="O522">
            <v>9485.2152598553203</v>
          </cell>
          <cell r="Z522">
            <v>7219.9471979002601</v>
          </cell>
          <cell r="AA522">
            <v>5611.8962218025681</v>
          </cell>
          <cell r="AB522">
            <v>5814.7047365420103</v>
          </cell>
          <cell r="AC522">
            <v>6069.9104980105294</v>
          </cell>
          <cell r="AD522">
            <v>6807.0723455964326</v>
          </cell>
          <cell r="AE522">
            <v>5243.6866618801932</v>
          </cell>
          <cell r="AF522">
            <v>5750.9801880568466</v>
          </cell>
          <cell r="AG522">
            <v>6395.1036947217126</v>
          </cell>
          <cell r="AH522">
            <v>6341.5839558279804</v>
          </cell>
          <cell r="AI522">
            <v>6004.7978639858775</v>
          </cell>
          <cell r="AJ522">
            <v>6397.7184050271235</v>
          </cell>
          <cell r="AK522">
            <v>7167.2193803491737</v>
          </cell>
          <cell r="AL522">
            <v>6935.8170944287222</v>
          </cell>
          <cell r="AM522">
            <v>7506.6356783610427</v>
          </cell>
          <cell r="AN522">
            <v>7241.9997917605751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0</v>
          </cell>
          <cell r="BM522">
            <v>0</v>
          </cell>
        </row>
        <row r="523">
          <cell r="A523">
            <v>8874.9685355679958</v>
          </cell>
          <cell r="B523">
            <v>8101.634140387534</v>
          </cell>
          <cell r="C523">
            <v>7242.6374796550917</v>
          </cell>
          <cell r="D523">
            <v>7346.9724720789427</v>
          </cell>
          <cell r="E523">
            <v>9124.1770144602815</v>
          </cell>
          <cell r="F523">
            <v>8408.7469180337448</v>
          </cell>
          <cell r="G523">
            <v>8326.4123333126536</v>
          </cell>
          <cell r="H523">
            <v>9162.1300107655043</v>
          </cell>
          <cell r="I523">
            <v>8658.6594157349027</v>
          </cell>
          <cell r="J523">
            <v>9481.3690656355611</v>
          </cell>
          <cell r="K523">
            <v>8380.4582593632113</v>
          </cell>
          <cell r="L523">
            <v>8825.0777716467965</v>
          </cell>
          <cell r="M523">
            <v>10045.840559530441</v>
          </cell>
          <cell r="N523">
            <v>10976.564633173673</v>
          </cell>
          <cell r="O523">
            <v>10390.40494027734</v>
          </cell>
          <cell r="Z523">
            <v>6776.073976780307</v>
          </cell>
          <cell r="AA523">
            <v>6185.6300727224425</v>
          </cell>
          <cell r="AB523">
            <v>5529.7826862665806</v>
          </cell>
          <cell r="AC523">
            <v>5609.4428703221602</v>
          </cell>
          <cell r="AD523">
            <v>6966.3456472484822</v>
          </cell>
          <cell r="AE523">
            <v>6420.1119069064343</v>
          </cell>
          <cell r="AF523">
            <v>6357.2491221335422</v>
          </cell>
          <cell r="AG523">
            <v>6995.3229117395058</v>
          </cell>
          <cell r="AH523">
            <v>6610.92109855126</v>
          </cell>
          <cell r="AI523">
            <v>7239.0632070890106</v>
          </cell>
          <cell r="AJ523">
            <v>6398.5134028568491</v>
          </cell>
          <cell r="AK523">
            <v>6737.9821789634161</v>
          </cell>
          <cell r="AL523">
            <v>7670.0394505637287</v>
          </cell>
          <cell r="AM523">
            <v>8380.6510036866312</v>
          </cell>
          <cell r="AN523">
            <v>7933.1157335215094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0</v>
          </cell>
          <cell r="BM523">
            <v>0</v>
          </cell>
        </row>
        <row r="524">
          <cell r="A524">
            <v>9635.2514108996438</v>
          </cell>
          <cell r="B524">
            <v>8968.7593624172514</v>
          </cell>
          <cell r="C524">
            <v>8050.0582229085412</v>
          </cell>
          <cell r="D524">
            <v>8240.9378523001251</v>
          </cell>
          <cell r="E524">
            <v>7672.1786010566375</v>
          </cell>
          <cell r="F524">
            <v>7175.4379021733939</v>
          </cell>
          <cell r="G524">
            <v>7200.8103429149751</v>
          </cell>
          <cell r="H524">
            <v>7603.4120388941365</v>
          </cell>
          <cell r="I524">
            <v>7862.1517020375886</v>
          </cell>
          <cell r="J524">
            <v>8847.5377932265783</v>
          </cell>
          <cell r="K524">
            <v>8771.301584985953</v>
          </cell>
          <cell r="L524">
            <v>11043.270306965987</v>
          </cell>
          <cell r="M524">
            <v>9965.1155438995229</v>
          </cell>
          <cell r="N524">
            <v>8232.4304281537661</v>
          </cell>
          <cell r="O524">
            <v>8604.8121587695059</v>
          </cell>
          <cell r="Z524">
            <v>7356.5529932275194</v>
          </cell>
          <cell r="AA524">
            <v>6847.6836482430199</v>
          </cell>
          <cell r="AB524">
            <v>6146.2516534235629</v>
          </cell>
          <cell r="AC524">
            <v>6291.9890139825529</v>
          </cell>
          <cell r="AD524">
            <v>5857.739050621145</v>
          </cell>
          <cell r="AE524">
            <v>5478.4755400609938</v>
          </cell>
          <cell r="AF524">
            <v>5497.8475000569551</v>
          </cell>
          <cell r="AG524">
            <v>5805.2355053438278</v>
          </cell>
          <cell r="AH524">
            <v>6002.7842731125056</v>
          </cell>
          <cell r="AI524">
            <v>6755.1304952796636</v>
          </cell>
          <cell r="AJ524">
            <v>6696.9238453431144</v>
          </cell>
          <cell r="AK524">
            <v>8431.5810524497574</v>
          </cell>
          <cell r="AL524">
            <v>7608.4055782294608</v>
          </cell>
          <cell r="AM524">
            <v>6285.4935616171115</v>
          </cell>
          <cell r="AN524">
            <v>6569.8085024691527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</row>
        <row r="525">
          <cell r="A525">
            <v>9702.8837531335521</v>
          </cell>
          <cell r="B525">
            <v>7643.3325632108945</v>
          </cell>
          <cell r="C525">
            <v>7878.2761931410378</v>
          </cell>
          <cell r="D525">
            <v>8006.5170687975487</v>
          </cell>
          <cell r="E525">
            <v>7324.9158428255341</v>
          </cell>
          <cell r="F525">
            <v>7363.3109373262696</v>
          </cell>
          <cell r="G525">
            <v>7276.4543976385394</v>
          </cell>
          <cell r="H525">
            <v>9125.7357910881092</v>
          </cell>
          <cell r="I525">
            <v>8251.2070919433991</v>
          </cell>
          <cell r="J525">
            <v>8672.9588472894284</v>
          </cell>
          <cell r="K525">
            <v>8528.4599784328693</v>
          </cell>
          <cell r="L525">
            <v>8620.550924576226</v>
          </cell>
          <cell r="M525">
            <v>8877.154026251641</v>
          </cell>
          <cell r="N525">
            <v>8616.1571445550489</v>
          </cell>
          <cell r="O525">
            <v>9803.9760378764004</v>
          </cell>
          <cell r="Z525">
            <v>7408.1905570524787</v>
          </cell>
          <cell r="AA525">
            <v>5835.7149853417704</v>
          </cell>
          <cell r="AB525">
            <v>6015.0953865679539</v>
          </cell>
          <cell r="AC525">
            <v>6113.0078080952026</v>
          </cell>
          <cell r="AD525">
            <v>5592.6025456606658</v>
          </cell>
          <cell r="AE525">
            <v>5621.9173538923551</v>
          </cell>
          <cell r="AF525">
            <v>5555.602038414615</v>
          </cell>
          <cell r="AG525">
            <v>6967.5357794389347</v>
          </cell>
          <cell r="AH525">
            <v>6299.8296195271514</v>
          </cell>
          <cell r="AI525">
            <v>6621.8387717408668</v>
          </cell>
          <cell r="AJ525">
            <v>6511.5133073734078</v>
          </cell>
          <cell r="AK525">
            <v>6581.8251131176457</v>
          </cell>
          <cell r="AL525">
            <v>6777.742607659231</v>
          </cell>
          <cell r="AM525">
            <v>6578.4704444963572</v>
          </cell>
          <cell r="AN525">
            <v>7485.374920822781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</row>
        <row r="526">
          <cell r="A526">
            <v>8695.5541795579247</v>
          </cell>
          <cell r="B526">
            <v>7720.1139999305979</v>
          </cell>
          <cell r="C526">
            <v>8972.9405465931486</v>
          </cell>
          <cell r="D526">
            <v>7265.9256554306303</v>
          </cell>
          <cell r="E526">
            <v>8694.6017001703185</v>
          </cell>
          <cell r="F526">
            <v>9138.7828603137878</v>
          </cell>
          <cell r="G526">
            <v>8497.0782926791217</v>
          </cell>
          <cell r="H526">
            <v>7611.9632734156694</v>
          </cell>
          <cell r="I526">
            <v>8794.6459888974478</v>
          </cell>
          <cell r="J526">
            <v>8293.5976563698368</v>
          </cell>
          <cell r="K526">
            <v>9168.8370091327142</v>
          </cell>
          <cell r="L526">
            <v>8430.682354223849</v>
          </cell>
          <cell r="M526">
            <v>9731.3952000128611</v>
          </cell>
          <cell r="N526">
            <v>10669.889717759266</v>
          </cell>
          <cell r="O526">
            <v>10805.500373126706</v>
          </cell>
          <cell r="Z526">
            <v>6639.0903983091939</v>
          </cell>
          <cell r="AA526">
            <v>5894.3379194030113</v>
          </cell>
          <cell r="AB526">
            <v>6850.8759990860535</v>
          </cell>
          <cell r="AC526">
            <v>5547.5633016239071</v>
          </cell>
          <cell r="AD526">
            <v>6638.3631764868369</v>
          </cell>
          <cell r="AE526">
            <v>6977.4972689810174</v>
          </cell>
          <cell r="AF526">
            <v>6487.55326477368</v>
          </cell>
          <cell r="AG526">
            <v>5811.7644071059567</v>
          </cell>
          <cell r="AH526">
            <v>6714.7473911071556</v>
          </cell>
          <cell r="AI526">
            <v>6332.1949850289939</v>
          </cell>
          <cell r="AJ526">
            <v>7000.443731820862</v>
          </cell>
          <cell r="AK526">
            <v>6436.859700179325</v>
          </cell>
          <cell r="AL526">
            <v>7429.9591607906186</v>
          </cell>
          <cell r="AM526">
            <v>8146.5034790680702</v>
          </cell>
          <cell r="AN526">
            <v>8250.0427568837313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</row>
        <row r="527">
          <cell r="A527">
            <v>10452.288458083798</v>
          </cell>
          <cell r="B527">
            <v>9639.3024363784098</v>
          </cell>
          <cell r="C527">
            <v>7808.7476553201041</v>
          </cell>
          <cell r="D527">
            <v>7809.3853552241035</v>
          </cell>
          <cell r="E527">
            <v>9683.4179376594457</v>
          </cell>
          <cell r="F527">
            <v>7727.4392494058056</v>
          </cell>
          <cell r="G527">
            <v>9435.684770162623</v>
          </cell>
          <cell r="H527">
            <v>8806.6903939973417</v>
          </cell>
          <cell r="I527">
            <v>8100.2700542227367</v>
          </cell>
          <cell r="J527">
            <v>8991.7577329960859</v>
          </cell>
          <cell r="K527">
            <v>8454.7846108506092</v>
          </cell>
          <cell r="L527">
            <v>9661.3136254561268</v>
          </cell>
          <cell r="M527">
            <v>9379.3872423255289</v>
          </cell>
          <cell r="N527">
            <v>9366.228203282617</v>
          </cell>
          <cell r="O527">
            <v>10326.634926310764</v>
          </cell>
          <cell r="Z527">
            <v>7980.3640469008114</v>
          </cell>
          <cell r="AA527">
            <v>7359.6459673846593</v>
          </cell>
          <cell r="AB527">
            <v>5962.0100698275191</v>
          </cell>
          <cell r="AC527">
            <v>5962.4969562550232</v>
          </cell>
          <cell r="AD527">
            <v>7393.3283290747368</v>
          </cell>
          <cell r="AE527">
            <v>5899.9307766783295</v>
          </cell>
          <cell r="AF527">
            <v>7204.183064758241</v>
          </cell>
          <cell r="AG527">
            <v>6723.9433425785464</v>
          </cell>
          <cell r="AH527">
            <v>6184.5885874792748</v>
          </cell>
          <cell r="AI527">
            <v>6865.2429961734424</v>
          </cell>
          <cell r="AJ527">
            <v>6455.261869522883</v>
          </cell>
          <cell r="AK527">
            <v>7376.451598290254</v>
          </cell>
          <cell r="AL527">
            <v>7161.1996770645101</v>
          </cell>
          <cell r="AM527">
            <v>7151.15269811909</v>
          </cell>
          <cell r="AN527">
            <v>7884.4270727779713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</row>
        <row r="528">
          <cell r="A528">
            <v>8959.7511521407778</v>
          </cell>
          <cell r="B528">
            <v>8779.3265227843858</v>
          </cell>
          <cell r="C528">
            <v>9335.6921867111596</v>
          </cell>
          <cell r="D528">
            <v>7704.1121943638182</v>
          </cell>
          <cell r="E528">
            <v>8413.177807132477</v>
          </cell>
          <cell r="F528">
            <v>9089.6388141928765</v>
          </cell>
          <cell r="G528">
            <v>7958.2826629079627</v>
          </cell>
          <cell r="H528">
            <v>8200.2366598554236</v>
          </cell>
          <cell r="I528">
            <v>9456.8348750729601</v>
          </cell>
          <cell r="J528">
            <v>8416.990230974181</v>
          </cell>
          <cell r="K528">
            <v>9310.5752274835904</v>
          </cell>
          <cell r="L528">
            <v>8464.3207380414951</v>
          </cell>
          <cell r="M528">
            <v>8258.5330799887179</v>
          </cell>
          <cell r="N528">
            <v>8830.2114217265716</v>
          </cell>
          <cell r="O528">
            <v>9370.0395136679545</v>
          </cell>
          <cell r="Z528">
            <v>6840.8058436640913</v>
          </cell>
          <cell r="AA528">
            <v>6703.0509174519693</v>
          </cell>
          <cell r="AB528">
            <v>7127.8383273227155</v>
          </cell>
          <cell r="AC528">
            <v>5882.1204768455509</v>
          </cell>
          <cell r="AD528">
            <v>6423.4949084568734</v>
          </cell>
          <cell r="AE528">
            <v>6939.9755931915161</v>
          </cell>
          <cell r="AF528">
            <v>6076.1806462608811</v>
          </cell>
          <cell r="AG528">
            <v>6260.913490746254</v>
          </cell>
          <cell r="AH528">
            <v>7220.3312544577047</v>
          </cell>
          <cell r="AI528">
            <v>6426.405709309709</v>
          </cell>
          <cell r="AJ528">
            <v>7108.6614284846319</v>
          </cell>
          <cell r="AK528">
            <v>6462.5427407776333</v>
          </cell>
          <cell r="AL528">
            <v>6305.4230407037057</v>
          </cell>
          <cell r="AM528">
            <v>6741.9017413339234</v>
          </cell>
          <cell r="AN528">
            <v>7154.0626488435364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</row>
        <row r="529">
          <cell r="A529">
            <v>8591.5763429675844</v>
          </cell>
          <cell r="B529">
            <v>8378.8440626233096</v>
          </cell>
          <cell r="C529">
            <v>8658.0976919268069</v>
          </cell>
          <cell r="D529">
            <v>6991.0855580078323</v>
          </cell>
          <cell r="E529">
            <v>7004.4090505696868</v>
          </cell>
          <cell r="F529">
            <v>6399.024143992533</v>
          </cell>
          <cell r="G529">
            <v>8037.8924621010447</v>
          </cell>
          <cell r="H529">
            <v>6905.2875199688497</v>
          </cell>
          <cell r="I529">
            <v>9465.4496827198964</v>
          </cell>
          <cell r="J529">
            <v>9685.0361928075799</v>
          </cell>
          <cell r="K529">
            <v>8881.7584826321254</v>
          </cell>
          <cell r="L529">
            <v>10909.836444729986</v>
          </cell>
          <cell r="M529">
            <v>9008.499730559055</v>
          </cell>
          <cell r="N529">
            <v>9811.0699943707205</v>
          </cell>
          <cell r="O529">
            <v>9983.4763075041701</v>
          </cell>
          <cell r="Z529">
            <v>6559.7029041611204</v>
          </cell>
          <cell r="AA529">
            <v>6397.2809571891466</v>
          </cell>
          <cell r="AB529">
            <v>6610.4922201768832</v>
          </cell>
          <cell r="AC529">
            <v>5337.7217878812107</v>
          </cell>
          <cell r="AD529">
            <v>5347.8943277461576</v>
          </cell>
          <cell r="AE529">
            <v>4885.6805300348742</v>
          </cell>
          <cell r="AF529">
            <v>6136.9630463839949</v>
          </cell>
          <cell r="AG529">
            <v>5272.214642646295</v>
          </cell>
          <cell r="AH529">
            <v>7226.9086945553718</v>
          </cell>
          <cell r="AI529">
            <v>7394.5638733533588</v>
          </cell>
          <cell r="AJ529">
            <v>6781.2581285235565</v>
          </cell>
          <cell r="AK529">
            <v>8329.7037648971218</v>
          </cell>
          <cell r="AL529">
            <v>6878.025578280759</v>
          </cell>
          <cell r="AM529">
            <v>7490.7911849820212</v>
          </cell>
          <cell r="AN529">
            <v>7622.4240946846621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</row>
        <row r="530">
          <cell r="A530">
            <v>11365.021040099506</v>
          </cell>
          <cell r="B530">
            <v>6838.8001717909501</v>
          </cell>
          <cell r="C530">
            <v>8514.315382386425</v>
          </cell>
          <cell r="D530">
            <v>8724.9413994821753</v>
          </cell>
          <cell r="E530">
            <v>8580.1477604128595</v>
          </cell>
          <cell r="F530">
            <v>8324.8637821693956</v>
          </cell>
          <cell r="G530">
            <v>8572.9835507573262</v>
          </cell>
          <cell r="H530">
            <v>7506.0249902854921</v>
          </cell>
          <cell r="I530">
            <v>8317.6780132937547</v>
          </cell>
          <cell r="J530">
            <v>9218.3969871912195</v>
          </cell>
          <cell r="K530">
            <v>8461.2317951789355</v>
          </cell>
          <cell r="L530">
            <v>8412.2730707362589</v>
          </cell>
          <cell r="M530">
            <v>10588.456166955195</v>
          </cell>
          <cell r="N530">
            <v>8917.7182993731203</v>
          </cell>
          <cell r="O530">
            <v>9190.9406653847218</v>
          </cell>
          <cell r="Z530">
            <v>8677.2390242001311</v>
          </cell>
          <cell r="AA530">
            <v>5221.4512863630762</v>
          </cell>
          <cell r="AB530">
            <v>6500.7138517135654</v>
          </cell>
          <cell r="AC530">
            <v>6661.527658270239</v>
          </cell>
          <cell r="AD530">
            <v>6550.9771356662595</v>
          </cell>
          <cell r="AE530">
            <v>6356.0667971414596</v>
          </cell>
          <cell r="AF530">
            <v>6545.5072329374207</v>
          </cell>
          <cell r="AG530">
            <v>5730.8801041829347</v>
          </cell>
          <cell r="AH530">
            <v>6350.5804338618345</v>
          </cell>
          <cell r="AI530">
            <v>7038.2829733084427</v>
          </cell>
          <cell r="AJ530">
            <v>6460.1843205462974</v>
          </cell>
          <cell r="AK530">
            <v>6422.8041385994147</v>
          </cell>
          <cell r="AL530">
            <v>8084.3286372949597</v>
          </cell>
          <cell r="AM530">
            <v>6808.7135924445747</v>
          </cell>
          <cell r="AN530">
            <v>7017.3199617838964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</row>
        <row r="531">
          <cell r="A531">
            <v>9825.01928760794</v>
          </cell>
          <cell r="B531">
            <v>8759.5094953730277</v>
          </cell>
          <cell r="C531">
            <v>6658.655776266196</v>
          </cell>
          <cell r="D531">
            <v>9311.6852677281422</v>
          </cell>
          <cell r="E531">
            <v>8772.6602368642507</v>
          </cell>
          <cell r="F531">
            <v>8943.2534936778648</v>
          </cell>
          <cell r="G531">
            <v>8692.9767927226439</v>
          </cell>
          <cell r="H531">
            <v>7987.2256590872385</v>
          </cell>
          <cell r="I531">
            <v>8559.1910437253737</v>
          </cell>
          <cell r="J531">
            <v>7492.3159509580901</v>
          </cell>
          <cell r="K531">
            <v>9154.1400284799347</v>
          </cell>
          <cell r="L531">
            <v>8198.4174776909204</v>
          </cell>
          <cell r="M531">
            <v>9567.9516211524951</v>
          </cell>
          <cell r="N531">
            <v>9367.4689576288001</v>
          </cell>
          <cell r="O531">
            <v>7712.6618811160333</v>
          </cell>
          <cell r="Z531">
            <v>7501.4415261658105</v>
          </cell>
          <cell r="AA531">
            <v>6687.9205377552871</v>
          </cell>
          <cell r="AB531">
            <v>5083.9103198023458</v>
          </cell>
          <cell r="AC531">
            <v>7109.5089486515053</v>
          </cell>
          <cell r="AD531">
            <v>6697.9611814868022</v>
          </cell>
          <cell r="AE531">
            <v>6828.2098154370242</v>
          </cell>
          <cell r="AF531">
            <v>6637.1225531509081</v>
          </cell>
          <cell r="AG531">
            <v>6098.2787396157419</v>
          </cell>
          <cell r="AH531">
            <v>6534.9765986484954</v>
          </cell>
          <cell r="AI531">
            <v>5720.4131978203031</v>
          </cell>
          <cell r="AJ531">
            <v>6989.2225283045427</v>
          </cell>
          <cell r="AK531">
            <v>6259.5245378869267</v>
          </cell>
          <cell r="AL531">
            <v>7305.1693345564127</v>
          </cell>
          <cell r="AM531">
            <v>7152.100019025419</v>
          </cell>
          <cell r="AN531">
            <v>5888.6481968796143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0</v>
          </cell>
          <cell r="BM531">
            <v>0</v>
          </cell>
        </row>
        <row r="532">
          <cell r="A532">
            <v>10409.632197725034</v>
          </cell>
          <cell r="B532">
            <v>9237.2261343988775</v>
          </cell>
          <cell r="C532">
            <v>8003.6523213177234</v>
          </cell>
          <cell r="D532">
            <v>8053.604559991405</v>
          </cell>
          <cell r="E532">
            <v>8912.0186483948473</v>
          </cell>
          <cell r="F532">
            <v>7809.3166978573436</v>
          </cell>
          <cell r="G532">
            <v>7037.0521964803702</v>
          </cell>
          <cell r="H532">
            <v>8172.5719109837009</v>
          </cell>
          <cell r="I532">
            <v>7238.8540863538747</v>
          </cell>
          <cell r="J532">
            <v>8161.4160644885542</v>
          </cell>
          <cell r="K532">
            <v>10070.660266404982</v>
          </cell>
          <cell r="L532">
            <v>9262.2933903370504</v>
          </cell>
          <cell r="M532">
            <v>8280.060654194649</v>
          </cell>
          <cell r="N532">
            <v>9595.7523993759933</v>
          </cell>
          <cell r="O532">
            <v>9323.3657450191331</v>
          </cell>
          <cell r="Z532">
            <v>7947.7958214918517</v>
          </cell>
          <cell r="AA532">
            <v>7052.6591025180787</v>
          </cell>
          <cell r="AB532">
            <v>6110.8205619353657</v>
          </cell>
          <cell r="AC532">
            <v>6148.9592959716747</v>
          </cell>
          <cell r="AD532">
            <v>6804.3618861240593</v>
          </cell>
          <cell r="AE532">
            <v>5962.4445360808713</v>
          </cell>
          <cell r="AF532">
            <v>5372.8175002215467</v>
          </cell>
          <cell r="AG532">
            <v>6239.7913443236994</v>
          </cell>
          <cell r="AH532">
            <v>5526.8940503475278</v>
          </cell>
          <cell r="AI532">
            <v>6231.2738109012671</v>
          </cell>
          <cell r="AJ532">
            <v>7688.9893960412683</v>
          </cell>
          <cell r="AK532">
            <v>7071.7980526958991</v>
          </cell>
          <cell r="AL532">
            <v>6321.8594297202299</v>
          </cell>
          <cell r="AM532">
            <v>7326.3953399331685</v>
          </cell>
          <cell r="AN532">
            <v>7118.427039785086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</row>
        <row r="533">
          <cell r="A533">
            <v>9903.6169436152541</v>
          </cell>
          <cell r="B533">
            <v>8610.2690947264673</v>
          </cell>
          <cell r="C533">
            <v>7997.3751954358286</v>
          </cell>
          <cell r="D533">
            <v>8000.1069138388038</v>
          </cell>
          <cell r="E533">
            <v>6164.2342028562671</v>
          </cell>
          <cell r="F533">
            <v>7530.1019838381353</v>
          </cell>
          <cell r="G533">
            <v>7758.9212034576221</v>
          </cell>
          <cell r="H533">
            <v>8395.1458818929041</v>
          </cell>
          <cell r="I533">
            <v>8459.630305089031</v>
          </cell>
          <cell r="J533">
            <v>8642.049601233366</v>
          </cell>
          <cell r="K533">
            <v>8412.5564365723603</v>
          </cell>
          <cell r="L533">
            <v>10248.354704608253</v>
          </cell>
          <cell r="M533">
            <v>8302.0042021794688</v>
          </cell>
          <cell r="N533">
            <v>9590.6359247037508</v>
          </cell>
          <cell r="O533">
            <v>10067.018034857691</v>
          </cell>
          <cell r="Z533">
            <v>7561.4511509180193</v>
          </cell>
          <cell r="AA533">
            <v>6573.974894900035</v>
          </cell>
          <cell r="AB533">
            <v>6106.0279512160359</v>
          </cell>
          <cell r="AC533">
            <v>6108.1136291435814</v>
          </cell>
          <cell r="AD533">
            <v>4706.4174708175706</v>
          </cell>
          <cell r="AE533">
            <v>5749.2629850683506</v>
          </cell>
          <cell r="AF533">
            <v>5923.9673745247073</v>
          </cell>
          <cell r="AG533">
            <v>6409.7274614087592</v>
          </cell>
          <cell r="AH533">
            <v>6458.9615764566934</v>
          </cell>
          <cell r="AI533">
            <v>6598.2394387400773</v>
          </cell>
          <cell r="AJ533">
            <v>6423.0204895487432</v>
          </cell>
          <cell r="AK533">
            <v>7824.6598103872184</v>
          </cell>
          <cell r="AL533">
            <v>6338.6134163808329</v>
          </cell>
          <cell r="AM533">
            <v>7322.4888910550108</v>
          </cell>
          <cell r="AN533">
            <v>7686.2085376859859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</row>
        <row r="534">
          <cell r="A534">
            <v>9989.6578247251327</v>
          </cell>
          <cell r="B534">
            <v>7493.3955713255473</v>
          </cell>
          <cell r="C534">
            <v>7193.9813058582868</v>
          </cell>
          <cell r="D534">
            <v>8510.0463462412426</v>
          </cell>
          <cell r="E534">
            <v>8591.9694893546493</v>
          </cell>
          <cell r="F534">
            <v>9656.5851478018249</v>
          </cell>
          <cell r="G534">
            <v>8722.7143300026182</v>
          </cell>
          <cell r="H534">
            <v>8883.2968501321739</v>
          </cell>
          <cell r="I534">
            <v>8484.2153121762767</v>
          </cell>
          <cell r="J534">
            <v>8151.6333676089162</v>
          </cell>
          <cell r="K534">
            <v>9137.0305998899184</v>
          </cell>
          <cell r="L534">
            <v>8189.3719656438434</v>
          </cell>
          <cell r="M534">
            <v>10050.562703104424</v>
          </cell>
          <cell r="N534">
            <v>10352.57046965822</v>
          </cell>
          <cell r="O534">
            <v>9729.0015356808181</v>
          </cell>
          <cell r="Z534">
            <v>7627.1437078089366</v>
          </cell>
          <cell r="AA534">
            <v>5721.2374922893387</v>
          </cell>
          <cell r="AB534">
            <v>5492.6335029480242</v>
          </cell>
          <cell r="AC534">
            <v>6497.4544255405726</v>
          </cell>
          <cell r="AD534">
            <v>6560.00307300023</v>
          </cell>
          <cell r="AE534">
            <v>7372.8413866872834</v>
          </cell>
          <cell r="AF534">
            <v>6659.8272818143178</v>
          </cell>
          <cell r="AG534">
            <v>6782.4326782633143</v>
          </cell>
          <cell r="AH534">
            <v>6477.7323277078349</v>
          </cell>
          <cell r="AI534">
            <v>6223.8046827028775</v>
          </cell>
          <cell r="AJ534">
            <v>6976.159411138352</v>
          </cell>
          <cell r="AK534">
            <v>6252.6182532569364</v>
          </cell>
          <cell r="AL534">
            <v>7673.6448260710376</v>
          </cell>
          <cell r="AM534">
            <v>7904.2289638659295</v>
          </cell>
          <cell r="AN534">
            <v>7428.131588498446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</row>
        <row r="535">
          <cell r="A535">
            <v>10209.964834904677</v>
          </cell>
          <cell r="B535">
            <v>7994.0593071428739</v>
          </cell>
          <cell r="C535">
            <v>7560.1997389517219</v>
          </cell>
          <cell r="D535">
            <v>8593.9408190793674</v>
          </cell>
          <cell r="E535">
            <v>7508.6707669488587</v>
          </cell>
          <cell r="F535">
            <v>7815.9719711087864</v>
          </cell>
          <cell r="G535">
            <v>7697.5420966397387</v>
          </cell>
          <cell r="H535">
            <v>7031.5803778578629</v>
          </cell>
          <cell r="I535">
            <v>7855.5138512471085</v>
          </cell>
          <cell r="J535">
            <v>9462.0331094572375</v>
          </cell>
          <cell r="K535">
            <v>9199.0889128390918</v>
          </cell>
          <cell r="L535">
            <v>10582.620332958853</v>
          </cell>
          <cell r="M535">
            <v>10180.040764115991</v>
          </cell>
          <cell r="N535">
            <v>8853.459674991218</v>
          </cell>
          <cell r="O535">
            <v>8650.8636063947633</v>
          </cell>
          <cell r="Z535">
            <v>7795.3489913090589</v>
          </cell>
          <cell r="AA535">
            <v>6103.4962572408122</v>
          </cell>
          <cell r="AB535">
            <v>5772.2427414885951</v>
          </cell>
          <cell r="AC535">
            <v>6561.5081911303723</v>
          </cell>
          <cell r="AD535">
            <v>5732.9001652485204</v>
          </cell>
          <cell r="AE535">
            <v>5967.5258638294426</v>
          </cell>
          <cell r="AF535">
            <v>5877.104180952826</v>
          </cell>
          <cell r="AG535">
            <v>5368.6397448159887</v>
          </cell>
          <cell r="AH535">
            <v>5997.7162474825718</v>
          </cell>
          <cell r="AI535">
            <v>7224.3001272030378</v>
          </cell>
          <cell r="AJ535">
            <v>7023.5411813082965</v>
          </cell>
          <cell r="AK535">
            <v>8079.8729546954137</v>
          </cell>
          <cell r="AL535">
            <v>7772.5018435656139</v>
          </cell>
          <cell r="AM535">
            <v>6759.6518756944934</v>
          </cell>
          <cell r="AN535">
            <v>6604.9689669368281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</row>
        <row r="536">
          <cell r="A536">
            <v>9541.5359506085897</v>
          </cell>
          <cell r="B536">
            <v>7669.8986132125892</v>
          </cell>
          <cell r="C536">
            <v>7284.5081043602122</v>
          </cell>
          <cell r="D536">
            <v>8514.7218701176462</v>
          </cell>
          <cell r="E536">
            <v>8317.5203103093463</v>
          </cell>
          <cell r="F536">
            <v>8201.9400815474455</v>
          </cell>
          <cell r="G536">
            <v>8001.301706631124</v>
          </cell>
          <cell r="H536">
            <v>9288.4407564710382</v>
          </cell>
          <cell r="I536">
            <v>8165.4574047660863</v>
          </cell>
          <cell r="J536">
            <v>8041.8690490238841</v>
          </cell>
          <cell r="K536">
            <v>10190.138147173946</v>
          </cell>
          <cell r="L536">
            <v>8413.9132778740804</v>
          </cell>
          <cell r="M536">
            <v>8144.3012668305782</v>
          </cell>
          <cell r="N536">
            <v>10060.069086352112</v>
          </cell>
          <cell r="O536">
            <v>10017.902368652643</v>
          </cell>
          <cell r="Z536">
            <v>7285.0008644334594</v>
          </cell>
          <cell r="AA536">
            <v>5855.9982707822637</v>
          </cell>
          <cell r="AB536">
            <v>5561.7510757114378</v>
          </cell>
          <cell r="AC536">
            <v>6501.0242067223035</v>
          </cell>
          <cell r="AD536">
            <v>6350.4600270024257</v>
          </cell>
          <cell r="AE536">
            <v>6262.2140600217999</v>
          </cell>
          <cell r="AF536">
            <v>6109.0258582196884</v>
          </cell>
          <cell r="AG536">
            <v>7091.7616713286616</v>
          </cell>
          <cell r="AH536">
            <v>6234.359390368526</v>
          </cell>
          <cell r="AI536">
            <v>6139.9991864059311</v>
          </cell>
          <cell r="AJ536">
            <v>7780.2112359198945</v>
          </cell>
          <cell r="AK536">
            <v>6424.0564433099707</v>
          </cell>
          <cell r="AL536">
            <v>6218.206594430214</v>
          </cell>
          <cell r="AM536">
            <v>7680.9029877061812</v>
          </cell>
          <cell r="AN536">
            <v>7648.7085300757653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0</v>
          </cell>
          <cell r="BM536">
            <v>0</v>
          </cell>
        </row>
        <row r="537">
          <cell r="A537">
            <v>10140.823955673761</v>
          </cell>
          <cell r="B537">
            <v>8417.199193058952</v>
          </cell>
          <cell r="C537">
            <v>8278.3647982894017</v>
          </cell>
          <cell r="D537">
            <v>8302.0549928015698</v>
          </cell>
          <cell r="E537">
            <v>7541.66321693174</v>
          </cell>
          <cell r="F537">
            <v>7110.9889438859036</v>
          </cell>
          <cell r="G537">
            <v>8306.8671838237206</v>
          </cell>
          <cell r="H537">
            <v>8698.7093187639748</v>
          </cell>
          <cell r="I537">
            <v>9046.549332759043</v>
          </cell>
          <cell r="J537">
            <v>7990.5215642897383</v>
          </cell>
          <cell r="K537">
            <v>10497.342560341145</v>
          </cell>
          <cell r="L537">
            <v>7684.7975113047087</v>
          </cell>
          <cell r="M537">
            <v>10068.889066080195</v>
          </cell>
          <cell r="N537">
            <v>8063.4600382943499</v>
          </cell>
          <cell r="O537">
            <v>8912.0248971606579</v>
          </cell>
          <cell r="Z537">
            <v>7742.5596534527385</v>
          </cell>
          <cell r="AA537">
            <v>6426.5652526972817</v>
          </cell>
          <cell r="AB537">
            <v>6320.5646369531523</v>
          </cell>
          <cell r="AC537">
            <v>6338.65219522397</v>
          </cell>
          <cell r="AD537">
            <v>5758.090032780251</v>
          </cell>
          <cell r="AE537">
            <v>5429.2685026126619</v>
          </cell>
          <cell r="AF537">
            <v>6342.3263223181466</v>
          </cell>
          <cell r="AG537">
            <v>6641.4993597135672</v>
          </cell>
          <cell r="AH537">
            <v>6907.0766017588603</v>
          </cell>
          <cell r="AI537">
            <v>6100.7951764214722</v>
          </cell>
          <cell r="AJ537">
            <v>8014.7630341907043</v>
          </cell>
          <cell r="AK537">
            <v>5867.3736390711902</v>
          </cell>
          <cell r="AL537">
            <v>7687.6370775084915</v>
          </cell>
          <cell r="AM537">
            <v>6156.483993077888</v>
          </cell>
          <cell r="AN537">
            <v>6804.3666570817513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0</v>
          </cell>
          <cell r="BM537">
            <v>0</v>
          </cell>
        </row>
        <row r="538">
          <cell r="A538">
            <v>9726.7660534574425</v>
          </cell>
          <cell r="B538">
            <v>9124.8199668923444</v>
          </cell>
          <cell r="C538">
            <v>7915.154224654837</v>
          </cell>
          <cell r="D538">
            <v>8508.7870348538181</v>
          </cell>
          <cell r="E538">
            <v>9142.0327456900595</v>
          </cell>
          <cell r="F538">
            <v>8219.1368655512906</v>
          </cell>
          <cell r="G538">
            <v>8542.1759390092302</v>
          </cell>
          <cell r="H538">
            <v>7944.107118982407</v>
          </cell>
          <cell r="I538">
            <v>9057.9315879680507</v>
          </cell>
          <cell r="J538">
            <v>9186.28160922815</v>
          </cell>
          <cell r="K538">
            <v>8957.3659912031144</v>
          </cell>
          <cell r="L538">
            <v>7996.5353838118253</v>
          </cell>
          <cell r="M538">
            <v>8586.1074478116498</v>
          </cell>
          <cell r="N538">
            <v>9368.8666838060253</v>
          </cell>
          <cell r="O538">
            <v>9601.29918777286</v>
          </cell>
          <cell r="Z538">
            <v>7426.4247888789705</v>
          </cell>
          <cell r="AA538">
            <v>6966.8365440021716</v>
          </cell>
          <cell r="AB538">
            <v>6043.2519111408665</v>
          </cell>
          <cell r="AC538">
            <v>6496.4929362590283</v>
          </cell>
          <cell r="AD538">
            <v>6979.9785694653428</v>
          </cell>
          <cell r="AE538">
            <v>6275.343873395871</v>
          </cell>
          <cell r="AF538">
            <v>6521.9854981373028</v>
          </cell>
          <cell r="AG538">
            <v>6065.3575617715442</v>
          </cell>
          <cell r="AH538">
            <v>6915.7669991399562</v>
          </cell>
          <cell r="AI538">
            <v>7013.7627537721282</v>
          </cell>
          <cell r="AJ538">
            <v>6838.9847637475414</v>
          </cell>
          <cell r="AK538">
            <v>6105.3867516818627</v>
          </cell>
          <cell r="AL538">
            <v>6555.5273808339853</v>
          </cell>
          <cell r="AM538">
            <v>7153.1671885526366</v>
          </cell>
          <cell r="AN538">
            <v>7330.6303350613298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0</v>
          </cell>
          <cell r="BM538">
            <v>0</v>
          </cell>
        </row>
        <row r="539">
          <cell r="A539">
            <v>10334.674224793212</v>
          </cell>
          <cell r="B539">
            <v>9218.7311505164471</v>
          </cell>
          <cell r="C539">
            <v>7947.0504013257496</v>
          </cell>
          <cell r="D539">
            <v>8427.7275411132759</v>
          </cell>
          <cell r="E539">
            <v>7106.9217792057816</v>
          </cell>
          <cell r="F539">
            <v>7999.0237858384535</v>
          </cell>
          <cell r="G539">
            <v>9231.1582273903041</v>
          </cell>
          <cell r="H539">
            <v>8973.5525387336365</v>
          </cell>
          <cell r="I539">
            <v>8749.8300379483589</v>
          </cell>
          <cell r="J539">
            <v>9584.9346607033312</v>
          </cell>
          <cell r="K539">
            <v>10462.533773685089</v>
          </cell>
          <cell r="L539">
            <v>9419.5244693407167</v>
          </cell>
          <cell r="M539">
            <v>9427.9931497185316</v>
          </cell>
          <cell r="N539">
            <v>8958.3279429166323</v>
          </cell>
          <cell r="O539">
            <v>10112.670634109392</v>
          </cell>
          <cell r="Z539">
            <v>7890.565109326516</v>
          </cell>
          <cell r="AA539">
            <v>7038.5381083439079</v>
          </cell>
          <cell r="AB539">
            <v>6067.6047696138139</v>
          </cell>
          <cell r="AC539">
            <v>6434.603688550148</v>
          </cell>
          <cell r="AD539">
            <v>5426.1632061107302</v>
          </cell>
          <cell r="AE539">
            <v>6107.2866565828017</v>
          </cell>
          <cell r="AF539">
            <v>7048.0262312454061</v>
          </cell>
          <cell r="AG539">
            <v>6851.3432575332863</v>
          </cell>
          <cell r="AH539">
            <v>6680.5302332937217</v>
          </cell>
          <cell r="AI539">
            <v>7318.1359531856351</v>
          </cell>
          <cell r="AJ539">
            <v>7988.1863863436593</v>
          </cell>
          <cell r="AK539">
            <v>7191.8446104395143</v>
          </cell>
          <cell r="AL539">
            <v>7198.310481782697</v>
          </cell>
          <cell r="AM539">
            <v>6839.7192177286188</v>
          </cell>
          <cell r="AN539">
            <v>7721.064479825056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0</v>
          </cell>
          <cell r="BJ539">
            <v>0</v>
          </cell>
          <cell r="BK539">
            <v>0</v>
          </cell>
          <cell r="BL539">
            <v>0</v>
          </cell>
          <cell r="BM539">
            <v>0</v>
          </cell>
        </row>
        <row r="540">
          <cell r="A540">
            <v>8627.652032104299</v>
          </cell>
          <cell r="B540">
            <v>8121.1964174047962</v>
          </cell>
          <cell r="C540">
            <v>8056.983698033383</v>
          </cell>
          <cell r="D540">
            <v>8851.0636138468581</v>
          </cell>
          <cell r="E540">
            <v>9246.6608167913673</v>
          </cell>
          <cell r="F540">
            <v>8434.9525270258528</v>
          </cell>
          <cell r="G540">
            <v>8315.4505968301546</v>
          </cell>
          <cell r="H540">
            <v>7505.0170707606849</v>
          </cell>
          <cell r="I540">
            <v>8650.9404575022163</v>
          </cell>
          <cell r="J540">
            <v>8900.9774981465125</v>
          </cell>
          <cell r="K540">
            <v>9819.7407073734266</v>
          </cell>
          <cell r="L540">
            <v>8997.2446463322831</v>
          </cell>
          <cell r="M540">
            <v>10037.621810581317</v>
          </cell>
          <cell r="N540">
            <v>9429.3361090431845</v>
          </cell>
          <cell r="O540">
            <v>8653.3739337111419</v>
          </cell>
          <cell r="Z540">
            <v>6587.2468371197601</v>
          </cell>
          <cell r="AA540">
            <v>6200.5659494742313</v>
          </cell>
          <cell r="AB540">
            <v>6151.5392813832786</v>
          </cell>
          <cell r="AC540">
            <v>6757.8224734265314</v>
          </cell>
          <cell r="AD540">
            <v>7059.8625202634748</v>
          </cell>
          <cell r="AE540">
            <v>6440.1199941943451</v>
          </cell>
          <cell r="AF540">
            <v>6348.8797924822084</v>
          </cell>
          <cell r="AG540">
            <v>5730.1105535940651</v>
          </cell>
          <cell r="AH540">
            <v>6605.0276430647709</v>
          </cell>
          <cell r="AI540">
            <v>6795.9319237448544</v>
          </cell>
          <cell r="AJ540">
            <v>7497.4113090424389</v>
          </cell>
          <cell r="AK540">
            <v>6869.4322764532826</v>
          </cell>
          <cell r="AL540">
            <v>7663.764402866077</v>
          </cell>
          <cell r="AM540">
            <v>7199.3358365989079</v>
          </cell>
          <cell r="AN540">
            <v>6606.8856118841904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</row>
        <row r="541">
          <cell r="A541">
            <v>8928.322215465254</v>
          </cell>
          <cell r="B541">
            <v>8291.5226693771474</v>
          </cell>
          <cell r="C541">
            <v>6833.4851468164206</v>
          </cell>
          <cell r="D541">
            <v>7117.518505997743</v>
          </cell>
          <cell r="E541">
            <v>7886.2184573438153</v>
          </cell>
          <cell r="F541">
            <v>7764.7552287646286</v>
          </cell>
          <cell r="G541">
            <v>9752.1933636873018</v>
          </cell>
          <cell r="H541">
            <v>9889.0283077564145</v>
          </cell>
          <cell r="I541">
            <v>8400.9198008670755</v>
          </cell>
          <cell r="J541">
            <v>7766.9228011413607</v>
          </cell>
          <cell r="K541">
            <v>8936.5617293661526</v>
          </cell>
          <cell r="L541">
            <v>9912.8924143064687</v>
          </cell>
          <cell r="M541">
            <v>8534.1339760093415</v>
          </cell>
          <cell r="N541">
            <v>7568.7899414710364</v>
          </cell>
          <cell r="O541">
            <v>7785.5978743997985</v>
          </cell>
          <cell r="Z541">
            <v>6816.8097247965834</v>
          </cell>
          <cell r="AA541">
            <v>6330.6107241601285</v>
          </cell>
          <cell r="AB541">
            <v>5217.3932435349243</v>
          </cell>
          <cell r="AC541">
            <v>5434.2538494032997</v>
          </cell>
          <cell r="AD541">
            <v>6021.1593370558312</v>
          </cell>
          <cell r="AE541">
            <v>5928.4216761827083</v>
          </cell>
          <cell r="AF541">
            <v>7445.8386419487078</v>
          </cell>
          <cell r="AG541">
            <v>7550.3126690852514</v>
          </cell>
          <cell r="AH541">
            <v>6414.1358716412151</v>
          </cell>
          <cell r="AI541">
            <v>5930.0766263626329</v>
          </cell>
          <cell r="AJ541">
            <v>6823.100626617972</v>
          </cell>
          <cell r="AK541">
            <v>7568.5330098926443</v>
          </cell>
          <cell r="AL541">
            <v>6515.8454272190347</v>
          </cell>
          <cell r="AM541">
            <v>5778.8013954729022</v>
          </cell>
          <cell r="AN541">
            <v>5944.3351194957422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</row>
        <row r="542">
          <cell r="A542">
            <v>8592.3997463150972</v>
          </cell>
          <cell r="B542">
            <v>8384.6377224780717</v>
          </cell>
          <cell r="C542">
            <v>7991.7915978367819</v>
          </cell>
          <cell r="D542">
            <v>8067.8083893286321</v>
          </cell>
          <cell r="E542">
            <v>8237.2770803859821</v>
          </cell>
          <cell r="F542">
            <v>8301.0489587246502</v>
          </cell>
          <cell r="G542">
            <v>8311.0060817937265</v>
          </cell>
          <cell r="H542">
            <v>8535.6826098496786</v>
          </cell>
          <cell r="I542">
            <v>8206.8650297167333</v>
          </cell>
          <cell r="J542">
            <v>7515.2142241826368</v>
          </cell>
          <cell r="K542">
            <v>8039.7488425615002</v>
          </cell>
          <cell r="L542">
            <v>8985.3178299525298</v>
          </cell>
          <cell r="M542">
            <v>8280.0429873449611</v>
          </cell>
          <cell r="N542">
            <v>9450.8945093863022</v>
          </cell>
          <cell r="O542">
            <v>9733.5214751237781</v>
          </cell>
          <cell r="Z542">
            <v>6560.3315759105617</v>
          </cell>
          <cell r="AA542">
            <v>6401.7044396628971</v>
          </cell>
          <cell r="AB542">
            <v>6101.7648521147739</v>
          </cell>
          <cell r="AC542">
            <v>6159.8039764859659</v>
          </cell>
          <cell r="AD542">
            <v>6289.1939999830174</v>
          </cell>
          <cell r="AE542">
            <v>6337.8840841821057</v>
          </cell>
          <cell r="AF542">
            <v>6345.4863874738367</v>
          </cell>
          <cell r="AG542">
            <v>6517.027815350667</v>
          </cell>
          <cell r="AH542">
            <v>6265.9742776488429</v>
          </cell>
          <cell r="AI542">
            <v>5737.8961210203397</v>
          </cell>
          <cell r="AJ542">
            <v>6138.3804002910738</v>
          </cell>
          <cell r="AK542">
            <v>6860.3261044400733</v>
          </cell>
          <cell r="AL542">
            <v>6321.8459410098267</v>
          </cell>
          <cell r="AM542">
            <v>7215.7957614944798</v>
          </cell>
          <cell r="AN542">
            <v>7431.5825803429052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</row>
        <row r="543">
          <cell r="A543">
            <v>9797.5651750088691</v>
          </cell>
          <cell r="B543">
            <v>7652.1197758775834</v>
          </cell>
          <cell r="C543">
            <v>7732.9192461551675</v>
          </cell>
          <cell r="D543">
            <v>7873.9002173724884</v>
          </cell>
          <cell r="E543">
            <v>7881.9674772789767</v>
          </cell>
          <cell r="F543">
            <v>7486.1317948847391</v>
          </cell>
          <cell r="G543">
            <v>7025.9620835938549</v>
          </cell>
          <cell r="H543">
            <v>9430.2959774106821</v>
          </cell>
          <cell r="I543">
            <v>8787.9763246229704</v>
          </cell>
          <cell r="J543">
            <v>8255.1577186893101</v>
          </cell>
          <cell r="K543">
            <v>6642.9783427226439</v>
          </cell>
          <cell r="L543">
            <v>8743.5331312427188</v>
          </cell>
          <cell r="M543">
            <v>9306.032919967307</v>
          </cell>
          <cell r="N543">
            <v>8633.2440761348571</v>
          </cell>
          <cell r="O543">
            <v>9489.9120323441257</v>
          </cell>
          <cell r="Z543">
            <v>7480.4802013799699</v>
          </cell>
          <cell r="AA543">
            <v>5842.424057361638</v>
          </cell>
          <cell r="AB543">
            <v>5904.1147761164548</v>
          </cell>
          <cell r="AC543">
            <v>6011.7543115647632</v>
          </cell>
          <cell r="AD543">
            <v>6017.9136967724071</v>
          </cell>
          <cell r="AE543">
            <v>5715.6915699216761</v>
          </cell>
          <cell r="AF543">
            <v>5364.3501546722418</v>
          </cell>
          <cell r="AG543">
            <v>7200.0686999369655</v>
          </cell>
          <cell r="AH543">
            <v>6709.6550757549358</v>
          </cell>
          <cell r="AI543">
            <v>6302.8459388501615</v>
          </cell>
          <cell r="AJ543">
            <v>5071.9405365821085</v>
          </cell>
          <cell r="AK543">
            <v>6675.7225198363385</v>
          </cell>
          <cell r="AL543">
            <v>7105.1933585267179</v>
          </cell>
          <cell r="AM543">
            <v>6591.5163851052666</v>
          </cell>
          <cell r="AN543">
            <v>7245.5857963428671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</row>
        <row r="544">
          <cell r="A544">
            <v>10244.139201816219</v>
          </cell>
          <cell r="B544">
            <v>8497.1278656313534</v>
          </cell>
          <cell r="C544">
            <v>8259.0667110206286</v>
          </cell>
          <cell r="D544">
            <v>8877.175142869286</v>
          </cell>
          <cell r="E544">
            <v>7618.3953351880673</v>
          </cell>
          <cell r="F544">
            <v>7371.1816566216949</v>
          </cell>
          <cell r="G544">
            <v>8355.8578103018826</v>
          </cell>
          <cell r="H544">
            <v>8904.1746150528361</v>
          </cell>
          <cell r="I544">
            <v>10136.415107318091</v>
          </cell>
          <cell r="J544">
            <v>8686.5279142590407</v>
          </cell>
          <cell r="K544">
            <v>8544.2066002720858</v>
          </cell>
          <cell r="L544">
            <v>8629.4891177192567</v>
          </cell>
          <cell r="M544">
            <v>10051.848762516096</v>
          </cell>
          <cell r="N544">
            <v>8881.1998560695138</v>
          </cell>
          <cell r="O544">
            <v>11760.28601608168</v>
          </cell>
          <cell r="Z544">
            <v>7821.4412571434896</v>
          </cell>
          <cell r="AA544">
            <v>6487.5911139210011</v>
          </cell>
          <cell r="AB544">
            <v>6305.8304701310935</v>
          </cell>
          <cell r="AC544">
            <v>6777.7587302812708</v>
          </cell>
          <cell r="AD544">
            <v>5816.6753119974292</v>
          </cell>
          <cell r="AE544">
            <v>5627.9266795572894</v>
          </cell>
          <cell r="AF544">
            <v>6379.7308615967258</v>
          </cell>
          <cell r="AG544">
            <v>6798.3729352913006</v>
          </cell>
          <cell r="AH544">
            <v>7739.1934800977906</v>
          </cell>
          <cell r="AI544">
            <v>6632.1988086484344</v>
          </cell>
          <cell r="AJ544">
            <v>6523.5359161341385</v>
          </cell>
          <cell r="AK544">
            <v>6588.6494593351235</v>
          </cell>
          <cell r="AL544">
            <v>7674.626737576089</v>
          </cell>
          <cell r="AM544">
            <v>6780.8316149084967</v>
          </cell>
          <cell r="AN544">
            <v>8979.0254144224273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</row>
        <row r="545">
          <cell r="A545">
            <v>12382.564048547663</v>
          </cell>
          <cell r="B545">
            <v>9224.6194248442116</v>
          </cell>
          <cell r="C545">
            <v>7152.3230519016688</v>
          </cell>
          <cell r="D545">
            <v>7212.1832026296934</v>
          </cell>
          <cell r="E545">
            <v>7301.8078304629116</v>
          </cell>
          <cell r="F545">
            <v>8163.4863738854538</v>
          </cell>
          <cell r="G545">
            <v>7538.6169344164709</v>
          </cell>
          <cell r="H545">
            <v>8264.4270566350424</v>
          </cell>
          <cell r="I545">
            <v>8553.7718658903377</v>
          </cell>
          <cell r="J545">
            <v>8287.4433376118086</v>
          </cell>
          <cell r="K545">
            <v>8362.221489488069</v>
          </cell>
          <cell r="L545">
            <v>8381.6929198443086</v>
          </cell>
          <cell r="M545">
            <v>10471.588963450951</v>
          </cell>
          <cell r="N545">
            <v>9201.2277349183678</v>
          </cell>
          <cell r="O545">
            <v>10164.460641236139</v>
          </cell>
          <cell r="Z545">
            <v>9454.1371813223341</v>
          </cell>
          <cell r="AA545">
            <v>7043.0338293462528</v>
          </cell>
          <cell r="AB545">
            <v>5460.8272594191303</v>
          </cell>
          <cell r="AC545">
            <v>5506.5307239405802</v>
          </cell>
          <cell r="AD545">
            <v>5574.9594857897537</v>
          </cell>
          <cell r="AE545">
            <v>6232.8545004070393</v>
          </cell>
          <cell r="AF545">
            <v>5755.7641838947129</v>
          </cell>
          <cell r="AG545">
            <v>6309.9231154490808</v>
          </cell>
          <cell r="AH545">
            <v>6530.8390346947344</v>
          </cell>
          <cell r="AI545">
            <v>6327.4961380399654</v>
          </cell>
          <cell r="AJ545">
            <v>6384.589556110097</v>
          </cell>
          <cell r="AK545">
            <v>6399.4560710728092</v>
          </cell>
          <cell r="AL545">
            <v>7995.1000599506542</v>
          </cell>
          <cell r="AM545">
            <v>7025.1741805211132</v>
          </cell>
          <cell r="AN545">
            <v>7760.6063574263553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</row>
        <row r="546">
          <cell r="A546">
            <v>9082.6257784910576</v>
          </cell>
          <cell r="B546">
            <v>6840.4030261305343</v>
          </cell>
          <cell r="C546">
            <v>8407.6918061227043</v>
          </cell>
          <cell r="D546">
            <v>7604.0868872712481</v>
          </cell>
          <cell r="E546">
            <v>7405.773841635365</v>
          </cell>
          <cell r="F546">
            <v>8012.0439920124436</v>
          </cell>
          <cell r="G546">
            <v>8744.7468813589567</v>
          </cell>
          <cell r="H546">
            <v>7737.6849294296453</v>
          </cell>
          <cell r="I546">
            <v>8422.9828539074533</v>
          </cell>
          <cell r="J546">
            <v>9351.2273015173432</v>
          </cell>
          <cell r="K546">
            <v>11146.424790888123</v>
          </cell>
          <cell r="L546">
            <v>9274.5166204893521</v>
          </cell>
          <cell r="M546">
            <v>9465.7397249996993</v>
          </cell>
          <cell r="N546">
            <v>8844.7040761269782</v>
          </cell>
          <cell r="O546">
            <v>9761.3712358542089</v>
          </cell>
          <cell r="Z546">
            <v>6934.6211123810344</v>
          </cell>
          <cell r="AA546">
            <v>5222.675072062766</v>
          </cell>
          <cell r="AB546">
            <v>6419.3063247419095</v>
          </cell>
          <cell r="AC546">
            <v>5805.7507547791465</v>
          </cell>
          <cell r="AD546">
            <v>5654.3379511839667</v>
          </cell>
          <cell r="AE546">
            <v>6117.2276360774686</v>
          </cell>
          <cell r="AF546">
            <v>6676.6492229050873</v>
          </cell>
          <cell r="AG546">
            <v>5907.7533943592507</v>
          </cell>
          <cell r="AH546">
            <v>6430.981100889755</v>
          </cell>
          <cell r="AI546">
            <v>7139.6994496176976</v>
          </cell>
          <cell r="AJ546">
            <v>8510.3399135422442</v>
          </cell>
          <cell r="AK546">
            <v>7081.1305378101006</v>
          </cell>
          <cell r="AL546">
            <v>7227.1301429961695</v>
          </cell>
          <cell r="AM546">
            <v>6752.9669409392509</v>
          </cell>
          <cell r="AN546">
            <v>7452.8459840596315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</row>
        <row r="547">
          <cell r="A547">
            <v>9212.3339894527853</v>
          </cell>
          <cell r="B547">
            <v>6430.3787188573806</v>
          </cell>
          <cell r="C547">
            <v>6752.2676632470993</v>
          </cell>
          <cell r="D547">
            <v>7355.1901988046429</v>
          </cell>
          <cell r="E547">
            <v>7497.7982057779454</v>
          </cell>
          <cell r="F547">
            <v>7243.642523574852</v>
          </cell>
          <cell r="G547">
            <v>8293.4593251356637</v>
          </cell>
          <cell r="H547">
            <v>10048.87108955115</v>
          </cell>
          <cell r="I547">
            <v>9769.3072399580269</v>
          </cell>
          <cell r="J547">
            <v>9095.760741459877</v>
          </cell>
          <cell r="K547">
            <v>7750.8479701458691</v>
          </cell>
          <cell r="L547">
            <v>10670.773334809865</v>
          </cell>
          <cell r="M547">
            <v>8886.6550595521803</v>
          </cell>
          <cell r="N547">
            <v>9680.2514089193301</v>
          </cell>
          <cell r="O547">
            <v>9834.3266002536911</v>
          </cell>
          <cell r="Z547">
            <v>7033.6538502831581</v>
          </cell>
          <cell r="AA547">
            <v>4909.6198733624833</v>
          </cell>
          <cell r="AB547">
            <v>5155.3833699598117</v>
          </cell>
          <cell r="AC547">
            <v>5615.7171375481385</v>
          </cell>
          <cell r="AD547">
            <v>5724.598921304284</v>
          </cell>
          <cell r="AE547">
            <v>5530.5500413194923</v>
          </cell>
          <cell r="AF547">
            <v>6332.0893685783785</v>
          </cell>
          <cell r="AG547">
            <v>7672.3532723566595</v>
          </cell>
          <cell r="AH547">
            <v>7458.9051549369124</v>
          </cell>
          <cell r="AI547">
            <v>6944.6497091475812</v>
          </cell>
          <cell r="AJ547">
            <v>5917.8034285982503</v>
          </cell>
          <cell r="AK547">
            <v>8147.1781242206689</v>
          </cell>
          <cell r="AL547">
            <v>6784.9966845883264</v>
          </cell>
          <cell r="AM547">
            <v>7390.9106717155428</v>
          </cell>
          <cell r="AN547">
            <v>7508.5476966000924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0</v>
          </cell>
          <cell r="BM547">
            <v>0</v>
          </cell>
        </row>
        <row r="548">
          <cell r="A548">
            <v>9714.2403503129917</v>
          </cell>
          <cell r="B548">
            <v>7086.0328696838715</v>
          </cell>
          <cell r="C548">
            <v>6698.8436731047132</v>
          </cell>
          <cell r="D548">
            <v>7787.877281342855</v>
          </cell>
          <cell r="E548">
            <v>7973.1339409781294</v>
          </cell>
          <cell r="F548">
            <v>7695.7689658886447</v>
          </cell>
          <cell r="G548">
            <v>7700.5232299187883</v>
          </cell>
          <cell r="H548">
            <v>8680.0522069102626</v>
          </cell>
          <cell r="I548">
            <v>9745.4985211737203</v>
          </cell>
          <cell r="J548">
            <v>7950.3671993822118</v>
          </cell>
          <cell r="K548">
            <v>8435.6505679444708</v>
          </cell>
          <cell r="L548">
            <v>9627.3444480886792</v>
          </cell>
          <cell r="M548">
            <v>9683.3394018589315</v>
          </cell>
          <cell r="N548">
            <v>9366.1103659502569</v>
          </cell>
          <cell r="O548">
            <v>10524.335886041445</v>
          </cell>
          <cell r="Z548">
            <v>7416.861364425371</v>
          </cell>
          <cell r="AA548">
            <v>5410.2144401351143</v>
          </cell>
          <cell r="AB548">
            <v>5114.5939397901402</v>
          </cell>
          <cell r="AC548">
            <v>5946.0754558143935</v>
          </cell>
          <cell r="AD548">
            <v>6087.5196564725657</v>
          </cell>
          <cell r="AE548">
            <v>5875.750388531842</v>
          </cell>
          <cell r="AF548">
            <v>5879.3802881359143</v>
          </cell>
          <cell r="AG548">
            <v>6627.2545801848146</v>
          </cell>
          <cell r="AH548">
            <v>7440.7271029102185</v>
          </cell>
          <cell r="AI548">
            <v>6070.1371581971134</v>
          </cell>
          <cell r="AJ548">
            <v>6440.652951227873</v>
          </cell>
          <cell r="AK548">
            <v>7350.5159954934961</v>
          </cell>
          <cell r="AL548">
            <v>7393.2683666768999</v>
          </cell>
          <cell r="AM548">
            <v>7151.0627288444821</v>
          </cell>
          <cell r="AN548">
            <v>8035.372546336187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0</v>
          </cell>
          <cell r="BM548">
            <v>0</v>
          </cell>
        </row>
        <row r="549">
          <cell r="A549">
            <v>8913.9681302920708</v>
          </cell>
          <cell r="B549">
            <v>7345.9185103012633</v>
          </cell>
          <cell r="C549">
            <v>6933.465546127205</v>
          </cell>
          <cell r="D549">
            <v>8047.0296668785359</v>
          </cell>
          <cell r="E549">
            <v>7656.8035285896331</v>
          </cell>
          <cell r="F549">
            <v>8247.4954532101729</v>
          </cell>
          <cell r="G549">
            <v>7399.2929420817054</v>
          </cell>
          <cell r="H549">
            <v>8372.6979801649213</v>
          </cell>
          <cell r="I549">
            <v>10148.191301770279</v>
          </cell>
          <cell r="J549">
            <v>8303.2230167521229</v>
          </cell>
          <cell r="K549">
            <v>7970.9197311852904</v>
          </cell>
          <cell r="L549">
            <v>9228.7005619620177</v>
          </cell>
          <cell r="M549">
            <v>8829.525872229151</v>
          </cell>
          <cell r="N549">
            <v>9448.1934569545829</v>
          </cell>
          <cell r="O549">
            <v>9723.5391279499399</v>
          </cell>
          <cell r="Z549">
            <v>6805.8503233505153</v>
          </cell>
          <cell r="AA549">
            <v>5608.6381662890553</v>
          </cell>
          <cell r="AB549">
            <v>5293.7286783303043</v>
          </cell>
          <cell r="AC549">
            <v>6143.9393387804294</v>
          </cell>
          <cell r="AD549">
            <v>5846.000121292298</v>
          </cell>
          <cell r="AE549">
            <v>6296.9957685077788</v>
          </cell>
          <cell r="AF549">
            <v>5649.3897584511487</v>
          </cell>
          <cell r="AG549">
            <v>6392.5883986478366</v>
          </cell>
          <cell r="AH549">
            <v>7748.1846516668129</v>
          </cell>
          <cell r="AI549">
            <v>6339.5439861823115</v>
          </cell>
          <cell r="AJ549">
            <v>6085.8290984388923</v>
          </cell>
          <cell r="AK549">
            <v>7046.1497938602461</v>
          </cell>
          <cell r="AL549">
            <v>6741.3783215504445</v>
          </cell>
          <cell r="AM549">
            <v>7213.7334971586506</v>
          </cell>
          <cell r="AN549">
            <v>7423.9610183462883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0</v>
          </cell>
          <cell r="BM549">
            <v>0</v>
          </cell>
        </row>
        <row r="550">
          <cell r="A550">
            <v>10468.188776301484</v>
          </cell>
          <cell r="B550">
            <v>8898.4424745245651</v>
          </cell>
          <cell r="C550">
            <v>7785.2922748158462</v>
          </cell>
          <cell r="D550">
            <v>8802.1299767462897</v>
          </cell>
          <cell r="E550">
            <v>6438.2052297485634</v>
          </cell>
          <cell r="F550">
            <v>9117.2016189559654</v>
          </cell>
          <cell r="G550">
            <v>9361.5136194818315</v>
          </cell>
          <cell r="H550">
            <v>7758.8735765934089</v>
          </cell>
          <cell r="I550">
            <v>7888.7434607192063</v>
          </cell>
          <cell r="J550">
            <v>9919.8245029764512</v>
          </cell>
          <cell r="K550">
            <v>9297.8093709806308</v>
          </cell>
          <cell r="L550">
            <v>9297.476371393006</v>
          </cell>
          <cell r="M550">
            <v>8442.6520208276379</v>
          </cell>
          <cell r="N550">
            <v>8753.382052902758</v>
          </cell>
          <cell r="O550">
            <v>9974.9428653278355</v>
          </cell>
          <cell r="Z550">
            <v>7992.5040034612866</v>
          </cell>
          <cell r="AA550">
            <v>6793.9964230694031</v>
          </cell>
          <cell r="AB550">
            <v>5944.1017929909967</v>
          </cell>
          <cell r="AC550">
            <v>6720.461445765698</v>
          </cell>
          <cell r="AD550">
            <v>4915.5954457339458</v>
          </cell>
          <cell r="AE550">
            <v>6961.0199048793547</v>
          </cell>
          <cell r="AF550">
            <v>7147.5530945288556</v>
          </cell>
          <cell r="AG550">
            <v>5923.9310112233725</v>
          </cell>
          <cell r="AH550">
            <v>6023.0871872329571</v>
          </cell>
          <cell r="AI550">
            <v>7573.8256873205319</v>
          </cell>
          <cell r="AJ550">
            <v>7098.9146459811946</v>
          </cell>
          <cell r="AK550">
            <v>7098.6603994640463</v>
          </cell>
          <cell r="AL550">
            <v>6445.998588509985</v>
          </cell>
          <cell r="AM550">
            <v>6683.2422109194658</v>
          </cell>
          <cell r="AN550">
            <v>7615.9087774492637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</row>
        <row r="551">
          <cell r="A551">
            <v>8749.2487057180133</v>
          </cell>
          <cell r="B551">
            <v>8074.449371243807</v>
          </cell>
          <cell r="C551">
            <v>6952.2036233917997</v>
          </cell>
          <cell r="D551">
            <v>7850.1480713226438</v>
          </cell>
          <cell r="E551">
            <v>8902.9338059786878</v>
          </cell>
          <cell r="F551">
            <v>8344.144817462935</v>
          </cell>
          <cell r="G551">
            <v>7052.1342164014004</v>
          </cell>
          <cell r="H551">
            <v>8592.0036219153644</v>
          </cell>
          <cell r="I551">
            <v>8141.581989166134</v>
          </cell>
          <cell r="J551">
            <v>8184.5274410268448</v>
          </cell>
          <cell r="K551">
            <v>7819.0260242665809</v>
          </cell>
          <cell r="L551">
            <v>9549.4716455112175</v>
          </cell>
          <cell r="M551">
            <v>9583.5960648041437</v>
          </cell>
          <cell r="N551">
            <v>11084.791756632696</v>
          </cell>
          <cell r="O551">
            <v>10044.32003764042</v>
          </cell>
          <cell r="Z551">
            <v>6680.086383810527</v>
          </cell>
          <cell r="AA551">
            <v>6164.874392742131</v>
          </cell>
          <cell r="AB551">
            <v>5308.035275274131</v>
          </cell>
          <cell r="AC551">
            <v>5993.619453047123</v>
          </cell>
          <cell r="AD551">
            <v>6797.4255725999492</v>
          </cell>
          <cell r="AE551">
            <v>6370.7879447122205</v>
          </cell>
          <cell r="AF551">
            <v>5384.3326827593337</v>
          </cell>
          <cell r="AG551">
            <v>6560.0291333468685</v>
          </cell>
          <cell r="AH551">
            <v>6216.1304150562992</v>
          </cell>
          <cell r="AI551">
            <v>6248.9194393337593</v>
          </cell>
          <cell r="AJ551">
            <v>5969.8576456316305</v>
          </cell>
          <cell r="AK551">
            <v>7291.0597992343965</v>
          </cell>
          <cell r="AL551">
            <v>7317.113929862222</v>
          </cell>
          <cell r="AM551">
            <v>8463.2828453560905</v>
          </cell>
          <cell r="AN551">
            <v>7668.8785260186096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</row>
        <row r="552">
          <cell r="A552">
            <v>9868.5408791871268</v>
          </cell>
          <cell r="B552">
            <v>7618.6780954110127</v>
          </cell>
          <cell r="C552">
            <v>8337.6413392021404</v>
          </cell>
          <cell r="D552">
            <v>7703.6840844665076</v>
          </cell>
          <cell r="E552">
            <v>8000.7906213325095</v>
          </cell>
          <cell r="F552">
            <v>8618.9380924250981</v>
          </cell>
          <cell r="G552">
            <v>8255.9173813610814</v>
          </cell>
          <cell r="H552">
            <v>8068.255649096719</v>
          </cell>
          <cell r="I552">
            <v>9580.1660579124164</v>
          </cell>
          <cell r="J552">
            <v>8180.3828796122798</v>
          </cell>
          <cell r="K552">
            <v>8273.0686173071299</v>
          </cell>
          <cell r="L552">
            <v>8511.2657206105268</v>
          </cell>
          <cell r="M552">
            <v>9238.4711234503902</v>
          </cell>
          <cell r="N552">
            <v>9268.8206823764776</v>
          </cell>
          <cell r="O552">
            <v>10455.292258606685</v>
          </cell>
          <cell r="Z552">
            <v>7534.6704354228868</v>
          </cell>
          <cell r="AA552">
            <v>5816.8912005586881</v>
          </cell>
          <cell r="AB552">
            <v>6365.8225130461897</v>
          </cell>
          <cell r="AC552">
            <v>5881.7936132265158</v>
          </cell>
          <cell r="AD552">
            <v>6108.6356425498552</v>
          </cell>
          <cell r="AE552">
            <v>6580.5937093189314</v>
          </cell>
          <cell r="AF552">
            <v>6303.4259443387109</v>
          </cell>
          <cell r="AG552">
            <v>6160.1454611079407</v>
          </cell>
          <cell r="AH552">
            <v>7314.4951058803617</v>
          </cell>
          <cell r="AI552">
            <v>6245.7550501154928</v>
          </cell>
          <cell r="AJ552">
            <v>6316.5209815884609</v>
          </cell>
          <cell r="AK552">
            <v>6498.3854227490183</v>
          </cell>
          <cell r="AL552">
            <v>7053.6096566388669</v>
          </cell>
          <cell r="AM552">
            <v>7076.7816662771693</v>
          </cell>
          <cell r="AN552">
            <v>7982.6574606152381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0</v>
          </cell>
          <cell r="BM552">
            <v>0</v>
          </cell>
        </row>
        <row r="553">
          <cell r="A553">
            <v>10790.085196033911</v>
          </cell>
          <cell r="B553">
            <v>9052.5903482155663</v>
          </cell>
          <cell r="C553">
            <v>7179.3167843210931</v>
          </cell>
          <cell r="D553">
            <v>8394.9016578059327</v>
          </cell>
          <cell r="E553">
            <v>8288.707246881635</v>
          </cell>
          <cell r="F553">
            <v>8077.8584813470552</v>
          </cell>
          <cell r="G553">
            <v>7681.2266182416442</v>
          </cell>
          <cell r="H553">
            <v>8835.6091719886317</v>
          </cell>
          <cell r="I553">
            <v>8521.138696036307</v>
          </cell>
          <cell r="J553">
            <v>9058.124918325133</v>
          </cell>
          <cell r="K553">
            <v>9184.3736971762228</v>
          </cell>
          <cell r="L553">
            <v>9090.3936287026008</v>
          </cell>
          <cell r="M553">
            <v>10417.815616269612</v>
          </cell>
          <cell r="N553">
            <v>9789.2466184501955</v>
          </cell>
          <cell r="O553">
            <v>9088.827505328316</v>
          </cell>
          <cell r="Z553">
            <v>8238.2732075126733</v>
          </cell>
          <cell r="AA553">
            <v>6911.688941223978</v>
          </cell>
          <cell r="AB553">
            <v>5481.4370820962913</v>
          </cell>
          <cell r="AC553">
            <v>6409.5409953414601</v>
          </cell>
          <cell r="AD553">
            <v>6328.4611378231139</v>
          </cell>
          <cell r="AE553">
            <v>6167.4772619424002</v>
          </cell>
          <cell r="AF553">
            <v>5864.6472479339673</v>
          </cell>
          <cell r="AG553">
            <v>6746.022945250008</v>
          </cell>
          <cell r="AH553">
            <v>6505.9234789785032</v>
          </cell>
          <cell r="AI553">
            <v>6915.9146076409115</v>
          </cell>
          <cell r="AJ553">
            <v>7012.3060552888337</v>
          </cell>
          <cell r="AK553">
            <v>6940.5518970889498</v>
          </cell>
          <cell r="AL553">
            <v>7954.0438942843111</v>
          </cell>
          <cell r="AM553">
            <v>7474.128950173199</v>
          </cell>
          <cell r="AN553">
            <v>6939.3561556281911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</row>
        <row r="554">
          <cell r="A554">
            <v>9030.0484152512599</v>
          </cell>
          <cell r="B554">
            <v>9102.2132369565879</v>
          </cell>
          <cell r="C554">
            <v>8607.7429118024866</v>
          </cell>
          <cell r="D554">
            <v>9362.0122998489769</v>
          </cell>
          <cell r="E554">
            <v>8787.5275984971922</v>
          </cell>
          <cell r="F554">
            <v>8017.4371706732318</v>
          </cell>
          <cell r="G554">
            <v>8086.1695293780813</v>
          </cell>
          <cell r="H554">
            <v>7733.218465291312</v>
          </cell>
          <cell r="I554">
            <v>7899.5514341287171</v>
          </cell>
          <cell r="J554">
            <v>8130.1123146757782</v>
          </cell>
          <cell r="K554">
            <v>8567.3790962407547</v>
          </cell>
          <cell r="L554">
            <v>8512.1308886794232</v>
          </cell>
          <cell r="M554">
            <v>9662.7184401842424</v>
          </cell>
          <cell r="N554">
            <v>8739.8795774667542</v>
          </cell>
          <cell r="O554">
            <v>10134.153091826416</v>
          </cell>
          <cell r="Z554">
            <v>6894.4780852379972</v>
          </cell>
          <cell r="AA554">
            <v>6949.5762152693005</v>
          </cell>
          <cell r="AB554">
            <v>6572.0461441328453</v>
          </cell>
          <cell r="AC554">
            <v>7147.9338389838922</v>
          </cell>
          <cell r="AD554">
            <v>6709.3124715629992</v>
          </cell>
          <cell r="AE554">
            <v>6121.3453495576941</v>
          </cell>
          <cell r="AF554">
            <v>6173.8227803582813</v>
          </cell>
          <cell r="AG554">
            <v>5904.3432311237766</v>
          </cell>
          <cell r="AH554">
            <v>6031.3391181630104</v>
          </cell>
          <cell r="AI554">
            <v>6207.3732727042152</v>
          </cell>
          <cell r="AJ554">
            <v>6541.2282094962011</v>
          </cell>
          <cell r="AK554">
            <v>6499.0459820302931</v>
          </cell>
          <cell r="AL554">
            <v>7377.5241799544283</v>
          </cell>
          <cell r="AM554">
            <v>6672.9330169141758</v>
          </cell>
          <cell r="AN554">
            <v>7737.4664222218335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0</v>
          </cell>
          <cell r="BM554">
            <v>0</v>
          </cell>
        </row>
        <row r="555">
          <cell r="A555">
            <v>9379.904774098879</v>
          </cell>
          <cell r="B555">
            <v>9999.2188141065417</v>
          </cell>
          <cell r="C555">
            <v>6666.0913080108658</v>
          </cell>
          <cell r="D555">
            <v>8168.2753319078201</v>
          </cell>
          <cell r="E555">
            <v>7564.138627157231</v>
          </cell>
          <cell r="F555">
            <v>8467.4892836202762</v>
          </cell>
          <cell r="G555">
            <v>9367.9075194782326</v>
          </cell>
          <cell r="H555">
            <v>7892.060103479429</v>
          </cell>
          <cell r="I555">
            <v>8221.3019913214266</v>
          </cell>
          <cell r="J555">
            <v>8793.9135279889015</v>
          </cell>
          <cell r="K555">
            <v>9426.8749753147695</v>
          </cell>
          <cell r="L555">
            <v>8673.4707708785791</v>
          </cell>
          <cell r="M555">
            <v>9012.1966181798216</v>
          </cell>
          <cell r="N555">
            <v>9716.3649557910976</v>
          </cell>
          <cell r="O555">
            <v>8330.6005165993429</v>
          </cell>
          <cell r="Z555">
            <v>7161.5948146435894</v>
          </cell>
          <cell r="AA555">
            <v>7634.4435614455997</v>
          </cell>
          <cell r="AB555">
            <v>5089.5873780315269</v>
          </cell>
          <cell r="AC555">
            <v>6236.5108890129477</v>
          </cell>
          <cell r="AD555">
            <v>5775.2500983890541</v>
          </cell>
          <cell r="AE555">
            <v>6464.9619380012145</v>
          </cell>
          <cell r="AF555">
            <v>7152.4348627517084</v>
          </cell>
          <cell r="AG555">
            <v>6025.6194572469567</v>
          </cell>
          <cell r="AH555">
            <v>6276.9969555818743</v>
          </cell>
          <cell r="AI555">
            <v>6714.1881542736364</v>
          </cell>
          <cell r="AJ555">
            <v>7197.4567511527266</v>
          </cell>
          <cell r="AK555">
            <v>6622.2296274488772</v>
          </cell>
          <cell r="AL555">
            <v>6880.8481667667666</v>
          </cell>
          <cell r="AM555">
            <v>7418.4835092063249</v>
          </cell>
          <cell r="AN555">
            <v>6360.4468168256644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0</v>
          </cell>
          <cell r="BM555">
            <v>0</v>
          </cell>
        </row>
        <row r="556">
          <cell r="A556">
            <v>10097.572193216773</v>
          </cell>
          <cell r="B556">
            <v>8939.5909936096832</v>
          </cell>
          <cell r="C556">
            <v>7926.2153217422483</v>
          </cell>
          <cell r="D556">
            <v>8031.2615226669586</v>
          </cell>
          <cell r="E556">
            <v>8501.5131227499442</v>
          </cell>
          <cell r="F556">
            <v>8994.6904817902669</v>
          </cell>
          <cell r="G556">
            <v>7606.3926593626584</v>
          </cell>
          <cell r="H556">
            <v>8619.0680737788553</v>
          </cell>
          <cell r="I556">
            <v>8422.7551542483361</v>
          </cell>
          <cell r="J556">
            <v>7924.6067812138144</v>
          </cell>
          <cell r="K556">
            <v>8069.5670369419831</v>
          </cell>
          <cell r="L556">
            <v>9721.1137956493494</v>
          </cell>
          <cell r="M556">
            <v>9395.1882480254153</v>
          </cell>
          <cell r="N556">
            <v>9746.967576632258</v>
          </cell>
          <cell r="O556">
            <v>10187.633950544208</v>
          </cell>
          <cell r="Z556">
            <v>7709.5367598097782</v>
          </cell>
          <cell r="AA556">
            <v>6825.4134819849678</v>
          </cell>
          <cell r="AB556">
            <v>6051.6971030114919</v>
          </cell>
          <cell r="AC556">
            <v>6131.9002976023121</v>
          </cell>
          <cell r="AD556">
            <v>6490.9392752720723</v>
          </cell>
          <cell r="AE556">
            <v>6867.4821616087947</v>
          </cell>
          <cell r="AF556">
            <v>5807.5112209940253</v>
          </cell>
          <cell r="AG556">
            <v>6580.6929506024517</v>
          </cell>
          <cell r="AH556">
            <v>6430.8072512892204</v>
          </cell>
          <cell r="AI556">
            <v>6050.4689758838713</v>
          </cell>
          <cell r="AJ556">
            <v>6161.1467109733512</v>
          </cell>
          <cell r="AK556">
            <v>7422.1092674334604</v>
          </cell>
          <cell r="AL556">
            <v>7173.2638081203977</v>
          </cell>
          <cell r="AM556">
            <v>7441.8487326290333</v>
          </cell>
          <cell r="AN556">
            <v>7778.2992717763045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</row>
        <row r="557">
          <cell r="A557">
            <v>9566.0740116837806</v>
          </cell>
          <cell r="B557">
            <v>8516.5155838866795</v>
          </cell>
          <cell r="C557">
            <v>7464.3965059515695</v>
          </cell>
          <cell r="D557">
            <v>7750.1148339334686</v>
          </cell>
          <cell r="E557">
            <v>8726.377819250627</v>
          </cell>
          <cell r="F557">
            <v>7900.8964141328497</v>
          </cell>
          <cell r="G557">
            <v>8952.4581913713009</v>
          </cell>
          <cell r="H557">
            <v>8660.7263531349963</v>
          </cell>
          <cell r="I557">
            <v>7912.8190365784531</v>
          </cell>
          <cell r="J557">
            <v>8730.6124193383876</v>
          </cell>
          <cell r="K557">
            <v>8169.6357142397055</v>
          </cell>
          <cell r="L557">
            <v>9520.9848470859833</v>
          </cell>
          <cell r="M557">
            <v>8536.5801630098758</v>
          </cell>
          <cell r="N557">
            <v>8586.8027794050322</v>
          </cell>
          <cell r="O557">
            <v>10069.951045818907</v>
          </cell>
          <cell r="Z557">
            <v>7303.7357722166116</v>
          </cell>
          <cell r="AA557">
            <v>6502.3937143598141</v>
          </cell>
          <cell r="AB557">
            <v>5699.0965898800459</v>
          </cell>
          <cell r="AC557">
            <v>5917.2436761675381</v>
          </cell>
          <cell r="AD557">
            <v>6662.6243705091301</v>
          </cell>
          <cell r="AE557">
            <v>6032.3660157760869</v>
          </cell>
          <cell r="AF557">
            <v>6835.2376389447518</v>
          </cell>
          <cell r="AG557">
            <v>6612.4992135239818</v>
          </cell>
          <cell r="AH557">
            <v>6041.4689857037956</v>
          </cell>
          <cell r="AI557">
            <v>6665.8575046145361</v>
          </cell>
          <cell r="AJ557">
            <v>6237.5495463648713</v>
          </cell>
          <cell r="AK557">
            <v>7269.3100146895358</v>
          </cell>
          <cell r="AL557">
            <v>6517.7131007786902</v>
          </cell>
          <cell r="AM557">
            <v>6556.0582692868584</v>
          </cell>
          <cell r="AN557">
            <v>7688.4479032869176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</row>
        <row r="558">
          <cell r="A558">
            <v>9175.1819669594697</v>
          </cell>
          <cell r="B558">
            <v>8756.7726044260689</v>
          </cell>
          <cell r="C558">
            <v>7759.3237644672299</v>
          </cell>
          <cell r="D558">
            <v>7056.2529875609844</v>
          </cell>
          <cell r="E558">
            <v>7484.2756872844129</v>
          </cell>
          <cell r="F558">
            <v>6912.1045485778204</v>
          </cell>
          <cell r="G558">
            <v>7706.4438250778958</v>
          </cell>
          <cell r="H558">
            <v>7078.9076773404613</v>
          </cell>
          <cell r="I558">
            <v>9015.1516915319498</v>
          </cell>
          <cell r="J558">
            <v>9524.5783479810871</v>
          </cell>
          <cell r="K558">
            <v>9248.7079608921467</v>
          </cell>
          <cell r="L558">
            <v>8548.673439852826</v>
          </cell>
          <cell r="M558">
            <v>8696.9699256148688</v>
          </cell>
          <cell r="N558">
            <v>8952.5174135646175</v>
          </cell>
          <cell r="O558">
            <v>9302.8326069521809</v>
          </cell>
          <cell r="Z558">
            <v>7005.2881325014223</v>
          </cell>
          <cell r="AA558">
            <v>6685.8309105697199</v>
          </cell>
          <cell r="AB558">
            <v>5924.2747314657872</v>
          </cell>
          <cell r="AC558">
            <v>5387.4773810147617</v>
          </cell>
          <cell r="AD558">
            <v>5714.2744243443967</v>
          </cell>
          <cell r="AE558">
            <v>5277.419471257359</v>
          </cell>
          <cell r="AF558">
            <v>5883.9006862222723</v>
          </cell>
          <cell r="AG558">
            <v>5404.7743272801508</v>
          </cell>
          <cell r="AH558">
            <v>6883.1043770914093</v>
          </cell>
          <cell r="AI558">
            <v>7272.0536669969515</v>
          </cell>
          <cell r="AJ558">
            <v>7061.4255229729961</v>
          </cell>
          <cell r="AK558">
            <v>6526.9463660213924</v>
          </cell>
          <cell r="AL558">
            <v>6640.1713260866536</v>
          </cell>
          <cell r="AM558">
            <v>6835.2828553262389</v>
          </cell>
          <cell r="AN558">
            <v>7102.7499067384169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</row>
        <row r="559">
          <cell r="A559">
            <v>8944.2863751396926</v>
          </cell>
          <cell r="B559">
            <v>8207.2489244092321</v>
          </cell>
          <cell r="C559">
            <v>8310.4616296513323</v>
          </cell>
          <cell r="D559">
            <v>8262.2203539276652</v>
          </cell>
          <cell r="E559">
            <v>8326.0296508841584</v>
          </cell>
          <cell r="F559">
            <v>8717.9707680492356</v>
          </cell>
          <cell r="G559">
            <v>9606.9201618745865</v>
          </cell>
          <cell r="H559">
            <v>8348.9026639639887</v>
          </cell>
          <cell r="I559">
            <v>9038.4865227030605</v>
          </cell>
          <cell r="J559">
            <v>8202.8231012899196</v>
          </cell>
          <cell r="K559">
            <v>7610.8687076089282</v>
          </cell>
          <cell r="L559">
            <v>9145.6671301875485</v>
          </cell>
          <cell r="M559">
            <v>8200.9118065935436</v>
          </cell>
          <cell r="N559">
            <v>10574.663189006906</v>
          </cell>
          <cell r="O559">
            <v>10039.416466546545</v>
          </cell>
          <cell r="Z559">
            <v>6828.9984245646529</v>
          </cell>
          <cell r="AA559">
            <v>6266.2673827821454</v>
          </cell>
          <cell r="AB559">
            <v>6345.0706960853104</v>
          </cell>
          <cell r="AC559">
            <v>6308.2382891051866</v>
          </cell>
          <cell r="AD559">
            <v>6356.9569425686577</v>
          </cell>
          <cell r="AE559">
            <v>6656.2055532886625</v>
          </cell>
          <cell r="AF559">
            <v>7334.921971271895</v>
          </cell>
          <cell r="AG559">
            <v>6374.4205795471598</v>
          </cell>
          <cell r="AH559">
            <v>6900.9206140298766</v>
          </cell>
          <cell r="AI559">
            <v>6262.888249127258</v>
          </cell>
          <cell r="AJ559">
            <v>5810.9287017342458</v>
          </cell>
          <cell r="AK559">
            <v>6982.7534365667125</v>
          </cell>
          <cell r="AL559">
            <v>6261.4289679813955</v>
          </cell>
          <cell r="AM559">
            <v>8073.7976434595275</v>
          </cell>
          <cell r="AN559">
            <v>7665.1346298741519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</row>
        <row r="560">
          <cell r="A560">
            <v>10518.128923368515</v>
          </cell>
          <cell r="B560">
            <v>8120.320918355058</v>
          </cell>
          <cell r="C560">
            <v>9802.4142298008683</v>
          </cell>
          <cell r="D560">
            <v>8536.8685298121309</v>
          </cell>
          <cell r="E560">
            <v>8747.1124913758067</v>
          </cell>
          <cell r="F560">
            <v>8497.5370604932723</v>
          </cell>
          <cell r="G560">
            <v>8897.139988618419</v>
          </cell>
          <cell r="H560">
            <v>8424.6170894925908</v>
          </cell>
          <cell r="I560">
            <v>8941.6905554379337</v>
          </cell>
          <cell r="J560">
            <v>9290.8136006179047</v>
          </cell>
          <cell r="K560">
            <v>7346.6487313272983</v>
          </cell>
          <cell r="L560">
            <v>9590.1566995409776</v>
          </cell>
          <cell r="M560">
            <v>9580.0339056432367</v>
          </cell>
          <cell r="N560">
            <v>10764.423050538388</v>
          </cell>
          <cell r="O560">
            <v>9888.9317483662726</v>
          </cell>
          <cell r="Z560">
            <v>8030.6335055075542</v>
          </cell>
          <cell r="AA560">
            <v>6199.8975024477595</v>
          </cell>
          <cell r="AB560">
            <v>7484.1824741098808</v>
          </cell>
          <cell r="AC560">
            <v>6517.9332699856795</v>
          </cell>
          <cell r="AD560">
            <v>6678.4553756153937</v>
          </cell>
          <cell r="AE560">
            <v>6487.9035358348538</v>
          </cell>
          <cell r="AF560">
            <v>6793.0019698701153</v>
          </cell>
          <cell r="AG560">
            <v>6432.2288462959496</v>
          </cell>
          <cell r="AH560">
            <v>6827.0165058390821</v>
          </cell>
          <cell r="AI560">
            <v>7093.5733473261716</v>
          </cell>
          <cell r="AJ560">
            <v>5609.195692963317</v>
          </cell>
          <cell r="AK560">
            <v>7322.123000726333</v>
          </cell>
          <cell r="AL560">
            <v>7314.394207094233</v>
          </cell>
          <cell r="AM560">
            <v>8218.6800567782593</v>
          </cell>
          <cell r="AN560">
            <v>7550.2389456046412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</row>
        <row r="561">
          <cell r="A561">
            <v>10195.942470847995</v>
          </cell>
          <cell r="B561">
            <v>8242.0737747168314</v>
          </cell>
          <cell r="C561">
            <v>7140.1719177315108</v>
          </cell>
          <cell r="D561">
            <v>8256.2406650146331</v>
          </cell>
          <cell r="E561">
            <v>7838.7805655707771</v>
          </cell>
          <cell r="F561">
            <v>8195.7540763080142</v>
          </cell>
          <cell r="G561">
            <v>7536.0927402437628</v>
          </cell>
          <cell r="H561">
            <v>7356.9506659859799</v>
          </cell>
          <cell r="I561">
            <v>7283.560922871311</v>
          </cell>
          <cell r="J561">
            <v>8406.6776383575361</v>
          </cell>
          <cell r="K561">
            <v>8701.3334734990349</v>
          </cell>
          <cell r="L561">
            <v>8547.2746920105928</v>
          </cell>
          <cell r="M561">
            <v>9054.8039947585166</v>
          </cell>
          <cell r="N561">
            <v>11071.77960157573</v>
          </cell>
          <cell r="O561">
            <v>10266.684897059238</v>
          </cell>
          <cell r="Z561">
            <v>7784.6428602623264</v>
          </cell>
          <cell r="AA561">
            <v>6292.8562952913981</v>
          </cell>
          <cell r="AB561">
            <v>5451.5498198756786</v>
          </cell>
          <cell r="AC561">
            <v>6303.6727727013313</v>
          </cell>
          <cell r="AD561">
            <v>5984.9403169355501</v>
          </cell>
          <cell r="AE561">
            <v>6257.4910202774745</v>
          </cell>
          <cell r="AF561">
            <v>5753.8369515470731</v>
          </cell>
          <cell r="AG561">
            <v>5617.0612612829591</v>
          </cell>
          <cell r="AH561">
            <v>5561.0278988559367</v>
          </cell>
          <cell r="AI561">
            <v>6418.5320035965315</v>
          </cell>
          <cell r="AJ561">
            <v>6643.5029123504064</v>
          </cell>
          <cell r="AK561">
            <v>6525.8784164488552</v>
          </cell>
          <cell r="AL561">
            <v>6913.3790692141056</v>
          </cell>
          <cell r="AM561">
            <v>8453.3480129214749</v>
          </cell>
          <cell r="AN561">
            <v>7838.6549856443162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</row>
        <row r="562">
          <cell r="A562">
            <v>10158.168106306663</v>
          </cell>
          <cell r="B562">
            <v>8663.6839832678979</v>
          </cell>
          <cell r="C562">
            <v>8092.8389527308373</v>
          </cell>
          <cell r="D562">
            <v>7612.6822694427356</v>
          </cell>
          <cell r="E562">
            <v>7505.2058625166164</v>
          </cell>
          <cell r="F562">
            <v>7625.5908935388106</v>
          </cell>
          <cell r="G562">
            <v>8708.7084076875908</v>
          </cell>
          <cell r="H562">
            <v>8649.2959842875516</v>
          </cell>
          <cell r="I562">
            <v>7746.8795502930561</v>
          </cell>
          <cell r="J562">
            <v>9680.2783227450254</v>
          </cell>
          <cell r="K562">
            <v>8700.5661205038759</v>
          </cell>
          <cell r="L562">
            <v>9137.5343812408209</v>
          </cell>
          <cell r="M562">
            <v>11190.146940336634</v>
          </cell>
          <cell r="N562">
            <v>10675.32971768382</v>
          </cell>
          <cell r="O562">
            <v>11165.364103222797</v>
          </cell>
          <cell r="Z562">
            <v>7755.8019818375597</v>
          </cell>
          <cell r="AA562">
            <v>6614.7573759609722</v>
          </cell>
          <cell r="AB562">
            <v>6178.9149117658053</v>
          </cell>
          <cell r="AC562">
            <v>5812.3133634486048</v>
          </cell>
          <cell r="AD562">
            <v>5730.254696854885</v>
          </cell>
          <cell r="AE562">
            <v>5822.1691495804553</v>
          </cell>
          <cell r="AF562">
            <v>6649.1337041031047</v>
          </cell>
          <cell r="AG562">
            <v>6603.7720811874824</v>
          </cell>
          <cell r="AH562">
            <v>5914.7735241669488</v>
          </cell>
          <cell r="AI562">
            <v>7390.9312205291162</v>
          </cell>
          <cell r="AJ562">
            <v>6642.917035269189</v>
          </cell>
          <cell r="AK562">
            <v>6976.5440502148922</v>
          </cell>
          <cell r="AL562">
            <v>8543.7219495347781</v>
          </cell>
          <cell r="AM562">
            <v>8150.6569407704665</v>
          </cell>
          <cell r="AN562">
            <v>8524.8001542670172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0</v>
          </cell>
          <cell r="BM562">
            <v>0</v>
          </cell>
        </row>
        <row r="563">
          <cell r="A563">
            <v>10362.276461339685</v>
          </cell>
          <cell r="B563">
            <v>7755.5441638941911</v>
          </cell>
          <cell r="C563">
            <v>9148.8162263574541</v>
          </cell>
          <cell r="D563">
            <v>8012.7767372683829</v>
          </cell>
          <cell r="E563">
            <v>7536.5240927761752</v>
          </cell>
          <cell r="F563">
            <v>7452.1638391875967</v>
          </cell>
          <cell r="G563">
            <v>7069.0655416257323</v>
          </cell>
          <cell r="H563">
            <v>7738.2816436068833</v>
          </cell>
          <cell r="I563">
            <v>9408.2329856483047</v>
          </cell>
          <cell r="J563">
            <v>8645.7156385761391</v>
          </cell>
          <cell r="K563">
            <v>8598.5188431958377</v>
          </cell>
          <cell r="L563">
            <v>9312.1911458902996</v>
          </cell>
          <cell r="M563">
            <v>10840.929073504389</v>
          </cell>
          <cell r="N563">
            <v>9820.7072661837065</v>
          </cell>
          <cell r="O563">
            <v>8398.342825517273</v>
          </cell>
          <cell r="Z563">
            <v>7911.6395273386925</v>
          </cell>
          <cell r="AA563">
            <v>5921.3889913098692</v>
          </cell>
          <cell r="AB563">
            <v>6985.1577840888194</v>
          </cell>
          <cell r="AC563">
            <v>6117.7870900113576</v>
          </cell>
          <cell r="AD563">
            <v>5754.1662909309798</v>
          </cell>
          <cell r="AE563">
            <v>5689.7568998750858</v>
          </cell>
          <cell r="AF563">
            <v>5397.2598172934122</v>
          </cell>
          <cell r="AG563">
            <v>5908.2089880204276</v>
          </cell>
          <cell r="AH563">
            <v>7183.2235174744219</v>
          </cell>
          <cell r="AI563">
            <v>6601.0384729154357</v>
          </cell>
          <cell r="AJ563">
            <v>6565.0035308553943</v>
          </cell>
          <cell r="AK563">
            <v>7109.8951886518262</v>
          </cell>
          <cell r="AL563">
            <v>8277.0927113368944</v>
          </cell>
          <cell r="AM563">
            <v>7498.1492805603239</v>
          </cell>
          <cell r="AN563">
            <v>6412.1683406537395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</row>
        <row r="564">
          <cell r="A564">
            <v>8251.8606814801897</v>
          </cell>
          <cell r="B564">
            <v>7361.421830221273</v>
          </cell>
          <cell r="C564">
            <v>7073.915216167954</v>
          </cell>
          <cell r="D564">
            <v>8224.9733898744962</v>
          </cell>
          <cell r="E564">
            <v>8599.692123006309</v>
          </cell>
          <cell r="F564">
            <v>9376.3834961639113</v>
          </cell>
          <cell r="G564">
            <v>9230.1642108569231</v>
          </cell>
          <cell r="H564">
            <v>7498.3621394738457</v>
          </cell>
          <cell r="I564">
            <v>8948.5119554601697</v>
          </cell>
          <cell r="J564">
            <v>9285.4220510499727</v>
          </cell>
          <cell r="K564">
            <v>8311.705713600204</v>
          </cell>
          <cell r="L564">
            <v>9744.9968674868669</v>
          </cell>
          <cell r="M564">
            <v>9028.1180772886109</v>
          </cell>
          <cell r="N564">
            <v>8930.1699166778853</v>
          </cell>
          <cell r="O564">
            <v>10737.564953066854</v>
          </cell>
          <cell r="Z564">
            <v>6300.3286377528502</v>
          </cell>
          <cell r="AA564">
            <v>5620.475013061262</v>
          </cell>
          <cell r="AB564">
            <v>5400.9625632050966</v>
          </cell>
          <cell r="AC564">
            <v>6279.8000830627361</v>
          </cell>
          <cell r="AD564">
            <v>6565.8993346838079</v>
          </cell>
          <cell r="AE564">
            <v>7158.9063048551307</v>
          </cell>
          <cell r="AF564">
            <v>7047.2672956461029</v>
          </cell>
          <cell r="AG564">
            <v>5725.029486936839</v>
          </cell>
          <cell r="AH564">
            <v>6832.2246720416615</v>
          </cell>
          <cell r="AI564">
            <v>7089.4568776648566</v>
          </cell>
          <cell r="AJ564">
            <v>6346.02055915661</v>
          </cell>
          <cell r="AK564">
            <v>7440.3440883136936</v>
          </cell>
          <cell r="AL564">
            <v>6893.0042644821615</v>
          </cell>
          <cell r="AM564">
            <v>6818.2204520632295</v>
          </cell>
          <cell r="AN564">
            <v>8198.173791926356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</row>
        <row r="565">
          <cell r="A565">
            <v>9559.1730412622983</v>
          </cell>
          <cell r="B565">
            <v>8155.117097929684</v>
          </cell>
          <cell r="C565">
            <v>9457.4066751347455</v>
          </cell>
          <cell r="D565">
            <v>8951.8098078969488</v>
          </cell>
          <cell r="E565">
            <v>7334.973405465872</v>
          </cell>
          <cell r="F565">
            <v>7374.4150830343387</v>
          </cell>
          <cell r="G565">
            <v>8454.9736560931306</v>
          </cell>
          <cell r="H565">
            <v>8969.4351542111726</v>
          </cell>
          <cell r="I565">
            <v>8299.5487115654869</v>
          </cell>
          <cell r="J565">
            <v>7718.1711438481052</v>
          </cell>
          <cell r="K565">
            <v>10345.015985141756</v>
          </cell>
          <cell r="L565">
            <v>9088.0759279314534</v>
          </cell>
          <cell r="M565">
            <v>8758.0584168860769</v>
          </cell>
          <cell r="N565">
            <v>7943.0344469673</v>
          </cell>
          <cell r="O565">
            <v>9721.6284167684043</v>
          </cell>
          <cell r="Z565">
            <v>7298.466853695928</v>
          </cell>
          <cell r="AA565">
            <v>6226.4645247377048</v>
          </cell>
          <cell r="AB565">
            <v>7220.7678260920784</v>
          </cell>
          <cell r="AC565">
            <v>6834.7425955685521</v>
          </cell>
          <cell r="AD565">
            <v>5600.2815349668144</v>
          </cell>
          <cell r="AE565">
            <v>5630.3954135570493</v>
          </cell>
          <cell r="AF565">
            <v>6455.406206321728</v>
          </cell>
          <cell r="AG565">
            <v>6848.1996179808466</v>
          </cell>
          <cell r="AH565">
            <v>6336.7386394750938</v>
          </cell>
          <cell r="AI565">
            <v>5892.8545410126026</v>
          </cell>
          <cell r="AJ565">
            <v>7898.4610847196709</v>
          </cell>
          <cell r="AK565">
            <v>6938.7823232793744</v>
          </cell>
          <cell r="AL565">
            <v>6686.8126335261859</v>
          </cell>
          <cell r="AM565">
            <v>6064.5385723973213</v>
          </cell>
          <cell r="AN565">
            <v>7422.5021827163437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</row>
        <row r="566">
          <cell r="A566">
            <v>10950.578969587403</v>
          </cell>
          <cell r="B566">
            <v>8851.73752887507</v>
          </cell>
          <cell r="C566">
            <v>8216.2589730521031</v>
          </cell>
          <cell r="D566">
            <v>7090.2264203998739</v>
          </cell>
          <cell r="E566">
            <v>8419.6577285159656</v>
          </cell>
          <cell r="F566">
            <v>7259.5925799366732</v>
          </cell>
          <cell r="G566">
            <v>7436.9631555449432</v>
          </cell>
          <cell r="H566">
            <v>8521.4987877617532</v>
          </cell>
          <cell r="I566">
            <v>8801.4692065237814</v>
          </cell>
          <cell r="J566">
            <v>7978.6736550905625</v>
          </cell>
          <cell r="K566">
            <v>8270.1518751822405</v>
          </cell>
          <cell r="L566">
            <v>9765.9169266251447</v>
          </cell>
          <cell r="M566">
            <v>9545.6364607147043</v>
          </cell>
          <cell r="N566">
            <v>10359.127829463821</v>
          </cell>
          <cell r="O566">
            <v>9681.1220409616126</v>
          </cell>
          <cell r="Z566">
            <v>8360.8108455958591</v>
          </cell>
          <cell r="AA566">
            <v>6758.3370102462322</v>
          </cell>
          <cell r="AB566">
            <v>6273.1465909611716</v>
          </cell>
          <cell r="AC566">
            <v>5413.4162328809853</v>
          </cell>
          <cell r="AD566">
            <v>6428.4423543528537</v>
          </cell>
          <cell r="AE566">
            <v>5542.7279731519693</v>
          </cell>
          <cell r="AF566">
            <v>5678.1511171111852</v>
          </cell>
          <cell r="AG566">
            <v>6506.1984104512485</v>
          </cell>
          <cell r="AH566">
            <v>6719.9569450577319</v>
          </cell>
          <cell r="AI566">
            <v>6091.7492503562635</v>
          </cell>
          <cell r="AJ566">
            <v>6314.2940373091387</v>
          </cell>
          <cell r="AK566">
            <v>7456.3166371460038</v>
          </cell>
          <cell r="AL566">
            <v>7288.1316203015185</v>
          </cell>
          <cell r="AM566">
            <v>7909.2355343069448</v>
          </cell>
          <cell r="AN566">
            <v>7391.5754027623534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</row>
        <row r="567">
          <cell r="A567">
            <v>9671.5388253294659</v>
          </cell>
          <cell r="B567">
            <v>8003.9557827317376</v>
          </cell>
          <cell r="C567">
            <v>9592.1880815618024</v>
          </cell>
          <cell r="D567">
            <v>10296.960367406708</v>
          </cell>
          <cell r="E567">
            <v>7746.8075721199375</v>
          </cell>
          <cell r="F567">
            <v>8316.7998892662436</v>
          </cell>
          <cell r="G567">
            <v>9218.2656253189489</v>
          </cell>
          <cell r="H567">
            <v>9340.0259617723059</v>
          </cell>
          <cell r="I567">
            <v>9196.7371558977447</v>
          </cell>
          <cell r="J567">
            <v>9162.7907126241244</v>
          </cell>
          <cell r="K567">
            <v>9575.6626917778558</v>
          </cell>
          <cell r="L567">
            <v>8396.0067259624975</v>
          </cell>
          <cell r="M567">
            <v>8713.1391639250269</v>
          </cell>
          <cell r="N567">
            <v>8883.3462302639546</v>
          </cell>
          <cell r="O567">
            <v>11286.310304780987</v>
          </cell>
          <cell r="Z567">
            <v>7384.2585792943491</v>
          </cell>
          <cell r="AA567">
            <v>6111.05225593881</v>
          </cell>
          <cell r="AB567">
            <v>7323.6739690247623</v>
          </cell>
          <cell r="AC567">
            <v>7861.7704283564881</v>
          </cell>
          <cell r="AD567">
            <v>5914.718568543859</v>
          </cell>
          <cell r="AE567">
            <v>6349.9099826543334</v>
          </cell>
          <cell r="AF567">
            <v>7038.1826779935163</v>
          </cell>
          <cell r="AG567">
            <v>7131.1471819170029</v>
          </cell>
          <cell r="AH567">
            <v>7021.7456054765507</v>
          </cell>
          <cell r="AI567">
            <v>6995.8273602513682</v>
          </cell>
          <cell r="AJ567">
            <v>7311.056767823161</v>
          </cell>
          <cell r="AK567">
            <v>6410.3847192992689</v>
          </cell>
          <cell r="AL567">
            <v>6652.5166042134133</v>
          </cell>
          <cell r="AM567">
            <v>6782.4703801914502</v>
          </cell>
          <cell r="AN567">
            <v>8617.1430629415008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</row>
        <row r="568">
          <cell r="A568">
            <v>9453.4864749875815</v>
          </cell>
          <cell r="B568">
            <v>7734.7330513870947</v>
          </cell>
          <cell r="C568">
            <v>6781.7895127801739</v>
          </cell>
          <cell r="D568">
            <v>7265.4219731983922</v>
          </cell>
          <cell r="E568">
            <v>7568.2792957335178</v>
          </cell>
          <cell r="F568">
            <v>9671.6932529188871</v>
          </cell>
          <cell r="G568">
            <v>10053.702320643069</v>
          </cell>
          <cell r="H568">
            <v>9179.9270589346943</v>
          </cell>
          <cell r="I568">
            <v>8049.8502227623376</v>
          </cell>
          <cell r="J568">
            <v>8180.9893793813399</v>
          </cell>
          <cell r="K568">
            <v>10097.536335710325</v>
          </cell>
          <cell r="L568">
            <v>8698.1147002989546</v>
          </cell>
          <cell r="M568">
            <v>9344.3913825992386</v>
          </cell>
          <cell r="N568">
            <v>9609.43343699455</v>
          </cell>
          <cell r="O568">
            <v>9254.815979664294</v>
          </cell>
          <cell r="Z568">
            <v>7217.7747375989184</v>
          </cell>
          <cell r="AA568">
            <v>5905.4996236662528</v>
          </cell>
          <cell r="AB568">
            <v>5177.9234201657137</v>
          </cell>
          <cell r="AC568">
            <v>5547.178738224864</v>
          </cell>
          <cell r="AD568">
            <v>5778.4115154097226</v>
          </cell>
          <cell r="AE568">
            <v>7384.3764853765815</v>
          </cell>
          <cell r="AF568">
            <v>7676.0419366202641</v>
          </cell>
          <cell r="AG568">
            <v>7008.9110292048736</v>
          </cell>
          <cell r="AH568">
            <v>6146.0928444799347</v>
          </cell>
          <cell r="AI568">
            <v>6246.218115115169</v>
          </cell>
          <cell r="AJ568">
            <v>7709.5093824601736</v>
          </cell>
          <cell r="AK568">
            <v>6641.045366137053</v>
          </cell>
          <cell r="AL568">
            <v>7134.4801981800483</v>
          </cell>
          <cell r="AM568">
            <v>7336.8408668790862</v>
          </cell>
          <cell r="AN568">
            <v>7066.0890197376066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</row>
        <row r="569">
          <cell r="A569">
            <v>10274.644296466849</v>
          </cell>
          <cell r="B569">
            <v>10239.223206888</v>
          </cell>
          <cell r="C569">
            <v>9251.664362339423</v>
          </cell>
          <cell r="D569">
            <v>8440.7939546190464</v>
          </cell>
          <cell r="E569">
            <v>8601.7134320380628</v>
          </cell>
          <cell r="F569">
            <v>8005.4663035375961</v>
          </cell>
          <cell r="G569">
            <v>7857.4137877807689</v>
          </cell>
          <cell r="H569">
            <v>8956.6747629004658</v>
          </cell>
          <cell r="I569">
            <v>8197.3163813616284</v>
          </cell>
          <cell r="J569">
            <v>8063.6438968835637</v>
          </cell>
          <cell r="K569">
            <v>8224.9889328324662</v>
          </cell>
          <cell r="L569">
            <v>7822.5978179603962</v>
          </cell>
          <cell r="M569">
            <v>9066.1497832982732</v>
          </cell>
          <cell r="N569">
            <v>9075.6087832458452</v>
          </cell>
          <cell r="O569">
            <v>7863.6261285381279</v>
          </cell>
          <cell r="Z569">
            <v>7844.7320189296242</v>
          </cell>
          <cell r="AA569">
            <v>7817.687875351814</v>
          </cell>
          <cell r="AB569">
            <v>7063.6827473035974</v>
          </cell>
          <cell r="AC569">
            <v>6444.5799475274607</v>
          </cell>
          <cell r="AD569">
            <v>6567.442612214787</v>
          </cell>
          <cell r="AE569">
            <v>6112.2055446161685</v>
          </cell>
          <cell r="AF569">
            <v>5999.1668566257677</v>
          </cell>
          <cell r="AG569">
            <v>6838.4570081735565</v>
          </cell>
          <cell r="AH569">
            <v>6258.6838464351276</v>
          </cell>
          <cell r="AI569">
            <v>6156.6243698461876</v>
          </cell>
          <cell r="AJ569">
            <v>6279.8119501733172</v>
          </cell>
          <cell r="AK569">
            <v>5972.5847244040324</v>
          </cell>
          <cell r="AL569">
            <v>6922.0416241473631</v>
          </cell>
          <cell r="AM569">
            <v>6929.2636084433343</v>
          </cell>
          <cell r="AN569">
            <v>6003.9100036433738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0</v>
          </cell>
          <cell r="BM569">
            <v>0</v>
          </cell>
        </row>
        <row r="570">
          <cell r="A570">
            <v>10084.995684558813</v>
          </cell>
          <cell r="B570">
            <v>8157.9381508168071</v>
          </cell>
          <cell r="C570">
            <v>9108.0184295128456</v>
          </cell>
          <cell r="D570">
            <v>8013.2780881545441</v>
          </cell>
          <cell r="E570">
            <v>7701.740377350995</v>
          </cell>
          <cell r="F570">
            <v>8871.9206906531235</v>
          </cell>
          <cell r="G570">
            <v>7792.567217517365</v>
          </cell>
          <cell r="H570">
            <v>8472.7150747436754</v>
          </cell>
          <cell r="I570">
            <v>7139.0777567186924</v>
          </cell>
          <cell r="J570">
            <v>7832.4008283503845</v>
          </cell>
          <cell r="K570">
            <v>7811.5625044812814</v>
          </cell>
          <cell r="L570">
            <v>8593.002705866973</v>
          </cell>
          <cell r="M570">
            <v>8853.025514764613</v>
          </cell>
          <cell r="N570">
            <v>10652.332014916286</v>
          </cell>
          <cell r="O570">
            <v>8840.26293069858</v>
          </cell>
          <cell r="Z570">
            <v>7699.9345451433892</v>
          </cell>
          <cell r="AA570">
            <v>6228.6184099012335</v>
          </cell>
          <cell r="AB570">
            <v>6954.0085030067739</v>
          </cell>
          <cell r="AC570">
            <v>6118.1698734183465</v>
          </cell>
          <cell r="AD570">
            <v>5880.3095850689924</v>
          </cell>
          <cell r="AE570">
            <v>6773.7469349964222</v>
          </cell>
          <cell r="AF570">
            <v>5949.6562408433792</v>
          </cell>
          <cell r="AG570">
            <v>6468.9518504270927</v>
          </cell>
          <cell r="AH570">
            <v>5450.7144235657479</v>
          </cell>
          <cell r="AI570">
            <v>5980.0693620488319</v>
          </cell>
          <cell r="AJ570">
            <v>5964.1592184214769</v>
          </cell>
          <cell r="AK570">
            <v>6560.7919379402565</v>
          </cell>
          <cell r="AL570">
            <v>6759.3203926248398</v>
          </cell>
          <cell r="AM570">
            <v>8133.0981027166426</v>
          </cell>
          <cell r="AN570">
            <v>6749.576108640088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0</v>
          </cell>
          <cell r="BM570">
            <v>0</v>
          </cell>
        </row>
        <row r="571">
          <cell r="A571">
            <v>9150.0171004051153</v>
          </cell>
          <cell r="B571">
            <v>8253.407180274362</v>
          </cell>
          <cell r="C571">
            <v>8594.2318051935781</v>
          </cell>
          <cell r="D571">
            <v>7542.9670435485332</v>
          </cell>
          <cell r="E571">
            <v>9436.4010446634711</v>
          </cell>
          <cell r="F571">
            <v>7840.5994319463571</v>
          </cell>
          <cell r="G571">
            <v>10089.70070295955</v>
          </cell>
          <cell r="H571">
            <v>7892.5237937424317</v>
          </cell>
          <cell r="I571">
            <v>7390.4119239973106</v>
          </cell>
          <cell r="J571">
            <v>9275.2804254699076</v>
          </cell>
          <cell r="K571">
            <v>8432.5824754768073</v>
          </cell>
          <cell r="L571">
            <v>8716.5625575402373</v>
          </cell>
          <cell r="M571">
            <v>10005.092488299957</v>
          </cell>
          <cell r="N571">
            <v>11182.58389903762</v>
          </cell>
          <cell r="O571">
            <v>8481.8058138116921</v>
          </cell>
          <cell r="Z571">
            <v>6986.0746562277063</v>
          </cell>
          <cell r="AA571">
            <v>6301.5093957681938</v>
          </cell>
          <cell r="AB571">
            <v>6561.7303601925178</v>
          </cell>
          <cell r="AC571">
            <v>5759.0855096174782</v>
          </cell>
          <cell r="AD571">
            <v>7204.7299432047375</v>
          </cell>
          <cell r="AE571">
            <v>5986.3290286887704</v>
          </cell>
          <cell r="AF571">
            <v>7703.5268455124269</v>
          </cell>
          <cell r="AG571">
            <v>6025.9734866175204</v>
          </cell>
          <cell r="AH571">
            <v>5642.609065619642</v>
          </cell>
          <cell r="AI571">
            <v>7081.7137059679762</v>
          </cell>
          <cell r="AJ571">
            <v>6438.3104503564446</v>
          </cell>
          <cell r="AK571">
            <v>6655.130378932201</v>
          </cell>
          <cell r="AL571">
            <v>7638.9281351869695</v>
          </cell>
          <cell r="AM571">
            <v>8537.9475372508168</v>
          </cell>
          <cell r="AN571">
            <v>6475.892666068481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</row>
        <row r="572">
          <cell r="A572">
            <v>8690.8487669992446</v>
          </cell>
          <cell r="B572">
            <v>8926.8817359764616</v>
          </cell>
          <cell r="C572">
            <v>8395.8099771009529</v>
          </cell>
          <cell r="D572">
            <v>8874.770929855229</v>
          </cell>
          <cell r="E572">
            <v>8905.4805112668382</v>
          </cell>
          <cell r="F572">
            <v>8684.8607739557701</v>
          </cell>
          <cell r="G572">
            <v>8465.7562483014553</v>
          </cell>
          <cell r="H572">
            <v>10000.366346179097</v>
          </cell>
          <cell r="I572">
            <v>9027.3420070297998</v>
          </cell>
          <cell r="J572">
            <v>9604.7190214408911</v>
          </cell>
          <cell r="K572">
            <v>8288.0370122024051</v>
          </cell>
          <cell r="L572">
            <v>9948.2286529193771</v>
          </cell>
          <cell r="M572">
            <v>9894.2159626789107</v>
          </cell>
          <cell r="N572">
            <v>10142.311509008523</v>
          </cell>
          <cell r="O572">
            <v>8847.9258873233903</v>
          </cell>
          <cell r="Z572">
            <v>6635.4977969989905</v>
          </cell>
          <cell r="AA572">
            <v>6815.7099129449707</v>
          </cell>
          <cell r="AB572">
            <v>6410.2345007564845</v>
          </cell>
          <cell r="AC572">
            <v>6775.9231040281866</v>
          </cell>
          <cell r="AD572">
            <v>6799.3699922742744</v>
          </cell>
          <cell r="AE572">
            <v>6630.9259403583264</v>
          </cell>
          <cell r="AF572">
            <v>6463.6387586031533</v>
          </cell>
          <cell r="AG572">
            <v>7635.3197067731235</v>
          </cell>
          <cell r="AH572">
            <v>6892.4117317352784</v>
          </cell>
          <cell r="AI572">
            <v>7333.2413917462054</v>
          </cell>
          <cell r="AJ572">
            <v>6327.949410964583</v>
          </cell>
          <cell r="AK572">
            <v>7595.512369418555</v>
          </cell>
          <cell r="AL572">
            <v>7554.2734643691974</v>
          </cell>
          <cell r="AM572">
            <v>7743.6954063740422</v>
          </cell>
          <cell r="AN572">
            <v>6755.4268066749555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0</v>
          </cell>
          <cell r="BM572">
            <v>0</v>
          </cell>
        </row>
        <row r="573">
          <cell r="A573">
            <v>8647.2443036147088</v>
          </cell>
          <cell r="B573">
            <v>8873.0270901762742</v>
          </cell>
          <cell r="C573">
            <v>7976.6908246425701</v>
          </cell>
          <cell r="D573">
            <v>7953.7784721206681</v>
          </cell>
          <cell r="E573">
            <v>7263.8611739136541</v>
          </cell>
          <cell r="F573">
            <v>7724.6581275696453</v>
          </cell>
          <cell r="G573">
            <v>7751.9723895319803</v>
          </cell>
          <cell r="H573">
            <v>8534.6275092049618</v>
          </cell>
          <cell r="I573">
            <v>8644.8782010650484</v>
          </cell>
          <cell r="J573">
            <v>9314.1139502647311</v>
          </cell>
          <cell r="K573">
            <v>10035.020490827694</v>
          </cell>
          <cell r="L573">
            <v>10083.609999263199</v>
          </cell>
          <cell r="M573">
            <v>9888.1303621600655</v>
          </cell>
          <cell r="N573">
            <v>10903.175578637156</v>
          </cell>
          <cell r="O573">
            <v>10473.54194022798</v>
          </cell>
          <cell r="Z573">
            <v>6602.2056147870444</v>
          </cell>
          <cell r="AA573">
            <v>6774.5916754579457</v>
          </cell>
          <cell r="AB573">
            <v>6090.2353513778999</v>
          </cell>
          <cell r="AC573">
            <v>6072.7416785780169</v>
          </cell>
          <cell r="AD573">
            <v>5545.9870617277693</v>
          </cell>
          <cell r="AE573">
            <v>5897.807379031934</v>
          </cell>
          <cell r="AF573">
            <v>5918.6619272972248</v>
          </cell>
          <cell r="AG573">
            <v>6516.2222417880248</v>
          </cell>
          <cell r="AH573">
            <v>6600.3990860259664</v>
          </cell>
          <cell r="AI573">
            <v>7111.3632574829217</v>
          </cell>
          <cell r="AJ573">
            <v>7661.7782848289071</v>
          </cell>
          <cell r="AK573">
            <v>7698.8765688774474</v>
          </cell>
          <cell r="AL573">
            <v>7549.627084030657</v>
          </cell>
          <cell r="AM573">
            <v>8324.6181669917805</v>
          </cell>
          <cell r="AN573">
            <v>7996.5911655318223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</row>
        <row r="574">
          <cell r="A574">
            <v>8564.7313233201312</v>
          </cell>
          <cell r="B574">
            <v>8440.3933222143187</v>
          </cell>
          <cell r="C574">
            <v>9056.2934764544134</v>
          </cell>
          <cell r="D574">
            <v>8494.7372939559082</v>
          </cell>
          <cell r="E574">
            <v>8060.2462702199473</v>
          </cell>
          <cell r="F574">
            <v>8337.5679857384584</v>
          </cell>
          <cell r="G574">
            <v>8299.5999305782934</v>
          </cell>
          <cell r="H574">
            <v>8401.6802193841704</v>
          </cell>
          <cell r="I574">
            <v>8838.1090551269135</v>
          </cell>
          <cell r="J574">
            <v>8991.7803018195682</v>
          </cell>
          <cell r="K574">
            <v>8420.1356083494775</v>
          </cell>
          <cell r="L574">
            <v>9418.7499791911341</v>
          </cell>
          <cell r="M574">
            <v>9688.293839001466</v>
          </cell>
          <cell r="N574">
            <v>11792.126888325742</v>
          </cell>
          <cell r="O574">
            <v>9811.07973747701</v>
          </cell>
          <cell r="Z574">
            <v>6539.2066242802111</v>
          </cell>
          <cell r="AA574">
            <v>6444.2740630839198</v>
          </cell>
          <cell r="AB574">
            <v>6914.5162944468502</v>
          </cell>
          <cell r="AC574">
            <v>6485.7659028845119</v>
          </cell>
          <cell r="AD574">
            <v>6154.03026829801</v>
          </cell>
          <cell r="AE574">
            <v>6365.7665073832541</v>
          </cell>
          <cell r="AF574">
            <v>6336.777745396249</v>
          </cell>
          <cell r="AG574">
            <v>6414.7164542206901</v>
          </cell>
          <cell r="AH574">
            <v>6747.9316160256167</v>
          </cell>
          <cell r="AI574">
            <v>6865.2602275604459</v>
          </cell>
          <cell r="AJ574">
            <v>6428.8072175172574</v>
          </cell>
          <cell r="AK574">
            <v>7191.2532841123448</v>
          </cell>
          <cell r="AL574">
            <v>7397.0510992529753</v>
          </cell>
          <cell r="AM574">
            <v>9003.3360477442548</v>
          </cell>
          <cell r="AN574">
            <v>7490.798623882647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0</v>
          </cell>
          <cell r="BM574">
            <v>0</v>
          </cell>
        </row>
        <row r="575">
          <cell r="A575">
            <v>10925.790215157296</v>
          </cell>
          <cell r="B575">
            <v>8729.8742335502484</v>
          </cell>
          <cell r="C575">
            <v>8241.6164907740113</v>
          </cell>
          <cell r="D575">
            <v>8395.0161867962725</v>
          </cell>
          <cell r="E575">
            <v>9120.3695058601097</v>
          </cell>
          <cell r="F575">
            <v>8274.2881558220924</v>
          </cell>
          <cell r="G575">
            <v>7653.8733908088216</v>
          </cell>
          <cell r="H575">
            <v>8214.3000710336637</v>
          </cell>
          <cell r="I575">
            <v>9245.8381486889666</v>
          </cell>
          <cell r="J575">
            <v>8126.8240752939691</v>
          </cell>
          <cell r="K575">
            <v>7928.2314357841678</v>
          </cell>
          <cell r="L575">
            <v>9121.0660730162508</v>
          </cell>
          <cell r="M575">
            <v>8942.3315888482175</v>
          </cell>
          <cell r="N575">
            <v>9367.027036634443</v>
          </cell>
          <cell r="O575">
            <v>9949.6191472033224</v>
          </cell>
          <cell r="Z575">
            <v>8341.8845324334561</v>
          </cell>
          <cell r="AA575">
            <v>6665.2938968125472</v>
          </cell>
          <cell r="AB575">
            <v>6292.50715717192</v>
          </cell>
          <cell r="AC575">
            <v>6409.6284386837015</v>
          </cell>
          <cell r="AD575">
            <v>6963.4385992022153</v>
          </cell>
          <cell r="AE575">
            <v>6317.4521041227899</v>
          </cell>
          <cell r="AF575">
            <v>5843.7629493760978</v>
          </cell>
          <cell r="AG575">
            <v>6271.6509614344859</v>
          </cell>
          <cell r="AH575">
            <v>7059.2344098766198</v>
          </cell>
          <cell r="AI575">
            <v>6204.8626887832461</v>
          </cell>
          <cell r="AJ575">
            <v>6053.2364141469543</v>
          </cell>
          <cell r="AK575">
            <v>6963.9704310121988</v>
          </cell>
          <cell r="AL575">
            <v>6827.5059374119683</v>
          </cell>
          <cell r="AM575">
            <v>7151.762610578543</v>
          </cell>
          <cell r="AN575">
            <v>7596.5740173663235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</row>
        <row r="576">
          <cell r="A576">
            <v>9129.2400129328198</v>
          </cell>
          <cell r="B576">
            <v>7345.7618195311297</v>
          </cell>
          <cell r="C576">
            <v>8346.7633261287883</v>
          </cell>
          <cell r="D576">
            <v>7866.2747127855973</v>
          </cell>
          <cell r="E576">
            <v>9303.3668864719075</v>
          </cell>
          <cell r="F576">
            <v>8630.9954575748343</v>
          </cell>
          <cell r="G576">
            <v>8895.0576007030813</v>
          </cell>
          <cell r="H576">
            <v>8156.774448162947</v>
          </cell>
          <cell r="I576">
            <v>9206.6821104074352</v>
          </cell>
          <cell r="J576">
            <v>7668.1030010532877</v>
          </cell>
          <cell r="K576">
            <v>7712.230800031788</v>
          </cell>
          <cell r="L576">
            <v>8294.1668945949477</v>
          </cell>
          <cell r="M576">
            <v>9568.9814500761076</v>
          </cell>
          <cell r="N576">
            <v>9019.0144141357305</v>
          </cell>
          <cell r="O576">
            <v>8399.3353959752239</v>
          </cell>
          <cell r="Z576">
            <v>6970.2112668342579</v>
          </cell>
          <cell r="AA576">
            <v>5608.5185322592943</v>
          </cell>
          <cell r="AB576">
            <v>6372.7871865526331</v>
          </cell>
          <cell r="AC576">
            <v>6005.9322083106554</v>
          </cell>
          <cell r="AD576">
            <v>7103.157831288846</v>
          </cell>
          <cell r="AE576">
            <v>6589.7995558402154</v>
          </cell>
          <cell r="AF576">
            <v>6791.4120583672047</v>
          </cell>
          <cell r="AG576">
            <v>6227.7299182702018</v>
          </cell>
          <cell r="AH576">
            <v>7029.3386180245161</v>
          </cell>
          <cell r="AI576">
            <v>5854.6273137161888</v>
          </cell>
          <cell r="AJ576">
            <v>5888.3190647474694</v>
          </cell>
          <cell r="AK576">
            <v>6332.6296006908206</v>
          </cell>
          <cell r="AL576">
            <v>7305.9556130589081</v>
          </cell>
          <cell r="AM576">
            <v>6886.0535812502849</v>
          </cell>
          <cell r="AN576">
            <v>6412.9261721686671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</row>
        <row r="577">
          <cell r="A577">
            <v>10841.193588623328</v>
          </cell>
          <cell r="B577">
            <v>7892.9476867520243</v>
          </cell>
          <cell r="C577">
            <v>8204.9687011210699</v>
          </cell>
          <cell r="D577">
            <v>8507.428335145727</v>
          </cell>
          <cell r="E577">
            <v>7527.4643894866313</v>
          </cell>
          <cell r="F577">
            <v>7579.4877415780566</v>
          </cell>
          <cell r="G577">
            <v>8359.6700949563237</v>
          </cell>
          <cell r="H577">
            <v>9368.7694670577657</v>
          </cell>
          <cell r="I577">
            <v>8628.4027691171868</v>
          </cell>
          <cell r="J577">
            <v>8825.2675111980825</v>
          </cell>
          <cell r="K577">
            <v>8789.9465002246579</v>
          </cell>
          <cell r="L577">
            <v>7539.0140940104584</v>
          </cell>
          <cell r="M577">
            <v>9607.7777127879581</v>
          </cell>
          <cell r="N577">
            <v>9298.7671008543966</v>
          </cell>
          <cell r="O577">
            <v>10057.70249496332</v>
          </cell>
          <cell r="Z577">
            <v>8277.2946696882627</v>
          </cell>
          <cell r="AA577">
            <v>6026.2971306259169</v>
          </cell>
          <cell r="AB577">
            <v>6264.5264231807387</v>
          </cell>
          <cell r="AC577">
            <v>6495.4555635971019</v>
          </cell>
          <cell r="AD577">
            <v>5747.249171230601</v>
          </cell>
          <cell r="AE577">
            <v>5786.9692086458117</v>
          </cell>
          <cell r="AF577">
            <v>6382.6415561795311</v>
          </cell>
          <cell r="AG577">
            <v>7153.0929631764711</v>
          </cell>
          <cell r="AH577">
            <v>6587.8200278320473</v>
          </cell>
          <cell r="AI577">
            <v>6738.12704586978</v>
          </cell>
          <cell r="AJ577">
            <v>6711.1593127075257</v>
          </cell>
          <cell r="AK577">
            <v>5756.0674168333599</v>
          </cell>
          <cell r="AL577">
            <v>7335.5767148244558</v>
          </cell>
          <cell r="AM577">
            <v>7099.6458765707339</v>
          </cell>
          <cell r="AN577">
            <v>7679.0960857144728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</row>
        <row r="578">
          <cell r="A578">
            <v>8916.9388485648051</v>
          </cell>
          <cell r="B578">
            <v>7660.0818575711583</v>
          </cell>
          <cell r="C578">
            <v>8280.9250899418676</v>
          </cell>
          <cell r="D578">
            <v>8278.1344920329302</v>
          </cell>
          <cell r="E578">
            <v>7352.8919664681944</v>
          </cell>
          <cell r="F578">
            <v>8646.0095187648203</v>
          </cell>
          <cell r="G578">
            <v>7574.1491174655121</v>
          </cell>
          <cell r="H578">
            <v>9056.5721701488819</v>
          </cell>
          <cell r="I578">
            <v>8643.2968326269711</v>
          </cell>
          <cell r="J578">
            <v>9398.3577839562149</v>
          </cell>
          <cell r="K578">
            <v>9167.3533160139723</v>
          </cell>
          <cell r="L578">
            <v>9618.2221756824383</v>
          </cell>
          <cell r="M578">
            <v>8891.7537729620217</v>
          </cell>
          <cell r="N578">
            <v>8613.474961343245</v>
          </cell>
          <cell r="O578">
            <v>10382.611111658216</v>
          </cell>
          <cell r="Z578">
            <v>6808.1184786346212</v>
          </cell>
          <cell r="AA578">
            <v>5848.503138583008</v>
          </cell>
          <cell r="AB578">
            <v>6322.5194298709748</v>
          </cell>
          <cell r="AC578">
            <v>6320.3887972051089</v>
          </cell>
          <cell r="AD578">
            <v>5613.9624279663303</v>
          </cell>
          <cell r="AE578">
            <v>6601.2628516150144</v>
          </cell>
          <cell r="AF578">
            <v>5782.8931477813876</v>
          </cell>
          <cell r="AG578">
            <v>6914.7290781973525</v>
          </cell>
          <cell r="AH578">
            <v>6599.1917048980213</v>
          </cell>
          <cell r="AI578">
            <v>7175.6837614817059</v>
          </cell>
          <cell r="AJ578">
            <v>6999.3109261899317</v>
          </cell>
          <cell r="AK578">
            <v>7343.5511040222427</v>
          </cell>
          <cell r="AL578">
            <v>6788.8895726715955</v>
          </cell>
          <cell r="AM578">
            <v>6576.4225868854128</v>
          </cell>
          <cell r="AN578">
            <v>7927.1651141954935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0</v>
          </cell>
          <cell r="BM578">
            <v>0</v>
          </cell>
        </row>
        <row r="579">
          <cell r="A579">
            <v>9567.430563955415</v>
          </cell>
          <cell r="B579">
            <v>7325.4845246572313</v>
          </cell>
          <cell r="C579">
            <v>8841.6508839378821</v>
          </cell>
          <cell r="D579">
            <v>8063.9268284184163</v>
          </cell>
          <cell r="E579">
            <v>8058.1540249783857</v>
          </cell>
          <cell r="F579">
            <v>7484.6615655415299</v>
          </cell>
          <cell r="G579">
            <v>8189.3451168459314</v>
          </cell>
          <cell r="H579">
            <v>7633.4892056098552</v>
          </cell>
          <cell r="I579">
            <v>8387.7878165724178</v>
          </cell>
          <cell r="J579">
            <v>9590.5910417629584</v>
          </cell>
          <cell r="K579">
            <v>8395.5170226212613</v>
          </cell>
          <cell r="L579">
            <v>9830.4366888989789</v>
          </cell>
          <cell r="M579">
            <v>10295.047898413564</v>
          </cell>
          <cell r="N579">
            <v>9540.2257949007217</v>
          </cell>
          <cell r="O579">
            <v>9107.7804769357263</v>
          </cell>
          <cell r="Z579">
            <v>7304.7715053022148</v>
          </cell>
          <cell r="AA579">
            <v>5593.0367365138936</v>
          </cell>
          <cell r="AB579">
            <v>6750.6358164901067</v>
          </cell>
          <cell r="AC579">
            <v>6156.8403892047736</v>
          </cell>
          <cell r="AD579">
            <v>6152.4328306870966</v>
          </cell>
          <cell r="AE579">
            <v>5714.5690439372192</v>
          </cell>
          <cell r="AF579">
            <v>6252.5977540923341</v>
          </cell>
          <cell r="AG579">
            <v>5828.1995424399456</v>
          </cell>
          <cell r="AH579">
            <v>6404.109549104307</v>
          </cell>
          <cell r="AI579">
            <v>7322.4546227501842</v>
          </cell>
          <cell r="AJ579">
            <v>6410.0108288394222</v>
          </cell>
          <cell r="AK579">
            <v>7505.5777337211248</v>
          </cell>
          <cell r="AL579">
            <v>7860.3102506303494</v>
          </cell>
          <cell r="AM579">
            <v>7284.0005553098799</v>
          </cell>
          <cell r="AN579">
            <v>6953.8268252623338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0</v>
          </cell>
          <cell r="BM579">
            <v>0</v>
          </cell>
        </row>
        <row r="580">
          <cell r="A580">
            <v>11240.822781811425</v>
          </cell>
          <cell r="B580">
            <v>9865.3638465323947</v>
          </cell>
          <cell r="C580">
            <v>8324.5610675506123</v>
          </cell>
          <cell r="D580">
            <v>9573.7567688961954</v>
          </cell>
          <cell r="E580">
            <v>9186.2059702747556</v>
          </cell>
          <cell r="F580">
            <v>8255.3990204914426</v>
          </cell>
          <cell r="G580">
            <v>6600.3779455458089</v>
          </cell>
          <cell r="H580">
            <v>8625.9635599286757</v>
          </cell>
          <cell r="I580">
            <v>8693.0326605705395</v>
          </cell>
          <cell r="J580">
            <v>9883.5861592786187</v>
          </cell>
          <cell r="K580">
            <v>8786.9003632992299</v>
          </cell>
          <cell r="L580">
            <v>7687.870347181024</v>
          </cell>
          <cell r="M580">
            <v>8761.5998456716279</v>
          </cell>
          <cell r="N580">
            <v>9505.1299068990975</v>
          </cell>
          <cell r="O580">
            <v>9403.6499813599603</v>
          </cell>
          <cell r="Z580">
            <v>8582.4131572041497</v>
          </cell>
          <cell r="AA580">
            <v>7532.24475828287</v>
          </cell>
          <cell r="AB580">
            <v>6355.8356733191631</v>
          </cell>
          <cell r="AC580">
            <v>7309.6015880793193</v>
          </cell>
          <cell r="AD580">
            <v>7013.7050031286553</v>
          </cell>
          <cell r="AE580">
            <v>6303.0301737412965</v>
          </cell>
          <cell r="AF580">
            <v>5039.4149629360072</v>
          </cell>
          <cell r="AG580">
            <v>6585.9576818597816</v>
          </cell>
          <cell r="AH580">
            <v>6637.1652084762472</v>
          </cell>
          <cell r="AI580">
            <v>7546.1575669538615</v>
          </cell>
          <cell r="AJ580">
            <v>6708.8335749804146</v>
          </cell>
          <cell r="AK580">
            <v>5869.7197615540999</v>
          </cell>
          <cell r="AL580">
            <v>6689.5165285696703</v>
          </cell>
          <cell r="AM580">
            <v>7257.2047044370875</v>
          </cell>
          <cell r="AN580">
            <v>7179.7243753682542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0</v>
          </cell>
          <cell r="BM580">
            <v>0</v>
          </cell>
        </row>
        <row r="581">
          <cell r="A581">
            <v>9502.0208737530902</v>
          </cell>
          <cell r="B581">
            <v>9555.5525241389259</v>
          </cell>
          <cell r="C581">
            <v>7000.3246498217022</v>
          </cell>
          <cell r="D581">
            <v>7238.3743681650794</v>
          </cell>
          <cell r="E581">
            <v>8937.8933585171471</v>
          </cell>
          <cell r="F581">
            <v>8310.8759076965489</v>
          </cell>
          <cell r="G581">
            <v>7940.6639218545661</v>
          </cell>
          <cell r="H581">
            <v>7381.4051776003862</v>
          </cell>
          <cell r="I581">
            <v>8287.3284493490137</v>
          </cell>
          <cell r="J581">
            <v>8616.2303945823605</v>
          </cell>
          <cell r="K581">
            <v>8711.4117414629254</v>
          </cell>
          <cell r="L581">
            <v>9893.1113355935631</v>
          </cell>
          <cell r="M581">
            <v>8644.0002772887001</v>
          </cell>
          <cell r="N581">
            <v>10513.570566857614</v>
          </cell>
          <cell r="O581">
            <v>9729.5943235349478</v>
          </cell>
          <cell r="Z581">
            <v>7254.8309451939786</v>
          </cell>
          <cell r="AA581">
            <v>7295.702574390164</v>
          </cell>
          <cell r="AB581">
            <v>5344.7758714374686</v>
          </cell>
          <cell r="AC581">
            <v>5526.5277835915103</v>
          </cell>
          <cell r="AD581">
            <v>6824.117330801274</v>
          </cell>
          <cell r="AE581">
            <v>6345.3869990299454</v>
          </cell>
          <cell r="AF581">
            <v>6062.7286669916475</v>
          </cell>
          <cell r="AG581">
            <v>5635.7323787186051</v>
          </cell>
          <cell r="AH581">
            <v>6327.4084203917682</v>
          </cell>
          <cell r="AI581">
            <v>6578.5263711852103</v>
          </cell>
          <cell r="AJ581">
            <v>6651.1977102539076</v>
          </cell>
          <cell r="AK581">
            <v>7553.4300771710268</v>
          </cell>
          <cell r="AL581">
            <v>6599.7287877110302</v>
          </cell>
          <cell r="AM581">
            <v>8027.1531820780547</v>
          </cell>
          <cell r="AN581">
            <v>7428.5841843962253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</row>
        <row r="582">
          <cell r="A582">
            <v>10797.844608201211</v>
          </cell>
          <cell r="B582">
            <v>7474.8538411538266</v>
          </cell>
          <cell r="C582">
            <v>7516.5646136179284</v>
          </cell>
          <cell r="D582">
            <v>8135.0644123719303</v>
          </cell>
          <cell r="E582">
            <v>8484.3527978356542</v>
          </cell>
          <cell r="F582">
            <v>8200.932335549971</v>
          </cell>
          <cell r="G582">
            <v>8884.0934113287403</v>
          </cell>
          <cell r="H582">
            <v>8442.5141880560677</v>
          </cell>
          <cell r="I582">
            <v>9814.1291475311846</v>
          </cell>
          <cell r="J582">
            <v>7083.6947343719248</v>
          </cell>
          <cell r="K582">
            <v>8094.7343394955433</v>
          </cell>
          <cell r="L582">
            <v>10083.322647737257</v>
          </cell>
          <cell r="M582">
            <v>8984.987486678654</v>
          </cell>
          <cell r="N582">
            <v>9875.5693572335422</v>
          </cell>
          <cell r="O582">
            <v>10019.338982775978</v>
          </cell>
          <cell r="Z582">
            <v>8244.1975497400545</v>
          </cell>
          <cell r="AA582">
            <v>5707.0808071363099</v>
          </cell>
          <cell r="AB582">
            <v>5738.9271487557417</v>
          </cell>
          <cell r="AC582">
            <v>6211.1542191036178</v>
          </cell>
          <cell r="AD582">
            <v>6477.837298558713</v>
          </cell>
          <cell r="AE582">
            <v>6261.4446419217438</v>
          </cell>
          <cell r="AF582">
            <v>6783.0408559231382</v>
          </cell>
          <cell r="AG582">
            <v>6445.8933526375595</v>
          </cell>
          <cell r="AH582">
            <v>7493.1268606566491</v>
          </cell>
          <cell r="AI582">
            <v>5408.4292644719008</v>
          </cell>
          <cell r="AJ582">
            <v>6180.3620471422046</v>
          </cell>
          <cell r="AK582">
            <v>7698.6571748379856</v>
          </cell>
          <cell r="AL582">
            <v>6860.0738860290976</v>
          </cell>
          <cell r="AM582">
            <v>7540.0367065252367</v>
          </cell>
          <cell r="AN582">
            <v>7649.8053907053891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</row>
        <row r="583">
          <cell r="A583">
            <v>8194.5693101047236</v>
          </cell>
          <cell r="B583">
            <v>8657.6958184793639</v>
          </cell>
          <cell r="C583">
            <v>7953.312357419185</v>
          </cell>
          <cell r="D583">
            <v>6696.3137477648261</v>
          </cell>
          <cell r="E583">
            <v>8220.9294040693658</v>
          </cell>
          <cell r="F583">
            <v>7009.1869381846936</v>
          </cell>
          <cell r="G583">
            <v>6496.2079629752961</v>
          </cell>
          <cell r="H583">
            <v>8459.6467452706747</v>
          </cell>
          <cell r="I583">
            <v>9387.6400938317911</v>
          </cell>
          <cell r="J583">
            <v>8868.1397471219789</v>
          </cell>
          <cell r="K583">
            <v>8835.3497763595169</v>
          </cell>
          <cell r="L583">
            <v>8861.6336124383379</v>
          </cell>
          <cell r="M583">
            <v>9473.3630953833344</v>
          </cell>
          <cell r="N583">
            <v>9813.2313808194649</v>
          </cell>
          <cell r="O583">
            <v>11050.052757378347</v>
          </cell>
          <cell r="Z583">
            <v>6256.5864465421964</v>
          </cell>
          <cell r="AA583">
            <v>6610.1853881922671</v>
          </cell>
          <cell r="AB583">
            <v>6072.3857981389765</v>
          </cell>
          <cell r="AC583">
            <v>5112.6623316734349</v>
          </cell>
          <cell r="AD583">
            <v>6276.7124837245756</v>
          </cell>
          <cell r="AE583">
            <v>5351.5422640517654</v>
          </cell>
          <cell r="AF583">
            <v>4959.8807645634897</v>
          </cell>
          <cell r="AG583">
            <v>6458.9741286011404</v>
          </cell>
          <cell r="AH583">
            <v>7167.5007622009471</v>
          </cell>
          <cell r="AI583">
            <v>6770.8601694866175</v>
          </cell>
          <cell r="AJ583">
            <v>6745.8248956495954</v>
          </cell>
          <cell r="AK583">
            <v>6765.8927096311199</v>
          </cell>
          <cell r="AL583">
            <v>7232.9506167775562</v>
          </cell>
          <cell r="AM583">
            <v>7492.4414121811842</v>
          </cell>
          <cell r="AN583">
            <v>8436.7594804693981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</row>
        <row r="584">
          <cell r="A584">
            <v>10083.880433431801</v>
          </cell>
          <cell r="B584">
            <v>9005.5376964935476</v>
          </cell>
          <cell r="C584">
            <v>7564.2160226026881</v>
          </cell>
          <cell r="D584">
            <v>7896.5458832754548</v>
          </cell>
          <cell r="E584">
            <v>5979.5236465436856</v>
          </cell>
          <cell r="F584">
            <v>8134.0956552310654</v>
          </cell>
          <cell r="G584">
            <v>7343.7781914129273</v>
          </cell>
          <cell r="H584">
            <v>8605.9591811295359</v>
          </cell>
          <cell r="I584">
            <v>8655.5434927532697</v>
          </cell>
          <cell r="J584">
            <v>7717.8778942292256</v>
          </cell>
          <cell r="K584">
            <v>9024.050763829322</v>
          </cell>
          <cell r="L584">
            <v>9827.8611826586657</v>
          </cell>
          <cell r="M584">
            <v>8606.0229501953363</v>
          </cell>
          <cell r="N584">
            <v>8700.4626694403887</v>
          </cell>
          <cell r="O584">
            <v>8891.8769896558115</v>
          </cell>
          <cell r="Z584">
            <v>7699.0830464469127</v>
          </cell>
          <cell r="AA584">
            <v>6875.7640534236079</v>
          </cell>
          <cell r="AB584">
            <v>5775.309190121242</v>
          </cell>
          <cell r="AC584">
            <v>6029.0443680643421</v>
          </cell>
          <cell r="AD584">
            <v>4565.3902222306897</v>
          </cell>
          <cell r="AE584">
            <v>6210.4145691515387</v>
          </cell>
          <cell r="AF584">
            <v>5607.0040242565337</v>
          </cell>
          <cell r="AG584">
            <v>6570.6842586291241</v>
          </cell>
          <cell r="AH584">
            <v>6608.5420788910915</v>
          </cell>
          <cell r="AI584">
            <v>5892.6306437555886</v>
          </cell>
          <cell r="AJ584">
            <v>6889.8988543867426</v>
          </cell>
          <cell r="AK584">
            <v>7503.611324404621</v>
          </cell>
          <cell r="AL584">
            <v>6570.7329465659386</v>
          </cell>
          <cell r="AM584">
            <v>6642.8380499684126</v>
          </cell>
          <cell r="AN584">
            <v>6788.9836491101696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</row>
        <row r="585">
          <cell r="A585">
            <v>10385.525349728707</v>
          </cell>
          <cell r="B585">
            <v>8235.2055543314436</v>
          </cell>
          <cell r="C585">
            <v>7365.5409455712879</v>
          </cell>
          <cell r="D585">
            <v>8674.7353902982159</v>
          </cell>
          <cell r="E585">
            <v>7924.8957587623318</v>
          </cell>
          <cell r="F585">
            <v>8303.7006183554331</v>
          </cell>
          <cell r="G585">
            <v>7152.5377960218611</v>
          </cell>
          <cell r="H585">
            <v>8710.433200715388</v>
          </cell>
          <cell r="I585">
            <v>9097.4818258872947</v>
          </cell>
          <cell r="J585">
            <v>8090.4157248892097</v>
          </cell>
          <cell r="K585">
            <v>8133.844186578991</v>
          </cell>
          <cell r="L585">
            <v>8513.3055200859035</v>
          </cell>
          <cell r="M585">
            <v>10934.869086763294</v>
          </cell>
          <cell r="N585">
            <v>10206.146727575891</v>
          </cell>
          <cell r="O585">
            <v>10371.086380558258</v>
          </cell>
          <cell r="Z585">
            <v>7929.3901466192656</v>
          </cell>
          <cell r="AA585">
            <v>6287.6123815542733</v>
          </cell>
          <cell r="AB585">
            <v>5623.6199741074588</v>
          </cell>
          <cell r="AC585">
            <v>6623.195169434247</v>
          </cell>
          <cell r="AD585">
            <v>6050.6896113980747</v>
          </cell>
          <cell r="AE585">
            <v>6339.9086369168454</v>
          </cell>
          <cell r="AF585">
            <v>5460.9912174138744</v>
          </cell>
          <cell r="AG585">
            <v>6650.4505904790003</v>
          </cell>
          <cell r="AH585">
            <v>6945.9637639922521</v>
          </cell>
          <cell r="AI585">
            <v>6177.0647676158096</v>
          </cell>
          <cell r="AJ585">
            <v>6210.2225718298059</v>
          </cell>
          <cell r="AK585">
            <v>6499.942817807666</v>
          </cell>
          <cell r="AL585">
            <v>8348.816287220121</v>
          </cell>
          <cell r="AM585">
            <v>7792.433851091103</v>
          </cell>
          <cell r="AN585">
            <v>7918.3659359017502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0</v>
          </cell>
          <cell r="BM585">
            <v>0</v>
          </cell>
        </row>
        <row r="586">
          <cell r="A586">
            <v>9574.0901073396108</v>
          </cell>
          <cell r="B586">
            <v>7980.6609232987148</v>
          </cell>
          <cell r="C586">
            <v>8260.1859365637156</v>
          </cell>
          <cell r="D586">
            <v>8582.4149240458519</v>
          </cell>
          <cell r="E586">
            <v>7922.22095909359</v>
          </cell>
          <cell r="F586">
            <v>8485.7581541416457</v>
          </cell>
          <cell r="G586">
            <v>7741.3290611381644</v>
          </cell>
          <cell r="H586">
            <v>9125.3189101235021</v>
          </cell>
          <cell r="I586">
            <v>8101.0391220349984</v>
          </cell>
          <cell r="J586">
            <v>8582.6293981586423</v>
          </cell>
          <cell r="K586">
            <v>9124.2293920402262</v>
          </cell>
          <cell r="L586">
            <v>9576.1840808918842</v>
          </cell>
          <cell r="M586">
            <v>8306.350457258719</v>
          </cell>
          <cell r="N586">
            <v>9223.7196705158967</v>
          </cell>
          <cell r="O586">
            <v>10017.55795071916</v>
          </cell>
          <cell r="Z586">
            <v>7309.8560933142198</v>
          </cell>
          <cell r="AA586">
            <v>6093.2665375822617</v>
          </cell>
          <cell r="AB586">
            <v>6306.6850033101418</v>
          </cell>
          <cell r="AC586">
            <v>6552.7081241687029</v>
          </cell>
          <cell r="AD586">
            <v>6048.6473911517915</v>
          </cell>
          <cell r="AE586">
            <v>6478.9102937197631</v>
          </cell>
          <cell r="AF586">
            <v>5910.5357034952322</v>
          </cell>
          <cell r="AG586">
            <v>6967.2174891549339</v>
          </cell>
          <cell r="AH586">
            <v>6185.1757738302085</v>
          </cell>
          <cell r="AI586">
            <v>6552.8718760117135</v>
          </cell>
          <cell r="AJ586">
            <v>6966.3856377402799</v>
          </cell>
          <cell r="AK586">
            <v>7311.4548504972754</v>
          </cell>
          <cell r="AL586">
            <v>6341.9317995188603</v>
          </cell>
          <cell r="AM586">
            <v>7042.346863317568</v>
          </cell>
          <cell r="AN586">
            <v>7648.4455656058799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</row>
        <row r="587">
          <cell r="A587">
            <v>10149.856585468748</v>
          </cell>
          <cell r="B587">
            <v>9121.1844026039398</v>
          </cell>
          <cell r="C587">
            <v>8098.9850562372321</v>
          </cell>
          <cell r="D587">
            <v>7905.7122645683048</v>
          </cell>
          <cell r="E587">
            <v>9496.7955867248074</v>
          </cell>
          <cell r="F587">
            <v>7975.7923949369142</v>
          </cell>
          <cell r="G587">
            <v>8159.6547570781904</v>
          </cell>
          <cell r="H587">
            <v>9078.6124919845533</v>
          </cell>
          <cell r="I587">
            <v>8579.5366480272969</v>
          </cell>
          <cell r="J587">
            <v>9389.0569559363284</v>
          </cell>
          <cell r="K587">
            <v>7637.3847396401825</v>
          </cell>
          <cell r="L587">
            <v>9742.7472848430371</v>
          </cell>
          <cell r="M587">
            <v>9823.2865081798773</v>
          </cell>
          <cell r="N587">
            <v>9904.3199614349924</v>
          </cell>
          <cell r="O587">
            <v>11103.587225884428</v>
          </cell>
          <cell r="Z587">
            <v>7749.4561024317291</v>
          </cell>
          <cell r="AA587">
            <v>6964.060776125717</v>
          </cell>
          <cell r="AB587">
            <v>6183.607486377352</v>
          </cell>
          <cell r="AC587">
            <v>6036.0429368469577</v>
          </cell>
          <cell r="AD587">
            <v>7250.8414176467359</v>
          </cell>
          <cell r="AE587">
            <v>6089.5493967039129</v>
          </cell>
          <cell r="AF587">
            <v>6229.9290456482258</v>
          </cell>
          <cell r="AG587">
            <v>6931.5569520801728</v>
          </cell>
          <cell r="AH587">
            <v>6550.510548915433</v>
          </cell>
          <cell r="AI587">
            <v>7168.5825420852107</v>
          </cell>
          <cell r="AJ587">
            <v>5831.1737982542363</v>
          </cell>
          <cell r="AK587">
            <v>7438.6265229667979</v>
          </cell>
          <cell r="AL587">
            <v>7500.1185421413666</v>
          </cell>
          <cell r="AM587">
            <v>7561.9879078354625</v>
          </cell>
          <cell r="AN587">
            <v>8477.6332613116629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</row>
        <row r="588">
          <cell r="A588">
            <v>10368.937201515786</v>
          </cell>
          <cell r="B588">
            <v>8628.0714841548288</v>
          </cell>
          <cell r="C588">
            <v>7853.3796109082496</v>
          </cell>
          <cell r="D588">
            <v>8819.9728426278689</v>
          </cell>
          <cell r="E588">
            <v>8247.6926557023107</v>
          </cell>
          <cell r="F588">
            <v>7327.1596866596165</v>
          </cell>
          <cell r="G588">
            <v>8753.9875191607334</v>
          </cell>
          <cell r="H588">
            <v>9094.8369889031346</v>
          </cell>
          <cell r="I588">
            <v>8372.5291088839822</v>
          </cell>
          <cell r="J588">
            <v>8416.1696600039759</v>
          </cell>
          <cell r="K588">
            <v>9108.4362259524714</v>
          </cell>
          <cell r="L588">
            <v>7532.8064524709744</v>
          </cell>
          <cell r="M588">
            <v>10346.386967213641</v>
          </cell>
          <cell r="N588">
            <v>10200.171409213121</v>
          </cell>
          <cell r="O588">
            <v>9449.8383563192874</v>
          </cell>
          <cell r="Z588">
            <v>7916.7250291061073</v>
          </cell>
          <cell r="AA588">
            <v>6587.5670904381486</v>
          </cell>
          <cell r="AB588">
            <v>5996.086746446892</v>
          </cell>
          <cell r="AC588">
            <v>6734.0845452377471</v>
          </cell>
          <cell r="AD588">
            <v>6297.1463333993352</v>
          </cell>
          <cell r="AE588">
            <v>5594.3157294033626</v>
          </cell>
          <cell r="AF588">
            <v>6683.7044868292969</v>
          </cell>
          <cell r="AG588">
            <v>6943.9444203754983</v>
          </cell>
          <cell r="AH588">
            <v>6392.459464749355</v>
          </cell>
          <cell r="AI588">
            <v>6425.7792000916743</v>
          </cell>
          <cell r="AJ588">
            <v>6954.3274922596129</v>
          </cell>
          <cell r="AK588">
            <v>5751.3278576873981</v>
          </cell>
          <cell r="AL588">
            <v>7899.5078350154836</v>
          </cell>
          <cell r="AM588">
            <v>7787.8716716198533</v>
          </cell>
          <cell r="AN588">
            <v>7214.9893844032013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</row>
        <row r="589">
          <cell r="A589">
            <v>9598.0615221745702</v>
          </cell>
          <cell r="B589">
            <v>7354.0030715905905</v>
          </cell>
          <cell r="C589">
            <v>6638.2488045011951</v>
          </cell>
          <cell r="D589">
            <v>8031.9299395395064</v>
          </cell>
          <cell r="E589">
            <v>8482.0322268540094</v>
          </cell>
          <cell r="F589">
            <v>8426.4576753087549</v>
          </cell>
          <cell r="G589">
            <v>8188.8084772572874</v>
          </cell>
          <cell r="H589">
            <v>9638.7739314417995</v>
          </cell>
          <cell r="I589">
            <v>7510.65366105664</v>
          </cell>
          <cell r="J589">
            <v>9745.3968491614396</v>
          </cell>
          <cell r="K589">
            <v>8707.7814086570415</v>
          </cell>
          <cell r="L589">
            <v>8895.1808438750668</v>
          </cell>
          <cell r="M589">
            <v>8217.3236818724108</v>
          </cell>
          <cell r="N589">
            <v>10380.656267187174</v>
          </cell>
          <cell r="O589">
            <v>10732.055238089843</v>
          </cell>
          <cell r="Z589">
            <v>7328.1583644263719</v>
          </cell>
          <cell r="AA589">
            <v>5614.8107611717005</v>
          </cell>
          <cell r="AB589">
            <v>5068.3295152318797</v>
          </cell>
          <cell r="AC589">
            <v>6132.4106365581702</v>
          </cell>
          <cell r="AD589">
            <v>6476.0655333319428</v>
          </cell>
          <cell r="AE589">
            <v>6433.6341409289344</v>
          </cell>
          <cell r="AF589">
            <v>6252.1880276198481</v>
          </cell>
          <cell r="AG589">
            <v>7359.2424517515392</v>
          </cell>
          <cell r="AH589">
            <v>5734.4141128313877</v>
          </cell>
          <cell r="AI589">
            <v>7440.6494759221532</v>
          </cell>
          <cell r="AJ589">
            <v>6648.4259366352844</v>
          </cell>
          <cell r="AK589">
            <v>6791.5061550219889</v>
          </cell>
          <cell r="AL589">
            <v>6273.9595004043131</v>
          </cell>
          <cell r="AM589">
            <v>7925.6725826224756</v>
          </cell>
          <cell r="AN589">
            <v>8193.9671025025473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0</v>
          </cell>
          <cell r="BM589">
            <v>0</v>
          </cell>
        </row>
        <row r="590">
          <cell r="A590">
            <v>11789.423842076789</v>
          </cell>
          <cell r="B590">
            <v>9086.4201312513633</v>
          </cell>
          <cell r="C590">
            <v>8441.0994556967908</v>
          </cell>
          <cell r="D590">
            <v>8470.5431250696347</v>
          </cell>
          <cell r="E590">
            <v>7519.5299403295476</v>
          </cell>
          <cell r="F590">
            <v>7472.8451163117552</v>
          </cell>
          <cell r="G590">
            <v>9053.1346153326795</v>
          </cell>
          <cell r="H590">
            <v>8677.0284368715165</v>
          </cell>
          <cell r="I590">
            <v>8086.3864489171683</v>
          </cell>
          <cell r="J590">
            <v>7527.712160533385</v>
          </cell>
          <cell r="K590">
            <v>9094.4878675583277</v>
          </cell>
          <cell r="L590">
            <v>8842.4671981305128</v>
          </cell>
          <cell r="M590">
            <v>8186.0727772045093</v>
          </cell>
          <cell r="N590">
            <v>9336.1838587745697</v>
          </cell>
          <cell r="O590">
            <v>9659.7597540757342</v>
          </cell>
          <cell r="Z590">
            <v>9001.2722611209938</v>
          </cell>
          <cell r="AA590">
            <v>6937.518115890939</v>
          </cell>
          <cell r="AB590">
            <v>6444.8131988223195</v>
          </cell>
          <cell r="AC590">
            <v>6467.2935581631655</v>
          </cell>
          <cell r="AD590">
            <v>5741.1911875613705</v>
          </cell>
          <cell r="AE590">
            <v>5705.5471376844889</v>
          </cell>
          <cell r="AF590">
            <v>6912.1044913449605</v>
          </cell>
          <cell r="AG590">
            <v>6624.9459196651496</v>
          </cell>
          <cell r="AH590">
            <v>6173.9883992940531</v>
          </cell>
          <cell r="AI590">
            <v>5747.4383454158815</v>
          </cell>
          <cell r="AJ590">
            <v>6943.6778648322543</v>
          </cell>
          <cell r="AK590">
            <v>6751.2590756414384</v>
          </cell>
          <cell r="AL590">
            <v>6250.0993096867514</v>
          </cell>
          <cell r="AM590">
            <v>7128.2137209098182</v>
          </cell>
          <cell r="AN590">
            <v>7375.2652112758387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0</v>
          </cell>
          <cell r="BM590">
            <v>0</v>
          </cell>
        </row>
        <row r="591">
          <cell r="A591">
            <v>10422.523769730456</v>
          </cell>
          <cell r="B591">
            <v>7897.0324763172812</v>
          </cell>
          <cell r="C591">
            <v>8352.2623060250899</v>
          </cell>
          <cell r="D591">
            <v>8729.2353860932817</v>
          </cell>
          <cell r="E591">
            <v>7296.7019036938855</v>
          </cell>
          <cell r="F591">
            <v>8382.3543660867563</v>
          </cell>
          <cell r="G591">
            <v>8523.5573576934876</v>
          </cell>
          <cell r="H591">
            <v>7454.0922108361401</v>
          </cell>
          <cell r="I591">
            <v>8998.706074146743</v>
          </cell>
          <cell r="J591">
            <v>7755.8622619013495</v>
          </cell>
          <cell r="K591">
            <v>8276.9592829309277</v>
          </cell>
          <cell r="L591">
            <v>8535.5538811420265</v>
          </cell>
          <cell r="M591">
            <v>8252.7823103663013</v>
          </cell>
          <cell r="N591">
            <v>10175.441214385881</v>
          </cell>
          <cell r="O591">
            <v>9249.2705306312091</v>
          </cell>
          <cell r="Z591">
            <v>7957.6385882842806</v>
          </cell>
          <cell r="AA591">
            <v>6029.4158837981477</v>
          </cell>
          <cell r="AB591">
            <v>6376.985679699379</v>
          </cell>
          <cell r="AC591">
            <v>6664.8061342237652</v>
          </cell>
          <cell r="AD591">
            <v>5571.0610902778953</v>
          </cell>
          <cell r="AE591">
            <v>6399.961087924702</v>
          </cell>
          <cell r="AF591">
            <v>6507.770136828407</v>
          </cell>
          <cell r="AG591">
            <v>5691.2292193422363</v>
          </cell>
          <cell r="AH591">
            <v>6870.5480824353344</v>
          </cell>
          <cell r="AI591">
            <v>5921.6318604107264</v>
          </cell>
          <cell r="AJ591">
            <v>6319.4915203548944</v>
          </cell>
          <cell r="AK591">
            <v>6516.9295304674606</v>
          </cell>
          <cell r="AL591">
            <v>6301.0323050939123</v>
          </cell>
          <cell r="AM591">
            <v>7768.9900689484757</v>
          </cell>
          <cell r="AN591">
            <v>7061.85504721905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</row>
        <row r="592">
          <cell r="A592">
            <v>8882.8878081617331</v>
          </cell>
          <cell r="B592">
            <v>7336.6140828693196</v>
          </cell>
          <cell r="C592">
            <v>6973.2275838473706</v>
          </cell>
          <cell r="D592">
            <v>7179.9854568583687</v>
          </cell>
          <cell r="E592">
            <v>7929.4687779664901</v>
          </cell>
          <cell r="F592">
            <v>7763.4855512268969</v>
          </cell>
          <cell r="G592">
            <v>8609.8402030655016</v>
          </cell>
          <cell r="H592">
            <v>8429.721114432341</v>
          </cell>
          <cell r="I592">
            <v>8387.4244831492797</v>
          </cell>
          <cell r="J592">
            <v>8603.1760006958575</v>
          </cell>
          <cell r="K592">
            <v>9465.1849552508229</v>
          </cell>
          <cell r="L592">
            <v>9583.7508296452488</v>
          </cell>
          <cell r="M592">
            <v>8357.8640680338885</v>
          </cell>
          <cell r="N592">
            <v>9127.5915418891254</v>
          </cell>
          <cell r="O592">
            <v>8818.2904053910079</v>
          </cell>
          <cell r="Z592">
            <v>6782.1203730827137</v>
          </cell>
          <cell r="AA592">
            <v>5601.5341987270567</v>
          </cell>
          <cell r="AB592">
            <v>5324.0871531778021</v>
          </cell>
          <cell r="AC592">
            <v>5481.947616253191</v>
          </cell>
          <cell r="AD592">
            <v>6054.1811298525263</v>
          </cell>
          <cell r="AE592">
            <v>5927.4522723039399</v>
          </cell>
          <cell r="AF592">
            <v>6573.6474344013213</v>
          </cell>
          <cell r="AG592">
            <v>6436.1257897535479</v>
          </cell>
          <cell r="AH592">
            <v>6403.8321425824051</v>
          </cell>
          <cell r="AI592">
            <v>6568.5592892352879</v>
          </cell>
          <cell r="AJ592">
            <v>7226.7065740738226</v>
          </cell>
          <cell r="AK592">
            <v>7317.2320934374648</v>
          </cell>
          <cell r="AL592">
            <v>6381.2626474001454</v>
          </cell>
          <cell r="AM592">
            <v>6968.952652598512</v>
          </cell>
          <cell r="AN592">
            <v>6732.7999976776555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</row>
        <row r="593">
          <cell r="A593">
            <v>9270.8253566025469</v>
          </cell>
          <cell r="B593">
            <v>8030.1789778312732</v>
          </cell>
          <cell r="C593">
            <v>7682.6423612018662</v>
          </cell>
          <cell r="D593">
            <v>7057.6576929981384</v>
          </cell>
          <cell r="E593">
            <v>7304.4925098485273</v>
          </cell>
          <cell r="F593">
            <v>7683.050390652531</v>
          </cell>
          <cell r="G593">
            <v>8533.7790244641874</v>
          </cell>
          <cell r="H593">
            <v>9154.572579246611</v>
          </cell>
          <cell r="I593">
            <v>8686.5028862428462</v>
          </cell>
          <cell r="J593">
            <v>9007.6423407926759</v>
          </cell>
          <cell r="K593">
            <v>9099.167268432815</v>
          </cell>
          <cell r="L593">
            <v>9174.7403518070096</v>
          </cell>
          <cell r="M593">
            <v>9656.1690241318865</v>
          </cell>
          <cell r="N593">
            <v>9706.9734925024986</v>
          </cell>
          <cell r="O593">
            <v>10140.364402413026</v>
          </cell>
          <cell r="Z593">
            <v>7078.3122430674703</v>
          </cell>
          <cell r="AA593">
            <v>6131.0737702900879</v>
          </cell>
          <cell r="AB593">
            <v>5865.7281733470691</v>
          </cell>
          <cell r="AC593">
            <v>5388.5498792348499</v>
          </cell>
          <cell r="AD593">
            <v>5577.0092492393896</v>
          </cell>
          <cell r="AE593">
            <v>5866.0397054647692</v>
          </cell>
          <cell r="AF593">
            <v>6515.5744202945034</v>
          </cell>
          <cell r="AG593">
            <v>6989.5527825451036</v>
          </cell>
          <cell r="AH593">
            <v>6632.1796996579578</v>
          </cell>
          <cell r="AI593">
            <v>6877.3709577645704</v>
          </cell>
          <cell r="AJ593">
            <v>6947.2506061175272</v>
          </cell>
          <cell r="AK593">
            <v>7004.9509575660586</v>
          </cell>
          <cell r="AL593">
            <v>7372.5236746007913</v>
          </cell>
          <cell r="AM593">
            <v>7411.3130894196274</v>
          </cell>
          <cell r="AN593">
            <v>7742.2087826999559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</row>
        <row r="594">
          <cell r="A594">
            <v>8855.403092275099</v>
          </cell>
          <cell r="B594">
            <v>9939.3465900984975</v>
          </cell>
          <cell r="C594">
            <v>8196.6825301521949</v>
          </cell>
          <cell r="D594">
            <v>8557.2503362809184</v>
          </cell>
          <cell r="E594">
            <v>8196.307717284637</v>
          </cell>
          <cell r="F594">
            <v>7405.1752383301609</v>
          </cell>
          <cell r="G594">
            <v>8466.7034066987999</v>
          </cell>
          <cell r="H594">
            <v>8382.6994664235444</v>
          </cell>
          <cell r="I594">
            <v>7766.9723778724647</v>
          </cell>
          <cell r="J594">
            <v>8592.2572076624201</v>
          </cell>
          <cell r="K594">
            <v>9123.4248006697471</v>
          </cell>
          <cell r="L594">
            <v>10037.31269607588</v>
          </cell>
          <cell r="M594">
            <v>9598.4688362977522</v>
          </cell>
          <cell r="N594">
            <v>8640.0177692474626</v>
          </cell>
          <cell r="O594">
            <v>8732.8684691427661</v>
          </cell>
          <cell r="Z594">
            <v>6761.135682564407</v>
          </cell>
          <cell r="AA594">
            <v>7588.7308789265635</v>
          </cell>
          <cell r="AB594">
            <v>6258.1998985013197</v>
          </cell>
          <cell r="AC594">
            <v>6533.4948607518254</v>
          </cell>
          <cell r="AD594">
            <v>6257.9137273776896</v>
          </cell>
          <cell r="AE594">
            <v>5653.8809151660316</v>
          </cell>
          <cell r="AF594">
            <v>6464.3619178281588</v>
          </cell>
          <cell r="AG594">
            <v>6400.2245734122407</v>
          </cell>
          <cell r="AH594">
            <v>5930.1144783951377</v>
          </cell>
          <cell r="AI594">
            <v>6560.2227470790867</v>
          </cell>
          <cell r="AJ594">
            <v>6965.7713290105539</v>
          </cell>
          <cell r="AK594">
            <v>7663.5283927047167</v>
          </cell>
          <cell r="AL594">
            <v>7328.4693503886783</v>
          </cell>
          <cell r="AM594">
            <v>6596.6881268915149</v>
          </cell>
          <cell r="AN594">
            <v>6667.5800076643791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</row>
        <row r="595">
          <cell r="A595">
            <v>8466.2221691710984</v>
          </cell>
          <cell r="B595">
            <v>7275.4637034466205</v>
          </cell>
          <cell r="C595">
            <v>8477.8581095649988</v>
          </cell>
          <cell r="D595">
            <v>9091.3582387370188</v>
          </cell>
          <cell r="E595">
            <v>8438.4192352575992</v>
          </cell>
          <cell r="F595">
            <v>6843.5335105975992</v>
          </cell>
          <cell r="G595">
            <v>9266.7479393874055</v>
          </cell>
          <cell r="H595">
            <v>8163.4707296795495</v>
          </cell>
          <cell r="I595">
            <v>9338.1123201005539</v>
          </cell>
          <cell r="J595">
            <v>8934.2216605652975</v>
          </cell>
          <cell r="K595">
            <v>8881.8835921946757</v>
          </cell>
          <cell r="L595">
            <v>9111.5071770353807</v>
          </cell>
          <cell r="M595">
            <v>9355.8634602284346</v>
          </cell>
          <cell r="N595">
            <v>10247.470848040708</v>
          </cell>
          <cell r="O595">
            <v>10206.734634819926</v>
          </cell>
          <cell r="Z595">
            <v>6463.9944910508093</v>
          </cell>
          <cell r="AA595">
            <v>5554.8456394363075</v>
          </cell>
          <cell r="AB595">
            <v>6472.8785780853141</v>
          </cell>
          <cell r="AC595">
            <v>6941.2883807086673</v>
          </cell>
          <cell r="AD595">
            <v>6442.7668397961179</v>
          </cell>
          <cell r="AE595">
            <v>5225.0652094753077</v>
          </cell>
          <cell r="AF595">
            <v>7075.1991187140393</v>
          </cell>
          <cell r="AG595">
            <v>6232.8425559932539</v>
          </cell>
          <cell r="AH595">
            <v>7129.6861088460519</v>
          </cell>
          <cell r="AI595">
            <v>6821.3139747282457</v>
          </cell>
          <cell r="AJ595">
            <v>6781.3536501750023</v>
          </cell>
          <cell r="AK595">
            <v>6956.6721756952202</v>
          </cell>
          <cell r="AL595">
            <v>7143.2391753382499</v>
          </cell>
          <cell r="AM595">
            <v>7823.9849823624709</v>
          </cell>
          <cell r="AN595">
            <v>7792.8827206235528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</row>
        <row r="596">
          <cell r="A596">
            <v>8906.3780533633853</v>
          </cell>
          <cell r="B596">
            <v>8849.0955036909345</v>
          </cell>
          <cell r="C596">
            <v>7998.9784157028589</v>
          </cell>
          <cell r="D596">
            <v>7185.862196549595</v>
          </cell>
          <cell r="E596">
            <v>8074.5507514240053</v>
          </cell>
          <cell r="F596">
            <v>7912.7883149531399</v>
          </cell>
          <cell r="G596">
            <v>7842.2080371409138</v>
          </cell>
          <cell r="H596">
            <v>8706.0788377793197</v>
          </cell>
          <cell r="I596">
            <v>9107.4010704440661</v>
          </cell>
          <cell r="J596">
            <v>8332.1737143801638</v>
          </cell>
          <cell r="K596">
            <v>8130.8439575545317</v>
          </cell>
          <cell r="L596">
            <v>8666.2482313070286</v>
          </cell>
          <cell r="M596">
            <v>9046.5404026375836</v>
          </cell>
          <cell r="N596">
            <v>9105.5155012305513</v>
          </cell>
          <cell r="O596">
            <v>9331.0325288958138</v>
          </cell>
          <cell r="Z596">
            <v>6800.0552692551564</v>
          </cell>
          <cell r="AA596">
            <v>6756.3198134500435</v>
          </cell>
          <cell r="AB596">
            <v>6107.2520163027948</v>
          </cell>
          <cell r="AC596">
            <v>5486.4345305144016</v>
          </cell>
          <cell r="AD596">
            <v>6164.951796915233</v>
          </cell>
          <cell r="AE596">
            <v>6041.4455296199812</v>
          </cell>
          <cell r="AF596">
            <v>5987.5572051892359</v>
          </cell>
          <cell r="AG596">
            <v>6647.1260169598609</v>
          </cell>
          <cell r="AH596">
            <v>6953.5371468883241</v>
          </cell>
          <cell r="AI596">
            <v>6361.6479596241106</v>
          </cell>
          <cell r="AJ596">
            <v>6207.9318849687152</v>
          </cell>
          <cell r="AK596">
            <v>6616.7151895958414</v>
          </cell>
          <cell r="AL596">
            <v>6907.0697835754063</v>
          </cell>
          <cell r="AM596">
            <v>6952.0975072515303</v>
          </cell>
          <cell r="AN596">
            <v>7124.2806599420674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</row>
        <row r="597">
          <cell r="A597">
            <v>9896.2689274641889</v>
          </cell>
          <cell r="B597">
            <v>8262.8845616657491</v>
          </cell>
          <cell r="C597">
            <v>7284.3942958466114</v>
          </cell>
          <cell r="D597">
            <v>8171.0982285180635</v>
          </cell>
          <cell r="E597">
            <v>6587.6361534476955</v>
          </cell>
          <cell r="F597">
            <v>8777.6988177210787</v>
          </cell>
          <cell r="G597">
            <v>8539.347108255115</v>
          </cell>
          <cell r="H597">
            <v>7739.822773496182</v>
          </cell>
          <cell r="I597">
            <v>8518.0626556735115</v>
          </cell>
          <cell r="J597">
            <v>10652.992784284617</v>
          </cell>
          <cell r="K597">
            <v>9391.2796376377228</v>
          </cell>
          <cell r="L597">
            <v>8442.1918518054754</v>
          </cell>
          <cell r="M597">
            <v>10052.109289168742</v>
          </cell>
          <cell r="N597">
            <v>10459.81874602501</v>
          </cell>
          <cell r="O597">
            <v>9138.4799468371821</v>
          </cell>
          <cell r="Z597">
            <v>7555.8409111946166</v>
          </cell>
          <cell r="AA597">
            <v>6308.7454143700461</v>
          </cell>
          <cell r="AB597">
            <v>5561.6641824560702</v>
          </cell>
          <cell r="AC597">
            <v>6238.6661818664543</v>
          </cell>
          <cell r="AD597">
            <v>5029.6865537019294</v>
          </cell>
          <cell r="AE597">
            <v>6701.8081581253136</v>
          </cell>
          <cell r="AF597">
            <v>6519.8256745412127</v>
          </cell>
          <cell r="AG597">
            <v>5909.3856468554286</v>
          </cell>
          <cell r="AH597">
            <v>6503.5749098573469</v>
          </cell>
          <cell r="AI597">
            <v>8133.6026027724411</v>
          </cell>
          <cell r="AJ597">
            <v>7170.2795684549519</v>
          </cell>
          <cell r="AK597">
            <v>6445.6472476208864</v>
          </cell>
          <cell r="AL597">
            <v>7674.8256507174892</v>
          </cell>
          <cell r="AM597">
            <v>7986.1134518650788</v>
          </cell>
          <cell r="AN597">
            <v>6977.2659933299738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0</v>
          </cell>
          <cell r="BM597">
            <v>0</v>
          </cell>
        </row>
        <row r="598">
          <cell r="A598">
            <v>9571.3359725401606</v>
          </cell>
          <cell r="B598">
            <v>7712.4943137346845</v>
          </cell>
          <cell r="C598">
            <v>7604.1735434180437</v>
          </cell>
          <cell r="D598">
            <v>9354.7014058545501</v>
          </cell>
          <cell r="E598">
            <v>8156.0770978392311</v>
          </cell>
          <cell r="F598">
            <v>7293.2264619163134</v>
          </cell>
          <cell r="G598">
            <v>7798.0659529598988</v>
          </cell>
          <cell r="H598">
            <v>9129.5311812895397</v>
          </cell>
          <cell r="I598">
            <v>9778.0412342762393</v>
          </cell>
          <cell r="J598">
            <v>8528.4738988731478</v>
          </cell>
          <cell r="K598">
            <v>9348.7731871718042</v>
          </cell>
          <cell r="L598">
            <v>9674.5824306156828</v>
          </cell>
          <cell r="M598">
            <v>9605.2398398444657</v>
          </cell>
          <cell r="N598">
            <v>8437.5118597546116</v>
          </cell>
          <cell r="O598">
            <v>9922.6704844055548</v>
          </cell>
          <cell r="Z598">
            <v>7307.7533003783019</v>
          </cell>
          <cell r="AA598">
            <v>5888.5202585136849</v>
          </cell>
          <cell r="AB598">
            <v>5805.816917093849</v>
          </cell>
          <cell r="AC598">
            <v>7142.3519421755709</v>
          </cell>
          <cell r="AD598">
            <v>6227.1974885086429</v>
          </cell>
          <cell r="AE598">
            <v>5568.407576578953</v>
          </cell>
          <cell r="AF598">
            <v>5953.8545473486947</v>
          </cell>
          <cell r="AG598">
            <v>6970.4335750392875</v>
          </cell>
          <cell r="AH598">
            <v>7465.5735945348442</v>
          </cell>
          <cell r="AI598">
            <v>6511.5239356852444</v>
          </cell>
          <cell r="AJ598">
            <v>7137.8257234984194</v>
          </cell>
          <cell r="AK598">
            <v>7386.5823841047959</v>
          </cell>
          <cell r="AL598">
            <v>7333.639038680607</v>
          </cell>
          <cell r="AM598">
            <v>6442.0740549700859</v>
          </cell>
          <cell r="AN598">
            <v>7575.9986055255777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0</v>
          </cell>
          <cell r="BM598">
            <v>0</v>
          </cell>
        </row>
        <row r="599">
          <cell r="A599">
            <v>9606.0171568117166</v>
          </cell>
          <cell r="B599">
            <v>7241.3451446590661</v>
          </cell>
          <cell r="C599">
            <v>8819.2484701797603</v>
          </cell>
          <cell r="D599">
            <v>8265.5026492979505</v>
          </cell>
          <cell r="E599">
            <v>6566.2361605995875</v>
          </cell>
          <cell r="F599">
            <v>8442.1623772457115</v>
          </cell>
          <cell r="G599">
            <v>8740.750640824861</v>
          </cell>
          <cell r="H599">
            <v>8605.8376146272367</v>
          </cell>
          <cell r="I599">
            <v>9191.909700916407</v>
          </cell>
          <cell r="J599">
            <v>8357.2124165748737</v>
          </cell>
          <cell r="K599">
            <v>8167.9438786959572</v>
          </cell>
          <cell r="L599">
            <v>9131.216039813542</v>
          </cell>
          <cell r="M599">
            <v>8645.2348231136148</v>
          </cell>
          <cell r="N599">
            <v>9769.0564314791282</v>
          </cell>
          <cell r="O599">
            <v>9939.9936673828161</v>
          </cell>
          <cell r="Z599">
            <v>7334.2325232943704</v>
          </cell>
          <cell r="AA599">
            <v>5528.7959833277746</v>
          </cell>
          <cell r="AB599">
            <v>6733.5314839761259</v>
          </cell>
          <cell r="AC599">
            <v>6310.7443347495819</v>
          </cell>
          <cell r="AD599">
            <v>5013.347573562427</v>
          </cell>
          <cell r="AE599">
            <v>6445.624743676608</v>
          </cell>
          <cell r="AF599">
            <v>6673.5980772723442</v>
          </cell>
          <cell r="AG599">
            <v>6570.5914421183516</v>
          </cell>
          <cell r="AH599">
            <v>7018.0598242884798</v>
          </cell>
          <cell r="AI599">
            <v>6380.7651089045812</v>
          </cell>
          <cell r="AJ599">
            <v>6236.2578231598773</v>
          </cell>
          <cell r="AK599">
            <v>6971.7199712617985</v>
          </cell>
          <cell r="AL599">
            <v>6600.6713683865373</v>
          </cell>
          <cell r="AM599">
            <v>7458.7136616600401</v>
          </cell>
          <cell r="AN599">
            <v>7589.2249250214491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0</v>
          </cell>
          <cell r="BM599">
            <v>0</v>
          </cell>
        </row>
        <row r="600">
          <cell r="A600">
            <v>10580.143233864175</v>
          </cell>
          <cell r="B600">
            <v>7863.8698089087065</v>
          </cell>
          <cell r="C600">
            <v>8234.5859278876942</v>
          </cell>
          <cell r="D600">
            <v>7309.7163569091308</v>
          </cell>
          <cell r="E600">
            <v>7302.7950094613161</v>
          </cell>
          <cell r="F600">
            <v>8178.969891587366</v>
          </cell>
          <cell r="G600">
            <v>8814.8507551153816</v>
          </cell>
          <cell r="H600">
            <v>7756.1729010942581</v>
          </cell>
          <cell r="I600">
            <v>8516.8061493515652</v>
          </cell>
          <cell r="J600">
            <v>8125.7525574924939</v>
          </cell>
          <cell r="K600">
            <v>9192.2781671585562</v>
          </cell>
          <cell r="L600">
            <v>10003.394483143386</v>
          </cell>
          <cell r="M600">
            <v>8952.84998364897</v>
          </cell>
          <cell r="N600">
            <v>8314.5134130053739</v>
          </cell>
          <cell r="O600">
            <v>9471.323162315839</v>
          </cell>
          <cell r="Z600">
            <v>8077.9816796282339</v>
          </cell>
          <cell r="AA600">
            <v>6004.0960545810331</v>
          </cell>
          <cell r="AB600">
            <v>6287.1392942859648</v>
          </cell>
          <cell r="AC600">
            <v>5580.997677365549</v>
          </cell>
          <cell r="AD600">
            <v>5575.7132009037514</v>
          </cell>
          <cell r="AE600">
            <v>6244.6762281065194</v>
          </cell>
          <cell r="AF600">
            <v>6730.1738109336138</v>
          </cell>
          <cell r="AG600">
            <v>5921.8690346770709</v>
          </cell>
          <cell r="AH600">
            <v>6502.6155622545166</v>
          </cell>
          <cell r="AI600">
            <v>6204.0445806557464</v>
          </cell>
          <cell r="AJ600">
            <v>7018.3411497382249</v>
          </cell>
          <cell r="AK600">
            <v>7637.6317014579054</v>
          </cell>
          <cell r="AL600">
            <v>6835.5367739159219</v>
          </cell>
          <cell r="AM600">
            <v>6348.164248883254</v>
          </cell>
          <cell r="AN600">
            <v>7231.3931197207912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0</v>
          </cell>
          <cell r="BM600">
            <v>0</v>
          </cell>
        </row>
        <row r="601">
          <cell r="A601">
            <v>10393.765945095276</v>
          </cell>
          <cell r="B601">
            <v>8556.5144349274287</v>
          </cell>
          <cell r="C601">
            <v>7930.3736095776676</v>
          </cell>
          <cell r="D601">
            <v>7735.2432586420337</v>
          </cell>
          <cell r="E601">
            <v>8815.9672421598134</v>
          </cell>
          <cell r="F601">
            <v>8236.0214563376921</v>
          </cell>
          <cell r="G601">
            <v>7420.6882758422289</v>
          </cell>
          <cell r="H601">
            <v>8319.3864541154016</v>
          </cell>
          <cell r="I601">
            <v>9218.8372973779969</v>
          </cell>
          <cell r="J601">
            <v>10389.043912346131</v>
          </cell>
          <cell r="K601">
            <v>8804.4044598070595</v>
          </cell>
          <cell r="L601">
            <v>9671.176064866926</v>
          </cell>
          <cell r="M601">
            <v>9979.2877475696296</v>
          </cell>
          <cell r="N601">
            <v>9714.847274998785</v>
          </cell>
          <cell r="O601">
            <v>9863.8269126560372</v>
          </cell>
          <cell r="Z601">
            <v>7935.6818741440229</v>
          </cell>
          <cell r="AA601">
            <v>6532.9329971248308</v>
          </cell>
          <cell r="AB601">
            <v>6054.871972406987</v>
          </cell>
          <cell r="AC601">
            <v>5905.8891689462271</v>
          </cell>
          <cell r="AD601">
            <v>6731.0262532579845</v>
          </cell>
          <cell r="AE601">
            <v>6288.2353259996526</v>
          </cell>
          <cell r="AF601">
            <v>5665.7251813586436</v>
          </cell>
          <cell r="AG601">
            <v>6351.8848352629248</v>
          </cell>
          <cell r="AH601">
            <v>7038.6191518972901</v>
          </cell>
          <cell r="AI601">
            <v>7932.0765832519191</v>
          </cell>
          <cell r="AJ601">
            <v>6722.198022680529</v>
          </cell>
          <cell r="AK601">
            <v>7383.9816102301556</v>
          </cell>
          <cell r="AL601">
            <v>7619.2261124204015</v>
          </cell>
          <cell r="AM601">
            <v>7417.3247538506712</v>
          </cell>
          <cell r="AN601">
            <v>7531.0713031205332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</row>
        <row r="602">
          <cell r="A602">
            <v>10058.178791298482</v>
          </cell>
          <cell r="B602">
            <v>10118.989170623137</v>
          </cell>
          <cell r="C602">
            <v>7557.3798617000148</v>
          </cell>
          <cell r="D602">
            <v>7797.7835482430655</v>
          </cell>
          <cell r="E602">
            <v>8057.0118758620338</v>
          </cell>
          <cell r="F602">
            <v>6863.9995490473984</v>
          </cell>
          <cell r="G602">
            <v>8565.0144790263876</v>
          </cell>
          <cell r="H602">
            <v>8678.2268947509547</v>
          </cell>
          <cell r="I602">
            <v>10201.541107555915</v>
          </cell>
          <cell r="J602">
            <v>9401.5233426471696</v>
          </cell>
          <cell r="K602">
            <v>9774.7636608963494</v>
          </cell>
          <cell r="L602">
            <v>8234.0053206907633</v>
          </cell>
          <cell r="M602">
            <v>10539.264904861666</v>
          </cell>
          <cell r="N602">
            <v>8207.7068177703568</v>
          </cell>
          <cell r="O602">
            <v>9584.0466179473151</v>
          </cell>
          <cell r="Z602">
            <v>7679.459739871555</v>
          </cell>
          <cell r="AA602">
            <v>7725.8887077274467</v>
          </cell>
          <cell r="AB602">
            <v>5770.0897539274083</v>
          </cell>
          <cell r="AC602">
            <v>5953.6389302177713</v>
          </cell>
          <cell r="AD602">
            <v>6151.5607952681657</v>
          </cell>
          <cell r="AE602">
            <v>5240.6911116958836</v>
          </cell>
          <cell r="AF602">
            <v>6539.4228147945632</v>
          </cell>
          <cell r="AG602">
            <v>6625.8609470499314</v>
          </cell>
          <cell r="AH602">
            <v>7788.9174417833692</v>
          </cell>
          <cell r="AI602">
            <v>7178.1006782044824</v>
          </cell>
          <cell r="AJ602">
            <v>7463.0711541490045</v>
          </cell>
          <cell r="AK602">
            <v>6286.6959983686793</v>
          </cell>
          <cell r="AL602">
            <v>8046.7709119214996</v>
          </cell>
          <cell r="AM602">
            <v>6266.6169861949375</v>
          </cell>
          <cell r="AN602">
            <v>7317.4579289892445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</row>
        <row r="603">
          <cell r="A603">
            <v>9526.4277732822702</v>
          </cell>
          <cell r="B603">
            <v>8525.0518740524076</v>
          </cell>
          <cell r="C603">
            <v>7012.5109376753353</v>
          </cell>
          <cell r="D603">
            <v>8446.9219466728173</v>
          </cell>
          <cell r="E603">
            <v>8010.7228361176885</v>
          </cell>
          <cell r="F603">
            <v>8186.8660464179729</v>
          </cell>
          <cell r="G603">
            <v>7355.4721642439081</v>
          </cell>
          <cell r="H603">
            <v>7596.614527746392</v>
          </cell>
          <cell r="I603">
            <v>7961.6151650153233</v>
          </cell>
          <cell r="J603">
            <v>6908.8856656939115</v>
          </cell>
          <cell r="K603">
            <v>9056.4794459314926</v>
          </cell>
          <cell r="L603">
            <v>9865.0864878010852</v>
          </cell>
          <cell r="M603">
            <v>8958.1200160287935</v>
          </cell>
          <cell r="N603">
            <v>9959.8846168057535</v>
          </cell>
          <cell r="O603">
            <v>8552.6788524367803</v>
          </cell>
          <cell r="Z603">
            <v>7273.4657106121076</v>
          </cell>
          <cell r="AA603">
            <v>6508.9112060465077</v>
          </cell>
          <cell r="AB603">
            <v>5354.0801509588682</v>
          </cell>
          <cell r="AC603">
            <v>6449.2586939724806</v>
          </cell>
          <cell r="AD603">
            <v>6116.2189282671989</v>
          </cell>
          <cell r="AE603">
            <v>6250.7049739043059</v>
          </cell>
          <cell r="AF603">
            <v>5615.9324192888798</v>
          </cell>
          <cell r="AG603">
            <v>5800.0455783924808</v>
          </cell>
          <cell r="AH603">
            <v>6078.7250249498584</v>
          </cell>
          <cell r="AI603">
            <v>5274.9618412999635</v>
          </cell>
          <cell r="AJ603">
            <v>6914.6582828864775</v>
          </cell>
          <cell r="AK603">
            <v>7532.0329937820779</v>
          </cell>
          <cell r="AL603">
            <v>6839.5604647180471</v>
          </cell>
          <cell r="AM603">
            <v>7604.4117444696594</v>
          </cell>
          <cell r="AN603">
            <v>6530.0045145508893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</row>
        <row r="604">
          <cell r="A604">
            <v>10563.124593766081</v>
          </cell>
          <cell r="B604">
            <v>9477.9430599068965</v>
          </cell>
          <cell r="C604">
            <v>7856.0716494548114</v>
          </cell>
          <cell r="D604">
            <v>9631.5220546335586</v>
          </cell>
          <cell r="E604">
            <v>8726.8657322510098</v>
          </cell>
          <cell r="F604">
            <v>8471.1338150206993</v>
          </cell>
          <cell r="G604">
            <v>8230.20380231335</v>
          </cell>
          <cell r="H604">
            <v>8774.7397154229893</v>
          </cell>
          <cell r="I604">
            <v>10487.068158603908</v>
          </cell>
          <cell r="J604">
            <v>9640.9741302882267</v>
          </cell>
          <cell r="K604">
            <v>9071.8286884903973</v>
          </cell>
          <cell r="L604">
            <v>8325.0904687324128</v>
          </cell>
          <cell r="M604">
            <v>9092.8290193220255</v>
          </cell>
          <cell r="N604">
            <v>10354.483236339838</v>
          </cell>
          <cell r="O604">
            <v>11346.966450291295</v>
          </cell>
          <cell r="Z604">
            <v>8064.9878798387772</v>
          </cell>
          <cell r="AA604">
            <v>7236.4474380111542</v>
          </cell>
          <cell r="AB604">
            <v>5998.142128645346</v>
          </cell>
          <cell r="AC604">
            <v>7353.7056148009406</v>
          </cell>
          <cell r="AD604">
            <v>6662.9968940365743</v>
          </cell>
          <cell r="AE604">
            <v>6467.744552303564</v>
          </cell>
          <cell r="AF604">
            <v>6283.7935238814507</v>
          </cell>
          <cell r="AG604">
            <v>6699.5488716843129</v>
          </cell>
          <cell r="AH604">
            <v>8006.9184873667173</v>
          </cell>
          <cell r="AI604">
            <v>7360.9223123715819</v>
          </cell>
          <cell r="AJ604">
            <v>6926.377490977171</v>
          </cell>
          <cell r="AK604">
            <v>6356.2398732390711</v>
          </cell>
          <cell r="AL604">
            <v>6942.411327568444</v>
          </cell>
          <cell r="AM604">
            <v>7905.6893688784103</v>
          </cell>
          <cell r="AN604">
            <v>8663.4542726632026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</row>
        <row r="605">
          <cell r="A605">
            <v>9629.5212139674113</v>
          </cell>
          <cell r="B605">
            <v>8295.3953520816776</v>
          </cell>
          <cell r="C605">
            <v>7595.5516941402402</v>
          </cell>
          <cell r="D605">
            <v>8092.3443859623894</v>
          </cell>
          <cell r="E605">
            <v>7469.5316591840319</v>
          </cell>
          <cell r="F605">
            <v>8791.9697127289292</v>
          </cell>
          <cell r="G605">
            <v>9276.3761570456772</v>
          </cell>
          <cell r="H605">
            <v>9231.6739901985111</v>
          </cell>
          <cell r="I605">
            <v>8782.5943571704775</v>
          </cell>
          <cell r="J605">
            <v>7896.1479063871311</v>
          </cell>
          <cell r="K605">
            <v>8383.3561013044709</v>
          </cell>
          <cell r="L605">
            <v>8066.5302625295417</v>
          </cell>
          <cell r="M605">
            <v>10025.980792159924</v>
          </cell>
          <cell r="N605">
            <v>9743.5604004005891</v>
          </cell>
          <cell r="O605">
            <v>9277.0169366298214</v>
          </cell>
          <cell r="Z605">
            <v>7352.1779649489745</v>
          </cell>
          <cell r="AA605">
            <v>6333.5675328957677</v>
          </cell>
          <cell r="AB605">
            <v>5799.2341006828492</v>
          </cell>
          <cell r="AC605">
            <v>6178.5373080598274</v>
          </cell>
          <cell r="AD605">
            <v>5703.0172999136448</v>
          </cell>
          <cell r="AE605">
            <v>6712.7040435473864</v>
          </cell>
          <cell r="AF605">
            <v>7082.5503014090036</v>
          </cell>
          <cell r="AG605">
            <v>7048.4200182125223</v>
          </cell>
          <cell r="AH605">
            <v>6705.5459220770872</v>
          </cell>
          <cell r="AI605">
            <v>6028.7405111181988</v>
          </cell>
          <cell r="AJ605">
            <v>6400.7259167703678</v>
          </cell>
          <cell r="AK605">
            <v>6158.8281215623538</v>
          </cell>
          <cell r="AL605">
            <v>7654.8764387372703</v>
          </cell>
          <cell r="AM605">
            <v>7439.2473399474511</v>
          </cell>
          <cell r="AN605">
            <v>7083.0395391846132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0</v>
          </cell>
          <cell r="BM605">
            <v>0</v>
          </cell>
        </row>
        <row r="606">
          <cell r="A606">
            <v>9161.7830165194227</v>
          </cell>
          <cell r="B606">
            <v>9251.0569628027752</v>
          </cell>
          <cell r="C606">
            <v>7335.7188365934608</v>
          </cell>
          <cell r="D606">
            <v>8754.9773090883482</v>
          </cell>
          <cell r="E606">
            <v>8739.5089698480388</v>
          </cell>
          <cell r="F606">
            <v>8705.9576386814788</v>
          </cell>
          <cell r="G606">
            <v>7198.9221455408469</v>
          </cell>
          <cell r="H606">
            <v>8456.4837463539025</v>
          </cell>
          <cell r="I606">
            <v>8024.1282477601562</v>
          </cell>
          <cell r="J606">
            <v>7988.0630183754465</v>
          </cell>
          <cell r="K606">
            <v>8673.1145188142527</v>
          </cell>
          <cell r="L606">
            <v>8882.8649401830917</v>
          </cell>
          <cell r="M606">
            <v>8123.4313288203739</v>
          </cell>
          <cell r="N606">
            <v>9505.3621534612212</v>
          </cell>
          <cell r="O606">
            <v>9763.1730081422502</v>
          </cell>
          <cell r="Z606">
            <v>6995.0579802446446</v>
          </cell>
          <cell r="AA606">
            <v>7063.2189953277675</v>
          </cell>
          <cell r="AB606">
            <v>5600.8506746144521</v>
          </cell>
          <cell r="AC606">
            <v>6684.4601953981892</v>
          </cell>
          <cell r="AD606">
            <v>6672.6500565148563</v>
          </cell>
          <cell r="AE606">
            <v>6647.0334809638643</v>
          </cell>
          <cell r="AF606">
            <v>5496.4058538090194</v>
          </cell>
          <cell r="AG606">
            <v>6456.559166276189</v>
          </cell>
          <cell r="AH606">
            <v>6126.4540136778705</v>
          </cell>
          <cell r="AI606">
            <v>6098.9180667817263</v>
          </cell>
          <cell r="AJ606">
            <v>6621.957627572755</v>
          </cell>
          <cell r="AK606">
            <v>6782.1029132895501</v>
          </cell>
          <cell r="AL606">
            <v>6202.2723132796691</v>
          </cell>
          <cell r="AM606">
            <v>7257.3820256162553</v>
          </cell>
          <cell r="AN606">
            <v>7454.2216444086389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0</v>
          </cell>
          <cell r="BM606">
            <v>0</v>
          </cell>
        </row>
        <row r="607">
          <cell r="A607">
            <v>9609.0811732997099</v>
          </cell>
          <cell r="B607">
            <v>8404.5341837928117</v>
          </cell>
          <cell r="C607">
            <v>7778.3027564682652</v>
          </cell>
          <cell r="D607">
            <v>7791.8092876842411</v>
          </cell>
          <cell r="E607">
            <v>7342.5288406618411</v>
          </cell>
          <cell r="F607">
            <v>8553.8378032929486</v>
          </cell>
          <cell r="G607">
            <v>8760.6726689283823</v>
          </cell>
          <cell r="H607">
            <v>8425.5859735272988</v>
          </cell>
          <cell r="I607">
            <v>8891.4696100132041</v>
          </cell>
          <cell r="J607">
            <v>9491.0156681821136</v>
          </cell>
          <cell r="K607">
            <v>9195.9706378850806</v>
          </cell>
          <cell r="L607">
            <v>9982.2498696962375</v>
          </cell>
          <cell r="M607">
            <v>9259.8369212311336</v>
          </cell>
          <cell r="N607">
            <v>9298.9775120462618</v>
          </cell>
          <cell r="O607">
            <v>10294.065043515113</v>
          </cell>
          <cell r="Z607">
            <v>7336.5719121390202</v>
          </cell>
          <cell r="AA607">
            <v>6416.8954674625456</v>
          </cell>
          <cell r="AB607">
            <v>5938.7652677745446</v>
          </cell>
          <cell r="AC607">
            <v>5949.0775583840677</v>
          </cell>
          <cell r="AD607">
            <v>5606.0501399606765</v>
          </cell>
          <cell r="AE607">
            <v>6530.8893781653796</v>
          </cell>
          <cell r="AF607">
            <v>6688.8086254174932</v>
          </cell>
          <cell r="AG607">
            <v>6432.9685931319864</v>
          </cell>
          <cell r="AH607">
            <v>6788.67261312352</v>
          </cell>
          <cell r="AI607">
            <v>7246.4284267197154</v>
          </cell>
          <cell r="AJ607">
            <v>7021.16036590781</v>
          </cell>
          <cell r="AK607">
            <v>7621.487704512555</v>
          </cell>
          <cell r="AL607">
            <v>7069.9225287076561</v>
          </cell>
          <cell r="AM607">
            <v>7099.8065263573681</v>
          </cell>
          <cell r="AN607">
            <v>7859.5598369839608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</row>
        <row r="608">
          <cell r="A608">
            <v>11452.376926827221</v>
          </cell>
          <cell r="B608">
            <v>7512.9610374414178</v>
          </cell>
          <cell r="C608">
            <v>6907.2258645217971</v>
          </cell>
          <cell r="D608">
            <v>8170.4808945137411</v>
          </cell>
          <cell r="E608">
            <v>9542.7799961912006</v>
          </cell>
          <cell r="F608">
            <v>7362.4769933141342</v>
          </cell>
          <cell r="G608">
            <v>8229.8123376885615</v>
          </cell>
          <cell r="H608">
            <v>8923.9500308879778</v>
          </cell>
          <cell r="I608">
            <v>8879.3692618832592</v>
          </cell>
          <cell r="J608">
            <v>9271.6872412526773</v>
          </cell>
          <cell r="K608">
            <v>7861.4610438538639</v>
          </cell>
          <cell r="L608">
            <v>8325.3281062511669</v>
          </cell>
          <cell r="M608">
            <v>8826.3038342058826</v>
          </cell>
          <cell r="N608">
            <v>8625.2136591073377</v>
          </cell>
          <cell r="O608">
            <v>10144.511552988452</v>
          </cell>
          <cell r="Z608">
            <v>8743.9355931402897</v>
          </cell>
          <cell r="AA608">
            <v>5736.1758039306706</v>
          </cell>
          <cell r="AB608">
            <v>5273.6945764658494</v>
          </cell>
          <cell r="AC608">
            <v>6238.1948448848179</v>
          </cell>
          <cell r="AD608">
            <v>7285.9506982119674</v>
          </cell>
          <cell r="AE608">
            <v>5621.2806343033144</v>
          </cell>
          <cell r="AF608">
            <v>6283.4946390745672</v>
          </cell>
          <cell r="AG608">
            <v>6813.4715443830928</v>
          </cell>
          <cell r="AH608">
            <v>6779.4339489249151</v>
          </cell>
          <cell r="AI608">
            <v>7078.9702954453833</v>
          </cell>
          <cell r="AJ608">
            <v>6002.2569528265994</v>
          </cell>
          <cell r="AK608">
            <v>6356.4213104351893</v>
          </cell>
          <cell r="AL608">
            <v>6738.9182826315255</v>
          </cell>
          <cell r="AM608">
            <v>6585.3851295830882</v>
          </cell>
          <cell r="AN608">
            <v>7745.3751487528953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</row>
        <row r="609">
          <cell r="A609">
            <v>9334.0586982138302</v>
          </cell>
          <cell r="B609">
            <v>8528.5255688598372</v>
          </cell>
          <cell r="C609">
            <v>8770.7825914179593</v>
          </cell>
          <cell r="D609">
            <v>7337.7162722659814</v>
          </cell>
          <cell r="E609">
            <v>7960.8005574032723</v>
          </cell>
          <cell r="F609">
            <v>8709.2626998119158</v>
          </cell>
          <cell r="G609">
            <v>7279.5507850227941</v>
          </cell>
          <cell r="H609">
            <v>8008.2803498233206</v>
          </cell>
          <cell r="I609">
            <v>9270.4542785753183</v>
          </cell>
          <cell r="J609">
            <v>8609.1766926890632</v>
          </cell>
          <cell r="K609">
            <v>9105.4789781112449</v>
          </cell>
          <cell r="L609">
            <v>8884.7461822534478</v>
          </cell>
          <cell r="M609">
            <v>10706.769001547509</v>
          </cell>
          <cell r="N609">
            <v>9056.5034698177933</v>
          </cell>
          <cell r="O609">
            <v>11099.438015179201</v>
          </cell>
          <cell r="Z609">
            <v>7126.5911523210516</v>
          </cell>
          <cell r="AA609">
            <v>6511.5633859267591</v>
          </cell>
          <cell r="AB609">
            <v>6696.5275916779765</v>
          </cell>
          <cell r="AC609">
            <v>5602.3757247401645</v>
          </cell>
          <cell r="AD609">
            <v>6078.1030687796256</v>
          </cell>
          <cell r="AE609">
            <v>6649.5569083571954</v>
          </cell>
          <cell r="AF609">
            <v>5557.9661425680424</v>
          </cell>
          <cell r="AG609">
            <v>6114.354080211504</v>
          </cell>
          <cell r="AH609">
            <v>7078.0289235093687</v>
          </cell>
          <cell r="AI609">
            <v>6573.1408415748692</v>
          </cell>
          <cell r="AJ609">
            <v>6952.0696217038467</v>
          </cell>
          <cell r="AK609">
            <v>6783.5392491352359</v>
          </cell>
          <cell r="AL609">
            <v>8174.6609597575289</v>
          </cell>
          <cell r="AM609">
            <v>6914.676625219764</v>
          </cell>
          <cell r="AN609">
            <v>8474.4653223413789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0</v>
          </cell>
          <cell r="BM609">
            <v>0</v>
          </cell>
        </row>
        <row r="610">
          <cell r="A610">
            <v>8969.21729597187</v>
          </cell>
          <cell r="B610">
            <v>8544.9165563707629</v>
          </cell>
          <cell r="C610">
            <v>8345.3761497929099</v>
          </cell>
          <cell r="D610">
            <v>7508.8097082508239</v>
          </cell>
          <cell r="E610">
            <v>7489.9949902829758</v>
          </cell>
          <cell r="F610">
            <v>8129.4254441995499</v>
          </cell>
          <cell r="G610">
            <v>7215.5927108224414</v>
          </cell>
          <cell r="H610">
            <v>7021.5746695370435</v>
          </cell>
          <cell r="I610">
            <v>9087.6243855122793</v>
          </cell>
          <cell r="J610">
            <v>9227.9403673902707</v>
          </cell>
          <cell r="K610">
            <v>10140.946921700403</v>
          </cell>
          <cell r="L610">
            <v>7373.7311097471056</v>
          </cell>
          <cell r="M610">
            <v>8767.2293354547655</v>
          </cell>
          <cell r="N610">
            <v>10033.385940307644</v>
          </cell>
          <cell r="O610">
            <v>9787.0209559652194</v>
          </cell>
          <cell r="Z610">
            <v>6848.0332823437066</v>
          </cell>
          <cell r="AA610">
            <v>6524.0779704553024</v>
          </cell>
          <cell r="AB610">
            <v>6371.7280718714856</v>
          </cell>
          <cell r="AC610">
            <v>5733.0062474883362</v>
          </cell>
          <cell r="AD610">
            <v>5718.6411350610124</v>
          </cell>
          <cell r="AE610">
            <v>6206.8488443481328</v>
          </cell>
          <cell r="AF610">
            <v>5509.133897083776</v>
          </cell>
          <cell r="AG610">
            <v>5361.0003464902102</v>
          </cell>
          <cell r="AH610">
            <v>6938.4375688361679</v>
          </cell>
          <cell r="AI610">
            <v>7045.5693822639396</v>
          </cell>
          <cell r="AJ610">
            <v>7742.6535385059415</v>
          </cell>
          <cell r="AK610">
            <v>5629.8731972163523</v>
          </cell>
          <cell r="AL610">
            <v>6693.8146665370541</v>
          </cell>
          <cell r="AM610">
            <v>7660.5302989686452</v>
          </cell>
          <cell r="AN610">
            <v>7472.4296479632685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</row>
        <row r="611">
          <cell r="A611">
            <v>9570.2910987364503</v>
          </cell>
          <cell r="B611">
            <v>7838.2456106005429</v>
          </cell>
          <cell r="C611">
            <v>8643.3414328969575</v>
          </cell>
          <cell r="D611">
            <v>6865.707459461516</v>
          </cell>
          <cell r="E611">
            <v>7308.0079893862185</v>
          </cell>
          <cell r="F611">
            <v>8887.8208488822329</v>
          </cell>
          <cell r="G611">
            <v>8205.9009260726743</v>
          </cell>
          <cell r="H611">
            <v>9032.7147492680269</v>
          </cell>
          <cell r="I611">
            <v>8990.7909415838312</v>
          </cell>
          <cell r="J611">
            <v>10802.866736299011</v>
          </cell>
          <cell r="K611">
            <v>8955.2122207151533</v>
          </cell>
          <cell r="L611">
            <v>8992.1296539846917</v>
          </cell>
          <cell r="M611">
            <v>8934.6908358593719</v>
          </cell>
          <cell r="N611">
            <v>8724.4186948006954</v>
          </cell>
          <cell r="O611">
            <v>10401.670713920021</v>
          </cell>
          <cell r="Z611">
            <v>7306.955535049673</v>
          </cell>
          <cell r="AA611">
            <v>5984.5318766759556</v>
          </cell>
          <cell r="AB611">
            <v>6599.2257573825573</v>
          </cell>
          <cell r="AC611">
            <v>5241.9951081287045</v>
          </cell>
          <cell r="AD611">
            <v>5579.6933319283344</v>
          </cell>
          <cell r="AE611">
            <v>6785.8867694049786</v>
          </cell>
          <cell r="AF611">
            <v>6265.2381806601907</v>
          </cell>
          <cell r="AG611">
            <v>6896.5138419251352</v>
          </cell>
          <cell r="AH611">
            <v>6864.504847063019</v>
          </cell>
          <cell r="AI611">
            <v>8248.0319646312382</v>
          </cell>
          <cell r="AJ611">
            <v>6837.3403513649009</v>
          </cell>
          <cell r="AK611">
            <v>6865.5269593359262</v>
          </cell>
          <cell r="AL611">
            <v>6821.6721919419724</v>
          </cell>
          <cell r="AM611">
            <v>6661.1285711551091</v>
          </cell>
          <cell r="AN611">
            <v>7941.717196760791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0</v>
          </cell>
          <cell r="BM611">
            <v>0</v>
          </cell>
        </row>
        <row r="612">
          <cell r="A612">
            <v>12373.841492162785</v>
          </cell>
          <cell r="B612">
            <v>8364.7349109265124</v>
          </cell>
          <cell r="C612">
            <v>6746.9732079010346</v>
          </cell>
          <cell r="D612">
            <v>7386.9919870568583</v>
          </cell>
          <cell r="E612">
            <v>9037.0560490925836</v>
          </cell>
          <cell r="F612">
            <v>7760.9064290149199</v>
          </cell>
          <cell r="G612">
            <v>9548.3502027947325</v>
          </cell>
          <cell r="H612">
            <v>7891.9160320843512</v>
          </cell>
          <cell r="I612">
            <v>8665.7267506296448</v>
          </cell>
          <cell r="J612">
            <v>7929.8299955827024</v>
          </cell>
          <cell r="K612">
            <v>8518.5069546956474</v>
          </cell>
          <cell r="L612">
            <v>7600.2345943688342</v>
          </cell>
          <cell r="M612">
            <v>9238.2660071578757</v>
          </cell>
          <cell r="N612">
            <v>9377.8959176707522</v>
          </cell>
          <cell r="O612">
            <v>8680.6057012519668</v>
          </cell>
          <cell r="Z612">
            <v>9447.4774746322528</v>
          </cell>
          <cell r="AA612">
            <v>6386.5085634320349</v>
          </cell>
          <cell r="AB612">
            <v>5151.3410321252695</v>
          </cell>
          <cell r="AC612">
            <v>5639.9979300858595</v>
          </cell>
          <cell r="AD612">
            <v>6899.8284417063824</v>
          </cell>
          <cell r="AE612">
            <v>5925.4831021786058</v>
          </cell>
          <cell r="AF612">
            <v>7290.2035732345894</v>
          </cell>
          <cell r="AG612">
            <v>6025.5094581605299</v>
          </cell>
          <cell r="AH612">
            <v>6616.3170370127345</v>
          </cell>
          <cell r="AI612">
            <v>6054.4569209473748</v>
          </cell>
          <cell r="AJ612">
            <v>6503.9141339379457</v>
          </cell>
          <cell r="AK612">
            <v>5802.809513738981</v>
          </cell>
          <cell r="AL612">
            <v>7053.4530495290646</v>
          </cell>
          <cell r="AM612">
            <v>7160.0610447252893</v>
          </cell>
          <cell r="AN612">
            <v>6627.6771753286794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0</v>
          </cell>
          <cell r="BM612">
            <v>0</v>
          </cell>
        </row>
        <row r="613">
          <cell r="A613">
            <v>10285.102814424725</v>
          </cell>
          <cell r="B613">
            <v>8408.4151120139795</v>
          </cell>
          <cell r="C613">
            <v>8381.0528428123598</v>
          </cell>
          <cell r="D613">
            <v>8036.8266645109361</v>
          </cell>
          <cell r="E613">
            <v>7398.3443349080917</v>
          </cell>
          <cell r="F613">
            <v>8936.2169686590805</v>
          </cell>
          <cell r="G613">
            <v>8943.146476278911</v>
          </cell>
          <cell r="H613">
            <v>8331.2402046721363</v>
          </cell>
          <cell r="I613">
            <v>8149.2780049328667</v>
          </cell>
          <cell r="J613">
            <v>9085.9736770340169</v>
          </cell>
          <cell r="K613">
            <v>9311.1781086002484</v>
          </cell>
          <cell r="L613">
            <v>8097.4760515796488</v>
          </cell>
          <cell r="M613">
            <v>8443.4028280877428</v>
          </cell>
          <cell r="N613">
            <v>9689.3964474495115</v>
          </cell>
          <cell r="O613">
            <v>8849.8250969634992</v>
          </cell>
          <cell r="Z613">
            <v>7852.7171392245336</v>
          </cell>
          <cell r="AA613">
            <v>6419.8585716831203</v>
          </cell>
          <cell r="AB613">
            <v>6398.9673696986074</v>
          </cell>
          <cell r="AC613">
            <v>6136.1493056607569</v>
          </cell>
          <cell r="AD613">
            <v>5648.6654930796658</v>
          </cell>
          <cell r="AE613">
            <v>6822.8374004390816</v>
          </cell>
          <cell r="AF613">
            <v>6828.1281072248521</v>
          </cell>
          <cell r="AG613">
            <v>6360.9352212279928</v>
          </cell>
          <cell r="AH613">
            <v>6222.0063538782624</v>
          </cell>
          <cell r="AI613">
            <v>6937.1772463101779</v>
          </cell>
          <cell r="AJ613">
            <v>7109.1217306287217</v>
          </cell>
          <cell r="AK613">
            <v>6182.4553552852676</v>
          </cell>
          <cell r="AL613">
            <v>6446.5718328563044</v>
          </cell>
          <cell r="AM613">
            <v>7397.8929452134907</v>
          </cell>
          <cell r="AN613">
            <v>6756.8768608320179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0</v>
          </cell>
          <cell r="BM613">
            <v>0</v>
          </cell>
        </row>
        <row r="614">
          <cell r="A614">
            <v>10549.361494508845</v>
          </cell>
          <cell r="B614">
            <v>8187.8302901615334</v>
          </cell>
          <cell r="C614">
            <v>7076.3955638751486</v>
          </cell>
          <cell r="D614">
            <v>8019.0939259990482</v>
          </cell>
          <cell r="E614">
            <v>8074.4325429614364</v>
          </cell>
          <cell r="F614">
            <v>8780.5891940410838</v>
          </cell>
          <cell r="G614">
            <v>9202.9444676470994</v>
          </cell>
          <cell r="H614">
            <v>9948.2362057758346</v>
          </cell>
          <cell r="I614">
            <v>9051.3762168884805</v>
          </cell>
          <cell r="J614">
            <v>8643.6377710347533</v>
          </cell>
          <cell r="K614">
            <v>9109.2105521647354</v>
          </cell>
          <cell r="L614">
            <v>9724.615529437493</v>
          </cell>
          <cell r="M614">
            <v>9676.5272641503489</v>
          </cell>
          <cell r="N614">
            <v>8430.1257645873029</v>
          </cell>
          <cell r="O614">
            <v>9641.6276326528896</v>
          </cell>
          <cell r="Z614">
            <v>8054.4796985034782</v>
          </cell>
          <cell r="AA614">
            <v>6251.4411778594904</v>
          </cell>
          <cell r="AB614">
            <v>5402.8563186009314</v>
          </cell>
          <cell r="AC614">
            <v>6122.610288875976</v>
          </cell>
          <cell r="AD614">
            <v>6164.8615442812279</v>
          </cell>
          <cell r="AE614">
            <v>6704.014972007144</v>
          </cell>
          <cell r="AF614">
            <v>7026.4849128264304</v>
          </cell>
          <cell r="AG614">
            <v>7595.5181360546731</v>
          </cell>
          <cell r="AH614">
            <v>6910.7619470992213</v>
          </cell>
          <cell r="AI614">
            <v>6599.4520127361156</v>
          </cell>
          <cell r="AJ614">
            <v>6954.9186934199834</v>
          </cell>
          <cell r="AK614">
            <v>7424.7828551876419</v>
          </cell>
          <cell r="AL614">
            <v>7388.0672722878462</v>
          </cell>
          <cell r="AM614">
            <v>6436.4347417654635</v>
          </cell>
          <cell r="AN614">
            <v>7361.4212640410096</v>
          </cell>
          <cell r="AY614">
            <v>0</v>
          </cell>
          <cell r="AZ614">
            <v>0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</row>
        <row r="615">
          <cell r="A615">
            <v>9208.5764939330602</v>
          </cell>
          <cell r="B615">
            <v>8924.526033535285</v>
          </cell>
          <cell r="C615">
            <v>7995.2792067150422</v>
          </cell>
          <cell r="D615">
            <v>9289.7384916785741</v>
          </cell>
          <cell r="E615">
            <v>7553.7128768708426</v>
          </cell>
          <cell r="F615">
            <v>9106.2610906242662</v>
          </cell>
          <cell r="G615">
            <v>7588.9717028024052</v>
          </cell>
          <cell r="H615">
            <v>7718.9842790189841</v>
          </cell>
          <cell r="I615">
            <v>8148.9961128397626</v>
          </cell>
          <cell r="J615">
            <v>8004.7241426156079</v>
          </cell>
          <cell r="K615">
            <v>8587.3751372645511</v>
          </cell>
          <cell r="L615">
            <v>9192.4545601262907</v>
          </cell>
          <cell r="M615">
            <v>8886.4217557070606</v>
          </cell>
          <cell r="N615">
            <v>8975.3880843328334</v>
          </cell>
          <cell r="O615">
            <v>9159.4107116823798</v>
          </cell>
          <cell r="Z615">
            <v>7030.7849874238655</v>
          </cell>
          <cell r="AA615">
            <v>6813.9113247083233</v>
          </cell>
          <cell r="AB615">
            <v>6104.427655443762</v>
          </cell>
          <cell r="AC615">
            <v>7092.752497350557</v>
          </cell>
          <cell r="AD615">
            <v>5767.2899963423952</v>
          </cell>
          <cell r="AE615">
            <v>6952.6667677359883</v>
          </cell>
          <cell r="AF615">
            <v>5794.2102509764463</v>
          </cell>
          <cell r="AG615">
            <v>5893.4753729681097</v>
          </cell>
          <cell r="AH615">
            <v>6221.7911281376091</v>
          </cell>
          <cell r="AI615">
            <v>6111.6389017835854</v>
          </cell>
          <cell r="AJ615">
            <v>6556.4952668020333</v>
          </cell>
          <cell r="AK615">
            <v>7018.4758264746633</v>
          </cell>
          <cell r="AL615">
            <v>6784.8185561693617</v>
          </cell>
          <cell r="AM615">
            <v>6852.7447039404542</v>
          </cell>
          <cell r="AN615">
            <v>6993.2467160123415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</row>
        <row r="616">
          <cell r="A616">
            <v>10762.854652979677</v>
          </cell>
          <cell r="B616">
            <v>6632.9626520369038</v>
          </cell>
          <cell r="C616">
            <v>8125.437404706483</v>
          </cell>
          <cell r="D616">
            <v>7844.8001928381527</v>
          </cell>
          <cell r="E616">
            <v>8834.8144913920969</v>
          </cell>
          <cell r="F616">
            <v>7901.3905016852077</v>
          </cell>
          <cell r="G616">
            <v>9070.2859365349432</v>
          </cell>
          <cell r="H616">
            <v>7966.7055422030508</v>
          </cell>
          <cell r="I616">
            <v>8506.1185197504001</v>
          </cell>
          <cell r="J616">
            <v>9864.1837021301817</v>
          </cell>
          <cell r="K616">
            <v>9954.3528330416448</v>
          </cell>
          <cell r="L616">
            <v>7980.4409057498069</v>
          </cell>
          <cell r="M616">
            <v>8419.7884709008504</v>
          </cell>
          <cell r="N616">
            <v>10630.037066924318</v>
          </cell>
          <cell r="O616">
            <v>9062.7378688965164</v>
          </cell>
          <cell r="Z616">
            <v>8217.4825789685929</v>
          </cell>
          <cell r="AA616">
            <v>5064.2935166807838</v>
          </cell>
          <cell r="AB616">
            <v>6203.8039602430172</v>
          </cell>
          <cell r="AC616">
            <v>5989.5363264326998</v>
          </cell>
          <cell r="AD616">
            <v>6745.4162034358324</v>
          </cell>
          <cell r="AE616">
            <v>6032.7432535986627</v>
          </cell>
          <cell r="AF616">
            <v>6925.199593688174</v>
          </cell>
          <cell r="AG616">
            <v>6082.6115482941977</v>
          </cell>
          <cell r="AH616">
            <v>6494.4555143035095</v>
          </cell>
          <cell r="AI616">
            <v>7531.3437133112002</v>
          </cell>
          <cell r="AJ616">
            <v>7600.188205438626</v>
          </cell>
          <cell r="AK616">
            <v>6093.098553303601</v>
          </cell>
          <cell r="AL616">
            <v>6428.5421766866821</v>
          </cell>
          <cell r="AM616">
            <v>8116.0758207449826</v>
          </cell>
          <cell r="AN616">
            <v>6919.4366138539654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</row>
        <row r="617">
          <cell r="A617">
            <v>9977.4851732577263</v>
          </cell>
          <cell r="B617">
            <v>8746.8425750338392</v>
          </cell>
          <cell r="C617">
            <v>7129.4056372601854</v>
          </cell>
          <cell r="D617">
            <v>7683.7063340969544</v>
          </cell>
          <cell r="E617">
            <v>7952.2254040134294</v>
          </cell>
          <cell r="F617">
            <v>8798.1745944569284</v>
          </cell>
          <cell r="G617">
            <v>7533.0544567692205</v>
          </cell>
          <cell r="H617">
            <v>7444.0101101127393</v>
          </cell>
          <cell r="I617">
            <v>9235.5176466439498</v>
          </cell>
          <cell r="J617">
            <v>7523.2931043700855</v>
          </cell>
          <cell r="K617">
            <v>8602.5639194386658</v>
          </cell>
          <cell r="L617">
            <v>9229.6625058863119</v>
          </cell>
          <cell r="M617">
            <v>9931.1711388471485</v>
          </cell>
          <cell r="N617">
            <v>8401.4684174356044</v>
          </cell>
          <cell r="O617">
            <v>9158.6971209348103</v>
          </cell>
          <cell r="Z617">
            <v>7617.849839722965</v>
          </cell>
          <cell r="AA617">
            <v>6678.2492934086358</v>
          </cell>
          <cell r="AB617">
            <v>5443.3297216706997</v>
          </cell>
          <cell r="AC617">
            <v>5866.5405209083592</v>
          </cell>
          <cell r="AD617">
            <v>6071.5559048658697</v>
          </cell>
          <cell r="AE617">
            <v>6717.4414955662396</v>
          </cell>
          <cell r="AF617">
            <v>5751.5172099611264</v>
          </cell>
          <cell r="AG617">
            <v>5683.5314951115161</v>
          </cell>
          <cell r="AH617">
            <v>7051.354665283242</v>
          </cell>
          <cell r="AI617">
            <v>5744.0643783589767</v>
          </cell>
          <cell r="AJ617">
            <v>6568.0919627470976</v>
          </cell>
          <cell r="AK617">
            <v>7046.8842418942231</v>
          </cell>
          <cell r="AL617">
            <v>7582.4888891943519</v>
          </cell>
          <cell r="AM617">
            <v>6414.5547425857521</v>
          </cell>
          <cell r="AN617">
            <v>6992.7018866222097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0</v>
          </cell>
          <cell r="BM617">
            <v>0</v>
          </cell>
        </row>
        <row r="618">
          <cell r="A618">
            <v>9351.7634818845072</v>
          </cell>
          <cell r="B618">
            <v>7237.990030913802</v>
          </cell>
          <cell r="C618">
            <v>8634.1506057897932</v>
          </cell>
          <cell r="D618">
            <v>9832.7749726147285</v>
          </cell>
          <cell r="E618">
            <v>8683.5524951546849</v>
          </cell>
          <cell r="F618">
            <v>7632.118196643858</v>
          </cell>
          <cell r="G618">
            <v>8847.1354014481512</v>
          </cell>
          <cell r="H618">
            <v>9529.6157856248556</v>
          </cell>
          <cell r="I618">
            <v>8433.9241527668091</v>
          </cell>
          <cell r="J618">
            <v>8004.2203643424327</v>
          </cell>
          <cell r="K618">
            <v>8946.4633787357106</v>
          </cell>
          <cell r="L618">
            <v>9503.4446320315728</v>
          </cell>
          <cell r="M618">
            <v>9661.1085362801205</v>
          </cell>
          <cell r="N618">
            <v>10861.853403112988</v>
          </cell>
          <cell r="O618">
            <v>9977.3319586193029</v>
          </cell>
          <cell r="Z618">
            <v>7140.1088254727465</v>
          </cell>
          <cell r="AA618">
            <v>5526.2343405628108</v>
          </cell>
          <cell r="AB618">
            <v>6592.2085241229306</v>
          </cell>
          <cell r="AC618">
            <v>7507.3630226912364</v>
          </cell>
          <cell r="AD618">
            <v>6629.9270642605834</v>
          </cell>
          <cell r="AE618">
            <v>5827.1527716103719</v>
          </cell>
          <cell r="AF618">
            <v>6754.8232675472691</v>
          </cell>
          <cell r="AG618">
            <v>7275.8997707877188</v>
          </cell>
          <cell r="AH618">
            <v>6439.3348263340686</v>
          </cell>
          <cell r="AI618">
            <v>6111.2542650569048</v>
          </cell>
          <cell r="AJ618">
            <v>6830.6605755182291</v>
          </cell>
          <cell r="AK618">
            <v>7255.9179903346339</v>
          </cell>
          <cell r="AL618">
            <v>7376.2950118840163</v>
          </cell>
          <cell r="AM618">
            <v>8293.0685206903781</v>
          </cell>
          <cell r="AN618">
            <v>7617.7328597336709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</row>
        <row r="619">
          <cell r="A619">
            <v>8548.2483784052874</v>
          </cell>
          <cell r="B619">
            <v>7925.0868388706849</v>
          </cell>
          <cell r="C619">
            <v>6909.345389411108</v>
          </cell>
          <cell r="D619">
            <v>7893.2637097786601</v>
          </cell>
          <cell r="E619">
            <v>8657.9468626442376</v>
          </cell>
          <cell r="F619">
            <v>8302.3621169653907</v>
          </cell>
          <cell r="G619">
            <v>6623.289217250519</v>
          </cell>
          <cell r="H619">
            <v>8394.1406498338183</v>
          </cell>
          <cell r="I619">
            <v>8080.7578718049772</v>
          </cell>
          <cell r="J619">
            <v>8341.7668364762212</v>
          </cell>
          <cell r="K619">
            <v>8353.6964038131773</v>
          </cell>
          <cell r="L619">
            <v>8971.7163873933969</v>
          </cell>
          <cell r="M619">
            <v>10396.825025993881</v>
          </cell>
          <cell r="N619">
            <v>9234.1863850457503</v>
          </cell>
          <cell r="O619">
            <v>10275.865694882015</v>
          </cell>
          <cell r="Z619">
            <v>6526.6218299059492</v>
          </cell>
          <cell r="AA619">
            <v>6050.8355018251232</v>
          </cell>
          <cell r="AB619">
            <v>5275.3128421969377</v>
          </cell>
          <cell r="AC619">
            <v>6026.5384154708463</v>
          </cell>
          <cell r="AD619">
            <v>6610.3770614163232</v>
          </cell>
          <cell r="AE619">
            <v>6338.8866857515422</v>
          </cell>
          <cell r="AF619">
            <v>5056.9078105276394</v>
          </cell>
          <cell r="AG619">
            <v>6408.9599627107191</v>
          </cell>
          <cell r="AH619">
            <v>6169.6909581545879</v>
          </cell>
          <cell r="AI619">
            <v>6368.9723467169397</v>
          </cell>
          <cell r="AJ619">
            <v>6378.0806190969761</v>
          </cell>
          <cell r="AK619">
            <v>6849.9413486404073</v>
          </cell>
          <cell r="AL619">
            <v>7938.0174946464313</v>
          </cell>
          <cell r="AM619">
            <v>7050.3382417279699</v>
          </cell>
          <cell r="AN619">
            <v>7845.6645615051975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</row>
        <row r="620">
          <cell r="A620">
            <v>8428.6918059965119</v>
          </cell>
          <cell r="B620">
            <v>7678.53894385895</v>
          </cell>
          <cell r="C620">
            <v>7645.1082583701564</v>
          </cell>
          <cell r="D620">
            <v>8522.3631981482304</v>
          </cell>
          <cell r="E620">
            <v>8234.5767019144187</v>
          </cell>
          <cell r="F620">
            <v>7484.9930223297397</v>
          </cell>
          <cell r="G620">
            <v>7829.5960370107014</v>
          </cell>
          <cell r="H620">
            <v>9544.3163462740449</v>
          </cell>
          <cell r="I620">
            <v>9438.9132612948215</v>
          </cell>
          <cell r="J620">
            <v>8666.9544514214303</v>
          </cell>
          <cell r="K620">
            <v>9092.8777952110177</v>
          </cell>
          <cell r="L620">
            <v>9723.6290151385492</v>
          </cell>
          <cell r="M620">
            <v>8570.5034913080399</v>
          </cell>
          <cell r="N620">
            <v>8446.3171502223468</v>
          </cell>
          <cell r="O620">
            <v>10444.679714833688</v>
          </cell>
          <cell r="Z620">
            <v>6435.3399086455593</v>
          </cell>
          <cell r="AA620">
            <v>5862.5951977920822</v>
          </cell>
          <cell r="AB620">
            <v>5837.0707356986468</v>
          </cell>
          <cell r="AC620">
            <v>6506.8583912389659</v>
          </cell>
          <cell r="AD620">
            <v>6287.1322502184657</v>
          </cell>
          <cell r="AE620">
            <v>5714.8221125208438</v>
          </cell>
          <cell r="AF620">
            <v>5977.9278926418183</v>
          </cell>
          <cell r="AG620">
            <v>7287.1237076456155</v>
          </cell>
          <cell r="AH620">
            <v>7206.6480306516405</v>
          </cell>
          <cell r="AI620">
            <v>6617.2543914780681</v>
          </cell>
          <cell r="AJ620">
            <v>6942.4485681547922</v>
          </cell>
          <cell r="AK620">
            <v>7424.0296475743417</v>
          </cell>
          <cell r="AL620">
            <v>6543.6136976276521</v>
          </cell>
          <cell r="AM620">
            <v>6448.7969294633613</v>
          </cell>
          <cell r="AN620">
            <v>7974.5547409943774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</row>
        <row r="621">
          <cell r="A621">
            <v>9012.7505571942111</v>
          </cell>
          <cell r="B621">
            <v>8099.564862039927</v>
          </cell>
          <cell r="C621">
            <v>7409.6330812877377</v>
          </cell>
          <cell r="D621">
            <v>8529.5437687540198</v>
          </cell>
          <cell r="E621">
            <v>9313.9998109711032</v>
          </cell>
          <cell r="F621">
            <v>8752.8537362588668</v>
          </cell>
          <cell r="G621">
            <v>8049.9605524423669</v>
          </cell>
          <cell r="H621">
            <v>9086.4924258497613</v>
          </cell>
          <cell r="I621">
            <v>10212.294520777597</v>
          </cell>
          <cell r="J621">
            <v>8205.8453366253543</v>
          </cell>
          <cell r="K621">
            <v>8945.2262943175101</v>
          </cell>
          <cell r="L621">
            <v>8182.8003547527342</v>
          </cell>
          <cell r="M621">
            <v>8752.918699510783</v>
          </cell>
          <cell r="N621">
            <v>10774.088619763941</v>
          </cell>
          <cell r="O621">
            <v>10771.808351786569</v>
          </cell>
          <cell r="Z621">
            <v>6881.2711014200077</v>
          </cell>
          <cell r="AA621">
            <v>6184.0501704269318</v>
          </cell>
          <cell r="AB621">
            <v>5657.2844960955117</v>
          </cell>
          <cell r="AC621">
            <v>6512.3407856187687</v>
          </cell>
          <cell r="AD621">
            <v>7111.276111675681</v>
          </cell>
          <cell r="AE621">
            <v>6682.8388390485889</v>
          </cell>
          <cell r="AF621">
            <v>6146.177081631954</v>
          </cell>
          <cell r="AG621">
            <v>6937.5733131059942</v>
          </cell>
          <cell r="AH621">
            <v>7797.1277157917784</v>
          </cell>
          <cell r="AI621">
            <v>6265.1957378948036</v>
          </cell>
          <cell r="AJ621">
            <v>6829.7160566165949</v>
          </cell>
          <cell r="AK621">
            <v>6247.6008020551308</v>
          </cell>
          <cell r="AL621">
            <v>6682.8884387512799</v>
          </cell>
          <cell r="AM621">
            <v>8226.0597575442462</v>
          </cell>
          <cell r="AN621">
            <v>8224.3187638224499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0</v>
          </cell>
          <cell r="BM621">
            <v>0</v>
          </cell>
        </row>
        <row r="622">
          <cell r="A622">
            <v>9788.5912587701587</v>
          </cell>
          <cell r="B622">
            <v>9162.515387738933</v>
          </cell>
          <cell r="C622">
            <v>8654.772932794509</v>
          </cell>
          <cell r="D622">
            <v>8199.2234893709483</v>
          </cell>
          <cell r="E622">
            <v>7496.2803631963598</v>
          </cell>
          <cell r="F622">
            <v>8803.5857508356748</v>
          </cell>
          <cell r="G622">
            <v>8483.2341165905091</v>
          </cell>
          <cell r="H622">
            <v>8694.2249191049887</v>
          </cell>
          <cell r="I622">
            <v>7252.2032391655484</v>
          </cell>
          <cell r="J622">
            <v>8940.1453564094136</v>
          </cell>
          <cell r="K622">
            <v>8712.233414764376</v>
          </cell>
          <cell r="L622">
            <v>10329.822921264251</v>
          </cell>
          <cell r="M622">
            <v>10143.254970428727</v>
          </cell>
          <cell r="N622">
            <v>8726.1494747511351</v>
          </cell>
          <cell r="O622">
            <v>9369.8962484763306</v>
          </cell>
          <cell r="Z622">
            <v>7473.6285804360505</v>
          </cell>
          <cell r="AA622">
            <v>6995.617148600224</v>
          </cell>
          <cell r="AB622">
            <v>6607.9537532803379</v>
          </cell>
          <cell r="AC622">
            <v>6260.1399310286761</v>
          </cell>
          <cell r="AD622">
            <v>5723.4400424218729</v>
          </cell>
          <cell r="AE622">
            <v>6721.5729351060399</v>
          </cell>
          <cell r="AF622">
            <v>6476.983180953318</v>
          </cell>
          <cell r="AG622">
            <v>6638.0755026363349</v>
          </cell>
          <cell r="AH622">
            <v>5537.0861819158517</v>
          </cell>
          <cell r="AI622">
            <v>6825.8367402000122</v>
          </cell>
          <cell r="AJ622">
            <v>6651.8250611062595</v>
          </cell>
          <cell r="AK622">
            <v>7886.8611196769398</v>
          </cell>
          <cell r="AL622">
            <v>7744.4157429422139</v>
          </cell>
          <cell r="AM622">
            <v>6662.4500285703889</v>
          </cell>
          <cell r="AN622">
            <v>7153.9532652966709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</row>
        <row r="623">
          <cell r="A623">
            <v>10481.505844168227</v>
          </cell>
          <cell r="B623">
            <v>8510.1565222641639</v>
          </cell>
          <cell r="C623">
            <v>7345.1437604529156</v>
          </cell>
          <cell r="D623">
            <v>8320.7467490203671</v>
          </cell>
          <cell r="E623">
            <v>8760.9969492790187</v>
          </cell>
          <cell r="F623">
            <v>6355.5656633379722</v>
          </cell>
          <cell r="G623">
            <v>7583.576449143703</v>
          </cell>
          <cell r="H623">
            <v>7394.1084475963735</v>
          </cell>
          <cell r="I623">
            <v>9559.7597033495313</v>
          </cell>
          <cell r="J623">
            <v>9590.4121927951219</v>
          </cell>
          <cell r="K623">
            <v>10106.880886768689</v>
          </cell>
          <cell r="L623">
            <v>10705.053403912352</v>
          </cell>
          <cell r="M623">
            <v>8773.7007180225137</v>
          </cell>
          <cell r="N623">
            <v>10206.708668357533</v>
          </cell>
          <cell r="O623">
            <v>9040.6661425662023</v>
          </cell>
          <cell r="Z623">
            <v>8002.6716380458174</v>
          </cell>
          <cell r="AA623">
            <v>6497.5385453747786</v>
          </cell>
          <cell r="AB623">
            <v>5608.0466416808413</v>
          </cell>
          <cell r="AC623">
            <v>6352.9234258640463</v>
          </cell>
          <cell r="AD623">
            <v>6689.0562147623277</v>
          </cell>
          <cell r="AE623">
            <v>4852.4998062211944</v>
          </cell>
          <cell r="AF623">
            <v>5790.0909532270134</v>
          </cell>
          <cell r="AG623">
            <v>5645.4313761736203</v>
          </cell>
          <cell r="AH623">
            <v>7298.914772546178</v>
          </cell>
          <cell r="AI623">
            <v>7322.3180708478458</v>
          </cell>
          <cell r="AJ623">
            <v>7716.6439845714413</v>
          </cell>
          <cell r="AK623">
            <v>8173.3510941006962</v>
          </cell>
          <cell r="AL623">
            <v>6698.7555930130602</v>
          </cell>
          <cell r="AM623">
            <v>7792.8628951256496</v>
          </cell>
          <cell r="AN623">
            <v>6902.5847625138649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0</v>
          </cell>
          <cell r="BM623">
            <v>0</v>
          </cell>
        </row>
        <row r="624">
          <cell r="A624">
            <v>10269.313049940696</v>
          </cell>
          <cell r="B624">
            <v>7749.8420399951974</v>
          </cell>
          <cell r="C624">
            <v>8407.8442531289948</v>
          </cell>
          <cell r="D624">
            <v>9041.5548350538666</v>
          </cell>
          <cell r="E624">
            <v>7690.5559725670046</v>
          </cell>
          <cell r="F624">
            <v>8443.4199240553226</v>
          </cell>
          <cell r="G624">
            <v>8620.4996774186893</v>
          </cell>
          <cell r="H624">
            <v>8280.530868169124</v>
          </cell>
          <cell r="I624">
            <v>8878.9140715797603</v>
          </cell>
          <cell r="J624">
            <v>9125.8718484694091</v>
          </cell>
          <cell r="K624">
            <v>8861.0677286890223</v>
          </cell>
          <cell r="L624">
            <v>8468.4070737769598</v>
          </cell>
          <cell r="M624">
            <v>9122.433816464345</v>
          </cell>
          <cell r="N624">
            <v>10846.536131659159</v>
          </cell>
          <cell r="O624">
            <v>9563.8737649774193</v>
          </cell>
          <cell r="Z624">
            <v>7840.6615908819213</v>
          </cell>
          <cell r="AA624">
            <v>5917.0353969044936</v>
          </cell>
          <cell r="AB624">
            <v>6419.4227186409998</v>
          </cell>
          <cell r="AC624">
            <v>6903.2632827829657</v>
          </cell>
          <cell r="AD624">
            <v>5871.770247278796</v>
          </cell>
          <cell r="AE624">
            <v>6446.5848856959356</v>
          </cell>
          <cell r="AF624">
            <v>6581.7859857078784</v>
          </cell>
          <cell r="AG624">
            <v>6322.2184399705984</v>
          </cell>
          <cell r="AH624">
            <v>6779.0864093074324</v>
          </cell>
          <cell r="AI624">
            <v>6967.6396597937874</v>
          </cell>
          <cell r="AJ624">
            <v>6765.4606551249826</v>
          </cell>
          <cell r="AK624">
            <v>6465.6626744570021</v>
          </cell>
          <cell r="AL624">
            <v>6965.0147086057914</v>
          </cell>
          <cell r="AM624">
            <v>8281.3737226662943</v>
          </cell>
          <cell r="AN624">
            <v>7302.0558750553191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</row>
        <row r="625">
          <cell r="A625">
            <v>9808.5070766350655</v>
          </cell>
          <cell r="B625">
            <v>7687.2967425674478</v>
          </cell>
          <cell r="C625">
            <v>7206.6408086147967</v>
          </cell>
          <cell r="D625">
            <v>7845.1669692174</v>
          </cell>
          <cell r="E625">
            <v>7933.7661470984513</v>
          </cell>
          <cell r="F625">
            <v>9479.1319560079028</v>
          </cell>
          <cell r="G625">
            <v>9178.9356647659752</v>
          </cell>
          <cell r="H625">
            <v>8275.0695883128956</v>
          </cell>
          <cell r="I625">
            <v>8492.3862261476788</v>
          </cell>
          <cell r="J625">
            <v>7429.7972660531696</v>
          </cell>
          <cell r="K625">
            <v>8037.3345865651881</v>
          </cell>
          <cell r="L625">
            <v>8405.6803040548311</v>
          </cell>
          <cell r="M625">
            <v>7808.6587814857985</v>
          </cell>
          <cell r="N625">
            <v>9096.4921250042098</v>
          </cell>
          <cell r="O625">
            <v>9809.2781032231469</v>
          </cell>
          <cell r="Z625">
            <v>7488.8343870391782</v>
          </cell>
          <cell r="AA625">
            <v>5869.2818121372156</v>
          </cell>
          <cell r="AB625">
            <v>5502.2990839406302</v>
          </cell>
          <cell r="AC625">
            <v>5989.8163616653592</v>
          </cell>
          <cell r="AD625">
            <v>6057.4621883742548</v>
          </cell>
          <cell r="AE625">
            <v>7237.3551649398569</v>
          </cell>
          <cell r="AF625">
            <v>7008.1540957914804</v>
          </cell>
          <cell r="AG625">
            <v>6318.0487309552482</v>
          </cell>
          <cell r="AH625">
            <v>6483.970853208657</v>
          </cell>
          <cell r="AI625">
            <v>5672.6799318206586</v>
          </cell>
          <cell r="AJ625">
            <v>6136.5371061808664</v>
          </cell>
          <cell r="AK625">
            <v>6417.7705348670797</v>
          </cell>
          <cell r="AL625">
            <v>5961.9422142995336</v>
          </cell>
          <cell r="AM625">
            <v>6945.2081234092129</v>
          </cell>
          <cell r="AN625">
            <v>7489.4230689232845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</row>
        <row r="626">
          <cell r="A626">
            <v>10725.375488062433</v>
          </cell>
          <cell r="B626">
            <v>8334.3592841321715</v>
          </cell>
          <cell r="C626">
            <v>6669.8399903094642</v>
          </cell>
          <cell r="D626">
            <v>7231.8687242655951</v>
          </cell>
          <cell r="E626">
            <v>7680.0622940341018</v>
          </cell>
          <cell r="F626">
            <v>8281.7226985693469</v>
          </cell>
          <cell r="G626">
            <v>8602.0928898593011</v>
          </cell>
          <cell r="H626">
            <v>9340.8713155348669</v>
          </cell>
          <cell r="I626">
            <v>9249.1738941120475</v>
          </cell>
          <cell r="J626">
            <v>8628.4783053320643</v>
          </cell>
          <cell r="K626">
            <v>7540.5721160714684</v>
          </cell>
          <cell r="L626">
            <v>9506.0252957735975</v>
          </cell>
          <cell r="M626">
            <v>9398.7949969932306</v>
          </cell>
          <cell r="N626">
            <v>9003.3091613454435</v>
          </cell>
          <cell r="O626">
            <v>9325.1766824471906</v>
          </cell>
          <cell r="Z626">
            <v>8188.8670866376169</v>
          </cell>
          <cell r="AA626">
            <v>6363.3166508720478</v>
          </cell>
          <cell r="AB626">
            <v>5092.4495119612366</v>
          </cell>
          <cell r="AC626">
            <v>5521.5606984516771</v>
          </cell>
          <cell r="AD626">
            <v>5863.7582817442117</v>
          </cell>
          <cell r="AE626">
            <v>6323.1284072484896</v>
          </cell>
          <cell r="AF626">
            <v>6567.7323297791345</v>
          </cell>
          <cell r="AG626">
            <v>7131.7926128961326</v>
          </cell>
          <cell r="AH626">
            <v>7061.7812648501231</v>
          </cell>
          <cell r="AI626">
            <v>6587.8777000342507</v>
          </cell>
          <cell r="AJ626">
            <v>5757.2569729090301</v>
          </cell>
          <cell r="AK626">
            <v>7257.8883374243233</v>
          </cell>
          <cell r="AL626">
            <v>7176.0175753843187</v>
          </cell>
          <cell r="AM626">
            <v>6874.0625579238886</v>
          </cell>
          <cell r="AN626">
            <v>7119.8096977551586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</row>
        <row r="627">
          <cell r="A627">
            <v>8698.8591861201003</v>
          </cell>
          <cell r="B627">
            <v>8214.5412937693927</v>
          </cell>
          <cell r="C627">
            <v>8189.1726770125879</v>
          </cell>
          <cell r="D627">
            <v>7289.7106073178129</v>
          </cell>
          <cell r="E627">
            <v>9233.1657316746423</v>
          </cell>
          <cell r="F627">
            <v>8900.9556443154925</v>
          </cell>
          <cell r="G627">
            <v>7610.6800931478438</v>
          </cell>
          <cell r="H627">
            <v>8420.2979930414003</v>
          </cell>
          <cell r="I627">
            <v>7862.6662296409713</v>
          </cell>
          <cell r="J627">
            <v>7955.2534069642115</v>
          </cell>
          <cell r="K627">
            <v>9244.1225613937895</v>
          </cell>
          <cell r="L627">
            <v>8421.9651873473358</v>
          </cell>
          <cell r="M627">
            <v>8567.4933323072219</v>
          </cell>
          <cell r="N627">
            <v>10427.591558030743</v>
          </cell>
          <cell r="O627">
            <v>9065.7781112060529</v>
          </cell>
          <cell r="Z627">
            <v>6641.6137840394395</v>
          </cell>
          <cell r="AA627">
            <v>6271.8351359581056</v>
          </cell>
          <cell r="AB627">
            <v>6252.466095589818</v>
          </cell>
          <cell r="AC627">
            <v>5565.7232075295788</v>
          </cell>
          <cell r="AD627">
            <v>7049.5589687965148</v>
          </cell>
          <cell r="AE627">
            <v>6795.9152382574548</v>
          </cell>
          <cell r="AF627">
            <v>5810.7846938387511</v>
          </cell>
          <cell r="AG627">
            <v>6428.9311988790814</v>
          </cell>
          <cell r="AH627">
            <v>6003.1771169957992</v>
          </cell>
          <cell r="AI627">
            <v>6073.8677972308024</v>
          </cell>
          <cell r="AJ627">
            <v>7057.924552114403</v>
          </cell>
          <cell r="AK627">
            <v>6430.2041084004404</v>
          </cell>
          <cell r="AL627">
            <v>6541.3154291898909</v>
          </cell>
          <cell r="AM627">
            <v>7961.5078649227025</v>
          </cell>
          <cell r="AN627">
            <v>6921.7578510182666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</row>
        <row r="628">
          <cell r="A628">
            <v>10354.53513763401</v>
          </cell>
          <cell r="B628">
            <v>7940.6599727533248</v>
          </cell>
          <cell r="C628">
            <v>7603.8677671092937</v>
          </cell>
          <cell r="D628">
            <v>9244.4351952979068</v>
          </cell>
          <cell r="E628">
            <v>8264.3894626403035</v>
          </cell>
          <cell r="F628">
            <v>9610.0381741082438</v>
          </cell>
          <cell r="G628">
            <v>8442.3881303168964</v>
          </cell>
          <cell r="H628">
            <v>7096.7543131423299</v>
          </cell>
          <cell r="I628">
            <v>6661.5465702243646</v>
          </cell>
          <cell r="J628">
            <v>7036.264354497649</v>
          </cell>
          <cell r="K628">
            <v>7998.7530904386222</v>
          </cell>
          <cell r="L628">
            <v>7220.5958530812122</v>
          </cell>
          <cell r="M628">
            <v>9447.112377826088</v>
          </cell>
          <cell r="N628">
            <v>10132.702381766941</v>
          </cell>
          <cell r="O628">
            <v>8507.5957630801713</v>
          </cell>
          <cell r="Z628">
            <v>7905.7289957241155</v>
          </cell>
          <cell r="AA628">
            <v>6062.725651837055</v>
          </cell>
          <cell r="AB628">
            <v>5805.5834556590135</v>
          </cell>
          <cell r="AC628">
            <v>7058.1632493507323</v>
          </cell>
          <cell r="AD628">
            <v>6309.894412283722</v>
          </cell>
          <cell r="AE628">
            <v>7337.3025860843391</v>
          </cell>
          <cell r="AF628">
            <v>6445.7971070494705</v>
          </cell>
          <cell r="AG628">
            <v>5418.4003051014215</v>
          </cell>
          <cell r="AH628">
            <v>5086.117452552583</v>
          </cell>
          <cell r="AI628">
            <v>5372.2159797163722</v>
          </cell>
          <cell r="AJ628">
            <v>6107.0799795622497</v>
          </cell>
          <cell r="AK628">
            <v>5512.9538162109166</v>
          </cell>
          <cell r="AL628">
            <v>7212.9080889197267</v>
          </cell>
          <cell r="AM628">
            <v>7736.358799288585</v>
          </cell>
          <cell r="AN628">
            <v>6495.583395494762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</row>
        <row r="629">
          <cell r="A629">
            <v>8772.874489920021</v>
          </cell>
          <cell r="B629">
            <v>7881.474832848271</v>
          </cell>
          <cell r="C629">
            <v>8150.9299680835557</v>
          </cell>
          <cell r="D629">
            <v>7856.6518093380091</v>
          </cell>
          <cell r="E629">
            <v>7822.8960408648372</v>
          </cell>
          <cell r="F629">
            <v>7792.4955165580513</v>
          </cell>
          <cell r="G629">
            <v>7554.0299626829856</v>
          </cell>
          <cell r="H629">
            <v>9898.2697036418285</v>
          </cell>
          <cell r="I629">
            <v>9114.8835268456551</v>
          </cell>
          <cell r="J629">
            <v>9275.0927008048457</v>
          </cell>
          <cell r="K629">
            <v>8946.934725045754</v>
          </cell>
          <cell r="L629">
            <v>8946.7134644327707</v>
          </cell>
          <cell r="M629">
            <v>9270.9172998051527</v>
          </cell>
          <cell r="N629">
            <v>8179.0041743969587</v>
          </cell>
          <cell r="O629">
            <v>10361.111881141302</v>
          </cell>
          <cell r="Z629">
            <v>6698.1247645518952</v>
          </cell>
          <cell r="AA629">
            <v>6017.5375607789847</v>
          </cell>
          <cell r="AB629">
            <v>6223.2676343516669</v>
          </cell>
          <cell r="AC629">
            <v>5998.5850830368063</v>
          </cell>
          <cell r="AD629">
            <v>5972.8124187844669</v>
          </cell>
          <cell r="AE629">
            <v>5949.6014968741374</v>
          </cell>
          <cell r="AF629">
            <v>5767.5320926283093</v>
          </cell>
          <cell r="AG629">
            <v>7557.3685118093499</v>
          </cell>
          <cell r="AH629">
            <v>6959.2500322807646</v>
          </cell>
          <cell r="AI629">
            <v>7081.5703774353024</v>
          </cell>
          <cell r="AJ629">
            <v>6831.0204503113337</v>
          </cell>
          <cell r="AK629">
            <v>6830.8515169482771</v>
          </cell>
          <cell r="AL629">
            <v>7078.3824420704314</v>
          </cell>
          <cell r="AM629">
            <v>6244.7024031687733</v>
          </cell>
          <cell r="AN629">
            <v>7910.7503656989065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</row>
        <row r="630">
          <cell r="A630">
            <v>10907.906033791687</v>
          </cell>
          <cell r="B630">
            <v>7895.0872000006575</v>
          </cell>
          <cell r="C630">
            <v>7445.4481605482115</v>
          </cell>
          <cell r="D630">
            <v>6974.8649208734596</v>
          </cell>
          <cell r="E630">
            <v>7353.6090465978577</v>
          </cell>
          <cell r="F630">
            <v>6813.7691119263436</v>
          </cell>
          <cell r="G630">
            <v>9217.8337884170433</v>
          </cell>
          <cell r="H630">
            <v>7278.1362800633078</v>
          </cell>
          <cell r="I630">
            <v>7697.8691345164007</v>
          </cell>
          <cell r="J630">
            <v>9321.7486204715296</v>
          </cell>
          <cell r="K630">
            <v>8582.8393620717725</v>
          </cell>
          <cell r="L630">
            <v>9741.7200480065221</v>
          </cell>
          <cell r="M630">
            <v>7697.0533008368711</v>
          </cell>
          <cell r="N630">
            <v>9376.4960176950135</v>
          </cell>
          <cell r="O630">
            <v>9912.6353612936764</v>
          </cell>
          <cell r="Z630">
            <v>8328.2298884240863</v>
          </cell>
          <cell r="AA630">
            <v>6027.930657549301</v>
          </cell>
          <cell r="AB630">
            <v>5684.6294523712013</v>
          </cell>
          <cell r="AC630">
            <v>5325.3372665465695</v>
          </cell>
          <cell r="AD630">
            <v>5614.5099215136497</v>
          </cell>
          <cell r="AE630">
            <v>5202.3399720322104</v>
          </cell>
          <cell r="AF630">
            <v>7037.8529687915661</v>
          </cell>
          <cell r="AG630">
            <v>5556.8861623734547</v>
          </cell>
          <cell r="AH630">
            <v>5877.3538756798089</v>
          </cell>
          <cell r="AI630">
            <v>7117.1923587244919</v>
          </cell>
          <cell r="AJ630">
            <v>6553.0321842992444</v>
          </cell>
          <cell r="AK630">
            <v>7437.8422235331718</v>
          </cell>
          <cell r="AL630">
            <v>5876.7309834021535</v>
          </cell>
          <cell r="AM630">
            <v>7158.9922154942133</v>
          </cell>
          <cell r="AN630">
            <v>7568.3367488891681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</row>
        <row r="631">
          <cell r="A631">
            <v>10745.472650295942</v>
          </cell>
          <cell r="B631">
            <v>9144.8739955873007</v>
          </cell>
          <cell r="C631">
            <v>6688.8856701742834</v>
          </cell>
          <cell r="D631">
            <v>7663.2849217107178</v>
          </cell>
          <cell r="E631">
            <v>8099.7051249651495</v>
          </cell>
          <cell r="F631">
            <v>9060.6712252858342</v>
          </cell>
          <cell r="G631">
            <v>9037.1872136825968</v>
          </cell>
          <cell r="H631">
            <v>9836.08777797736</v>
          </cell>
          <cell r="I631">
            <v>7521.387060788119</v>
          </cell>
          <cell r="J631">
            <v>9877.2478382591726</v>
          </cell>
          <cell r="K631">
            <v>8902.1300644948369</v>
          </cell>
          <cell r="L631">
            <v>8404.3091700949917</v>
          </cell>
          <cell r="M631">
            <v>8353.3870465072432</v>
          </cell>
          <cell r="N631">
            <v>7575.9108056856885</v>
          </cell>
          <cell r="O631">
            <v>8648.8467866787105</v>
          </cell>
          <cell r="Z631">
            <v>8204.2113503915534</v>
          </cell>
          <cell r="AA631">
            <v>6982.147875126886</v>
          </cell>
          <cell r="AB631">
            <v>5106.9909647207442</v>
          </cell>
          <cell r="AC631">
            <v>5850.94869086582</v>
          </cell>
          <cell r="AD631">
            <v>6184.1572617313896</v>
          </cell>
          <cell r="AE631">
            <v>6917.8587231906349</v>
          </cell>
          <cell r="AF631">
            <v>6899.9285863955156</v>
          </cell>
          <cell r="AG631">
            <v>7509.8923628368257</v>
          </cell>
          <cell r="AH631">
            <v>5742.6091064599723</v>
          </cell>
          <cell r="AI631">
            <v>7541.3182335022284</v>
          </cell>
          <cell r="AJ631">
            <v>6796.8119127620657</v>
          </cell>
          <cell r="AK631">
            <v>6416.7236686042052</v>
          </cell>
          <cell r="AL631">
            <v>6377.8444235564639</v>
          </cell>
          <cell r="AM631">
            <v>5784.2382037842453</v>
          </cell>
          <cell r="AN631">
            <v>6603.4291170163415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</row>
        <row r="632">
          <cell r="A632">
            <v>10481.717920787612</v>
          </cell>
          <cell r="B632">
            <v>6743.414480515039</v>
          </cell>
          <cell r="C632">
            <v>7369.7797104323299</v>
          </cell>
          <cell r="D632">
            <v>7706.5730360463622</v>
          </cell>
          <cell r="E632">
            <v>9087.0372386012114</v>
          </cell>
          <cell r="F632">
            <v>9336.6901892611804</v>
          </cell>
          <cell r="G632">
            <v>8244.7443681532732</v>
          </cell>
          <cell r="H632">
            <v>7740.5189834295516</v>
          </cell>
          <cell r="I632">
            <v>10272.548217830363</v>
          </cell>
          <cell r="J632">
            <v>8985.814435246506</v>
          </cell>
          <cell r="K632">
            <v>9701.7439801105811</v>
          </cell>
          <cell r="L632">
            <v>8360.7235651666178</v>
          </cell>
          <cell r="M632">
            <v>9382.0369081735662</v>
          </cell>
          <cell r="N632">
            <v>10320.317495012881</v>
          </cell>
          <cell r="O632">
            <v>9909.1875767948695</v>
          </cell>
          <cell r="Z632">
            <v>8002.8335593930233</v>
          </cell>
          <cell r="AA632">
            <v>5148.6239295311525</v>
          </cell>
          <cell r="AB632">
            <v>5626.856288033925</v>
          </cell>
          <cell r="AC632">
            <v>5883.999339313541</v>
          </cell>
          <cell r="AD632">
            <v>6937.9892798209785</v>
          </cell>
          <cell r="AE632">
            <v>7128.6003062616683</v>
          </cell>
          <cell r="AF632">
            <v>6294.8953040624956</v>
          </cell>
          <cell r="AG632">
            <v>5909.9172059243956</v>
          </cell>
          <cell r="AH632">
            <v>7843.1316545063528</v>
          </cell>
          <cell r="AI632">
            <v>6860.7052645684471</v>
          </cell>
          <cell r="AJ632">
            <v>7407.3203357903485</v>
          </cell>
          <cell r="AK632">
            <v>6383.4458848989725</v>
          </cell>
          <cell r="AL632">
            <v>7163.2227075381497</v>
          </cell>
          <cell r="AM632">
            <v>7879.6036887123137</v>
          </cell>
          <cell r="AN632">
            <v>7565.7043516331905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</row>
        <row r="633">
          <cell r="A633">
            <v>9183.4477005716399</v>
          </cell>
          <cell r="B633">
            <v>8167.1798149981505</v>
          </cell>
          <cell r="C633">
            <v>6532.2232998929658</v>
          </cell>
          <cell r="D633">
            <v>7549.0286136220675</v>
          </cell>
          <cell r="E633">
            <v>9013.1327358986473</v>
          </cell>
          <cell r="F633">
            <v>7414.6802983083962</v>
          </cell>
          <cell r="G633">
            <v>8986.4245454236516</v>
          </cell>
          <cell r="H633">
            <v>8257.6119609743873</v>
          </cell>
          <cell r="I633">
            <v>8321.9841085956941</v>
          </cell>
          <cell r="J633">
            <v>8610.1554162063658</v>
          </cell>
          <cell r="K633">
            <v>9701.3554833487033</v>
          </cell>
          <cell r="L633">
            <v>9949.8960525686198</v>
          </cell>
          <cell r="M633">
            <v>9650.6726876389075</v>
          </cell>
          <cell r="N633">
            <v>9103.1595738070446</v>
          </cell>
          <cell r="O633">
            <v>10611.837742623675</v>
          </cell>
          <cell r="Z633">
            <v>7011.5990531772486</v>
          </cell>
          <cell r="AA633">
            <v>6235.6744574703462</v>
          </cell>
          <cell r="AB633">
            <v>4987.3786183614784</v>
          </cell>
          <cell r="AC633">
            <v>5763.7135426149025</v>
          </cell>
          <cell r="AD633">
            <v>6881.5628963895606</v>
          </cell>
          <cell r="AE633">
            <v>5661.1380664796525</v>
          </cell>
          <cell r="AF633">
            <v>6861.1710861291385</v>
          </cell>
          <cell r="AG633">
            <v>6304.7197626517864</v>
          </cell>
          <cell r="AH633">
            <v>6353.8681548492477</v>
          </cell>
          <cell r="AI633">
            <v>6573.8881008952239</v>
          </cell>
          <cell r="AJ633">
            <v>7407.0237169586671</v>
          </cell>
          <cell r="AK633">
            <v>7596.7854357203505</v>
          </cell>
          <cell r="AL633">
            <v>7368.3271997030552</v>
          </cell>
          <cell r="AM633">
            <v>6950.2987472399736</v>
          </cell>
          <cell r="AN633">
            <v>8102.1805638441456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</row>
        <row r="634">
          <cell r="A634">
            <v>9626.649870170635</v>
          </cell>
          <cell r="B634">
            <v>7203.7400339858004</v>
          </cell>
          <cell r="C634">
            <v>7980.0619259419782</v>
          </cell>
          <cell r="D634">
            <v>9633.0116499259675</v>
          </cell>
          <cell r="E634">
            <v>7608.9430317219458</v>
          </cell>
          <cell r="F634">
            <v>7852.6969754157444</v>
          </cell>
          <cell r="G634">
            <v>8117.1953114240196</v>
          </cell>
          <cell r="H634">
            <v>8954.1724292318759</v>
          </cell>
          <cell r="I634">
            <v>9076.2286049404447</v>
          </cell>
          <cell r="J634">
            <v>8321.2733874358819</v>
          </cell>
          <cell r="K634">
            <v>9105.6789012524823</v>
          </cell>
          <cell r="L634">
            <v>10531.478990518541</v>
          </cell>
          <cell r="M634">
            <v>10285.092376622719</v>
          </cell>
          <cell r="N634">
            <v>7851.421549200998</v>
          </cell>
          <cell r="O634">
            <v>9321.1172897742181</v>
          </cell>
          <cell r="Z634">
            <v>7349.9856824747585</v>
          </cell>
          <cell r="AA634">
            <v>5500.0843309082939</v>
          </cell>
          <cell r="AB634">
            <v>6092.8092007044024</v>
          </cell>
          <cell r="AC634">
            <v>7354.8429267650745</v>
          </cell>
          <cell r="AD634">
            <v>5809.4584404918314</v>
          </cell>
          <cell r="AE634">
            <v>5995.5655515178205</v>
          </cell>
          <cell r="AF634">
            <v>6197.5110890534834</v>
          </cell>
          <cell r="AG634">
            <v>6836.5464664082538</v>
          </cell>
          <cell r="AH634">
            <v>6929.7368447864492</v>
          </cell>
          <cell r="AI634">
            <v>6353.3255164008451</v>
          </cell>
          <cell r="AJ634">
            <v>6952.2222638218745</v>
          </cell>
          <cell r="AK634">
            <v>8040.8263351768665</v>
          </cell>
          <cell r="AL634">
            <v>7852.7091699209514</v>
          </cell>
          <cell r="AM634">
            <v>5994.5917585011575</v>
          </cell>
          <cell r="AN634">
            <v>7116.7103352117738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0</v>
          </cell>
          <cell r="BM634">
            <v>0</v>
          </cell>
        </row>
        <row r="635">
          <cell r="A635">
            <v>8688.6437959472514</v>
          </cell>
          <cell r="B635">
            <v>7491.5246363056622</v>
          </cell>
          <cell r="C635">
            <v>8769.6517140092747</v>
          </cell>
          <cell r="D635">
            <v>9075.2829353848538</v>
          </cell>
          <cell r="E635">
            <v>10041.536854050428</v>
          </cell>
          <cell r="F635">
            <v>8470.0448898571267</v>
          </cell>
          <cell r="G635">
            <v>7341.6111471032573</v>
          </cell>
          <cell r="H635">
            <v>8122.7267885054262</v>
          </cell>
          <cell r="I635">
            <v>7734.1547438412463</v>
          </cell>
          <cell r="J635">
            <v>8146.4713052712668</v>
          </cell>
          <cell r="K635">
            <v>8268.8936797983733</v>
          </cell>
          <cell r="L635">
            <v>8638.6047749191093</v>
          </cell>
          <cell r="M635">
            <v>10664.905816560482</v>
          </cell>
          <cell r="N635">
            <v>9778.0079319821361</v>
          </cell>
          <cell r="O635">
            <v>11584.436064786669</v>
          </cell>
          <cell r="Z635">
            <v>6633.8142927809113</v>
          </cell>
          <cell r="AA635">
            <v>5719.8090259179171</v>
          </cell>
          <cell r="AB635">
            <v>6695.6641622529369</v>
          </cell>
          <cell r="AC635">
            <v>6929.0148222980761</v>
          </cell>
          <cell r="AD635">
            <v>7666.7535542149162</v>
          </cell>
          <cell r="AE635">
            <v>6466.9131535854749</v>
          </cell>
          <cell r="AF635">
            <v>5605.3494772579252</v>
          </cell>
          <cell r="AG635">
            <v>6201.7343939310467</v>
          </cell>
          <cell r="AH635">
            <v>5905.0580835417659</v>
          </cell>
          <cell r="AI635">
            <v>6219.8634274598326</v>
          </cell>
          <cell r="AJ635">
            <v>6313.3334001007761</v>
          </cell>
          <cell r="AK635">
            <v>6595.6093000698393</v>
          </cell>
          <cell r="AL635">
            <v>8142.698250567194</v>
          </cell>
          <cell r="AM635">
            <v>7465.5481681000865</v>
          </cell>
          <cell r="AN635">
            <v>8844.7632732088805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0</v>
          </cell>
          <cell r="BM635">
            <v>0</v>
          </cell>
        </row>
        <row r="636">
          <cell r="A636">
            <v>10038.475326077092</v>
          </cell>
          <cell r="B636">
            <v>7877.7930568991651</v>
          </cell>
          <cell r="C636">
            <v>8541.6400871576825</v>
          </cell>
          <cell r="D636">
            <v>7737.4074830638501</v>
          </cell>
          <cell r="E636">
            <v>7899.1280347058682</v>
          </cell>
          <cell r="F636">
            <v>7704.8543580058667</v>
          </cell>
          <cell r="G636">
            <v>8205.5532431882457</v>
          </cell>
          <cell r="H636">
            <v>8754.0190100579712</v>
          </cell>
          <cell r="I636">
            <v>8316.9191125838552</v>
          </cell>
          <cell r="J636">
            <v>8979.1825191557418</v>
          </cell>
          <cell r="K636">
            <v>9278.392560617378</v>
          </cell>
          <cell r="L636">
            <v>9745.512692743785</v>
          </cell>
          <cell r="M636">
            <v>10319.636648081549</v>
          </cell>
          <cell r="N636">
            <v>9568.6161476618563</v>
          </cell>
          <cell r="O636">
            <v>8449.4273549705358</v>
          </cell>
          <cell r="Z636">
            <v>7664.4160653611616</v>
          </cell>
          <cell r="AA636">
            <v>6014.7265101147395</v>
          </cell>
          <cell r="AB636">
            <v>6521.5763731052375</v>
          </cell>
          <cell r="AC636">
            <v>5907.5415629491818</v>
          </cell>
          <cell r="AD636">
            <v>6031.0158510100682</v>
          </cell>
          <cell r="AE636">
            <v>5882.6871217549096</v>
          </cell>
          <cell r="AF636">
            <v>6264.9727233871981</v>
          </cell>
          <cell r="AG636">
            <v>6683.7285302552991</v>
          </cell>
          <cell r="AH636">
            <v>6350.0010101342232</v>
          </cell>
          <cell r="AI636">
            <v>6855.6417701054852</v>
          </cell>
          <cell r="AJ636">
            <v>7084.0898336016098</v>
          </cell>
          <cell r="AK636">
            <v>7440.7379229606504</v>
          </cell>
          <cell r="AL636">
            <v>7879.0838593568542</v>
          </cell>
          <cell r="AM636">
            <v>7305.6767032044172</v>
          </cell>
          <cell r="AN636">
            <v>6451.171583229423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</row>
        <row r="637">
          <cell r="A637">
            <v>9522.1835966196268</v>
          </cell>
          <cell r="B637">
            <v>8543.4604642428003</v>
          </cell>
          <cell r="C637">
            <v>8390.6590115806594</v>
          </cell>
          <cell r="D637">
            <v>7875.6187854573418</v>
          </cell>
          <cell r="E637">
            <v>8020.393996138363</v>
          </cell>
          <cell r="F637">
            <v>8446.8486154129769</v>
          </cell>
          <cell r="G637">
            <v>8378.6263027808527</v>
          </cell>
          <cell r="H637">
            <v>7710.362849391021</v>
          </cell>
          <cell r="I637">
            <v>8500.820362611641</v>
          </cell>
          <cell r="J637">
            <v>9609.1834886065426</v>
          </cell>
          <cell r="K637">
            <v>9311.5944989262171</v>
          </cell>
          <cell r="L637">
            <v>8567.5010525698053</v>
          </cell>
          <cell r="M637">
            <v>9802.112073084556</v>
          </cell>
          <cell r="N637">
            <v>8459.0547996452369</v>
          </cell>
          <cell r="O637">
            <v>8651.8253193612854</v>
          </cell>
          <cell r="Z637">
            <v>7270.2252647534706</v>
          </cell>
          <cell r="AA637">
            <v>6522.9662382912347</v>
          </cell>
          <cell r="AB637">
            <v>6406.3017179778781</v>
          </cell>
          <cell r="AC637">
            <v>6013.0664451718212</v>
          </cell>
          <cell r="AD637">
            <v>6123.602897627623</v>
          </cell>
          <cell r="AE637">
            <v>6449.202705262268</v>
          </cell>
          <cell r="AF637">
            <v>6397.1146966783908</v>
          </cell>
          <cell r="AG637">
            <v>5886.8928769614413</v>
          </cell>
          <cell r="AH637">
            <v>6490.4103501354366</v>
          </cell>
          <cell r="AI637">
            <v>7336.6500302850491</v>
          </cell>
          <cell r="AJ637">
            <v>7109.4396463081621</v>
          </cell>
          <cell r="AK637">
            <v>6541.3213236412548</v>
          </cell>
          <cell r="AL637">
            <v>7483.9517762483492</v>
          </cell>
          <cell r="AM637">
            <v>6458.5221757483359</v>
          </cell>
          <cell r="AN637">
            <v>6605.7032386336177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</row>
        <row r="638">
          <cell r="A638">
            <v>9336.758672758886</v>
          </cell>
          <cell r="B638">
            <v>7562.5227428307599</v>
          </cell>
          <cell r="C638">
            <v>8410.7929716619656</v>
          </cell>
          <cell r="D638">
            <v>7962.946358115546</v>
          </cell>
          <cell r="E638">
            <v>7775.5433510545181</v>
          </cell>
          <cell r="F638">
            <v>8376.6825112342758</v>
          </cell>
          <cell r="G638">
            <v>8032.5896930674062</v>
          </cell>
          <cell r="H638">
            <v>7871.3695428659075</v>
          </cell>
          <cell r="I638">
            <v>8413.1183162114776</v>
          </cell>
          <cell r="J638">
            <v>9212.0488336039543</v>
          </cell>
          <cell r="K638">
            <v>8344.3676426628717</v>
          </cell>
          <cell r="L638">
            <v>8794.5039577604384</v>
          </cell>
          <cell r="M638">
            <v>9686.8014394604616</v>
          </cell>
          <cell r="N638">
            <v>9465.8349694818098</v>
          </cell>
          <cell r="O638">
            <v>10331.901911650788</v>
          </cell>
          <cell r="Z638">
            <v>7128.6525936861008</v>
          </cell>
          <cell r="AA638">
            <v>5774.0163642422558</v>
          </cell>
          <cell r="AB638">
            <v>6421.6740770357956</v>
          </cell>
          <cell r="AC638">
            <v>6079.7413962066512</v>
          </cell>
          <cell r="AD638">
            <v>5936.6584507035286</v>
          </cell>
          <cell r="AE638">
            <v>6395.6306040574145</v>
          </cell>
          <cell r="AF638">
            <v>6132.9143610157353</v>
          </cell>
          <cell r="AG638">
            <v>6009.8221314562916</v>
          </cell>
          <cell r="AH638">
            <v>6423.4494869007267</v>
          </cell>
          <cell r="AI638">
            <v>7033.436132651952</v>
          </cell>
          <cell r="AJ638">
            <v>6370.9580726436716</v>
          </cell>
          <cell r="AK638">
            <v>6714.6389497659229</v>
          </cell>
          <cell r="AL638">
            <v>7395.9116462338197</v>
          </cell>
          <cell r="AM638">
            <v>7227.2028625392377</v>
          </cell>
          <cell r="AN638">
            <v>7888.4484371530225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</row>
        <row r="639">
          <cell r="A639">
            <v>9967.8159667769378</v>
          </cell>
          <cell r="B639">
            <v>9375.8226188447734</v>
          </cell>
          <cell r="C639">
            <v>7810.2864474304088</v>
          </cell>
          <cell r="D639">
            <v>9021.9864234928882</v>
          </cell>
          <cell r="E639">
            <v>8857.7317349903224</v>
          </cell>
          <cell r="F639">
            <v>7740.0133103764856</v>
          </cell>
          <cell r="G639">
            <v>7714.6014003290329</v>
          </cell>
          <cell r="H639">
            <v>8395.0900234675464</v>
          </cell>
          <cell r="I639">
            <v>8214.0880930119583</v>
          </cell>
          <cell r="J639">
            <v>8320.7048491314872</v>
          </cell>
          <cell r="K639">
            <v>7275.3886897219672</v>
          </cell>
          <cell r="L639">
            <v>8818.9878114056228</v>
          </cell>
          <cell r="M639">
            <v>9170.8731706092149</v>
          </cell>
          <cell r="N639">
            <v>9758.1966646622441</v>
          </cell>
          <cell r="O639">
            <v>10275.769322783342</v>
          </cell>
          <cell r="Z639">
            <v>7610.4673618980587</v>
          </cell>
          <cell r="AA639">
            <v>7158.4780727784582</v>
          </cell>
          <cell r="AB639">
            <v>5963.1849437589044</v>
          </cell>
          <cell r="AC639">
            <v>6888.3227222825135</v>
          </cell>
          <cell r="AD639">
            <v>6762.9136105920497</v>
          </cell>
          <cell r="AE639">
            <v>5909.5311225256864</v>
          </cell>
          <cell r="AF639">
            <v>5890.1290275568172</v>
          </cell>
          <cell r="AG639">
            <v>6409.6848132775649</v>
          </cell>
          <cell r="AH639">
            <v>6271.4891153670014</v>
          </cell>
          <cell r="AI639">
            <v>6352.891435131286</v>
          </cell>
          <cell r="AJ639">
            <v>5554.7883661574788</v>
          </cell>
          <cell r="AK639">
            <v>6733.3324699594377</v>
          </cell>
          <cell r="AL639">
            <v>7001.9983492528163</v>
          </cell>
          <cell r="AM639">
            <v>7450.4221862562808</v>
          </cell>
          <cell r="AN639">
            <v>7845.5909810223711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0</v>
          </cell>
        </row>
        <row r="640">
          <cell r="A640">
            <v>11441.08851885215</v>
          </cell>
          <cell r="B640">
            <v>7945.2889460232227</v>
          </cell>
          <cell r="C640">
            <v>9255.917624241969</v>
          </cell>
          <cell r="D640">
            <v>8292.9514804892879</v>
          </cell>
          <cell r="E640">
            <v>8535.6692717721162</v>
          </cell>
          <cell r="F640">
            <v>8460.0467292498797</v>
          </cell>
          <cell r="G640">
            <v>9557.3580702646723</v>
          </cell>
          <cell r="H640">
            <v>8373.0173098011328</v>
          </cell>
          <cell r="I640">
            <v>8260.3706235421196</v>
          </cell>
          <cell r="J640">
            <v>10830.394951198017</v>
          </cell>
          <cell r="K640">
            <v>9786.2465481827512</v>
          </cell>
          <cell r="L640">
            <v>9477.549928491535</v>
          </cell>
          <cell r="M640">
            <v>9293.5802558479427</v>
          </cell>
          <cell r="N640">
            <v>9761.2793374821395</v>
          </cell>
          <cell r="O640">
            <v>9647.0959798130643</v>
          </cell>
          <cell r="Z640">
            <v>8735.3168484976904</v>
          </cell>
          <cell r="AA640">
            <v>6066.2598914445143</v>
          </cell>
          <cell r="AB640">
            <v>7066.9301297792399</v>
          </cell>
          <cell r="AC640">
            <v>6331.701627159493</v>
          </cell>
          <cell r="AD640">
            <v>6517.0176316750976</v>
          </cell>
          <cell r="AE640">
            <v>6459.2795179691993</v>
          </cell>
          <cell r="AF640">
            <v>7297.0811160793555</v>
          </cell>
          <cell r="AG640">
            <v>6392.8322081024035</v>
          </cell>
          <cell r="AH640">
            <v>6306.8260125569022</v>
          </cell>
          <cell r="AI640">
            <v>8269.0498668194887</v>
          </cell>
          <cell r="AJ640">
            <v>7471.8383845237213</v>
          </cell>
          <cell r="AK640">
            <v>7236.1472806030006</v>
          </cell>
          <cell r="AL640">
            <v>7095.6856996609258</v>
          </cell>
          <cell r="AM640">
            <v>7452.7758192849624</v>
          </cell>
          <cell r="AN640">
            <v>7365.5963689711934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0</v>
          </cell>
        </row>
        <row r="641">
          <cell r="A641">
            <v>9897.0496101198878</v>
          </cell>
          <cell r="B641">
            <v>9234.2396800971637</v>
          </cell>
          <cell r="C641">
            <v>8412.1663972657207</v>
          </cell>
          <cell r="D641">
            <v>8293.2201597610347</v>
          </cell>
          <cell r="E641">
            <v>7942.2293344948894</v>
          </cell>
          <cell r="F641">
            <v>9670.4432457345047</v>
          </cell>
          <cell r="G641">
            <v>9296.1143567718082</v>
          </cell>
          <cell r="H641">
            <v>8713.2596741138859</v>
          </cell>
          <cell r="I641">
            <v>7473.5147922847473</v>
          </cell>
          <cell r="J641">
            <v>10235.372857430397</v>
          </cell>
          <cell r="K641">
            <v>9501.4429167247345</v>
          </cell>
          <cell r="L641">
            <v>9513.0971613630427</v>
          </cell>
          <cell r="M641">
            <v>8990.4638108645031</v>
          </cell>
          <cell r="N641">
            <v>9228.1342972855364</v>
          </cell>
          <cell r="O641">
            <v>11209.655611538059</v>
          </cell>
          <cell r="Z641">
            <v>7556.4369655249729</v>
          </cell>
          <cell r="AA641">
            <v>7050.3789327129052</v>
          </cell>
          <cell r="AB641">
            <v>6422.7226929779672</v>
          </cell>
          <cell r="AC641">
            <v>6331.9067648581886</v>
          </cell>
          <cell r="AD641">
            <v>6063.9238658041841</v>
          </cell>
          <cell r="AE641">
            <v>7383.422099891276</v>
          </cell>
          <cell r="AF641">
            <v>7097.6204958527005</v>
          </cell>
          <cell r="AG641">
            <v>6652.6086142246486</v>
          </cell>
          <cell r="AH641">
            <v>5706.0584379685724</v>
          </cell>
          <cell r="AI641">
            <v>7814.748118139536</v>
          </cell>
          <cell r="AJ641">
            <v>7254.3896726910016</v>
          </cell>
          <cell r="AK641">
            <v>7263.2877350893277</v>
          </cell>
          <cell r="AL641">
            <v>6864.2550814502911</v>
          </cell>
          <cell r="AM641">
            <v>7045.7174485146943</v>
          </cell>
          <cell r="AN641">
            <v>8558.6168980317543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0</v>
          </cell>
        </row>
        <row r="642">
          <cell r="A642">
            <v>11465.602023837919</v>
          </cell>
          <cell r="B642">
            <v>7807.0213553501562</v>
          </cell>
          <cell r="C642">
            <v>6832.5211828083529</v>
          </cell>
          <cell r="D642">
            <v>8379.6448482220712</v>
          </cell>
          <cell r="E642">
            <v>7252.8823082754652</v>
          </cell>
          <cell r="F642">
            <v>8483.1525100241615</v>
          </cell>
          <cell r="G642">
            <v>9308.2824558394022</v>
          </cell>
          <cell r="H642">
            <v>9651.5921093686648</v>
          </cell>
          <cell r="I642">
            <v>8990.3245610785107</v>
          </cell>
          <cell r="J642">
            <v>7648.9332099964122</v>
          </cell>
          <cell r="K642">
            <v>10002.061041424819</v>
          </cell>
          <cell r="L642">
            <v>8680.9138656481318</v>
          </cell>
          <cell r="M642">
            <v>8337.8620963041085</v>
          </cell>
          <cell r="N642">
            <v>8999.409518806875</v>
          </cell>
          <cell r="O642">
            <v>11020.428552790749</v>
          </cell>
          <cell r="Z642">
            <v>8754.0330076083446</v>
          </cell>
          <cell r="AA642">
            <v>5960.6920328952656</v>
          </cell>
          <cell r="AB642">
            <v>5216.6572531589081</v>
          </cell>
          <cell r="AC642">
            <v>6397.8923601969436</v>
          </cell>
          <cell r="AD642">
            <v>5537.6046538975497</v>
          </cell>
          <cell r="AE642">
            <v>6476.9208740134873</v>
          </cell>
          <cell r="AF642">
            <v>7106.9108881632046</v>
          </cell>
          <cell r="AG642">
            <v>7369.0291818714122</v>
          </cell>
          <cell r="AH642">
            <v>6864.1487636816873</v>
          </cell>
          <cell r="AI642">
            <v>5839.9911015651005</v>
          </cell>
          <cell r="AJ642">
            <v>7636.6136133720138</v>
          </cell>
          <cell r="AK642">
            <v>6627.9124600778086</v>
          </cell>
          <cell r="AL642">
            <v>6365.9910619765706</v>
          </cell>
          <cell r="AM642">
            <v>6871.0851652471229</v>
          </cell>
          <cell r="AN642">
            <v>8414.1412817699475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</row>
        <row r="643">
          <cell r="A643">
            <v>9111.1698830208225</v>
          </cell>
          <cell r="B643">
            <v>8363.8345594407438</v>
          </cell>
          <cell r="C643">
            <v>7879.3032390988847</v>
          </cell>
          <cell r="D643">
            <v>8605.8388724233082</v>
          </cell>
          <cell r="E643">
            <v>7342.2923786235033</v>
          </cell>
          <cell r="F643">
            <v>8520.9030987706665</v>
          </cell>
          <cell r="G643">
            <v>7477.2450758365349</v>
          </cell>
          <cell r="H643">
            <v>6445.7040764762614</v>
          </cell>
          <cell r="I643">
            <v>9030.4822482066775</v>
          </cell>
          <cell r="J643">
            <v>8897.9737328962274</v>
          </cell>
          <cell r="K643">
            <v>7982.6395938460728</v>
          </cell>
          <cell r="L643">
            <v>9759.9621435347508</v>
          </cell>
          <cell r="M643">
            <v>9519.9337972179201</v>
          </cell>
          <cell r="N643">
            <v>10511.034301263626</v>
          </cell>
          <cell r="O643">
            <v>8098.7620596640218</v>
          </cell>
          <cell r="Z643">
            <v>6956.4146503659294</v>
          </cell>
          <cell r="AA643">
            <v>6385.8211414712459</v>
          </cell>
          <cell r="AB643">
            <v>6015.8795402649548</v>
          </cell>
          <cell r="AC643">
            <v>6570.5924024506849</v>
          </cell>
          <cell r="AD643">
            <v>5605.8696002485576</v>
          </cell>
          <cell r="AE643">
            <v>6505.7435995237975</v>
          </cell>
          <cell r="AF643">
            <v>5708.9065243814966</v>
          </cell>
          <cell r="AG643">
            <v>4921.3208452059307</v>
          </cell>
          <cell r="AH643">
            <v>6894.8093184347908</v>
          </cell>
          <cell r="AI643">
            <v>6793.6385369611999</v>
          </cell>
          <cell r="AJ643">
            <v>6094.7772604598495</v>
          </cell>
          <cell r="AK643">
            <v>7451.7701364373534</v>
          </cell>
          <cell r="AL643">
            <v>7268.5075339110699</v>
          </cell>
          <cell r="AM643">
            <v>8025.2167331519822</v>
          </cell>
          <cell r="AN643">
            <v>6183.4372276017175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</row>
        <row r="644">
          <cell r="A644">
            <v>9567.7966113353268</v>
          </cell>
          <cell r="B644">
            <v>7937.9961354014204</v>
          </cell>
          <cell r="C644">
            <v>7325.4836320011609</v>
          </cell>
          <cell r="D644">
            <v>8749.2062991581679</v>
          </cell>
          <cell r="E644">
            <v>8816.2329794346642</v>
          </cell>
          <cell r="F644">
            <v>7343.5139411406717</v>
          </cell>
          <cell r="G644">
            <v>8286.7245449590228</v>
          </cell>
          <cell r="H644">
            <v>8131.4333491818406</v>
          </cell>
          <cell r="I644">
            <v>8813.4455744506959</v>
          </cell>
          <cell r="J644">
            <v>8915.2675884264499</v>
          </cell>
          <cell r="K644">
            <v>7894.5443170467634</v>
          </cell>
          <cell r="L644">
            <v>7464.5131754095482</v>
          </cell>
          <cell r="M644">
            <v>7995.8051918459814</v>
          </cell>
          <cell r="N644">
            <v>9371.3568480590839</v>
          </cell>
          <cell r="O644">
            <v>9947.2320016599479</v>
          </cell>
          <cell r="Z644">
            <v>7305.0509839409651</v>
          </cell>
          <cell r="AA644">
            <v>6060.6918013635259</v>
          </cell>
          <cell r="AB644">
            <v>5593.0360549674133</v>
          </cell>
          <cell r="AC644">
            <v>6680.0540062324562</v>
          </cell>
          <cell r="AD644">
            <v>6731.2291447302832</v>
          </cell>
          <cell r="AE644">
            <v>5606.8022681166667</v>
          </cell>
          <cell r="AF644">
            <v>6326.9473369743919</v>
          </cell>
          <cell r="AG644">
            <v>6208.3818878337315</v>
          </cell>
          <cell r="AH644">
            <v>6729.1009498754047</v>
          </cell>
          <cell r="AI644">
            <v>6806.8424648339469</v>
          </cell>
          <cell r="AJ644">
            <v>6027.51616424247</v>
          </cell>
          <cell r="AK644">
            <v>5699.1856674778901</v>
          </cell>
          <cell r="AL644">
            <v>6104.8292471951727</v>
          </cell>
          <cell r="AM644">
            <v>7155.0684389205016</v>
          </cell>
          <cell r="AN644">
            <v>7594.7514221953743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</row>
        <row r="645">
          <cell r="A645">
            <v>8344.0700712568341</v>
          </cell>
          <cell r="B645">
            <v>8451.5781579511804</v>
          </cell>
          <cell r="C645">
            <v>8780.6464966213443</v>
          </cell>
          <cell r="D645">
            <v>7286.4337187082856</v>
          </cell>
          <cell r="E645">
            <v>7163.1217911731046</v>
          </cell>
          <cell r="F645">
            <v>7445.6380339812804</v>
          </cell>
          <cell r="G645">
            <v>7571.6266200235605</v>
          </cell>
          <cell r="H645">
            <v>8602.5764520441462</v>
          </cell>
          <cell r="I645">
            <v>8495.4925795127183</v>
          </cell>
          <cell r="J645">
            <v>7564.7129978903031</v>
          </cell>
          <cell r="K645">
            <v>8532.2648599868171</v>
          </cell>
          <cell r="L645">
            <v>10021.806797436129</v>
          </cell>
          <cell r="M645">
            <v>11356.928625578519</v>
          </cell>
          <cell r="N645">
            <v>9570.6610290156041</v>
          </cell>
          <cell r="O645">
            <v>10759.728708872801</v>
          </cell>
          <cell r="Z645">
            <v>6370.7308756848761</v>
          </cell>
          <cell r="AA645">
            <v>6452.8137299083564</v>
          </cell>
          <cell r="AB645">
            <v>6704.0587227563828</v>
          </cell>
          <cell r="AC645">
            <v>5563.2212899686501</v>
          </cell>
          <cell r="AD645">
            <v>5469.0721400478296</v>
          </cell>
          <cell r="AE645">
            <v>5684.7744214968434</v>
          </cell>
          <cell r="AF645">
            <v>5780.9672108944669</v>
          </cell>
          <cell r="AG645">
            <v>6568.1015314415135</v>
          </cell>
          <cell r="AH645">
            <v>6486.3425664282777</v>
          </cell>
          <cell r="AI645">
            <v>5775.6886327412376</v>
          </cell>
          <cell r="AJ645">
            <v>6514.4183496593732</v>
          </cell>
          <cell r="AK645">
            <v>7651.6895770696729</v>
          </cell>
          <cell r="AL645">
            <v>8671.0604333437004</v>
          </cell>
          <cell r="AM645">
            <v>7307.2379782975286</v>
          </cell>
          <cell r="AN645">
            <v>8215.0959081392175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</row>
        <row r="646">
          <cell r="A646">
            <v>9271.0830846977224</v>
          </cell>
          <cell r="B646">
            <v>8374.1775086862963</v>
          </cell>
          <cell r="C646">
            <v>8377.4161994810402</v>
          </cell>
          <cell r="D646">
            <v>8642.7775184623642</v>
          </cell>
          <cell r="E646">
            <v>7908.6967658906387</v>
          </cell>
          <cell r="F646">
            <v>7909.1419328664115</v>
          </cell>
          <cell r="G646">
            <v>8453.3108238660589</v>
          </cell>
          <cell r="H646">
            <v>8516.2232177706592</v>
          </cell>
          <cell r="I646">
            <v>8451.5934883238224</v>
          </cell>
          <cell r="J646">
            <v>7374.8775950161753</v>
          </cell>
          <cell r="K646">
            <v>8807.320731263877</v>
          </cell>
          <cell r="L646">
            <v>8031.5872565645059</v>
          </cell>
          <cell r="M646">
            <v>8457.3881364320769</v>
          </cell>
          <cell r="N646">
            <v>9690.0613097034784</v>
          </cell>
          <cell r="O646">
            <v>8284.1266153695524</v>
          </cell>
          <cell r="Z646">
            <v>7078.5090194990462</v>
          </cell>
          <cell r="AA646">
            <v>6393.7180245920208</v>
          </cell>
          <cell r="AB646">
            <v>6396.1907779685698</v>
          </cell>
          <cell r="AC646">
            <v>6598.7952064560877</v>
          </cell>
          <cell r="AD646">
            <v>6038.3216155445652</v>
          </cell>
          <cell r="AE646">
            <v>6038.6615023112354</v>
          </cell>
          <cell r="AF646">
            <v>6454.1366272650312</v>
          </cell>
          <cell r="AG646">
            <v>6502.1704916607696</v>
          </cell>
          <cell r="AH646">
            <v>6452.8254347091915</v>
          </cell>
          <cell r="AI646">
            <v>5630.7485433052288</v>
          </cell>
          <cell r="AJ646">
            <v>6724.424607602894</v>
          </cell>
          <cell r="AK646">
            <v>6132.1489967360258</v>
          </cell>
          <cell r="AL646">
            <v>6457.2496717184349</v>
          </cell>
          <cell r="AM646">
            <v>7398.4005702038421</v>
          </cell>
          <cell r="AN646">
            <v>6324.9638073411143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</row>
        <row r="647">
          <cell r="A647">
            <v>9706.9153110459956</v>
          </cell>
          <cell r="B647">
            <v>8194.3358159875679</v>
          </cell>
          <cell r="C647">
            <v>7723.289791978752</v>
          </cell>
          <cell r="D647">
            <v>7491.9479781074397</v>
          </cell>
          <cell r="E647">
            <v>7836.5530339035231</v>
          </cell>
          <cell r="F647">
            <v>7001.076130716373</v>
          </cell>
          <cell r="G647">
            <v>10315.572742703795</v>
          </cell>
          <cell r="H647">
            <v>7525.824403358577</v>
          </cell>
          <cell r="I647">
            <v>9029.5031635328614</v>
          </cell>
          <cell r="J647">
            <v>7602.236637668987</v>
          </cell>
          <cell r="K647">
            <v>8063.4180242519815</v>
          </cell>
          <cell r="L647">
            <v>8200.3896001181583</v>
          </cell>
          <cell r="M647">
            <v>8471.5368134009077</v>
          </cell>
          <cell r="N647">
            <v>9215.8188312918865</v>
          </cell>
          <cell r="O647">
            <v>10669.233911018468</v>
          </cell>
          <cell r="Z647">
            <v>7411.2686676448611</v>
          </cell>
          <cell r="AA647">
            <v>6256.4081728497713</v>
          </cell>
          <cell r="AB647">
            <v>5896.7626493349453</v>
          </cell>
          <cell r="AC647">
            <v>5720.1322490769417</v>
          </cell>
          <cell r="AD647">
            <v>5983.2395875974744</v>
          </cell>
          <cell r="AE647">
            <v>5345.3496301064733</v>
          </cell>
          <cell r="AF647">
            <v>7875.9810513453185</v>
          </cell>
          <cell r="AG647">
            <v>5745.9970352618866</v>
          </cell>
          <cell r="AH647">
            <v>6894.0617833699916</v>
          </cell>
          <cell r="AI647">
            <v>5804.3380818068226</v>
          </cell>
          <cell r="AJ647">
            <v>6156.4519151884833</v>
          </cell>
          <cell r="AK647">
            <v>6261.0302612486139</v>
          </cell>
          <cell r="AL647">
            <v>6468.0522431788459</v>
          </cell>
          <cell r="AM647">
            <v>7036.3145409666795</v>
          </cell>
          <cell r="AN647">
            <v>8146.0027679982422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0</v>
          </cell>
          <cell r="BM647">
            <v>0</v>
          </cell>
        </row>
        <row r="648">
          <cell r="A648">
            <v>10255.121057667415</v>
          </cell>
          <cell r="B648">
            <v>9047.7763291509709</v>
          </cell>
          <cell r="C648">
            <v>8501.1501655271732</v>
          </cell>
          <cell r="D648">
            <v>8878.3801797378892</v>
          </cell>
          <cell r="E648">
            <v>8252.2480022121199</v>
          </cell>
          <cell r="F648">
            <v>8075.1545290014092</v>
          </cell>
          <cell r="G648">
            <v>8336.9835800960063</v>
          </cell>
          <cell r="H648">
            <v>8542.2228580328592</v>
          </cell>
          <cell r="I648">
            <v>8156.2575563078271</v>
          </cell>
          <cell r="J648">
            <v>8591.5764544739577</v>
          </cell>
          <cell r="K648">
            <v>7973.7097776895243</v>
          </cell>
          <cell r="L648">
            <v>9239.455998288</v>
          </cell>
          <cell r="M648">
            <v>8196.19498788686</v>
          </cell>
          <cell r="N648">
            <v>10081.676733914273</v>
          </cell>
          <cell r="O648">
            <v>8941.8144434536298</v>
          </cell>
          <cell r="Z648">
            <v>7829.8259480133011</v>
          </cell>
          <cell r="AA648">
            <v>6908.0134184120816</v>
          </cell>
          <cell r="AB648">
            <v>6490.6621559806563</v>
          </cell>
          <cell r="AC648">
            <v>6778.6787807505953</v>
          </cell>
          <cell r="AD648">
            <v>6300.6243586809624</v>
          </cell>
          <cell r="AE648">
            <v>6165.412783510692</v>
          </cell>
          <cell r="AF648">
            <v>6365.3203113376212</v>
          </cell>
          <cell r="AG648">
            <v>6522.021320999519</v>
          </cell>
          <cell r="AH648">
            <v>6227.3352692712506</v>
          </cell>
          <cell r="AI648">
            <v>6559.7029892966839</v>
          </cell>
          <cell r="AJ648">
            <v>6087.9593101050614</v>
          </cell>
          <cell r="AK648">
            <v>7054.3616125168801</v>
          </cell>
          <cell r="AL648">
            <v>6257.8276580315687</v>
          </cell>
          <cell r="AM648">
            <v>7697.400513050482</v>
          </cell>
          <cell r="AN648">
            <v>6827.1110948346195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</row>
        <row r="649">
          <cell r="A649">
            <v>10082.607003161183</v>
          </cell>
          <cell r="B649">
            <v>8575.366264428354</v>
          </cell>
          <cell r="C649">
            <v>8282.5017020851083</v>
          </cell>
          <cell r="D649">
            <v>8649.7145506540728</v>
          </cell>
          <cell r="E649">
            <v>6750.9550820566765</v>
          </cell>
          <cell r="F649">
            <v>8413.4828571754442</v>
          </cell>
          <cell r="G649">
            <v>7524.5431005393202</v>
          </cell>
          <cell r="H649">
            <v>9103.0864510668926</v>
          </cell>
          <cell r="I649">
            <v>8964.8797972597004</v>
          </cell>
          <cell r="J649">
            <v>7442.8588688482787</v>
          </cell>
          <cell r="K649">
            <v>9729.2212903361487</v>
          </cell>
          <cell r="L649">
            <v>9620.1182747572602</v>
          </cell>
          <cell r="M649">
            <v>9213.7536662761777</v>
          </cell>
          <cell r="N649">
            <v>10381.653345371509</v>
          </cell>
          <cell r="O649">
            <v>9631.6085442182066</v>
          </cell>
          <cell r="Z649">
            <v>7698.1107773415733</v>
          </cell>
          <cell r="AA649">
            <v>6547.3264443561056</v>
          </cell>
          <cell r="AB649">
            <v>6323.7231795487869</v>
          </cell>
          <cell r="AC649">
            <v>6604.0916582825857</v>
          </cell>
          <cell r="AD649">
            <v>5154.3812089705998</v>
          </cell>
          <cell r="AE649">
            <v>6423.7278153848792</v>
          </cell>
          <cell r="AF649">
            <v>5745.0187554341719</v>
          </cell>
          <cell r="AG649">
            <v>6950.242917735377</v>
          </cell>
          <cell r="AH649">
            <v>6844.7215847269681</v>
          </cell>
          <cell r="AI649">
            <v>5682.6525178011343</v>
          </cell>
          <cell r="AJ649">
            <v>7428.2993720568084</v>
          </cell>
          <cell r="AK649">
            <v>7344.9987832502657</v>
          </cell>
          <cell r="AL649">
            <v>7034.7377792165262</v>
          </cell>
          <cell r="AM649">
            <v>7926.4338558045283</v>
          </cell>
          <cell r="AN649">
            <v>7353.7716499447761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</row>
        <row r="650">
          <cell r="A650">
            <v>10886.371632575409</v>
          </cell>
          <cell r="B650">
            <v>8041.5972617316356</v>
          </cell>
          <cell r="C650">
            <v>7148.5948142883808</v>
          </cell>
          <cell r="D650">
            <v>7607.5932066464966</v>
          </cell>
          <cell r="E650">
            <v>8048.7220706039197</v>
          </cell>
          <cell r="F650">
            <v>7995.7460248457373</v>
          </cell>
          <cell r="G650">
            <v>7617.3905708312195</v>
          </cell>
          <cell r="H650">
            <v>8738.6783747136833</v>
          </cell>
          <cell r="I650">
            <v>8432.196455211295</v>
          </cell>
          <cell r="J650">
            <v>8325.9488389925318</v>
          </cell>
          <cell r="K650">
            <v>11127.106698325841</v>
          </cell>
          <cell r="L650">
            <v>9503.368656245375</v>
          </cell>
          <cell r="M650">
            <v>9690.6936331440284</v>
          </cell>
          <cell r="N650">
            <v>9545.9430110696303</v>
          </cell>
          <cell r="O650">
            <v>9197.3469041466433</v>
          </cell>
          <cell r="Z650">
            <v>8311.7882869578534</v>
          </cell>
          <cell r="AA650">
            <v>6139.7916757211506</v>
          </cell>
          <cell r="AB650">
            <v>5457.9807350884357</v>
          </cell>
          <cell r="AC650">
            <v>5808.427843647426</v>
          </cell>
          <cell r="AD650">
            <v>6145.2314957943736</v>
          </cell>
          <cell r="AE650">
            <v>6104.7840729538193</v>
          </cell>
          <cell r="AF650">
            <v>5815.9081703919182</v>
          </cell>
          <cell r="AG650">
            <v>6672.0158938073955</v>
          </cell>
          <cell r="AH650">
            <v>6438.0157223396436</v>
          </cell>
          <cell r="AI650">
            <v>6356.895242366154</v>
          </cell>
          <cell r="AJ650">
            <v>8495.5904725985711</v>
          </cell>
          <cell r="AK650">
            <v>7255.8599825179681</v>
          </cell>
          <cell r="AL650">
            <v>7398.8833516799968</v>
          </cell>
          <cell r="AM650">
            <v>7288.3656727237058</v>
          </cell>
          <cell r="AN650">
            <v>7022.2111507035779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0</v>
          </cell>
          <cell r="BM650">
            <v>0</v>
          </cell>
        </row>
        <row r="651">
          <cell r="A651">
            <v>9001.1678753700071</v>
          </cell>
          <cell r="B651">
            <v>6980.8356146157703</v>
          </cell>
          <cell r="C651">
            <v>8033.2987682058056</v>
          </cell>
          <cell r="D651">
            <v>7274.322903668809</v>
          </cell>
          <cell r="E651">
            <v>6311.4077783813655</v>
          </cell>
          <cell r="F651">
            <v>8858.8292963082204</v>
          </cell>
          <cell r="G651">
            <v>7731.1651960999452</v>
          </cell>
          <cell r="H651">
            <v>7500.2825310978169</v>
          </cell>
          <cell r="I651">
            <v>10069.139645288165</v>
          </cell>
          <cell r="J651">
            <v>8492.4602618359659</v>
          </cell>
          <cell r="K651">
            <v>8522.7866343051337</v>
          </cell>
          <cell r="L651">
            <v>8043.0798744676176</v>
          </cell>
          <cell r="M651">
            <v>9904.5204000355734</v>
          </cell>
          <cell r="N651">
            <v>9643.0649432019381</v>
          </cell>
          <cell r="O651">
            <v>10698.592875927874</v>
          </cell>
          <cell r="Z651">
            <v>6872.4276775164999</v>
          </cell>
          <cell r="AA651">
            <v>5329.8959151015979</v>
          </cell>
          <cell r="AB651">
            <v>6133.4557427202044</v>
          </cell>
          <cell r="AC651">
            <v>5553.9746342427497</v>
          </cell>
          <cell r="AD651">
            <v>4818.7850844252853</v>
          </cell>
          <cell r="AE651">
            <v>6763.7516030485103</v>
          </cell>
          <cell r="AF651">
            <v>5902.77555188309</v>
          </cell>
          <cell r="AG651">
            <v>5726.4957136233061</v>
          </cell>
          <cell r="AH651">
            <v>7687.8283957360954</v>
          </cell>
          <cell r="AI651">
            <v>6484.0273797528062</v>
          </cell>
          <cell r="AJ651">
            <v>6507.1816864385055</v>
          </cell>
          <cell r="AK651">
            <v>6140.9236564755229</v>
          </cell>
          <cell r="AL651">
            <v>7562.1409435087598</v>
          </cell>
          <cell r="AM651">
            <v>7362.5186563944517</v>
          </cell>
          <cell r="AN651">
            <v>8168.418455142436</v>
          </cell>
          <cell r="AY651">
            <v>0</v>
          </cell>
          <cell r="AZ651">
            <v>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</row>
        <row r="652">
          <cell r="A652">
            <v>8889.3321805683081</v>
          </cell>
          <cell r="B652">
            <v>8687.6952270974361</v>
          </cell>
          <cell r="C652">
            <v>8019.0520588550935</v>
          </cell>
          <cell r="D652">
            <v>8170.3058080226619</v>
          </cell>
          <cell r="E652">
            <v>5806.9673957270579</v>
          </cell>
          <cell r="F652">
            <v>7391.2947408157897</v>
          </cell>
          <cell r="G652">
            <v>10167.105594614188</v>
          </cell>
          <cell r="H652">
            <v>9107.6796988758051</v>
          </cell>
          <cell r="I652">
            <v>8176.5467052307131</v>
          </cell>
          <cell r="J652">
            <v>8443.3345720558882</v>
          </cell>
          <cell r="K652">
            <v>9329.6348963091405</v>
          </cell>
          <cell r="L652">
            <v>9007.411167051212</v>
          </cell>
          <cell r="M652">
            <v>8244.5152362967474</v>
          </cell>
          <cell r="N652">
            <v>9651.3577702797593</v>
          </cell>
          <cell r="O652">
            <v>10436.854063044229</v>
          </cell>
          <cell r="Z652">
            <v>6787.0406771926246</v>
          </cell>
          <cell r="AA652">
            <v>6633.0900566697992</v>
          </cell>
          <cell r="AB652">
            <v>6122.5783231440973</v>
          </cell>
          <cell r="AC652">
            <v>6238.0611656485335</v>
          </cell>
          <cell r="AD652">
            <v>4433.6428345071909</v>
          </cell>
          <cell r="AE652">
            <v>5643.2830997918181</v>
          </cell>
          <cell r="AF652">
            <v>7762.6257899103111</v>
          </cell>
          <cell r="AG652">
            <v>6953.749880810472</v>
          </cell>
          <cell r="AH652">
            <v>6242.8261156304707</v>
          </cell>
          <cell r="AI652">
            <v>6446.5197191029583</v>
          </cell>
          <cell r="AJ652">
            <v>7123.213561871612</v>
          </cell>
          <cell r="AK652">
            <v>6877.1944556882672</v>
          </cell>
          <cell r="AL652">
            <v>6294.7203609735116</v>
          </cell>
          <cell r="AM652">
            <v>7368.8502630396752</v>
          </cell>
          <cell r="AN652">
            <v>7968.5798245505193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0</v>
          </cell>
          <cell r="BM652">
            <v>0</v>
          </cell>
        </row>
        <row r="653">
          <cell r="A653">
            <v>10686.113668646634</v>
          </cell>
          <cell r="B653">
            <v>8225.5199883160967</v>
          </cell>
          <cell r="C653">
            <v>8373.552307619997</v>
          </cell>
          <cell r="D653">
            <v>7664.1537680471356</v>
          </cell>
          <cell r="E653">
            <v>7333.7214113075124</v>
          </cell>
          <cell r="F653">
            <v>7239.291624302522</v>
          </cell>
          <cell r="G653">
            <v>8493.3801572122029</v>
          </cell>
          <cell r="H653">
            <v>7439.4381892463507</v>
          </cell>
          <cell r="I653">
            <v>7803.34354472002</v>
          </cell>
          <cell r="J653">
            <v>8509.7496631151171</v>
          </cell>
          <cell r="K653">
            <v>8735.8284192354968</v>
          </cell>
          <cell r="L653">
            <v>8977.6793244418113</v>
          </cell>
          <cell r="M653">
            <v>9111.5371303131742</v>
          </cell>
          <cell r="N653">
            <v>9247.0598231926997</v>
          </cell>
          <cell r="O653">
            <v>10516.947895626334</v>
          </cell>
          <cell r="Z653">
            <v>8158.8905304663795</v>
          </cell>
          <cell r="AA653">
            <v>6280.2174131592919</v>
          </cell>
          <cell r="AB653">
            <v>6393.2406810770981</v>
          </cell>
          <cell r="AC653">
            <v>5851.6120585190592</v>
          </cell>
          <cell r="AD653">
            <v>5599.3256324189306</v>
          </cell>
          <cell r="AE653">
            <v>5527.2281123214725</v>
          </cell>
          <cell r="AF653">
            <v>6484.7297235521464</v>
          </cell>
          <cell r="AG653">
            <v>5680.0408152423443</v>
          </cell>
          <cell r="AH653">
            <v>5957.884009767914</v>
          </cell>
          <cell r="AI653">
            <v>6497.227906787044</v>
          </cell>
          <cell r="AJ653">
            <v>6669.8399413999759</v>
          </cell>
          <cell r="AK653">
            <v>6854.4940749286179</v>
          </cell>
          <cell r="AL653">
            <v>6956.6950451426301</v>
          </cell>
          <cell r="AM653">
            <v>7060.1671632469188</v>
          </cell>
          <cell r="AN653">
            <v>8029.7317861022866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0</v>
          </cell>
          <cell r="BM653">
            <v>0</v>
          </cell>
        </row>
        <row r="654">
          <cell r="A654">
            <v>9270.8881530749877</v>
          </cell>
          <cell r="B654">
            <v>8252.287720352293</v>
          </cell>
          <cell r="C654">
            <v>7050.869444374378</v>
          </cell>
          <cell r="D654">
            <v>7399.3363846969833</v>
          </cell>
          <cell r="E654">
            <v>8347.9346569494537</v>
          </cell>
          <cell r="F654">
            <v>8697.0502148358737</v>
          </cell>
          <cell r="G654">
            <v>7413.1172767392827</v>
          </cell>
          <cell r="H654">
            <v>9244.2528874374766</v>
          </cell>
          <cell r="I654">
            <v>7743.4596637840441</v>
          </cell>
          <cell r="J654">
            <v>7803.6601634427097</v>
          </cell>
          <cell r="K654">
            <v>8491.5036398925495</v>
          </cell>
          <cell r="L654">
            <v>10217.264911637183</v>
          </cell>
          <cell r="M654">
            <v>10624.106938950545</v>
          </cell>
          <cell r="N654">
            <v>9162.7620804129183</v>
          </cell>
          <cell r="O654">
            <v>9114.6218612789089</v>
          </cell>
          <cell r="Z654">
            <v>7078.360188425364</v>
          </cell>
          <cell r="AA654">
            <v>6300.6546836398566</v>
          </cell>
          <cell r="AB654">
            <v>5383.3670242576154</v>
          </cell>
          <cell r="AC654">
            <v>5649.4229270616843</v>
          </cell>
          <cell r="AD654">
            <v>6373.6815023195331</v>
          </cell>
          <cell r="AE654">
            <v>6640.232627228047</v>
          </cell>
          <cell r="AF654">
            <v>5659.9446932595483</v>
          </cell>
          <cell r="AG654">
            <v>7058.0240565700624</v>
          </cell>
          <cell r="AH654">
            <v>5912.1624271377723</v>
          </cell>
          <cell r="AI654">
            <v>5958.1257494291631</v>
          </cell>
          <cell r="AJ654">
            <v>6483.296995072521</v>
          </cell>
          <cell r="AK654">
            <v>7800.9226290946353</v>
          </cell>
          <cell r="AL654">
            <v>8111.5481443164954</v>
          </cell>
          <cell r="AM654">
            <v>6995.8054994435843</v>
          </cell>
          <cell r="AN654">
            <v>6959.0502495738911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</row>
        <row r="655">
          <cell r="A655">
            <v>9612.5312597167886</v>
          </cell>
          <cell r="B655">
            <v>8101.7460013568052</v>
          </cell>
          <cell r="C655">
            <v>8505.5885577454337</v>
          </cell>
          <cell r="D655">
            <v>10028.963456225412</v>
          </cell>
          <cell r="E655">
            <v>10426.833180369416</v>
          </cell>
          <cell r="F655">
            <v>7384.2880213472099</v>
          </cell>
          <cell r="G655">
            <v>8875.7842054781249</v>
          </cell>
          <cell r="H655">
            <v>8849.7250512104674</v>
          </cell>
          <cell r="I655">
            <v>6956.7355591450823</v>
          </cell>
          <cell r="J655">
            <v>8371.8765660531517</v>
          </cell>
          <cell r="K655">
            <v>8292.3826069096867</v>
          </cell>
          <cell r="L655">
            <v>8804.3069505265867</v>
          </cell>
          <cell r="M655">
            <v>9332.7410217806828</v>
          </cell>
          <cell r="N655">
            <v>8533.103217472406</v>
          </cell>
          <cell r="O655">
            <v>9298.7436789064977</v>
          </cell>
          <cell r="Z655">
            <v>7339.2060669188049</v>
          </cell>
          <cell r="AA655">
            <v>6185.7154790199247</v>
          </cell>
          <cell r="AB655">
            <v>6494.0508861928674</v>
          </cell>
          <cell r="AC655">
            <v>7657.1537146819246</v>
          </cell>
          <cell r="AD655">
            <v>7960.9288405447687</v>
          </cell>
          <cell r="AE655">
            <v>5637.9334414506793</v>
          </cell>
          <cell r="AF655">
            <v>6776.6967440193694</v>
          </cell>
          <cell r="AG655">
            <v>6756.8004754993963</v>
          </cell>
          <cell r="AH655">
            <v>5311.4954263495074</v>
          </cell>
          <cell r="AI655">
            <v>6391.9612456878449</v>
          </cell>
          <cell r="AJ655">
            <v>6331.2672899059726</v>
          </cell>
          <cell r="AK655">
            <v>6722.1235739548501</v>
          </cell>
          <cell r="AL655">
            <v>7125.5851010936385</v>
          </cell>
          <cell r="AM655">
            <v>6515.0584389530504</v>
          </cell>
          <cell r="AN655">
            <v>7099.6279938198259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</row>
        <row r="656">
          <cell r="A656">
            <v>10926.12840069304</v>
          </cell>
          <cell r="B656">
            <v>8018.5875433396668</v>
          </cell>
          <cell r="C656">
            <v>7250.7838833312335</v>
          </cell>
          <cell r="D656">
            <v>8332.9487924776404</v>
          </cell>
          <cell r="E656">
            <v>8322.640017830623</v>
          </cell>
          <cell r="F656">
            <v>7150.0920159666903</v>
          </cell>
          <cell r="G656">
            <v>8842.2909520006469</v>
          </cell>
          <cell r="H656">
            <v>6768.1898676718947</v>
          </cell>
          <cell r="I656">
            <v>8125.5877763723674</v>
          </cell>
          <cell r="J656">
            <v>7763.5800881889299</v>
          </cell>
          <cell r="K656">
            <v>8161.544138701076</v>
          </cell>
          <cell r="L656">
            <v>8145.9874293884868</v>
          </cell>
          <cell r="M656">
            <v>9348.9964605295554</v>
          </cell>
          <cell r="N656">
            <v>9045.7362097327059</v>
          </cell>
          <cell r="O656">
            <v>9226.2076373054151</v>
          </cell>
          <cell r="Z656">
            <v>8342.142738442737</v>
          </cell>
          <cell r="AA656">
            <v>6122.223663690007</v>
          </cell>
          <cell r="AB656">
            <v>5536.0024980589296</v>
          </cell>
          <cell r="AC656">
            <v>6362.2397348518471</v>
          </cell>
          <cell r="AD656">
            <v>6354.3689441737506</v>
          </cell>
          <cell r="AE656">
            <v>5459.1238545586311</v>
          </cell>
          <cell r="AF656">
            <v>6751.1245110163009</v>
          </cell>
          <cell r="AG656">
            <v>5167.5400367269622</v>
          </cell>
          <cell r="AH656">
            <v>6203.9187696114068</v>
          </cell>
          <cell r="AI656">
            <v>5927.5244516526</v>
          </cell>
          <cell r="AJ656">
            <v>6231.371596074825</v>
          </cell>
          <cell r="AK656">
            <v>6219.4939862878264</v>
          </cell>
          <cell r="AL656">
            <v>7137.9961936001564</v>
          </cell>
          <cell r="AM656">
            <v>6906.4557790757608</v>
          </cell>
          <cell r="AN656">
            <v>7044.2464359132337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</row>
        <row r="657">
          <cell r="A657">
            <v>10713.308354186374</v>
          </cell>
          <cell r="B657">
            <v>7236.6042989983889</v>
          </cell>
          <cell r="C657">
            <v>8008.0920583125626</v>
          </cell>
          <cell r="D657">
            <v>8211.7455724149859</v>
          </cell>
          <cell r="E657">
            <v>7643.0516281813461</v>
          </cell>
          <cell r="F657">
            <v>7305.8074831739641</v>
          </cell>
          <cell r="G657">
            <v>7815.370792359995</v>
          </cell>
          <cell r="H657">
            <v>7757.6718893603465</v>
          </cell>
          <cell r="I657">
            <v>9125.5349020148569</v>
          </cell>
          <cell r="J657">
            <v>8008.677207919729</v>
          </cell>
          <cell r="K657">
            <v>9733.3338153596997</v>
          </cell>
          <cell r="L657">
            <v>9593.69383804887</v>
          </cell>
          <cell r="M657">
            <v>10016.457218770187</v>
          </cell>
          <cell r="N657">
            <v>9479.3484075804063</v>
          </cell>
          <cell r="O657">
            <v>10677.590068644642</v>
          </cell>
          <cell r="Z657">
            <v>8179.6537816547116</v>
          </cell>
          <cell r="AA657">
            <v>5525.176328702466</v>
          </cell>
          <cell r="AB657">
            <v>6114.2103188898736</v>
          </cell>
          <cell r="AC657">
            <v>6269.7005915211303</v>
          </cell>
          <cell r="AD657">
            <v>5835.5004903229701</v>
          </cell>
          <cell r="AE657">
            <v>5578.0132366332537</v>
          </cell>
          <cell r="AF657">
            <v>5967.0668614500246</v>
          </cell>
          <cell r="AG657">
            <v>5923.0135182141803</v>
          </cell>
          <cell r="AH657">
            <v>6967.3823998279495</v>
          </cell>
          <cell r="AI657">
            <v>6114.657082955543</v>
          </cell>
          <cell r="AJ657">
            <v>7431.4393013623912</v>
          </cell>
          <cell r="AK657">
            <v>7324.8236201256632</v>
          </cell>
          <cell r="AL657">
            <v>7647.6051523599126</v>
          </cell>
          <cell r="AM657">
            <v>7237.520426581269</v>
          </cell>
          <cell r="AN657">
            <v>8152.3827277704568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</row>
        <row r="658">
          <cell r="A658">
            <v>10602.968065086996</v>
          </cell>
          <cell r="B658">
            <v>8399.9370887081495</v>
          </cell>
          <cell r="C658">
            <v>9260.273673278667</v>
          </cell>
          <cell r="D658">
            <v>9055.0701662023002</v>
          </cell>
          <cell r="E658">
            <v>6913.554907382425</v>
          </cell>
          <cell r="F658">
            <v>8248.0375120955214</v>
          </cell>
          <cell r="G658">
            <v>8540.336404870397</v>
          </cell>
          <cell r="H658">
            <v>7534.079106456571</v>
          </cell>
          <cell r="I658">
            <v>8017.353964627865</v>
          </cell>
          <cell r="J658">
            <v>9977.0653386617032</v>
          </cell>
          <cell r="K658">
            <v>9083.5291123059887</v>
          </cell>
          <cell r="L658">
            <v>8717.496445112416</v>
          </cell>
          <cell r="M658">
            <v>9667.4191189004669</v>
          </cell>
          <cell r="N658">
            <v>9663.3741807201895</v>
          </cell>
          <cell r="O658">
            <v>9530.9013561245938</v>
          </cell>
          <cell r="Z658">
            <v>8095.4085295661807</v>
          </cell>
          <cell r="AA658">
            <v>6413.3855669770264</v>
          </cell>
          <cell r="AB658">
            <v>7070.2559906429551</v>
          </cell>
          <cell r="AC658">
            <v>6913.5822921761192</v>
          </cell>
          <cell r="AD658">
            <v>5278.5268260061102</v>
          </cell>
          <cell r="AE658">
            <v>6297.4096326349782</v>
          </cell>
          <cell r="AF658">
            <v>6520.5810064641673</v>
          </cell>
          <cell r="AG658">
            <v>5752.2995340960169</v>
          </cell>
          <cell r="AH658">
            <v>6121.2818214092331</v>
          </cell>
          <cell r="AI658">
            <v>7617.5292943295644</v>
          </cell>
          <cell r="AJ658">
            <v>6935.310811362071</v>
          </cell>
          <cell r="AK658">
            <v>6655.8434058291086</v>
          </cell>
          <cell r="AL658">
            <v>7381.1131669569813</v>
          </cell>
          <cell r="AM658">
            <v>7378.0248404765871</v>
          </cell>
          <cell r="AN658">
            <v>7276.8813090065514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</row>
        <row r="659">
          <cell r="A659">
            <v>9683.2870653252703</v>
          </cell>
          <cell r="B659">
            <v>8736.3567989236162</v>
          </cell>
          <cell r="C659">
            <v>8708.3953934865676</v>
          </cell>
          <cell r="D659">
            <v>8367.8073748573552</v>
          </cell>
          <cell r="E659">
            <v>8605.002226697432</v>
          </cell>
          <cell r="F659">
            <v>7886.7619731979576</v>
          </cell>
          <cell r="G659">
            <v>8534.6267112125661</v>
          </cell>
          <cell r="H659">
            <v>8216.2014811920635</v>
          </cell>
          <cell r="I659">
            <v>8346.1852771475442</v>
          </cell>
          <cell r="J659">
            <v>9185.231929659969</v>
          </cell>
          <cell r="K659">
            <v>7325.4265597989206</v>
          </cell>
          <cell r="L659">
            <v>11126.526914788561</v>
          </cell>
          <cell r="M659">
            <v>8579.1300421566302</v>
          </cell>
          <cell r="N659">
            <v>7296.1409990117381</v>
          </cell>
          <cell r="O659">
            <v>8893.9841722658239</v>
          </cell>
          <cell r="Z659">
            <v>7393.228407524105</v>
          </cell>
          <cell r="AA659">
            <v>6670.2433614053753</v>
          </cell>
          <cell r="AB659">
            <v>6648.8947165085683</v>
          </cell>
          <cell r="AC659">
            <v>6388.8544019330893</v>
          </cell>
          <cell r="AD659">
            <v>6569.953620092394</v>
          </cell>
          <cell r="AE659">
            <v>6021.5743135845332</v>
          </cell>
          <cell r="AF659">
            <v>6516.2216325176378</v>
          </cell>
          <cell r="AG659">
            <v>6273.102695696065</v>
          </cell>
          <cell r="AH659">
            <v>6372.3458438432572</v>
          </cell>
          <cell r="AI659">
            <v>7012.9613192231027</v>
          </cell>
          <cell r="AJ659">
            <v>5592.9924801127136</v>
          </cell>
          <cell r="AK659">
            <v>8495.1478055487241</v>
          </cell>
          <cell r="AL659">
            <v>6550.2001037067539</v>
          </cell>
          <cell r="AM659">
            <v>5570.6328373094566</v>
          </cell>
          <cell r="AN659">
            <v>6790.5924914616435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</row>
        <row r="660">
          <cell r="A660">
            <v>8608.8522593399248</v>
          </cell>
          <cell r="B660">
            <v>6756.6478408627427</v>
          </cell>
          <cell r="C660">
            <v>6442.0738155051167</v>
          </cell>
          <cell r="D660">
            <v>8266.631449630484</v>
          </cell>
          <cell r="E660">
            <v>7674.1747908812986</v>
          </cell>
          <cell r="F660">
            <v>8668.9302526054234</v>
          </cell>
          <cell r="G660">
            <v>9148.5089015542962</v>
          </cell>
          <cell r="H660">
            <v>9009.6530824262391</v>
          </cell>
          <cell r="I660">
            <v>8106.1165670437067</v>
          </cell>
          <cell r="J660">
            <v>9587.5531771524675</v>
          </cell>
          <cell r="K660">
            <v>9006.7476130692703</v>
          </cell>
          <cell r="L660">
            <v>9127.1453824566997</v>
          </cell>
          <cell r="M660">
            <v>9549.4372480185557</v>
          </cell>
          <cell r="N660">
            <v>8564.7295592975097</v>
          </cell>
          <cell r="O660">
            <v>8994.4383306876862</v>
          </cell>
          <cell r="Z660">
            <v>6572.8931354150682</v>
          </cell>
          <cell r="AA660">
            <v>5158.7276530900663</v>
          </cell>
          <cell r="AB660">
            <v>4918.5491264334187</v>
          </cell>
          <cell r="AC660">
            <v>6311.6061783186715</v>
          </cell>
          <cell r="AD660">
            <v>5859.2631495370342</v>
          </cell>
          <cell r="AE660">
            <v>6618.762923585251</v>
          </cell>
          <cell r="AF660">
            <v>6984.9231403723115</v>
          </cell>
          <cell r="AG660">
            <v>6878.9061670447618</v>
          </cell>
          <cell r="AH660">
            <v>6189.0524234041386</v>
          </cell>
          <cell r="AI660">
            <v>7320.135200968617</v>
          </cell>
          <cell r="AJ660">
            <v>6876.6878295688375</v>
          </cell>
          <cell r="AK660">
            <v>6968.6120080872188</v>
          </cell>
          <cell r="AL660">
            <v>7291.0335366111585</v>
          </cell>
          <cell r="AM660">
            <v>6539.2052774418844</v>
          </cell>
          <cell r="AN660">
            <v>6867.2896432333691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</row>
        <row r="661">
          <cell r="A661">
            <v>10295.80081380827</v>
          </cell>
          <cell r="B661">
            <v>8427.0223054208236</v>
          </cell>
          <cell r="C661">
            <v>7319.1464681666994</v>
          </cell>
          <cell r="D661">
            <v>7728.8390006279988</v>
          </cell>
          <cell r="E661">
            <v>7424.3846906566896</v>
          </cell>
          <cell r="F661">
            <v>7282.9759159206233</v>
          </cell>
          <cell r="G661">
            <v>8170.3526424221145</v>
          </cell>
          <cell r="H661">
            <v>8098.1176263209891</v>
          </cell>
          <cell r="I661">
            <v>6278.1650831612587</v>
          </cell>
          <cell r="J661">
            <v>8665.1882096099453</v>
          </cell>
          <cell r="K661">
            <v>9620.6249584188772</v>
          </cell>
          <cell r="L661">
            <v>9449.4984418964905</v>
          </cell>
          <cell r="M661">
            <v>8677.9295362823486</v>
          </cell>
          <cell r="N661">
            <v>10508.39432423349</v>
          </cell>
          <cell r="O661">
            <v>10131.393447998415</v>
          </cell>
          <cell r="Z661">
            <v>7860.8851045458687</v>
          </cell>
          <cell r="AA661">
            <v>6434.0652382780199</v>
          </cell>
          <cell r="AB661">
            <v>5588.1976050311478</v>
          </cell>
          <cell r="AC661">
            <v>5900.9994923354798</v>
          </cell>
          <cell r="AD661">
            <v>5668.5474088551446</v>
          </cell>
          <cell r="AE661">
            <v>5560.581243709059</v>
          </cell>
          <cell r="AF661">
            <v>6238.0969238998541</v>
          </cell>
          <cell r="AG661">
            <v>6182.9452001665786</v>
          </cell>
          <cell r="AH661">
            <v>4793.4041536539535</v>
          </cell>
          <cell r="AI661">
            <v>6615.9058587900317</v>
          </cell>
          <cell r="AJ661">
            <v>7345.3856382526455</v>
          </cell>
          <cell r="AK661">
            <v>7214.7298583817355</v>
          </cell>
          <cell r="AL661">
            <v>6625.6339126697185</v>
          </cell>
          <cell r="AM661">
            <v>8023.201100129565</v>
          </cell>
          <cell r="AN661">
            <v>7735.3594231205789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0</v>
          </cell>
        </row>
        <row r="662">
          <cell r="A662">
            <v>9668.6300018687998</v>
          </cell>
          <cell r="B662">
            <v>7989.442645909111</v>
          </cell>
          <cell r="C662">
            <v>8216.8606613794982</v>
          </cell>
          <cell r="D662">
            <v>8273.1411513877756</v>
          </cell>
          <cell r="E662">
            <v>8163.3254060101926</v>
          </cell>
          <cell r="F662">
            <v>8592.908580055584</v>
          </cell>
          <cell r="G662">
            <v>9312.3485265893942</v>
          </cell>
          <cell r="H662">
            <v>10770.930217995126</v>
          </cell>
          <cell r="I662">
            <v>8519.2801691805962</v>
          </cell>
          <cell r="J662">
            <v>8832.1785819472225</v>
          </cell>
          <cell r="K662">
            <v>9705.3254804238913</v>
          </cell>
          <cell r="L662">
            <v>8546.0653261313255</v>
          </cell>
          <cell r="M662">
            <v>9611.4370374664541</v>
          </cell>
          <cell r="N662">
            <v>10010.645854499518</v>
          </cell>
          <cell r="O662">
            <v>10071.469894620865</v>
          </cell>
          <cell r="Z662">
            <v>7382.0376809468353</v>
          </cell>
          <cell r="AA662">
            <v>6099.9714179221883</v>
          </cell>
          <cell r="AB662">
            <v>6273.6059824058912</v>
          </cell>
          <cell r="AC662">
            <v>6316.5763616491731</v>
          </cell>
          <cell r="AD662">
            <v>6232.7316007904046</v>
          </cell>
          <cell r="AE662">
            <v>6560.7200725067587</v>
          </cell>
          <cell r="AF662">
            <v>7110.0153494451079</v>
          </cell>
          <cell r="AG662">
            <v>8223.6483051601499</v>
          </cell>
          <cell r="AH662">
            <v>6504.5044862900622</v>
          </cell>
          <cell r="AI662">
            <v>6743.403676031031</v>
          </cell>
          <cell r="AJ662">
            <v>7410.0548256055599</v>
          </cell>
          <cell r="AK662">
            <v>6524.9550607625697</v>
          </cell>
          <cell r="AL662">
            <v>7338.370623853787</v>
          </cell>
          <cell r="AM662">
            <v>7643.1681524937994</v>
          </cell>
          <cell r="AN662">
            <v>7689.6075504226073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0</v>
          </cell>
        </row>
        <row r="663">
          <cell r="A663">
            <v>8777.1976742495044</v>
          </cell>
          <cell r="B663">
            <v>8428.8581636677627</v>
          </cell>
          <cell r="C663">
            <v>7563.9348825412026</v>
          </cell>
          <cell r="D663">
            <v>7346.0637164301215</v>
          </cell>
          <cell r="E663">
            <v>7548.9052487444496</v>
          </cell>
          <cell r="F663">
            <v>9288.0947118717941</v>
          </cell>
          <cell r="G663">
            <v>8157.7494488642087</v>
          </cell>
          <cell r="H663">
            <v>8779.241881449876</v>
          </cell>
          <cell r="I663">
            <v>9748.5889936086569</v>
          </cell>
          <cell r="J663">
            <v>8517.1270626318856</v>
          </cell>
          <cell r="K663">
            <v>8206.1258001753122</v>
          </cell>
          <cell r="L663">
            <v>7831.4269449761559</v>
          </cell>
          <cell r="M663">
            <v>9261.689141747609</v>
          </cell>
          <cell r="N663">
            <v>8891.537552951153</v>
          </cell>
          <cell r="O663">
            <v>9733.5421065858336</v>
          </cell>
          <cell r="Z663">
            <v>6701.4255330801925</v>
          </cell>
          <cell r="AA663">
            <v>6435.4669233929899</v>
          </cell>
          <cell r="AB663">
            <v>5775.094538559737</v>
          </cell>
          <cell r="AC663">
            <v>5608.749031749262</v>
          </cell>
          <cell r="AD663">
            <v>5763.6193530373812</v>
          </cell>
          <cell r="AE663">
            <v>7091.497464892961</v>
          </cell>
          <cell r="AF663">
            <v>6228.4743352056175</v>
          </cell>
          <cell r="AG663">
            <v>6702.9862934545054</v>
          </cell>
          <cell r="AH663">
            <v>7443.0866909761817</v>
          </cell>
          <cell r="AI663">
            <v>6502.8605808276943</v>
          </cell>
          <cell r="AJ663">
            <v>6265.4098729370507</v>
          </cell>
          <cell r="AK663">
            <v>5979.3257981970737</v>
          </cell>
          <cell r="AL663">
            <v>7071.3367064808654</v>
          </cell>
          <cell r="AM663">
            <v>6788.7244878284155</v>
          </cell>
          <cell r="AN663">
            <v>7431.5983325467096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</row>
        <row r="664">
          <cell r="A664">
            <v>8687.2119173040519</v>
          </cell>
          <cell r="B664">
            <v>6606.464690715562</v>
          </cell>
          <cell r="C664">
            <v>7636.5442034204725</v>
          </cell>
          <cell r="D664">
            <v>8171.7895121309102</v>
          </cell>
          <cell r="E664">
            <v>5902.7434516565745</v>
          </cell>
          <cell r="F664">
            <v>8051.1364953982993</v>
          </cell>
          <cell r="G664">
            <v>7413.7866268923808</v>
          </cell>
          <cell r="H664">
            <v>8219.7049290725499</v>
          </cell>
          <cell r="I664">
            <v>8698.4817523021557</v>
          </cell>
          <cell r="J664">
            <v>7741.1834191879589</v>
          </cell>
          <cell r="K664">
            <v>9036.488922825496</v>
          </cell>
          <cell r="L664">
            <v>8510.4942361956801</v>
          </cell>
          <cell r="M664">
            <v>9024.9410285670583</v>
          </cell>
          <cell r="N664">
            <v>9871.5031688939143</v>
          </cell>
          <cell r="O664">
            <v>8768.7877741442462</v>
          </cell>
          <cell r="Z664">
            <v>6632.7210477093131</v>
          </cell>
          <cell r="AA664">
            <v>5044.0622172200938</v>
          </cell>
          <cell r="AB664">
            <v>5830.532045488344</v>
          </cell>
          <cell r="AC664">
            <v>6239.193979669998</v>
          </cell>
          <cell r="AD664">
            <v>4506.7682363136009</v>
          </cell>
          <cell r="AE664">
            <v>6147.0749187825832</v>
          </cell>
          <cell r="AF664">
            <v>5660.4557447788393</v>
          </cell>
          <cell r="AG664">
            <v>6275.7775921666071</v>
          </cell>
          <cell r="AH664">
            <v>6641.3256118097033</v>
          </cell>
          <cell r="AI664">
            <v>5910.4245052836814</v>
          </cell>
          <cell r="AJ664">
            <v>6899.3954385329571</v>
          </cell>
          <cell r="AK664">
            <v>6497.7963913123458</v>
          </cell>
          <cell r="AL664">
            <v>6890.5785750750611</v>
          </cell>
          <cell r="AM664">
            <v>7536.9321554631788</v>
          </cell>
          <cell r="AN664">
            <v>6695.004540710227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</row>
        <row r="665">
          <cell r="A665">
            <v>9877.3194196128316</v>
          </cell>
          <cell r="B665">
            <v>7855.9429111445879</v>
          </cell>
          <cell r="C665">
            <v>9723.3467518099715</v>
          </cell>
          <cell r="D665">
            <v>6918.1170025165793</v>
          </cell>
          <cell r="E665">
            <v>8588.2180033659261</v>
          </cell>
          <cell r="F665">
            <v>7897.3895594563674</v>
          </cell>
          <cell r="G665">
            <v>8304.1297443866679</v>
          </cell>
          <cell r="H665">
            <v>8234.8056475227768</v>
          </cell>
          <cell r="I665">
            <v>9612.4917071459913</v>
          </cell>
          <cell r="J665">
            <v>8463.4634603251325</v>
          </cell>
          <cell r="K665">
            <v>9190.7543124741242</v>
          </cell>
          <cell r="L665">
            <v>10879.082267314907</v>
          </cell>
          <cell r="M665">
            <v>9775.0847910357897</v>
          </cell>
          <cell r="N665">
            <v>9018.0681230808732</v>
          </cell>
          <cell r="O665">
            <v>7776.1441904004969</v>
          </cell>
          <cell r="Z665">
            <v>7541.3728861520731</v>
          </cell>
          <cell r="AA665">
            <v>5998.0438364305364</v>
          </cell>
          <cell r="AB665">
            <v>7423.8141383939201</v>
          </cell>
          <cell r="AC665">
            <v>5282.0100038894188</v>
          </cell>
          <cell r="AD665">
            <v>6557.1387984418989</v>
          </cell>
          <cell r="AE665">
            <v>6029.6885182031729</v>
          </cell>
          <cell r="AF665">
            <v>6340.2362763581978</v>
          </cell>
          <cell r="AG665">
            <v>6287.3070511062297</v>
          </cell>
          <cell r="AH665">
            <v>7339.1758683727912</v>
          </cell>
          <cell r="AI665">
            <v>6461.8882058120798</v>
          </cell>
          <cell r="AJ665">
            <v>7017.1776805912423</v>
          </cell>
          <cell r="AK665">
            <v>8306.2228274240006</v>
          </cell>
          <cell r="AL665">
            <v>7463.3163382949879</v>
          </cell>
          <cell r="AM665">
            <v>6885.3310842447381</v>
          </cell>
          <cell r="AN665">
            <v>5937.1171939475389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</row>
        <row r="666">
          <cell r="A666">
            <v>10136.228443269974</v>
          </cell>
          <cell r="B666">
            <v>8161.4398369938326</v>
          </cell>
          <cell r="C666">
            <v>7509.144066582332</v>
          </cell>
          <cell r="D666">
            <v>8301.0290693418046</v>
          </cell>
          <cell r="E666">
            <v>7916.8167691518747</v>
          </cell>
          <cell r="F666">
            <v>7954.4246911076461</v>
          </cell>
          <cell r="G666">
            <v>8613.3035719225682</v>
          </cell>
          <cell r="H666">
            <v>8534.4435362221102</v>
          </cell>
          <cell r="I666">
            <v>8157.9441421647316</v>
          </cell>
          <cell r="J666">
            <v>9592.7730801598009</v>
          </cell>
          <cell r="K666">
            <v>7787.4505694135432</v>
          </cell>
          <cell r="L666">
            <v>9444.4513929785735</v>
          </cell>
          <cell r="M666">
            <v>9122.7013216627547</v>
          </cell>
          <cell r="N666">
            <v>9669.5209112784105</v>
          </cell>
          <cell r="O666">
            <v>8778.2514854490564</v>
          </cell>
          <cell r="Z666">
            <v>7739.0509613503964</v>
          </cell>
          <cell r="AA666">
            <v>6231.2919613041377</v>
          </cell>
          <cell r="AB666">
            <v>5733.2615314118757</v>
          </cell>
          <cell r="AC666">
            <v>6337.8688985587451</v>
          </cell>
          <cell r="AD666">
            <v>6044.5212705145323</v>
          </cell>
          <cell r="AE666">
            <v>6073.2350693594508</v>
          </cell>
          <cell r="AF666">
            <v>6576.2917303771665</v>
          </cell>
          <cell r="AG666">
            <v>6516.0817776797248</v>
          </cell>
          <cell r="AH666">
            <v>6228.6229843193414</v>
          </cell>
          <cell r="AI666">
            <v>7324.1206177943286</v>
          </cell>
          <cell r="AJ666">
            <v>5945.7496595495159</v>
          </cell>
          <cell r="AK666">
            <v>7210.8764163447113</v>
          </cell>
          <cell r="AL666">
            <v>6965.2189498947982</v>
          </cell>
          <cell r="AM666">
            <v>7382.7178938447105</v>
          </cell>
          <cell r="AN666">
            <v>6702.2301221462958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</row>
        <row r="667">
          <cell r="A667">
            <v>8596.6550018208927</v>
          </cell>
          <cell r="B667">
            <v>8467.8526468053551</v>
          </cell>
          <cell r="C667">
            <v>7652.7034123065969</v>
          </cell>
          <cell r="D667">
            <v>9488.4750820799927</v>
          </cell>
          <cell r="E667">
            <v>6806.2458892901968</v>
          </cell>
          <cell r="F667">
            <v>7104.8075847597684</v>
          </cell>
          <cell r="G667">
            <v>7029.7667885301489</v>
          </cell>
          <cell r="H667">
            <v>8347.8009241412783</v>
          </cell>
          <cell r="I667">
            <v>7686.0412743714796</v>
          </cell>
          <cell r="J667">
            <v>9098.8604563115241</v>
          </cell>
          <cell r="K667">
            <v>9747.7724393570988</v>
          </cell>
          <cell r="L667">
            <v>11215.454408147141</v>
          </cell>
          <cell r="M667">
            <v>8550.0786949383019</v>
          </cell>
          <cell r="N667">
            <v>9004.455115813862</v>
          </cell>
          <cell r="O667">
            <v>11771.63592379645</v>
          </cell>
          <cell r="Z667">
            <v>6563.580480510258</v>
          </cell>
          <cell r="AA667">
            <v>6465.239367246475</v>
          </cell>
          <cell r="AB667">
            <v>5842.8696661097347</v>
          </cell>
          <cell r="AC667">
            <v>7244.4886790684031</v>
          </cell>
          <cell r="AD667">
            <v>5196.5959614566218</v>
          </cell>
          <cell r="AE667">
            <v>5424.5490101944206</v>
          </cell>
          <cell r="AF667">
            <v>5367.2550621099208</v>
          </cell>
          <cell r="AG667">
            <v>6373.5793967855616</v>
          </cell>
          <cell r="AH667">
            <v>5868.323257147722</v>
          </cell>
          <cell r="AI667">
            <v>6947.0163538356728</v>
          </cell>
          <cell r="AJ667">
            <v>7442.4632485389002</v>
          </cell>
          <cell r="AK667">
            <v>8563.0443024379747</v>
          </cell>
          <cell r="AL667">
            <v>6528.019283900172</v>
          </cell>
          <cell r="AM667">
            <v>6874.9374987443471</v>
          </cell>
          <cell r="AN667">
            <v>8987.6911143622838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</row>
        <row r="668">
          <cell r="A668">
            <v>9906.7788048360708</v>
          </cell>
          <cell r="B668">
            <v>8349.6558636071823</v>
          </cell>
          <cell r="C668">
            <v>9410.5972792884259</v>
          </cell>
          <cell r="D668">
            <v>6949.1905792427888</v>
          </cell>
          <cell r="E668">
            <v>7706.6293328394277</v>
          </cell>
          <cell r="F668">
            <v>7901.9666769861415</v>
          </cell>
          <cell r="G668">
            <v>8065.7475705319148</v>
          </cell>
          <cell r="H668">
            <v>10159.801831948491</v>
          </cell>
          <cell r="I668">
            <v>9231.1564544796729</v>
          </cell>
          <cell r="J668">
            <v>8869.7394520159796</v>
          </cell>
          <cell r="K668">
            <v>8508.820103044769</v>
          </cell>
          <cell r="L668">
            <v>8424.768018986746</v>
          </cell>
          <cell r="M668">
            <v>8513.3819762342937</v>
          </cell>
          <cell r="N668">
            <v>10225.785241465677</v>
          </cell>
          <cell r="O668">
            <v>9969.6281111137978</v>
          </cell>
          <cell r="Z668">
            <v>7563.8652446075585</v>
          </cell>
          <cell r="AA668">
            <v>6374.9956504875372</v>
          </cell>
          <cell r="AB668">
            <v>7185.0286651258293</v>
          </cell>
          <cell r="AC668">
            <v>5305.734804014186</v>
          </cell>
          <cell r="AD668">
            <v>5884.0423221402325</v>
          </cell>
          <cell r="AE668">
            <v>6033.183165745626</v>
          </cell>
          <cell r="AF668">
            <v>6158.2305330913969</v>
          </cell>
          <cell r="AG668">
            <v>7757.0493379</v>
          </cell>
          <cell r="AH668">
            <v>7048.0248776210474</v>
          </cell>
          <cell r="AI668">
            <v>6772.0815505720084</v>
          </cell>
          <cell r="AJ668">
            <v>6496.5181839550942</v>
          </cell>
          <cell r="AK668">
            <v>6432.3440815684562</v>
          </cell>
          <cell r="AL668">
            <v>6500.0011923827878</v>
          </cell>
          <cell r="AM668">
            <v>7807.4279350000079</v>
          </cell>
          <cell r="AN668">
            <v>7611.8509413478278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</row>
        <row r="669">
          <cell r="A669">
            <v>9477.4402806756734</v>
          </cell>
          <cell r="B669">
            <v>8352.1897877940028</v>
          </cell>
          <cell r="C669">
            <v>7874.9508473957721</v>
          </cell>
          <cell r="D669">
            <v>8334.6509924284765</v>
          </cell>
          <cell r="E669">
            <v>6941.1506764277401</v>
          </cell>
          <cell r="F669">
            <v>7711.4358157730139</v>
          </cell>
          <cell r="G669">
            <v>9398.6607582442848</v>
          </cell>
          <cell r="H669">
            <v>9083.2672882682928</v>
          </cell>
          <cell r="I669">
            <v>7920.5055730426739</v>
          </cell>
          <cell r="J669">
            <v>9439.5068274627756</v>
          </cell>
          <cell r="K669">
            <v>7638.9830131545004</v>
          </cell>
          <cell r="L669">
            <v>7405.8950543168567</v>
          </cell>
          <cell r="M669">
            <v>8926.9650740136058</v>
          </cell>
          <cell r="N669">
            <v>9109.4602004132576</v>
          </cell>
          <cell r="O669">
            <v>11006.973281032759</v>
          </cell>
          <cell r="Z669">
            <v>7236.0635640569972</v>
          </cell>
          <cell r="AA669">
            <v>6376.9303117398713</v>
          </cell>
          <cell r="AB669">
            <v>6012.5564717900606</v>
          </cell>
          <cell r="AC669">
            <v>6363.5393713231088</v>
          </cell>
          <cell r="AD669">
            <v>5299.5963060552849</v>
          </cell>
          <cell r="AE669">
            <v>5887.7120910859594</v>
          </cell>
          <cell r="AF669">
            <v>7175.9150835625433</v>
          </cell>
          <cell r="AG669">
            <v>6935.1109076619941</v>
          </cell>
          <cell r="AH669">
            <v>6047.3376870403736</v>
          </cell>
          <cell r="AI669">
            <v>7207.1012207951389</v>
          </cell>
          <cell r="AJ669">
            <v>5832.3940864755141</v>
          </cell>
          <cell r="AK669">
            <v>5654.4304975511359</v>
          </cell>
          <cell r="AL669">
            <v>6815.773541869682</v>
          </cell>
          <cell r="AM669">
            <v>6955.1093008563221</v>
          </cell>
          <cell r="AN669">
            <v>8403.8681279616321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</row>
        <row r="670">
          <cell r="A670">
            <v>10317.181022338511</v>
          </cell>
          <cell r="B670">
            <v>8328.4843573438939</v>
          </cell>
          <cell r="C670">
            <v>8744.909660470812</v>
          </cell>
          <cell r="D670">
            <v>6651.2222703725884</v>
          </cell>
          <cell r="E670">
            <v>6273.5245318501102</v>
          </cell>
          <cell r="F670">
            <v>8621.5180506009237</v>
          </cell>
          <cell r="G670">
            <v>8358.3387260105847</v>
          </cell>
          <cell r="H670">
            <v>8720.9124146604481</v>
          </cell>
          <cell r="I670">
            <v>8538.5602934979488</v>
          </cell>
          <cell r="J670">
            <v>9421.7385301176619</v>
          </cell>
          <cell r="K670">
            <v>9021.6724356198756</v>
          </cell>
          <cell r="L670">
            <v>8391.8072778581263</v>
          </cell>
          <cell r="M670">
            <v>8282.781138848979</v>
          </cell>
          <cell r="N670">
            <v>9509.0268692757363</v>
          </cell>
          <cell r="O670">
            <v>9614.5041893191392</v>
          </cell>
          <cell r="Z670">
            <v>7877.2089792795423</v>
          </cell>
          <cell r="AA670">
            <v>6358.8311207694924</v>
          </cell>
          <cell r="AB670">
            <v>6676.7735054081049</v>
          </cell>
          <cell r="AC670">
            <v>5078.2348083185516</v>
          </cell>
          <cell r="AD670">
            <v>4789.8610741656857</v>
          </cell>
          <cell r="AE670">
            <v>6582.5635177060067</v>
          </cell>
          <cell r="AF670">
            <v>6381.6250506639853</v>
          </cell>
          <cell r="AG670">
            <v>6658.4515122429093</v>
          </cell>
          <cell r="AH670">
            <v>6519.2249383268554</v>
          </cell>
          <cell r="AI670">
            <v>7193.5350546989539</v>
          </cell>
          <cell r="AJ670">
            <v>6888.0829912855161</v>
          </cell>
          <cell r="AK670">
            <v>6407.178423873791</v>
          </cell>
          <cell r="AL670">
            <v>6323.9365306357495</v>
          </cell>
          <cell r="AM670">
            <v>7260.1800507995013</v>
          </cell>
          <cell r="AN670">
            <v>7340.7124065619182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</row>
        <row r="671">
          <cell r="A671">
            <v>9272.6198904913781</v>
          </cell>
          <cell r="B671">
            <v>7446.2500496835273</v>
          </cell>
          <cell r="C671">
            <v>8930.6299553314093</v>
          </cell>
          <cell r="D671">
            <v>7306.5798419407847</v>
          </cell>
          <cell r="E671">
            <v>8504.9627131682701</v>
          </cell>
          <cell r="F671">
            <v>7344.9795300998085</v>
          </cell>
          <cell r="G671">
            <v>8634.3775128742509</v>
          </cell>
          <cell r="H671">
            <v>8625.3735742727604</v>
          </cell>
          <cell r="I671">
            <v>8890.7360946817716</v>
          </cell>
          <cell r="J671">
            <v>9244.5715680829198</v>
          </cell>
          <cell r="K671">
            <v>8678.2319186620516</v>
          </cell>
          <cell r="L671">
            <v>9809.3821878427752</v>
          </cell>
          <cell r="M671">
            <v>10756.484266439946</v>
          </cell>
          <cell r="N671">
            <v>9728.2324436728486</v>
          </cell>
          <cell r="O671">
            <v>9881.2746669245953</v>
          </cell>
          <cell r="Z671">
            <v>7079.6823768697286</v>
          </cell>
          <cell r="AA671">
            <v>5685.2416979335712</v>
          </cell>
          <cell r="AB671">
            <v>6818.5716934153515</v>
          </cell>
          <cell r="AC671">
            <v>5578.6029356411564</v>
          </cell>
          <cell r="AD671">
            <v>6493.573051354826</v>
          </cell>
          <cell r="AE671">
            <v>5607.9212511493224</v>
          </cell>
          <cell r="AF671">
            <v>6592.3817685895392</v>
          </cell>
          <cell r="AG671">
            <v>6585.5072254515499</v>
          </cell>
          <cell r="AH671">
            <v>6788.1125712339108</v>
          </cell>
          <cell r="AI671">
            <v>7058.2673705175803</v>
          </cell>
          <cell r="AJ671">
            <v>6625.8647828261501</v>
          </cell>
          <cell r="AK671">
            <v>7489.5025379467088</v>
          </cell>
          <cell r="AL671">
            <v>8212.6187633639638</v>
          </cell>
          <cell r="AM671">
            <v>7427.5443836739933</v>
          </cell>
          <cell r="AN671">
            <v>7544.3927332955955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0</v>
          </cell>
          <cell r="BM671">
            <v>0</v>
          </cell>
        </row>
        <row r="672">
          <cell r="A672">
            <v>9923.6811343040263</v>
          </cell>
          <cell r="B672">
            <v>9154.9006324646543</v>
          </cell>
          <cell r="C672">
            <v>8269.1794383942961</v>
          </cell>
          <cell r="D672">
            <v>9155.920891590531</v>
          </cell>
          <cell r="E672">
            <v>8257.810159282586</v>
          </cell>
          <cell r="F672">
            <v>8049.3425365461298</v>
          </cell>
          <cell r="G672">
            <v>7459.3838162208158</v>
          </cell>
          <cell r="H672">
            <v>8158.1793817702137</v>
          </cell>
          <cell r="I672">
            <v>8223.7733684053728</v>
          </cell>
          <cell r="J672">
            <v>8822.1887524426857</v>
          </cell>
          <cell r="K672">
            <v>11454.76191486674</v>
          </cell>
          <cell r="L672">
            <v>9673.270887633842</v>
          </cell>
          <cell r="M672">
            <v>9304.318036532417</v>
          </cell>
          <cell r="N672">
            <v>9920.1074723972088</v>
          </cell>
          <cell r="O672">
            <v>10207.135755223582</v>
          </cell>
          <cell r="Z672">
            <v>7576.7702407656598</v>
          </cell>
          <cell r="AA672">
            <v>6989.8032524892924</v>
          </cell>
          <cell r="AB672">
            <v>6313.5515779317984</v>
          </cell>
          <cell r="AC672">
            <v>6990.5822244129376</v>
          </cell>
          <cell r="AD672">
            <v>6304.8710878528918</v>
          </cell>
          <cell r="AE672">
            <v>6145.705224023116</v>
          </cell>
          <cell r="AF672">
            <v>5695.2693812198577</v>
          </cell>
          <cell r="AG672">
            <v>6228.8025906990852</v>
          </cell>
          <cell r="AH672">
            <v>6278.8838618709751</v>
          </cell>
          <cell r="AI672">
            <v>6735.7764012449998</v>
          </cell>
          <cell r="AJ672">
            <v>8745.7565410484149</v>
          </cell>
          <cell r="AK672">
            <v>7385.5810157919886</v>
          </cell>
          <cell r="AL672">
            <v>7103.884038164646</v>
          </cell>
          <cell r="AM672">
            <v>7574.0417356051566</v>
          </cell>
          <cell r="AN672">
            <v>7793.1889776562248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0</v>
          </cell>
          <cell r="BM672">
            <v>0</v>
          </cell>
        </row>
        <row r="673">
          <cell r="A673">
            <v>9458.6450588232601</v>
          </cell>
          <cell r="B673">
            <v>6896.8129979368605</v>
          </cell>
          <cell r="C673">
            <v>8456.356885616995</v>
          </cell>
          <cell r="D673">
            <v>8213.38086290094</v>
          </cell>
          <cell r="E673">
            <v>7357.9070546577968</v>
          </cell>
          <cell r="F673">
            <v>7783.4178582512777</v>
          </cell>
          <cell r="G673">
            <v>8702.1524454003302</v>
          </cell>
          <cell r="H673">
            <v>9288.0335140319476</v>
          </cell>
          <cell r="I673">
            <v>8666.313126063731</v>
          </cell>
          <cell r="J673">
            <v>9421.8769326877955</v>
          </cell>
          <cell r="K673">
            <v>9075.0027712470564</v>
          </cell>
          <cell r="L673">
            <v>8433.2817982695942</v>
          </cell>
          <cell r="M673">
            <v>9436.8258354331792</v>
          </cell>
          <cell r="N673">
            <v>9463.0027512883389</v>
          </cell>
          <cell r="O673">
            <v>9917.4146357083755</v>
          </cell>
          <cell r="Z673">
            <v>7221.7133369917919</v>
          </cell>
          <cell r="AA673">
            <v>5265.7443111767834</v>
          </cell>
          <cell r="AB673">
            <v>6456.4623075961172</v>
          </cell>
          <cell r="AC673">
            <v>6270.9491423483196</v>
          </cell>
          <cell r="AD673">
            <v>5617.7914678594452</v>
          </cell>
          <cell r="AE673">
            <v>5942.6706684462824</v>
          </cell>
          <cell r="AF673">
            <v>6644.1282006729334</v>
          </cell>
          <cell r="AG673">
            <v>7091.4507400974471</v>
          </cell>
          <cell r="AH673">
            <v>6616.7647370021623</v>
          </cell>
          <cell r="AI673">
            <v>7193.6407256148623</v>
          </cell>
          <cell r="AJ673">
            <v>6928.8009158582108</v>
          </cell>
          <cell r="AK673">
            <v>6438.8443861060277</v>
          </cell>
          <cell r="AL673">
            <v>7205.0542726565727</v>
          </cell>
          <cell r="AM673">
            <v>7225.0404526196498</v>
          </cell>
          <cell r="AN673">
            <v>7571.9857440218875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</row>
        <row r="674">
          <cell r="A674">
            <v>10668.97052165441</v>
          </cell>
          <cell r="B674">
            <v>7863.3906688712877</v>
          </cell>
          <cell r="C674">
            <v>7732.3822174714987</v>
          </cell>
          <cell r="D674">
            <v>8877.8791236910638</v>
          </cell>
          <cell r="E674">
            <v>7921.0283998311706</v>
          </cell>
          <cell r="F674">
            <v>8837.9996511464724</v>
          </cell>
          <cell r="G674">
            <v>8018.3987964606713</v>
          </cell>
          <cell r="H674">
            <v>8146.674228307018</v>
          </cell>
          <cell r="I674">
            <v>7843.400896933711</v>
          </cell>
          <cell r="J674">
            <v>9245.7285501167808</v>
          </cell>
          <cell r="K674">
            <v>8061.7268177788474</v>
          </cell>
          <cell r="L674">
            <v>8511.7943768283149</v>
          </cell>
          <cell r="M674">
            <v>9254.3319647874778</v>
          </cell>
          <cell r="N674">
            <v>9256.2059586706546</v>
          </cell>
          <cell r="O674">
            <v>8192.4906796388423</v>
          </cell>
          <cell r="Z674">
            <v>8145.8016691652274</v>
          </cell>
          <cell r="AA674">
            <v>6003.7302292459026</v>
          </cell>
          <cell r="AB674">
            <v>5903.7047525683574</v>
          </cell>
          <cell r="AC674">
            <v>6778.2962224546209</v>
          </cell>
          <cell r="AD674">
            <v>6047.7368673846977</v>
          </cell>
          <cell r="AE674">
            <v>6747.8480856489359</v>
          </cell>
          <cell r="AF674">
            <v>6122.0795546929075</v>
          </cell>
          <cell r="AG674">
            <v>6220.0183600093196</v>
          </cell>
          <cell r="AH674">
            <v>5988.467958412476</v>
          </cell>
          <cell r="AI674">
            <v>7059.1507309283625</v>
          </cell>
          <cell r="AJ674">
            <v>6155.1606722814204</v>
          </cell>
          <cell r="AK674">
            <v>6498.7890538859256</v>
          </cell>
          <cell r="AL674">
            <v>7065.7194724430965</v>
          </cell>
          <cell r="AM674">
            <v>7067.150274268879</v>
          </cell>
          <cell r="AN674">
            <v>6254.9994038669729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</row>
        <row r="675">
          <cell r="A675">
            <v>9894.7234563231141</v>
          </cell>
          <cell r="B675">
            <v>7599.1162548600087</v>
          </cell>
          <cell r="C675">
            <v>7197.5069986638046</v>
          </cell>
          <cell r="D675">
            <v>7495.6523697949278</v>
          </cell>
          <cell r="E675">
            <v>8682.3400962009655</v>
          </cell>
          <cell r="F675">
            <v>9637.3183703010873</v>
          </cell>
          <cell r="G675">
            <v>9239.2227486992379</v>
          </cell>
          <cell r="H675">
            <v>8045.6387208288088</v>
          </cell>
          <cell r="I675">
            <v>7603.4112770484626</v>
          </cell>
          <cell r="J675">
            <v>8677.6266318048056</v>
          </cell>
          <cell r="K675">
            <v>8858.7061419559814</v>
          </cell>
          <cell r="L675">
            <v>8495.5364542652387</v>
          </cell>
          <cell r="M675">
            <v>9220.1303647454424</v>
          </cell>
          <cell r="N675">
            <v>8152.3322184368026</v>
          </cell>
          <cell r="O675">
            <v>8996.5877542524413</v>
          </cell>
          <cell r="Z675">
            <v>7554.6609377965224</v>
          </cell>
          <cell r="AA675">
            <v>5801.9556570506347</v>
          </cell>
          <cell r="AB675">
            <v>5495.3253835078085</v>
          </cell>
          <cell r="AC675">
            <v>5722.960566947906</v>
          </cell>
          <cell r="AD675">
            <v>6629.0013928098206</v>
          </cell>
          <cell r="AE675">
            <v>7358.1311249983601</v>
          </cell>
          <cell r="AF675">
            <v>7054.1835255228616</v>
          </cell>
          <cell r="AG675">
            <v>6142.8773459076774</v>
          </cell>
          <cell r="AH675">
            <v>5805.2349236716082</v>
          </cell>
          <cell r="AI675">
            <v>6625.4026438894971</v>
          </cell>
          <cell r="AJ675">
            <v>6763.6575742079604</v>
          </cell>
          <cell r="AK675">
            <v>6486.3760649773267</v>
          </cell>
          <cell r="AL675">
            <v>7039.6064140046037</v>
          </cell>
          <cell r="AM675">
            <v>6224.338258105372</v>
          </cell>
          <cell r="AN675">
            <v>6868.9307367227557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</row>
        <row r="676">
          <cell r="A676">
            <v>9768.5082656921386</v>
          </cell>
          <cell r="B676">
            <v>8174.4966505053726</v>
          </cell>
          <cell r="C676">
            <v>7506.554291088155</v>
          </cell>
          <cell r="D676">
            <v>9829.5199593319303</v>
          </cell>
          <cell r="E676">
            <v>7024.1624353248108</v>
          </cell>
          <cell r="F676">
            <v>7115.5544040976047</v>
          </cell>
          <cell r="G676">
            <v>6976.2184418538818</v>
          </cell>
          <cell r="H676">
            <v>7061.3733565720604</v>
          </cell>
          <cell r="I676">
            <v>8018.4700517369592</v>
          </cell>
          <cell r="J676">
            <v>8745.2385443180829</v>
          </cell>
          <cell r="K676">
            <v>8277.1727846877675</v>
          </cell>
          <cell r="L676">
            <v>7715.7016260107721</v>
          </cell>
          <cell r="M676">
            <v>8944.5888636432774</v>
          </cell>
          <cell r="N676">
            <v>10520.481706195842</v>
          </cell>
          <cell r="O676">
            <v>10622.081533015009</v>
          </cell>
          <cell r="Z676">
            <v>7458.2951348890092</v>
          </cell>
          <cell r="AA676">
            <v>6241.2608906474534</v>
          </cell>
          <cell r="AB676">
            <v>5731.2842274629693</v>
          </cell>
          <cell r="AC676">
            <v>7504.8778070297649</v>
          </cell>
          <cell r="AD676">
            <v>5362.9761160202333</v>
          </cell>
          <cell r="AE676">
            <v>5432.7542497461372</v>
          </cell>
          <cell r="AF676">
            <v>5326.3706852292053</v>
          </cell>
          <cell r="AG676">
            <v>5391.3868032361943</v>
          </cell>
          <cell r="AH676">
            <v>6122.1339583813733</v>
          </cell>
          <cell r="AI676">
            <v>6677.0246095410321</v>
          </cell>
          <cell r="AJ676">
            <v>6319.6545298002493</v>
          </cell>
          <cell r="AK676">
            <v>5890.9690542657281</v>
          </cell>
          <cell r="AL676">
            <v>6829.2293757470961</v>
          </cell>
          <cell r="AM676">
            <v>8032.4298646073494</v>
          </cell>
          <cell r="AN676">
            <v>8110.0017387830903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</row>
        <row r="677">
          <cell r="A677">
            <v>9871.1774034174086</v>
          </cell>
          <cell r="B677">
            <v>7880.5303338094382</v>
          </cell>
          <cell r="C677">
            <v>8099.1762871674937</v>
          </cell>
          <cell r="D677">
            <v>7035.854354847801</v>
          </cell>
          <cell r="E677">
            <v>9022.8964777850197</v>
          </cell>
          <cell r="F677">
            <v>8726.4930253023504</v>
          </cell>
          <cell r="G677">
            <v>8109.9806965421512</v>
          </cell>
          <cell r="H677">
            <v>9037.8690780844681</v>
          </cell>
          <cell r="I677">
            <v>9064.0935898731004</v>
          </cell>
          <cell r="J677">
            <v>8445.0771382825496</v>
          </cell>
          <cell r="K677">
            <v>8775.3621642632515</v>
          </cell>
          <cell r="L677">
            <v>9395.7294184412258</v>
          </cell>
          <cell r="M677">
            <v>9808.378578237387</v>
          </cell>
          <cell r="N677">
            <v>9786.5021479798197</v>
          </cell>
          <cell r="O677">
            <v>11410.489411090894</v>
          </cell>
          <cell r="Z677">
            <v>7536.6834322188051</v>
          </cell>
          <cell r="AA677">
            <v>6016.8164319848402</v>
          </cell>
          <cell r="AB677">
            <v>6183.7534919575291</v>
          </cell>
          <cell r="AC677">
            <v>5371.9029433437145</v>
          </cell>
          <cell r="AD677">
            <v>6889.017552374773</v>
          </cell>
          <cell r="AE677">
            <v>6662.712330790444</v>
          </cell>
          <cell r="AF677">
            <v>6192.0027017327184</v>
          </cell>
          <cell r="AG677">
            <v>6900.4491925938028</v>
          </cell>
          <cell r="AH677">
            <v>6920.4717122424699</v>
          </cell>
          <cell r="AI677">
            <v>6447.8501753872788</v>
          </cell>
          <cell r="AJ677">
            <v>6700.0241138636484</v>
          </cell>
          <cell r="AK677">
            <v>7173.6769938975485</v>
          </cell>
          <cell r="AL677">
            <v>7488.7362779985579</v>
          </cell>
          <cell r="AM677">
            <v>7472.0335359911815</v>
          </cell>
          <cell r="AN677">
            <v>8711.9543073255409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0</v>
          </cell>
          <cell r="BM677">
            <v>0</v>
          </cell>
        </row>
        <row r="678">
          <cell r="A678">
            <v>10826.4968036516</v>
          </cell>
          <cell r="B678">
            <v>8481.3536487473139</v>
          </cell>
          <cell r="C678">
            <v>8320.7639060178844</v>
          </cell>
          <cell r="D678">
            <v>7848.7715051027972</v>
          </cell>
          <cell r="E678">
            <v>7938.8081924260214</v>
          </cell>
          <cell r="F678">
            <v>8591.3433034458867</v>
          </cell>
          <cell r="G678">
            <v>8644.4812214894264</v>
          </cell>
          <cell r="H678">
            <v>8784.9422243213739</v>
          </cell>
          <cell r="I678">
            <v>7608.8000183691574</v>
          </cell>
          <cell r="J678">
            <v>9048.1184859398472</v>
          </cell>
          <cell r="K678">
            <v>9891.1489345913942</v>
          </cell>
          <cell r="L678">
            <v>7893.6573489219445</v>
          </cell>
          <cell r="M678">
            <v>9181.6008702332565</v>
          </cell>
          <cell r="N678">
            <v>10399.837982186151</v>
          </cell>
          <cell r="O678">
            <v>10062.6059892044</v>
          </cell>
          <cell r="Z678">
            <v>8266.0736155752093</v>
          </cell>
          <cell r="AA678">
            <v>6475.5474362331688</v>
          </cell>
          <cell r="AB678">
            <v>6352.9365253002779</v>
          </cell>
          <cell r="AC678">
            <v>5992.5684392320045</v>
          </cell>
          <cell r="AD678">
            <v>6061.3118101500368</v>
          </cell>
          <cell r="AE678">
            <v>6559.524977554147</v>
          </cell>
          <cell r="AF678">
            <v>6600.0959905320615</v>
          </cell>
          <cell r="AG678">
            <v>6707.3385280382645</v>
          </cell>
          <cell r="AH678">
            <v>5809.3492492249243</v>
          </cell>
          <cell r="AI678">
            <v>6908.2746564890167</v>
          </cell>
          <cell r="AJ678">
            <v>7551.9317761562661</v>
          </cell>
          <cell r="AK678">
            <v>6026.8389605312987</v>
          </cell>
          <cell r="AL678">
            <v>7010.1889908265721</v>
          </cell>
          <cell r="AM678">
            <v>7940.3178987510528</v>
          </cell>
          <cell r="AN678">
            <v>7682.8399231815147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0</v>
          </cell>
          <cell r="BM678">
            <v>0</v>
          </cell>
        </row>
        <row r="679">
          <cell r="A679">
            <v>10711.536880170563</v>
          </cell>
          <cell r="B679">
            <v>7912.0852054268244</v>
          </cell>
          <cell r="C679">
            <v>7922.7141935381132</v>
          </cell>
          <cell r="D679">
            <v>7992.6605871188831</v>
          </cell>
          <cell r="E679">
            <v>9796.2200589330296</v>
          </cell>
          <cell r="F679">
            <v>8409.7347725009986</v>
          </cell>
          <cell r="G679">
            <v>8600.7280632184356</v>
          </cell>
          <cell r="H679">
            <v>9946.247231542</v>
          </cell>
          <cell r="I679">
            <v>8316.4607771808023</v>
          </cell>
          <cell r="J679">
            <v>8990.4468330614163</v>
          </cell>
          <cell r="K679">
            <v>8089.773281688419</v>
          </cell>
          <cell r="L679">
            <v>8772.1710483221032</v>
          </cell>
          <cell r="M679">
            <v>9003.5036841878355</v>
          </cell>
          <cell r="N679">
            <v>9803.0890597057114</v>
          </cell>
          <cell r="O679">
            <v>10409.394725680146</v>
          </cell>
          <cell r="Z679">
            <v>8178.3012541577436</v>
          </cell>
          <cell r="AA679">
            <v>6040.9087026842008</v>
          </cell>
          <cell r="AB679">
            <v>6049.0239776231238</v>
          </cell>
          <cell r="AC679">
            <v>6102.4283289076138</v>
          </cell>
          <cell r="AD679">
            <v>7479.4531998756029</v>
          </cell>
          <cell r="AE679">
            <v>6420.8661377436019</v>
          </cell>
          <cell r="AF679">
            <v>6566.6902791795264</v>
          </cell>
          <cell r="AG679">
            <v>7593.9995462712413</v>
          </cell>
          <cell r="AH679">
            <v>6349.6510692206502</v>
          </cell>
          <cell r="AI679">
            <v>6864.2421188297212</v>
          </cell>
          <cell r="AJ679">
            <v>6176.574259662234</v>
          </cell>
          <cell r="AK679">
            <v>6697.5876840781184</v>
          </cell>
          <cell r="AL679">
            <v>6874.2110768921484</v>
          </cell>
          <cell r="AM679">
            <v>7484.6977094415497</v>
          </cell>
          <cell r="AN679">
            <v>7947.6145106356917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0</v>
          </cell>
          <cell r="BM679">
            <v>0</v>
          </cell>
        </row>
        <row r="680">
          <cell r="A680">
            <v>8783.382406358267</v>
          </cell>
          <cell r="B680">
            <v>8645.3660549764445</v>
          </cell>
          <cell r="C680">
            <v>8698.9817465835731</v>
          </cell>
          <cell r="D680">
            <v>8837.1139209191115</v>
          </cell>
          <cell r="E680">
            <v>7656.5172022457546</v>
          </cell>
          <cell r="F680">
            <v>8195.7696366293894</v>
          </cell>
          <cell r="G680">
            <v>8198.6400976042405</v>
          </cell>
          <cell r="H680">
            <v>6986.9426963580399</v>
          </cell>
          <cell r="I680">
            <v>8010.2623998878707</v>
          </cell>
          <cell r="J680">
            <v>8813.5783492375376</v>
          </cell>
          <cell r="K680">
            <v>8902.098798050085</v>
          </cell>
          <cell r="L680">
            <v>9770.7612908365481</v>
          </cell>
          <cell r="M680">
            <v>9917.0700999065757</v>
          </cell>
          <cell r="N680">
            <v>11398.675809705061</v>
          </cell>
          <cell r="O680">
            <v>11415.566883466905</v>
          </cell>
          <cell r="Z680">
            <v>6706.1476007841593</v>
          </cell>
          <cell r="AA680">
            <v>6600.7715644387354</v>
          </cell>
          <cell r="AB680">
            <v>6641.7073594435442</v>
          </cell>
          <cell r="AC680">
            <v>6747.1718270774245</v>
          </cell>
          <cell r="AD680">
            <v>5845.7815099834415</v>
          </cell>
          <cell r="AE680">
            <v>6257.502900645085</v>
          </cell>
          <cell r="AF680">
            <v>6259.6945090812269</v>
          </cell>
          <cell r="AG680">
            <v>5334.5586964401482</v>
          </cell>
          <cell r="AH680">
            <v>6115.8673833639868</v>
          </cell>
          <cell r="AI680">
            <v>6729.2023239562568</v>
          </cell>
          <cell r="AJ680">
            <v>6796.7880407064304</v>
          </cell>
          <cell r="AK680">
            <v>7460.0153285988672</v>
          </cell>
          <cell r="AL680">
            <v>7571.7226895590693</v>
          </cell>
          <cell r="AM680">
            <v>8702.93457541305</v>
          </cell>
          <cell r="AN680">
            <v>8715.8309777945142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</row>
        <row r="681">
          <cell r="A681">
            <v>8256.4547036027052</v>
          </cell>
          <cell r="B681">
            <v>8728.4676370657853</v>
          </cell>
          <cell r="C681">
            <v>7722.728458123358</v>
          </cell>
          <cell r="D681">
            <v>7579.6395535058346</v>
          </cell>
          <cell r="E681">
            <v>9435.6949277700878</v>
          </cell>
          <cell r="F681">
            <v>7192.4799529043012</v>
          </cell>
          <cell r="G681">
            <v>7499.1337226245269</v>
          </cell>
          <cell r="H681">
            <v>7621.9047437597674</v>
          </cell>
          <cell r="I681">
            <v>7703.8567832291328</v>
          </cell>
          <cell r="J681">
            <v>8254.8052636813954</v>
          </cell>
          <cell r="K681">
            <v>9309.3604145056579</v>
          </cell>
          <cell r="L681">
            <v>8864.3960951309218</v>
          </cell>
          <cell r="M681">
            <v>9162.1963970732741</v>
          </cell>
          <cell r="N681">
            <v>9584.9769937595265</v>
          </cell>
          <cell r="O681">
            <v>9801.1923460788857</v>
          </cell>
          <cell r="Z681">
            <v>6303.8361920194775</v>
          </cell>
          <cell r="AA681">
            <v>6664.2199547702721</v>
          </cell>
          <cell r="AB681">
            <v>5896.334068691016</v>
          </cell>
          <cell r="AC681">
            <v>5787.0851176599181</v>
          </cell>
          <cell r="AD681">
            <v>7204.1908201321712</v>
          </cell>
          <cell r="AE681">
            <v>5491.4872139622448</v>
          </cell>
          <cell r="AF681">
            <v>5725.6185937587161</v>
          </cell>
          <cell r="AG681">
            <v>5819.3547594795564</v>
          </cell>
          <cell r="AH681">
            <v>5881.9254694225747</v>
          </cell>
          <cell r="AI681">
            <v>6302.5768380417994</v>
          </cell>
          <cell r="AJ681">
            <v>7107.733913916727</v>
          </cell>
          <cell r="AK681">
            <v>6768.0018762168402</v>
          </cell>
          <cell r="AL681">
            <v>6995.3735979510311</v>
          </cell>
          <cell r="AM681">
            <v>7318.1682746433717</v>
          </cell>
          <cell r="AN681">
            <v>7483.2495610006117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</row>
        <row r="682">
          <cell r="A682">
            <v>9725.345843632811</v>
          </cell>
          <cell r="B682">
            <v>9144.1411958376248</v>
          </cell>
          <cell r="C682">
            <v>9033.0263105093709</v>
          </cell>
          <cell r="D682">
            <v>7645.6150723218616</v>
          </cell>
          <cell r="E682">
            <v>6877.5892150465952</v>
          </cell>
          <cell r="F682">
            <v>7800.5273368329581</v>
          </cell>
          <cell r="G682">
            <v>7820.2890876230431</v>
          </cell>
          <cell r="H682">
            <v>7439.3873341076214</v>
          </cell>
          <cell r="I682">
            <v>7320.6369778619874</v>
          </cell>
          <cell r="J682">
            <v>8348.879469929112</v>
          </cell>
          <cell r="K682">
            <v>10382.841031082835</v>
          </cell>
          <cell r="L682">
            <v>9341.4305262425132</v>
          </cell>
          <cell r="M682">
            <v>10827.146268380944</v>
          </cell>
          <cell r="N682">
            <v>9389.4815784420316</v>
          </cell>
          <cell r="O682">
            <v>9806.4367068699248</v>
          </cell>
          <cell r="Z682">
            <v>7425.3404529970239</v>
          </cell>
          <cell r="AA682">
            <v>6981.5883795868085</v>
          </cell>
          <cell r="AB682">
            <v>6896.7517201791452</v>
          </cell>
          <cell r="AC682">
            <v>5837.4576901780283</v>
          </cell>
          <cell r="AD682">
            <v>5251.0668760449353</v>
          </cell>
          <cell r="AE682">
            <v>5955.7338237813101</v>
          </cell>
          <cell r="AF682">
            <v>5970.8219995565423</v>
          </cell>
          <cell r="AG682">
            <v>5680.0019871405057</v>
          </cell>
          <cell r="AH682">
            <v>5589.3356151455382</v>
          </cell>
          <cell r="AI682">
            <v>6374.4028708087571</v>
          </cell>
          <cell r="AJ682">
            <v>7927.3406585958683</v>
          </cell>
          <cell r="AK682">
            <v>7132.2195725082629</v>
          </cell>
          <cell r="AL682">
            <v>8266.5694844939226</v>
          </cell>
          <cell r="AM682">
            <v>7168.9067430668047</v>
          </cell>
          <cell r="AN682">
            <v>7487.2536514420135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</row>
        <row r="683">
          <cell r="A683">
            <v>9049.0440958429699</v>
          </cell>
          <cell r="B683">
            <v>8225.6722717145985</v>
          </cell>
          <cell r="C683">
            <v>8366.586445358118</v>
          </cell>
          <cell r="D683">
            <v>7602.282037344321</v>
          </cell>
          <cell r="E683">
            <v>7681.231792754128</v>
          </cell>
          <cell r="F683">
            <v>7110.7704006908561</v>
          </cell>
          <cell r="G683">
            <v>8348.3215776563593</v>
          </cell>
          <cell r="H683">
            <v>8812.5622605352364</v>
          </cell>
          <cell r="I683">
            <v>7956.0958590209866</v>
          </cell>
          <cell r="J683">
            <v>8785.846507587079</v>
          </cell>
          <cell r="K683">
            <v>7553.5598106000998</v>
          </cell>
          <cell r="L683">
            <v>9903.1835721018469</v>
          </cell>
          <cell r="M683">
            <v>10430.954602311009</v>
          </cell>
          <cell r="N683">
            <v>9261.450241544273</v>
          </cell>
          <cell r="O683">
            <v>9828.1898316487932</v>
          </cell>
          <cell r="Z683">
            <v>6908.98136335249</v>
          </cell>
          <cell r="AA683">
            <v>6280.3336821431822</v>
          </cell>
          <cell r="AB683">
            <v>6387.922217376703</v>
          </cell>
          <cell r="AC683">
            <v>5804.3727446405392</v>
          </cell>
          <cell r="AD683">
            <v>5864.6511986949463</v>
          </cell>
          <cell r="AE683">
            <v>5429.1016440090716</v>
          </cell>
          <cell r="AF683">
            <v>6373.976917826938</v>
          </cell>
          <cell r="AG683">
            <v>6728.4265361676944</v>
          </cell>
          <cell r="AH683">
            <v>6074.5110127459584</v>
          </cell>
          <cell r="AI683">
            <v>6708.0289519287644</v>
          </cell>
          <cell r="AJ683">
            <v>5767.1731296324178</v>
          </cell>
          <cell r="AK683">
            <v>7561.1202700340473</v>
          </cell>
          <cell r="AL683">
            <v>7964.0755626828623</v>
          </cell>
          <cell r="AM683">
            <v>7071.1543052200177</v>
          </cell>
          <cell r="AN683">
            <v>7503.8622492231789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0</v>
          </cell>
          <cell r="BM683">
            <v>0</v>
          </cell>
        </row>
        <row r="684">
          <cell r="A684">
            <v>10173.966016479661</v>
          </cell>
          <cell r="B684">
            <v>9180.8502129954941</v>
          </cell>
          <cell r="C684">
            <v>8586.6082510528686</v>
          </cell>
          <cell r="D684">
            <v>8673.0724716889399</v>
          </cell>
          <cell r="E684">
            <v>8158.5600520137959</v>
          </cell>
          <cell r="F684">
            <v>8377.9648790659576</v>
          </cell>
          <cell r="G684">
            <v>7326.2939378547317</v>
          </cell>
          <cell r="H684">
            <v>8557.0332051369242</v>
          </cell>
          <cell r="I684">
            <v>10370.327350762384</v>
          </cell>
          <cell r="J684">
            <v>9641.4014912919538</v>
          </cell>
          <cell r="K684">
            <v>8934.7756527413294</v>
          </cell>
          <cell r="L684">
            <v>9297.9869139382627</v>
          </cell>
          <cell r="M684">
            <v>9962.0052992294368</v>
          </cell>
          <cell r="N684">
            <v>10177.820226706777</v>
          </cell>
          <cell r="O684">
            <v>10292.049164554704</v>
          </cell>
          <cell r="Z684">
            <v>7767.8637494462864</v>
          </cell>
          <cell r="AA684">
            <v>7009.6158610229104</v>
          </cell>
          <cell r="AB684">
            <v>6555.909746111869</v>
          </cell>
          <cell r="AC684">
            <v>6621.9255244243914</v>
          </cell>
          <cell r="AD684">
            <v>6229.0932339527408</v>
          </cell>
          <cell r="AE684">
            <v>6396.6096970263743</v>
          </cell>
          <cell r="AF684">
            <v>5593.6547267278384</v>
          </cell>
          <cell r="AG684">
            <v>6533.3290802548618</v>
          </cell>
          <cell r="AH684">
            <v>7917.7864136164817</v>
          </cell>
          <cell r="AI684">
            <v>7361.2486042073697</v>
          </cell>
          <cell r="AJ684">
            <v>6821.7369499706138</v>
          </cell>
          <cell r="AK684">
            <v>7099.050200739518</v>
          </cell>
          <cell r="AL684">
            <v>7606.0308939828719</v>
          </cell>
          <cell r="AM684">
            <v>7770.80645437153</v>
          </cell>
          <cell r="AN684">
            <v>7858.0207053341737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0</v>
          </cell>
          <cell r="BM684">
            <v>0</v>
          </cell>
        </row>
        <row r="685">
          <cell r="A685">
            <v>9774.2615750285131</v>
          </cell>
          <cell r="B685">
            <v>8755.079787429695</v>
          </cell>
          <cell r="C685">
            <v>8305.611477002245</v>
          </cell>
          <cell r="D685">
            <v>7596.8078590477817</v>
          </cell>
          <cell r="E685">
            <v>8245.2653349879638</v>
          </cell>
          <cell r="F685">
            <v>7789.7628491878086</v>
          </cell>
          <cell r="G685">
            <v>7662.9737052147275</v>
          </cell>
          <cell r="H685">
            <v>8505.476429036411</v>
          </cell>
          <cell r="I685">
            <v>9079.1002178780491</v>
          </cell>
          <cell r="J685">
            <v>8854.9318747573143</v>
          </cell>
          <cell r="K685">
            <v>8714.1221450479989</v>
          </cell>
          <cell r="L685">
            <v>8949.8277647477662</v>
          </cell>
          <cell r="M685">
            <v>9913.1644315648755</v>
          </cell>
          <cell r="N685">
            <v>10525.400790639642</v>
          </cell>
          <cell r="O685">
            <v>10676.303645692495</v>
          </cell>
          <cell r="Z685">
            <v>7462.6878095805687</v>
          </cell>
          <cell r="AA685">
            <v>6684.538438021721</v>
          </cell>
          <cell r="AB685">
            <v>6341.3675851371208</v>
          </cell>
          <cell r="AC685">
            <v>5800.1931876144172</v>
          </cell>
          <cell r="AD685">
            <v>6295.2930643246482</v>
          </cell>
          <cell r="AE685">
            <v>5947.5150944062871</v>
          </cell>
          <cell r="AF685">
            <v>5850.7110758262643</v>
          </cell>
          <cell r="AG685">
            <v>6493.965275475015</v>
          </cell>
          <cell r="AH685">
            <v>6931.9293327507612</v>
          </cell>
          <cell r="AI685">
            <v>6760.7759061047072</v>
          </cell>
          <cell r="AJ685">
            <v>6653.2671142327263</v>
          </cell>
          <cell r="AK685">
            <v>6833.229297695977</v>
          </cell>
          <cell r="AL685">
            <v>7568.740696157507</v>
          </cell>
          <cell r="AM685">
            <v>8036.1856052565272</v>
          </cell>
          <cell r="AN685">
            <v>8151.4005387008028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</row>
        <row r="686">
          <cell r="A686">
            <v>9962.5336911515442</v>
          </cell>
          <cell r="B686">
            <v>7679.0572633090042</v>
          </cell>
          <cell r="C686">
            <v>8534.6161707960146</v>
          </cell>
          <cell r="D686">
            <v>8674.3739527370799</v>
          </cell>
          <cell r="E686">
            <v>7648.3346616753506</v>
          </cell>
          <cell r="F686">
            <v>7778.3952970272858</v>
          </cell>
          <cell r="G686">
            <v>7306.1929688063083</v>
          </cell>
          <cell r="H686">
            <v>7022.5223739158728</v>
          </cell>
          <cell r="I686">
            <v>9772.7486283023954</v>
          </cell>
          <cell r="J686">
            <v>8425.7225445204385</v>
          </cell>
          <cell r="K686">
            <v>9368.4378000705037</v>
          </cell>
          <cell r="L686">
            <v>7404.1009445294794</v>
          </cell>
          <cell r="M686">
            <v>8881.1352027955763</v>
          </cell>
          <cell r="N686">
            <v>10572.15169419013</v>
          </cell>
          <cell r="O686">
            <v>9106.3383957107835</v>
          </cell>
          <cell r="Z686">
            <v>7606.4343233289665</v>
          </cell>
          <cell r="AA686">
            <v>5862.9909367654782</v>
          </cell>
          <cell r="AB686">
            <v>6516.2135848674397</v>
          </cell>
          <cell r="AC686">
            <v>6622.9192104105705</v>
          </cell>
          <cell r="AD686">
            <v>5839.5341075277756</v>
          </cell>
          <cell r="AE686">
            <v>5938.8359228615209</v>
          </cell>
          <cell r="AF686">
            <v>5578.3075564554911</v>
          </cell>
          <cell r="AG686">
            <v>5361.7239225742642</v>
          </cell>
          <cell r="AH686">
            <v>7461.5326687033894</v>
          </cell>
          <cell r="AI686">
            <v>6433.0728656315314</v>
          </cell>
          <cell r="AJ686">
            <v>7152.8397341050277</v>
          </cell>
          <cell r="AK686">
            <v>5653.0606875520343</v>
          </cell>
          <cell r="AL686">
            <v>6780.7822518752328</v>
          </cell>
          <cell r="AM686">
            <v>8071.8801071209409</v>
          </cell>
          <cell r="AN686">
            <v>6952.7257904787648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</row>
        <row r="687">
          <cell r="A687">
            <v>9000.3713050962942</v>
          </cell>
          <cell r="B687">
            <v>8300.0567630811111</v>
          </cell>
          <cell r="C687">
            <v>8127.255714109875</v>
          </cell>
          <cell r="D687">
            <v>7244.151114534684</v>
          </cell>
          <cell r="E687">
            <v>7988.0565529012238</v>
          </cell>
          <cell r="F687">
            <v>8159.239784332608</v>
          </cell>
          <cell r="G687">
            <v>6473.2688206792027</v>
          </cell>
          <cell r="H687">
            <v>8029.065211652488</v>
          </cell>
          <cell r="I687">
            <v>8822.4275253738051</v>
          </cell>
          <cell r="J687">
            <v>9744.7880804716769</v>
          </cell>
          <cell r="K687">
            <v>8749.7261965191228</v>
          </cell>
          <cell r="L687">
            <v>10067.762611069596</v>
          </cell>
          <cell r="M687">
            <v>8823.2743857477872</v>
          </cell>
          <cell r="N687">
            <v>9266.3654365082111</v>
          </cell>
          <cell r="O687">
            <v>10503.701638126142</v>
          </cell>
          <cell r="Z687">
            <v>6871.8194929262399</v>
          </cell>
          <cell r="AA687">
            <v>6337.1265388394795</v>
          </cell>
          <cell r="AB687">
            <v>6205.1922467457453</v>
          </cell>
          <cell r="AC687">
            <v>5530.9383525516878</v>
          </cell>
          <cell r="AD687">
            <v>6098.9131303662953</v>
          </cell>
          <cell r="AE687">
            <v>6229.6122122970828</v>
          </cell>
          <cell r="AF687">
            <v>4942.3666376638539</v>
          </cell>
          <cell r="AG687">
            <v>6130.2234053575212</v>
          </cell>
          <cell r="AH687">
            <v>6735.9587053329997</v>
          </cell>
          <cell r="AI687">
            <v>7440.1846785924481</v>
          </cell>
          <cell r="AJ687">
            <v>6680.4509499471342</v>
          </cell>
          <cell r="AK687">
            <v>7686.77702460208</v>
          </cell>
          <cell r="AL687">
            <v>6736.6052866159771</v>
          </cell>
          <cell r="AM687">
            <v>7074.9070762357642</v>
          </cell>
          <cell r="AN687">
            <v>8019.6182155158613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</row>
        <row r="688">
          <cell r="A688">
            <v>9386.9635226060345</v>
          </cell>
          <cell r="B688">
            <v>9707.4420206648119</v>
          </cell>
          <cell r="C688">
            <v>8845.0312382065204</v>
          </cell>
          <cell r="D688">
            <v>7642.9336675360873</v>
          </cell>
          <cell r="E688">
            <v>7297.965989298963</v>
          </cell>
          <cell r="F688">
            <v>6325.0649875378886</v>
          </cell>
          <cell r="G688">
            <v>8055.8699920640966</v>
          </cell>
          <cell r="H688">
            <v>8312.0265553748923</v>
          </cell>
          <cell r="I688">
            <v>10112.900064216832</v>
          </cell>
          <cell r="J688">
            <v>8370.3634236491635</v>
          </cell>
          <cell r="K688">
            <v>9913.4375550927507</v>
          </cell>
          <cell r="L688">
            <v>9632.8286240996767</v>
          </cell>
          <cell r="M688">
            <v>7979.2956903932472</v>
          </cell>
          <cell r="N688">
            <v>10307.176929222203</v>
          </cell>
          <cell r="O688">
            <v>9885.6310648066992</v>
          </cell>
          <cell r="Z688">
            <v>7166.9841973637986</v>
          </cell>
          <cell r="AA688">
            <v>7411.6708125456653</v>
          </cell>
          <cell r="AB688">
            <v>6753.2167304956311</v>
          </cell>
          <cell r="AC688">
            <v>5835.410426898472</v>
          </cell>
          <cell r="AD688">
            <v>5572.0262246937145</v>
          </cell>
          <cell r="AE688">
            <v>4829.212418245128</v>
          </cell>
          <cell r="AF688">
            <v>6150.6889624209052</v>
          </cell>
          <cell r="AG688">
            <v>6346.2655231349509</v>
          </cell>
          <cell r="AH688">
            <v>7721.2396506298073</v>
          </cell>
          <cell r="AI688">
            <v>6390.805955409829</v>
          </cell>
          <cell r="AJ688">
            <v>7568.9492270635337</v>
          </cell>
          <cell r="AK688">
            <v>7354.7031858145965</v>
          </cell>
          <cell r="AL688">
            <v>6092.2241767980049</v>
          </cell>
          <cell r="AM688">
            <v>7869.5708141688683</v>
          </cell>
          <cell r="AN688">
            <v>7547.7188605041738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</row>
        <row r="689">
          <cell r="A689">
            <v>8996.8214534399958</v>
          </cell>
          <cell r="B689">
            <v>7715.5728970513992</v>
          </cell>
          <cell r="C689">
            <v>7793.6286539666326</v>
          </cell>
          <cell r="D689">
            <v>8025.7591748418836</v>
          </cell>
          <cell r="E689">
            <v>8155.4795078624911</v>
          </cell>
          <cell r="F689">
            <v>9051.3450482760891</v>
          </cell>
          <cell r="G689">
            <v>9518.6374579409603</v>
          </cell>
          <cell r="H689">
            <v>7599.6875952762502</v>
          </cell>
          <cell r="I689">
            <v>8859.6955909601493</v>
          </cell>
          <cell r="J689">
            <v>9327.1128527460551</v>
          </cell>
          <cell r="K689">
            <v>8633.9239114096636</v>
          </cell>
          <cell r="L689">
            <v>9505.4525955019071</v>
          </cell>
          <cell r="M689">
            <v>9384.4048560807369</v>
          </cell>
          <cell r="N689">
            <v>9359.7028761230158</v>
          </cell>
          <cell r="O689">
            <v>11257.355328344505</v>
          </cell>
          <cell r="Z689">
            <v>6869.1091669872503</v>
          </cell>
          <cell r="AA689">
            <v>5890.8707691903301</v>
          </cell>
          <cell r="AB689">
            <v>5950.4666518181384</v>
          </cell>
          <cell r="AC689">
            <v>6127.6992330284766</v>
          </cell>
          <cell r="AD689">
            <v>6226.7412261710424</v>
          </cell>
          <cell r="AE689">
            <v>6910.738149738987</v>
          </cell>
          <cell r="AF689">
            <v>7267.517773687754</v>
          </cell>
          <cell r="AG689">
            <v>5802.3918777437975</v>
          </cell>
          <cell r="AH689">
            <v>6764.4130224804376</v>
          </cell>
          <cell r="AI689">
            <v>7121.2879715230238</v>
          </cell>
          <cell r="AJ689">
            <v>6592.035442056922</v>
          </cell>
          <cell r="AK689">
            <v>7257.4510784760878</v>
          </cell>
          <cell r="AL689">
            <v>7165.030645237066</v>
          </cell>
          <cell r="AM689">
            <v>7146.1705847314252</v>
          </cell>
          <cell r="AN689">
            <v>8595.0358226123426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</row>
        <row r="690">
          <cell r="A690">
            <v>10814.850321717782</v>
          </cell>
          <cell r="B690">
            <v>9295.4025799523224</v>
          </cell>
          <cell r="C690">
            <v>7381.7309727364536</v>
          </cell>
          <cell r="D690">
            <v>7610.4483887984752</v>
          </cell>
          <cell r="E690">
            <v>8698.3039341099593</v>
          </cell>
          <cell r="F690">
            <v>7814.1209140449382</v>
          </cell>
          <cell r="G690">
            <v>7124.2115826003164</v>
          </cell>
          <cell r="H690">
            <v>9087.9124233116218</v>
          </cell>
          <cell r="I690">
            <v>8399.1595472637746</v>
          </cell>
          <cell r="J690">
            <v>7372.5179976628688</v>
          </cell>
          <cell r="K690">
            <v>9209.0749930471684</v>
          </cell>
          <cell r="L690">
            <v>8479.0597378167658</v>
          </cell>
          <cell r="M690">
            <v>8607.5407588355756</v>
          </cell>
          <cell r="N690">
            <v>9410.3411442771248</v>
          </cell>
          <cell r="O690">
            <v>10691.190963436418</v>
          </cell>
          <cell r="Z690">
            <v>8257.1814800328139</v>
          </cell>
          <cell r="AA690">
            <v>7097.0770514039177</v>
          </cell>
          <cell r="AB690">
            <v>5635.9811246081726</v>
          </cell>
          <cell r="AC690">
            <v>5810.6077866411897</v>
          </cell>
          <cell r="AD690">
            <v>6641.18984690869</v>
          </cell>
          <cell r="AE690">
            <v>5966.1125743569655</v>
          </cell>
          <cell r="AF690">
            <v>5439.3640401616722</v>
          </cell>
          <cell r="AG690">
            <v>6938.6574868481157</v>
          </cell>
          <cell r="AH690">
            <v>6412.7919109740797</v>
          </cell>
          <cell r="AI690">
            <v>5628.9469812875905</v>
          </cell>
          <cell r="AJ690">
            <v>7031.1655934914834</v>
          </cell>
          <cell r="AK690">
            <v>6473.7960260620503</v>
          </cell>
          <cell r="AL690">
            <v>6571.8917995339971</v>
          </cell>
          <cell r="AM690">
            <v>7184.8331050201596</v>
          </cell>
          <cell r="AN690">
            <v>8162.7670653475589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</row>
        <row r="691">
          <cell r="A691">
            <v>9341.1545206366955</v>
          </cell>
          <cell r="B691">
            <v>7485.7614894412172</v>
          </cell>
          <cell r="C691">
            <v>8407.3613153217484</v>
          </cell>
          <cell r="D691">
            <v>8700.0403641037738</v>
          </cell>
          <cell r="E691">
            <v>8953.1079605669147</v>
          </cell>
          <cell r="F691">
            <v>7651.0603946369538</v>
          </cell>
          <cell r="G691">
            <v>8236.4483670834488</v>
          </cell>
          <cell r="H691">
            <v>8415.0581882501065</v>
          </cell>
          <cell r="I691">
            <v>8762.856013094568</v>
          </cell>
          <cell r="J691">
            <v>8930.1411713857797</v>
          </cell>
          <cell r="K691">
            <v>9688.7989240845709</v>
          </cell>
          <cell r="L691">
            <v>8804.4810263400122</v>
          </cell>
          <cell r="M691">
            <v>9360.6127086764664</v>
          </cell>
          <cell r="N691">
            <v>9980.8991646160684</v>
          </cell>
          <cell r="O691">
            <v>9926.3888650405297</v>
          </cell>
          <cell r="Z691">
            <v>7132.0088411241968</v>
          </cell>
          <cell r="AA691">
            <v>5715.4088402343259</v>
          </cell>
          <cell r="AB691">
            <v>6419.0539936934165</v>
          </cell>
          <cell r="AC691">
            <v>6642.5156181546863</v>
          </cell>
          <cell r="AD691">
            <v>6835.733740324682</v>
          </cell>
          <cell r="AE691">
            <v>5841.6152155468917</v>
          </cell>
          <cell r="AF691">
            <v>6288.5612740616798</v>
          </cell>
          <cell r="AG691">
            <v>6424.9305869617092</v>
          </cell>
          <cell r="AH691">
            <v>6690.4756174217546</v>
          </cell>
          <cell r="AI691">
            <v>6818.1985049177265</v>
          </cell>
          <cell r="AJ691">
            <v>7397.4367337342646</v>
          </cell>
          <cell r="AK691">
            <v>6722.2564815347032</v>
          </cell>
          <cell r="AL691">
            <v>7146.8652455253159</v>
          </cell>
          <cell r="AM691">
            <v>7620.4564357810259</v>
          </cell>
          <cell r="AN691">
            <v>7578.8376040139037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</row>
        <row r="692">
          <cell r="A692">
            <v>10338.541558169365</v>
          </cell>
          <cell r="B692">
            <v>8648.4937609751396</v>
          </cell>
          <cell r="C692">
            <v>7939.5746700546688</v>
          </cell>
          <cell r="D692">
            <v>9567.0213789750123</v>
          </cell>
          <cell r="E692">
            <v>8884.686216748345</v>
          </cell>
          <cell r="F692">
            <v>7125.2673132201689</v>
          </cell>
          <cell r="G692">
            <v>6808.6291784802688</v>
          </cell>
          <cell r="H692">
            <v>8872.6942912883842</v>
          </cell>
          <cell r="I692">
            <v>9477.063171465159</v>
          </cell>
          <cell r="J692">
            <v>9255.9232814801762</v>
          </cell>
          <cell r="K692">
            <v>8551.0864018394604</v>
          </cell>
          <cell r="L692">
            <v>8797.2623486405591</v>
          </cell>
          <cell r="M692">
            <v>10402.90735465792</v>
          </cell>
          <cell r="N692">
            <v>9855.6988981827435</v>
          </cell>
          <cell r="O692">
            <v>10044.067981487755</v>
          </cell>
          <cell r="Z692">
            <v>7893.5178338285432</v>
          </cell>
          <cell r="AA692">
            <v>6603.1595804795625</v>
          </cell>
          <cell r="AB692">
            <v>6061.8970188854191</v>
          </cell>
          <cell r="AC692">
            <v>7304.4590909329354</v>
          </cell>
          <cell r="AD692">
            <v>6783.4934652322281</v>
          </cell>
          <cell r="AE692">
            <v>5440.1700947128502</v>
          </cell>
          <cell r="AF692">
            <v>5198.4156122863988</v>
          </cell>
          <cell r="AG692">
            <v>6774.3375821758464</v>
          </cell>
          <cell r="AH692">
            <v>7235.7756396663335</v>
          </cell>
          <cell r="AI692">
            <v>7066.9344491032389</v>
          </cell>
          <cell r="AJ692">
            <v>6528.7886721500345</v>
          </cell>
          <cell r="AK692">
            <v>6716.7449922364613</v>
          </cell>
          <cell r="AL692">
            <v>7942.6613769107398</v>
          </cell>
          <cell r="AM692">
            <v>7524.8655315581163</v>
          </cell>
          <cell r="AN692">
            <v>7668.6860801378261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</row>
        <row r="693">
          <cell r="A693">
            <v>10684.156064361849</v>
          </cell>
          <cell r="B693">
            <v>8277.0929979284811</v>
          </cell>
          <cell r="C693">
            <v>8131.2790612716153</v>
          </cell>
          <cell r="D693">
            <v>8018.4419161450132</v>
          </cell>
          <cell r="E693">
            <v>7800.6184507283342</v>
          </cell>
          <cell r="F693">
            <v>7651.7495642923968</v>
          </cell>
          <cell r="G693">
            <v>7490.8951556483589</v>
          </cell>
          <cell r="H693">
            <v>8023.461009029551</v>
          </cell>
          <cell r="I693">
            <v>10239.071105598658</v>
          </cell>
          <cell r="J693">
            <v>9470.1351526300841</v>
          </cell>
          <cell r="K693">
            <v>8647.7234167769639</v>
          </cell>
          <cell r="L693">
            <v>8660.0376704761456</v>
          </cell>
          <cell r="M693">
            <v>9184.9786835391205</v>
          </cell>
          <cell r="N693">
            <v>8974.6658796443862</v>
          </cell>
          <cell r="O693">
            <v>9719.5163117200718</v>
          </cell>
          <cell r="Z693">
            <v>8157.3958917645268</v>
          </cell>
          <cell r="AA693">
            <v>6319.5936122903859</v>
          </cell>
          <cell r="AB693">
            <v>6208.2640883971226</v>
          </cell>
          <cell r="AC693">
            <v>6122.1124767443807</v>
          </cell>
          <cell r="AD693">
            <v>5955.8033896048846</v>
          </cell>
          <cell r="AE693">
            <v>5842.1413993355009</v>
          </cell>
          <cell r="AF693">
            <v>5719.3284149181436</v>
          </cell>
          <cell r="AG693">
            <v>6125.9445742380976</v>
          </cell>
          <cell r="AH693">
            <v>7817.5717454089981</v>
          </cell>
          <cell r="AI693">
            <v>7230.486069573677</v>
          </cell>
          <cell r="AJ693">
            <v>6602.5714196028775</v>
          </cell>
          <cell r="AK693">
            <v>6611.9734015592176</v>
          </cell>
          <cell r="AL693">
            <v>7012.7679647968525</v>
          </cell>
          <cell r="AM693">
            <v>6852.1932977720053</v>
          </cell>
          <cell r="AN693">
            <v>7420.8895820635216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</row>
        <row r="694">
          <cell r="A694">
            <v>9602.5122583116772</v>
          </cell>
          <cell r="B694">
            <v>7541.2443128716686</v>
          </cell>
          <cell r="C694">
            <v>7321.656625102104</v>
          </cell>
          <cell r="D694">
            <v>7811.0141003644776</v>
          </cell>
          <cell r="E694">
            <v>8418.120053701834</v>
          </cell>
          <cell r="F694">
            <v>8654.3780684338308</v>
          </cell>
          <cell r="G694">
            <v>7712.6829658271909</v>
          </cell>
          <cell r="H694">
            <v>7718.1350463386525</v>
          </cell>
          <cell r="I694">
            <v>9057.1125138708394</v>
          </cell>
          <cell r="J694">
            <v>8333.0416503985125</v>
          </cell>
          <cell r="K694">
            <v>8158.2408811162177</v>
          </cell>
          <cell r="L694">
            <v>8944.1229021976196</v>
          </cell>
          <cell r="M694">
            <v>10443.203515594112</v>
          </cell>
          <cell r="N694">
            <v>11361.484390340278</v>
          </cell>
          <cell r="O694">
            <v>9283.3097074959824</v>
          </cell>
          <cell r="Z694">
            <v>7331.5565192699969</v>
          </cell>
          <cell r="AA694">
            <v>5757.7701978547693</v>
          </cell>
          <cell r="AB694">
            <v>5590.1141198919559</v>
          </cell>
          <cell r="AC694">
            <v>5963.7405096846778</v>
          </cell>
          <cell r="AD694">
            <v>6427.2683334815638</v>
          </cell>
          <cell r="AE694">
            <v>6607.652272761502</v>
          </cell>
          <cell r="AF694">
            <v>5888.6642951409231</v>
          </cell>
          <cell r="AG694">
            <v>5892.8269804197462</v>
          </cell>
          <cell r="AH694">
            <v>6915.1416327904408</v>
          </cell>
          <cell r="AI694">
            <v>6362.3106322458643</v>
          </cell>
          <cell r="AJ694">
            <v>6228.8495456957553</v>
          </cell>
          <cell r="AK694">
            <v>6828.8736123194903</v>
          </cell>
          <cell r="AL694">
            <v>7973.4276569701651</v>
          </cell>
          <cell r="AM694">
            <v>8674.5387779623616</v>
          </cell>
          <cell r="AN694">
            <v>7087.8440949120113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0</v>
          </cell>
          <cell r="BJ694">
            <v>0</v>
          </cell>
          <cell r="BK694">
            <v>0</v>
          </cell>
          <cell r="BL694">
            <v>0</v>
          </cell>
          <cell r="BM694">
            <v>0</v>
          </cell>
        </row>
        <row r="695">
          <cell r="A695">
            <v>10176.11332041602</v>
          </cell>
          <cell r="B695">
            <v>7666.0755695331045</v>
          </cell>
          <cell r="C695">
            <v>6900.5160190483402</v>
          </cell>
          <cell r="D695">
            <v>8221.3831938663916</v>
          </cell>
          <cell r="E695">
            <v>9301.6024253292162</v>
          </cell>
          <cell r="F695">
            <v>8983.8659310291314</v>
          </cell>
          <cell r="G695">
            <v>7603.4752240981779</v>
          </cell>
          <cell r="H695">
            <v>8381.3825973565599</v>
          </cell>
          <cell r="I695">
            <v>9152.6093692087852</v>
          </cell>
          <cell r="J695">
            <v>8600.6774729902409</v>
          </cell>
          <cell r="K695">
            <v>7669.8252033602294</v>
          </cell>
          <cell r="L695">
            <v>9021.8939467071432</v>
          </cell>
          <cell r="M695">
            <v>10893.775406796978</v>
          </cell>
          <cell r="N695">
            <v>10249.290009802919</v>
          </cell>
          <cell r="O695">
            <v>9983.668192919693</v>
          </cell>
          <cell r="Z695">
            <v>7769.5032245909106</v>
          </cell>
          <cell r="AA695">
            <v>5853.0793616408027</v>
          </cell>
          <cell r="AB695">
            <v>5268.5715826074829</v>
          </cell>
          <cell r="AC695">
            <v>6277.0589540497649</v>
          </cell>
          <cell r="AD695">
            <v>7101.8106581485563</v>
          </cell>
          <cell r="AE695">
            <v>6859.2175738044652</v>
          </cell>
          <cell r="AF695">
            <v>5805.2837474998541</v>
          </cell>
          <cell r="AG695">
            <v>6399.2191386121222</v>
          </cell>
          <cell r="AH695">
            <v>6988.0538638283824</v>
          </cell>
          <cell r="AI695">
            <v>6566.651653337939</v>
          </cell>
          <cell r="AJ695">
            <v>5855.9422220663482</v>
          </cell>
          <cell r="AK695">
            <v>6888.2521158866884</v>
          </cell>
          <cell r="AL695">
            <v>8317.4410981911169</v>
          </cell>
          <cell r="AM695">
            <v>7825.3739196445667</v>
          </cell>
          <cell r="AN695">
            <v>7622.5705999669553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</row>
        <row r="696">
          <cell r="A696">
            <v>9262.2378390912127</v>
          </cell>
          <cell r="B696">
            <v>7430.9412330777513</v>
          </cell>
          <cell r="C696">
            <v>7841.0454489649092</v>
          </cell>
          <cell r="D696">
            <v>6661.6877935161747</v>
          </cell>
          <cell r="E696">
            <v>7452.8922519906373</v>
          </cell>
          <cell r="F696">
            <v>8138.7418826480643</v>
          </cell>
          <cell r="G696">
            <v>8813.9955496527982</v>
          </cell>
          <cell r="H696">
            <v>8380.0508330094981</v>
          </cell>
          <cell r="I696">
            <v>8795.3858572150148</v>
          </cell>
          <cell r="J696">
            <v>7377.7855810683868</v>
          </cell>
          <cell r="K696">
            <v>9806.6703854411371</v>
          </cell>
          <cell r="L696">
            <v>8803.7410481993975</v>
          </cell>
          <cell r="M696">
            <v>8854.92933425704</v>
          </cell>
          <cell r="N696">
            <v>9792.3127867783769</v>
          </cell>
          <cell r="O696">
            <v>10870.680575076693</v>
          </cell>
          <cell r="Z696">
            <v>7071.755639097496</v>
          </cell>
          <cell r="AA696">
            <v>5673.5533552197958</v>
          </cell>
          <cell r="AB696">
            <v>5986.6695644665024</v>
          </cell>
          <cell r="AC696">
            <v>5086.2252771007734</v>
          </cell>
          <cell r="AD696">
            <v>5690.3130459638596</v>
          </cell>
          <cell r="AE696">
            <v>6213.9619823693265</v>
          </cell>
          <cell r="AF696">
            <v>6729.5208581421084</v>
          </cell>
          <cell r="AG696">
            <v>6398.2023312060846</v>
          </cell>
          <cell r="AH696">
            <v>6715.3122835270924</v>
          </cell>
          <cell r="AI696">
            <v>5632.9688022880364</v>
          </cell>
          <cell r="AJ696">
            <v>7487.4320659658488</v>
          </cell>
          <cell r="AK696">
            <v>6721.6915052644317</v>
          </cell>
          <cell r="AL696">
            <v>6760.7739664225846</v>
          </cell>
          <cell r="AM696">
            <v>7476.4699819564366</v>
          </cell>
          <cell r="AN696">
            <v>8299.8081017933528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</row>
        <row r="697">
          <cell r="A697">
            <v>8091.6553836908533</v>
          </cell>
          <cell r="B697">
            <v>7614.2892668954846</v>
          </cell>
          <cell r="C697">
            <v>6964.1940581288827</v>
          </cell>
          <cell r="D697">
            <v>8228.727438087104</v>
          </cell>
          <cell r="E697">
            <v>8127.4497102752248</v>
          </cell>
          <cell r="F697">
            <v>9230.0554162907083</v>
          </cell>
          <cell r="G697">
            <v>7167.6267288243871</v>
          </cell>
          <cell r="H697">
            <v>8844.3391606586647</v>
          </cell>
          <cell r="I697">
            <v>10566.638099355396</v>
          </cell>
          <cell r="J697">
            <v>9559.1003823159699</v>
          </cell>
          <cell r="K697">
            <v>8337.2770204429034</v>
          </cell>
          <cell r="L697">
            <v>7985.6086858140206</v>
          </cell>
          <cell r="M697">
            <v>10025.997365841309</v>
          </cell>
          <cell r="N697">
            <v>8722.4445820010224</v>
          </cell>
          <cell r="O697">
            <v>9288.7937837921072</v>
          </cell>
          <cell r="Z697">
            <v>6178.0112520695002</v>
          </cell>
          <cell r="AA697">
            <v>5813.5403124317681</v>
          </cell>
          <cell r="AB697">
            <v>5317.1900201576336</v>
          </cell>
          <cell r="AC697">
            <v>6282.6663138892554</v>
          </cell>
          <cell r="AD697">
            <v>6205.3403635939731</v>
          </cell>
          <cell r="AE697">
            <v>7047.1842305596192</v>
          </cell>
          <cell r="AF697">
            <v>5472.511677964334</v>
          </cell>
          <cell r="AG697">
            <v>6752.688326519532</v>
          </cell>
          <cell r="AH697">
            <v>8067.6704554102407</v>
          </cell>
          <cell r="AI697">
            <v>7298.411378299772</v>
          </cell>
          <cell r="AJ697">
            <v>6365.5443542162384</v>
          </cell>
          <cell r="AK697">
            <v>6097.0441740537472</v>
          </cell>
          <cell r="AL697">
            <v>7654.8890928093015</v>
          </cell>
          <cell r="AM697">
            <v>6659.6213281361079</v>
          </cell>
          <cell r="AN697">
            <v>7092.031209100408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</row>
        <row r="698">
          <cell r="A698">
            <v>8663.7716909332867</v>
          </cell>
          <cell r="B698">
            <v>7249.2213395378676</v>
          </cell>
          <cell r="C698">
            <v>6994.3520775078314</v>
          </cell>
          <cell r="D698">
            <v>9385.6880044753998</v>
          </cell>
          <cell r="E698">
            <v>8305.2534989664</v>
          </cell>
          <cell r="F698">
            <v>7962.783115371958</v>
          </cell>
          <cell r="G698">
            <v>10012.748415844619</v>
          </cell>
          <cell r="H698">
            <v>8402.5593746398172</v>
          </cell>
          <cell r="I698">
            <v>9524.3027640856362</v>
          </cell>
          <cell r="J698">
            <v>8677.7993440637911</v>
          </cell>
          <cell r="K698">
            <v>8739.9217238964357</v>
          </cell>
          <cell r="L698">
            <v>9361.3108198130358</v>
          </cell>
          <cell r="M698">
            <v>9411.4163360511593</v>
          </cell>
          <cell r="N698">
            <v>10089.260885618311</v>
          </cell>
          <cell r="O698">
            <v>8739.1745184239044</v>
          </cell>
          <cell r="Z698">
            <v>6614.8243411143267</v>
          </cell>
          <cell r="AA698">
            <v>5534.8094896225184</v>
          </cell>
          <cell r="AB698">
            <v>5340.2157885855386</v>
          </cell>
          <cell r="AC698">
            <v>7166.0103341689837</v>
          </cell>
          <cell r="AD698">
            <v>6341.0942674748412</v>
          </cell>
          <cell r="AE698">
            <v>6079.6167597189506</v>
          </cell>
          <cell r="AF698">
            <v>7644.7734664910276</v>
          </cell>
          <cell r="AG698">
            <v>6415.387692774997</v>
          </cell>
          <cell r="AH698">
            <v>7271.843257590439</v>
          </cell>
          <cell r="AI698">
            <v>6625.5345103900809</v>
          </cell>
          <cell r="AJ698">
            <v>6672.9651958818231</v>
          </cell>
          <cell r="AK698">
            <v>7147.3982561705316</v>
          </cell>
          <cell r="AL698">
            <v>7185.6540182404042</v>
          </cell>
          <cell r="AM698">
            <v>7703.1910432131226</v>
          </cell>
          <cell r="AN698">
            <v>6672.3947015147251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</row>
        <row r="699">
          <cell r="A699">
            <v>8409.1997000251504</v>
          </cell>
          <cell r="B699">
            <v>7976.7315608582012</v>
          </cell>
          <cell r="C699">
            <v>6797.4650856916405</v>
          </cell>
          <cell r="D699">
            <v>7494.5735443683316</v>
          </cell>
          <cell r="E699">
            <v>6657.1974359576334</v>
          </cell>
          <cell r="F699">
            <v>8882.7424011586882</v>
          </cell>
          <cell r="G699">
            <v>9308.0554883688401</v>
          </cell>
          <cell r="H699">
            <v>8627.914786056037</v>
          </cell>
          <cell r="I699">
            <v>8213.3508298936194</v>
          </cell>
          <cell r="J699">
            <v>8353.1343826285702</v>
          </cell>
          <cell r="K699">
            <v>9278.2094606243918</v>
          </cell>
          <cell r="L699">
            <v>8240.4185988875852</v>
          </cell>
          <cell r="M699">
            <v>9407.8665744393147</v>
          </cell>
          <cell r="N699">
            <v>8120.3564375928054</v>
          </cell>
          <cell r="O699">
            <v>10609.47649651209</v>
          </cell>
          <cell r="Z699">
            <v>6420.4576077680013</v>
          </cell>
          <cell r="AA699">
            <v>6090.2664536414795</v>
          </cell>
          <cell r="AB699">
            <v>5189.8917827859095</v>
          </cell>
          <cell r="AC699">
            <v>5722.1368794193986</v>
          </cell>
          <cell r="AD699">
            <v>5082.7968711433969</v>
          </cell>
          <cell r="AE699">
            <v>6782.0093542542618</v>
          </cell>
          <cell r="AF699">
            <v>7106.7375975915611</v>
          </cell>
          <cell r="AG699">
            <v>6587.4474508129279</v>
          </cell>
          <cell r="AH699">
            <v>6270.9262120270969</v>
          </cell>
          <cell r="AI699">
            <v>6377.6515136744429</v>
          </cell>
          <cell r="AJ699">
            <v>7083.9500360245647</v>
          </cell>
          <cell r="AK699">
            <v>6291.5925619250656</v>
          </cell>
          <cell r="AL699">
            <v>7182.9437610507139</v>
          </cell>
          <cell r="AM699">
            <v>6199.9246215278572</v>
          </cell>
          <cell r="AN699">
            <v>8100.3777429929642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</row>
        <row r="700">
          <cell r="A700">
            <v>9495.6090216238772</v>
          </cell>
          <cell r="B700">
            <v>8356.0709192384038</v>
          </cell>
          <cell r="C700">
            <v>7099.9946937123968</v>
          </cell>
          <cell r="D700">
            <v>8441.8711098505137</v>
          </cell>
          <cell r="E700">
            <v>8236.5909551267432</v>
          </cell>
          <cell r="F700">
            <v>7969.5910041661282</v>
          </cell>
          <cell r="G700">
            <v>9054.6807061268028</v>
          </cell>
          <cell r="H700">
            <v>9443.2089665244821</v>
          </cell>
          <cell r="I700">
            <v>7323.0705517551969</v>
          </cell>
          <cell r="J700">
            <v>8419.2086550593704</v>
          </cell>
          <cell r="K700">
            <v>8635.2643220814389</v>
          </cell>
          <cell r="L700">
            <v>9832.3009698394981</v>
          </cell>
          <cell r="M700">
            <v>9149.0199318140876</v>
          </cell>
          <cell r="N700">
            <v>9000.1366379151004</v>
          </cell>
          <cell r="O700">
            <v>9672.7936179598655</v>
          </cell>
          <cell r="Z700">
            <v>7249.9354704459156</v>
          </cell>
          <cell r="AA700">
            <v>6379.8935711221966</v>
          </cell>
          <cell r="AB700">
            <v>5420.8743486281892</v>
          </cell>
          <cell r="AC700">
            <v>6445.4023598553049</v>
          </cell>
          <cell r="AD700">
            <v>6288.6701406030879</v>
          </cell>
          <cell r="AE700">
            <v>6084.8146100448557</v>
          </cell>
          <cell r="AF700">
            <v>6913.284937850638</v>
          </cell>
          <cell r="AG700">
            <v>7209.9278187773089</v>
          </cell>
          <cell r="AH700">
            <v>5591.1936585472995</v>
          </cell>
          <cell r="AI700">
            <v>6428.0994849724493</v>
          </cell>
          <cell r="AJ700">
            <v>6593.0588509664667</v>
          </cell>
          <cell r="AK700">
            <v>7507.0011196763344</v>
          </cell>
          <cell r="AL700">
            <v>6985.3133140197815</v>
          </cell>
          <cell r="AM700">
            <v>6871.64032359473</v>
          </cell>
          <cell r="AN700">
            <v>7385.2166184868283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</row>
        <row r="701">
          <cell r="A701">
            <v>8898.557939193397</v>
          </cell>
          <cell r="B701">
            <v>8686.1838095488401</v>
          </cell>
          <cell r="C701">
            <v>9068.1183469068201</v>
          </cell>
          <cell r="D701">
            <v>7403.7696024263951</v>
          </cell>
          <cell r="E701">
            <v>8789.3212520256639</v>
          </cell>
          <cell r="F701">
            <v>6942.5680245593994</v>
          </cell>
          <cell r="G701">
            <v>7453.5628840101381</v>
          </cell>
          <cell r="H701">
            <v>7384.6967069675547</v>
          </cell>
          <cell r="I701">
            <v>7898.6608041589361</v>
          </cell>
          <cell r="J701">
            <v>9404.4173756809469</v>
          </cell>
          <cell r="K701">
            <v>9708.55555914049</v>
          </cell>
          <cell r="L701">
            <v>8147.3394490330093</v>
          </cell>
          <cell r="M701">
            <v>7169.9212395930799</v>
          </cell>
          <cell r="N701">
            <v>9047.3701977590827</v>
          </cell>
          <cell r="O701">
            <v>7948.7661304819649</v>
          </cell>
          <cell r="Z701">
            <v>6794.0845808059139</v>
          </cell>
          <cell r="AA701">
            <v>6631.9360833257761</v>
          </cell>
          <cell r="AB701">
            <v>6923.5446303367435</v>
          </cell>
          <cell r="AC701">
            <v>5652.8077065309617</v>
          </cell>
          <cell r="AD701">
            <v>6710.6819332066007</v>
          </cell>
          <cell r="AE701">
            <v>5300.6784570231985</v>
          </cell>
          <cell r="AF701">
            <v>5690.8250761932759</v>
          </cell>
          <cell r="AG701">
            <v>5638.2454745565547</v>
          </cell>
          <cell r="AH701">
            <v>6030.6591186185624</v>
          </cell>
          <cell r="AI701">
            <v>7180.3102840019046</v>
          </cell>
          <cell r="AJ701">
            <v>7412.5210036259987</v>
          </cell>
          <cell r="AK701">
            <v>6220.5262586944982</v>
          </cell>
          <cell r="AL701">
            <v>5474.2635461142745</v>
          </cell>
          <cell r="AM701">
            <v>6907.7033354698497</v>
          </cell>
          <cell r="AN701">
            <v>6068.9147356875019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</row>
        <row r="702">
          <cell r="A702">
            <v>11149.793024949688</v>
          </cell>
          <cell r="B702">
            <v>7746.7346837035002</v>
          </cell>
          <cell r="C702">
            <v>8540.8738066489113</v>
          </cell>
          <cell r="D702">
            <v>9009.3346468664822</v>
          </cell>
          <cell r="E702">
            <v>8235.7184714110899</v>
          </cell>
          <cell r="F702">
            <v>7246.1676673938828</v>
          </cell>
          <cell r="G702">
            <v>7632.3644959953444</v>
          </cell>
          <cell r="H702">
            <v>8787.8294545363115</v>
          </cell>
          <cell r="I702">
            <v>8493.2633960379444</v>
          </cell>
          <cell r="J702">
            <v>9180.0098418163889</v>
          </cell>
          <cell r="K702">
            <v>8467.0732362591716</v>
          </cell>
          <cell r="L702">
            <v>9143.9276568768128</v>
          </cell>
          <cell r="M702">
            <v>11245.080940760219</v>
          </cell>
          <cell r="N702">
            <v>10341.543393504402</v>
          </cell>
          <cell r="O702">
            <v>9539.0854212699542</v>
          </cell>
          <cell r="Z702">
            <v>8512.9115737211851</v>
          </cell>
          <cell r="AA702">
            <v>5914.6629179463562</v>
          </cell>
          <cell r="AB702">
            <v>6520.9913148716696</v>
          </cell>
          <cell r="AC702">
            <v>6878.6630402211449</v>
          </cell>
          <cell r="AD702">
            <v>6288.0039957962517</v>
          </cell>
          <cell r="AE702">
            <v>5532.477998725898</v>
          </cell>
          <cell r="AF702">
            <v>5827.3408221504287</v>
          </cell>
          <cell r="AG702">
            <v>6709.5429398562901</v>
          </cell>
          <cell r="AH702">
            <v>6484.6405759285526</v>
          </cell>
          <cell r="AI702">
            <v>7008.9742342661802</v>
          </cell>
          <cell r="AJ702">
            <v>6464.6442841768212</v>
          </cell>
          <cell r="AK702">
            <v>6981.4253417360724</v>
          </cell>
          <cell r="AL702">
            <v>8585.6642785941895</v>
          </cell>
          <cell r="AM702">
            <v>7895.8097471141837</v>
          </cell>
          <cell r="AN702">
            <v>7283.1298754812933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</row>
        <row r="703">
          <cell r="A703">
            <v>8835.8423086158327</v>
          </cell>
          <cell r="B703">
            <v>8068.9331492910742</v>
          </cell>
          <cell r="C703">
            <v>7520.8721974842274</v>
          </cell>
          <cell r="D703">
            <v>7254.1614718646124</v>
          </cell>
          <cell r="E703">
            <v>8101.0139262357452</v>
          </cell>
          <cell r="F703">
            <v>7926.3722568107196</v>
          </cell>
          <cell r="G703">
            <v>7941.4442725418785</v>
          </cell>
          <cell r="H703">
            <v>6675.9463952707183</v>
          </cell>
          <cell r="I703">
            <v>8221.1115217306615</v>
          </cell>
          <cell r="J703">
            <v>9551.911209415659</v>
          </cell>
          <cell r="K703">
            <v>9240.5583260256444</v>
          </cell>
          <cell r="L703">
            <v>9441.0894800226088</v>
          </cell>
          <cell r="M703">
            <v>9151.6179659606696</v>
          </cell>
          <cell r="N703">
            <v>10579.786506122105</v>
          </cell>
          <cell r="O703">
            <v>10390.143660975726</v>
          </cell>
          <cell r="Z703">
            <v>6746.2009459974215</v>
          </cell>
          <cell r="AA703">
            <v>6160.6627352163323</v>
          </cell>
          <cell r="AB703">
            <v>5742.2160062679959</v>
          </cell>
          <cell r="AC703">
            <v>5538.5813004145175</v>
          </cell>
          <cell r="AD703">
            <v>6185.1565367366957</v>
          </cell>
          <cell r="AE703">
            <v>6051.8169235640107</v>
          </cell>
          <cell r="AF703">
            <v>6063.3244678628143</v>
          </cell>
          <cell r="AG703">
            <v>5097.1117765747731</v>
          </cell>
          <cell r="AH703">
            <v>6276.8515312874451</v>
          </cell>
          <cell r="AI703">
            <v>7292.9224160336926</v>
          </cell>
          <cell r="AJ703">
            <v>7055.2032441538831</v>
          </cell>
          <cell r="AK703">
            <v>7208.3095823551794</v>
          </cell>
          <cell r="AL703">
            <v>6987.2969234828342</v>
          </cell>
          <cell r="AM703">
            <v>8077.7093165702518</v>
          </cell>
          <cell r="AN703">
            <v>7932.9162457296088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0</v>
          </cell>
          <cell r="BM703">
            <v>0</v>
          </cell>
        </row>
        <row r="704">
          <cell r="A704">
            <v>9564.5638020666574</v>
          </cell>
          <cell r="B704">
            <v>8087.3891533106871</v>
          </cell>
          <cell r="C704">
            <v>7281.1472993097386</v>
          </cell>
          <cell r="D704">
            <v>7640.9279405035622</v>
          </cell>
          <cell r="E704">
            <v>7969.1772085706743</v>
          </cell>
          <cell r="F704">
            <v>8655.3342800493519</v>
          </cell>
          <cell r="G704">
            <v>8060.5431123451426</v>
          </cell>
          <cell r="H704">
            <v>9700.2854225882675</v>
          </cell>
          <cell r="I704">
            <v>8859.1335330279362</v>
          </cell>
          <cell r="J704">
            <v>8312.3116386485526</v>
          </cell>
          <cell r="K704">
            <v>9534.6964845457987</v>
          </cell>
          <cell r="L704">
            <v>9664.4427082986949</v>
          </cell>
          <cell r="M704">
            <v>9985.0402614515078</v>
          </cell>
          <cell r="N704">
            <v>8449.7528691211537</v>
          </cell>
          <cell r="O704">
            <v>9282.7699016626175</v>
          </cell>
          <cell r="Z704">
            <v>7302.5827211331007</v>
          </cell>
          <cell r="AA704">
            <v>6174.7539681093222</v>
          </cell>
          <cell r="AB704">
            <v>5559.1850876121825</v>
          </cell>
          <cell r="AC704">
            <v>5833.8790462862298</v>
          </cell>
          <cell r="AD704">
            <v>6084.4986754525426</v>
          </cell>
          <cell r="AE704">
            <v>6608.3823441547984</v>
          </cell>
          <cell r="AF704">
            <v>6154.2569084479646</v>
          </cell>
          <cell r="AG704">
            <v>7406.2067212878319</v>
          </cell>
          <cell r="AH704">
            <v>6763.9838890009605</v>
          </cell>
          <cell r="AI704">
            <v>6346.483185354723</v>
          </cell>
          <cell r="AJ704">
            <v>7279.7789047366541</v>
          </cell>
          <cell r="AK704">
            <v>7378.8406655568861</v>
          </cell>
          <cell r="AL704">
            <v>7623.6181797792715</v>
          </cell>
          <cell r="AM704">
            <v>6451.4201145854759</v>
          </cell>
          <cell r="AN704">
            <v>7087.4319509990155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</row>
        <row r="705">
          <cell r="A705">
            <v>9338.6269486849997</v>
          </cell>
          <cell r="B705">
            <v>8522.489117080806</v>
          </cell>
          <cell r="C705">
            <v>7564.7087367440545</v>
          </cell>
          <cell r="D705">
            <v>7228.9478039521191</v>
          </cell>
          <cell r="E705">
            <v>7966.6274617738682</v>
          </cell>
          <cell r="F705">
            <v>8385.669983880518</v>
          </cell>
          <cell r="G705">
            <v>8307.1335533498132</v>
          </cell>
          <cell r="H705">
            <v>9555.1275101350675</v>
          </cell>
          <cell r="I705">
            <v>9687.3904679830885</v>
          </cell>
          <cell r="J705">
            <v>8113.433686159121</v>
          </cell>
          <cell r="K705">
            <v>9385.8843087869318</v>
          </cell>
          <cell r="L705">
            <v>8184.1843721852156</v>
          </cell>
          <cell r="M705">
            <v>7793.3648186299051</v>
          </cell>
          <cell r="N705">
            <v>8186.9995286716194</v>
          </cell>
          <cell r="O705">
            <v>9579.0250099975456</v>
          </cell>
          <cell r="Z705">
            <v>7130.0790298287902</v>
          </cell>
          <cell r="AA705">
            <v>6506.9545308476636</v>
          </cell>
          <cell r="AB705">
            <v>5775.685379339031</v>
          </cell>
          <cell r="AC705">
            <v>5519.3305641086581</v>
          </cell>
          <cell r="AD705">
            <v>6082.5519335741938</v>
          </cell>
          <cell r="AE705">
            <v>6402.4925753727102</v>
          </cell>
          <cell r="AF705">
            <v>6342.5296965167936</v>
          </cell>
          <cell r="AG705">
            <v>7295.3780744981632</v>
          </cell>
          <cell r="AH705">
            <v>7396.3613718669612</v>
          </cell>
          <cell r="AI705">
            <v>6194.6390731172323</v>
          </cell>
          <cell r="AJ705">
            <v>7166.160213296057</v>
          </cell>
          <cell r="AK705">
            <v>6248.6575049009007</v>
          </cell>
          <cell r="AL705">
            <v>5950.2652124832057</v>
          </cell>
          <cell r="AM705">
            <v>6250.8068881388954</v>
          </cell>
          <cell r="AN705">
            <v>7313.6239112331659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</row>
        <row r="706">
          <cell r="A706">
            <v>9403.2380334482568</v>
          </cell>
          <cell r="B706">
            <v>8025.5723796540915</v>
          </cell>
          <cell r="C706">
            <v>8502.7779344992014</v>
          </cell>
          <cell r="D706">
            <v>7860.9152618297703</v>
          </cell>
          <cell r="E706">
            <v>8573.3802221494443</v>
          </cell>
          <cell r="F706">
            <v>10588.034381114205</v>
          </cell>
          <cell r="G706">
            <v>7721.3747830548336</v>
          </cell>
          <cell r="H706">
            <v>8394.443585948442</v>
          </cell>
          <cell r="I706">
            <v>7924.0504336772829</v>
          </cell>
          <cell r="J706">
            <v>7857.077668236996</v>
          </cell>
          <cell r="K706">
            <v>8501.9877338585393</v>
          </cell>
          <cell r="L706">
            <v>8905.7552031222531</v>
          </cell>
          <cell r="M706">
            <v>8463.3903849861144</v>
          </cell>
          <cell r="N706">
            <v>10042.221543894906</v>
          </cell>
          <cell r="O706">
            <v>9568.1427107894324</v>
          </cell>
          <cell r="Z706">
            <v>7179.409851489876</v>
          </cell>
          <cell r="AA706">
            <v>6127.5566141554173</v>
          </cell>
          <cell r="AB706">
            <v>6491.9049641018755</v>
          </cell>
          <cell r="AC706">
            <v>6001.8402460680754</v>
          </cell>
          <cell r="AD706">
            <v>6545.8100931319877</v>
          </cell>
          <cell r="AE706">
            <v>8084.0066021182183</v>
          </cell>
          <cell r="AF706">
            <v>5895.3005323614962</v>
          </cell>
          <cell r="AG706">
            <v>6409.1912556459774</v>
          </cell>
          <cell r="AH706">
            <v>6050.0442023143396</v>
          </cell>
          <cell r="AI706">
            <v>5998.9102280096185</v>
          </cell>
          <cell r="AJ706">
            <v>6491.3016427519287</v>
          </cell>
          <cell r="AK706">
            <v>6799.5797206046518</v>
          </cell>
          <cell r="AL706">
            <v>6461.8324124984383</v>
          </cell>
          <cell r="AM706">
            <v>7667.2763176499366</v>
          </cell>
          <cell r="AN706">
            <v>7305.3152322585747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0</v>
          </cell>
        </row>
        <row r="707">
          <cell r="A707">
            <v>8915.4001173666329</v>
          </cell>
          <cell r="B707">
            <v>7858.4333533092513</v>
          </cell>
          <cell r="C707">
            <v>8449.6867853039112</v>
          </cell>
          <cell r="D707">
            <v>7953.6296308207302</v>
          </cell>
          <cell r="E707">
            <v>8472.8242611974256</v>
          </cell>
          <cell r="F707">
            <v>7057.2945145715958</v>
          </cell>
          <cell r="G707">
            <v>9267.1144140184242</v>
          </cell>
          <cell r="H707">
            <v>9204.0149730967569</v>
          </cell>
          <cell r="I707">
            <v>8004.0681485864616</v>
          </cell>
          <cell r="J707">
            <v>8609.7362355068071</v>
          </cell>
          <cell r="K707">
            <v>7964.4036640508866</v>
          </cell>
          <cell r="L707">
            <v>9484.7653505651451</v>
          </cell>
          <cell r="M707">
            <v>9848.5271275498108</v>
          </cell>
          <cell r="N707">
            <v>10395.150638455303</v>
          </cell>
          <cell r="O707">
            <v>10041.649832565889</v>
          </cell>
          <cell r="Z707">
            <v>6806.9436512098937</v>
          </cell>
          <cell r="AA707">
            <v>5999.9452989850242</v>
          </cell>
          <cell r="AB707">
            <v>6451.3696593266759</v>
          </cell>
          <cell r="AC707">
            <v>6072.62803765015</v>
          </cell>
          <cell r="AD707">
            <v>6469.0352147212789</v>
          </cell>
          <cell r="AE707">
            <v>5388.2725910534709</v>
          </cell>
          <cell r="AF707">
            <v>7075.4789235607204</v>
          </cell>
          <cell r="AG707">
            <v>7027.3022480192649</v>
          </cell>
          <cell r="AH707">
            <v>6111.1380477183575</v>
          </cell>
          <cell r="AI707">
            <v>6573.568054754388</v>
          </cell>
          <cell r="AJ707">
            <v>6080.8540551175074</v>
          </cell>
          <cell r="AK707">
            <v>7241.6562842178901</v>
          </cell>
          <cell r="AL707">
            <v>7519.3898559927902</v>
          </cell>
          <cell r="AM707">
            <v>7936.7390930631764</v>
          </cell>
          <cell r="AN707">
            <v>7666.8398137633858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0</v>
          </cell>
        </row>
        <row r="708">
          <cell r="A708">
            <v>9322.5053750796797</v>
          </cell>
          <cell r="B708">
            <v>8606.0567186500339</v>
          </cell>
          <cell r="C708">
            <v>9055.977870111552</v>
          </cell>
          <cell r="D708">
            <v>7221.5703021482323</v>
          </cell>
          <cell r="E708">
            <v>6886.2800016064029</v>
          </cell>
          <cell r="F708">
            <v>7899.4501503783958</v>
          </cell>
          <cell r="G708">
            <v>9759.7091009628439</v>
          </cell>
          <cell r="H708">
            <v>8317.6089829349257</v>
          </cell>
          <cell r="I708">
            <v>7467.7783283417593</v>
          </cell>
          <cell r="J708">
            <v>10110.346573168026</v>
          </cell>
          <cell r="K708">
            <v>8102.7594857565755</v>
          </cell>
          <cell r="L708">
            <v>9652.6424861422656</v>
          </cell>
          <cell r="M708">
            <v>9919.8988363376466</v>
          </cell>
          <cell r="N708">
            <v>9344.8035535348336</v>
          </cell>
          <cell r="O708">
            <v>8340.7808832659684</v>
          </cell>
          <cell r="Z708">
            <v>7117.7701438948343</v>
          </cell>
          <cell r="AA708">
            <v>6570.7587289161756</v>
          </cell>
          <cell r="AB708">
            <v>6914.2753277416477</v>
          </cell>
          <cell r="AC708">
            <v>5513.6978119713822</v>
          </cell>
          <cell r="AD708">
            <v>5257.7023263464953</v>
          </cell>
          <cell r="AE708">
            <v>6031.2617876145059</v>
          </cell>
          <cell r="AF708">
            <v>7451.5769374215351</v>
          </cell>
          <cell r="AG708">
            <v>6350.5277289067471</v>
          </cell>
          <cell r="AH708">
            <v>5701.6786248022463</v>
          </cell>
          <cell r="AI708">
            <v>7719.2900500000778</v>
          </cell>
          <cell r="AJ708">
            <v>6186.489278413087</v>
          </cell>
          <cell r="AK708">
            <v>7369.8311487395649</v>
          </cell>
          <cell r="AL708">
            <v>7573.882441139137</v>
          </cell>
          <cell r="AM708">
            <v>7134.79489233806</v>
          </cell>
          <cell r="AN708">
            <v>6368.2195674971008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0</v>
          </cell>
          <cell r="BM708">
            <v>0</v>
          </cell>
        </row>
        <row r="709">
          <cell r="A709">
            <v>9331.2545196338669</v>
          </cell>
          <cell r="B709">
            <v>7620.6760932330799</v>
          </cell>
          <cell r="C709">
            <v>7814.4593207499502</v>
          </cell>
          <cell r="D709">
            <v>8016.8372174472725</v>
          </cell>
          <cell r="E709">
            <v>7925.6655737737792</v>
          </cell>
          <cell r="F709">
            <v>7191.226452215823</v>
          </cell>
          <cell r="G709">
            <v>8894.7345206512728</v>
          </cell>
          <cell r="H709">
            <v>7839.5120936597514</v>
          </cell>
          <cell r="I709">
            <v>8373.9536885383313</v>
          </cell>
          <cell r="J709">
            <v>8374.752201165722</v>
          </cell>
          <cell r="K709">
            <v>8091.9086236957664</v>
          </cell>
          <cell r="L709">
            <v>8395.3289968185127</v>
          </cell>
          <cell r="M709">
            <v>10407.239983922585</v>
          </cell>
          <cell r="N709">
            <v>9169.9411466353849</v>
          </cell>
          <cell r="O709">
            <v>9760.3881222186756</v>
          </cell>
          <cell r="Z709">
            <v>7124.4501507585355</v>
          </cell>
          <cell r="AA709">
            <v>5818.4166798878286</v>
          </cell>
          <cell r="AB709">
            <v>5966.3709492298694</v>
          </cell>
          <cell r="AC709">
            <v>6120.8872828698613</v>
          </cell>
          <cell r="AD709">
            <v>6051.277368238575</v>
          </cell>
          <cell r="AE709">
            <v>5490.530161172589</v>
          </cell>
          <cell r="AF709">
            <v>6791.1653854553288</v>
          </cell>
          <cell r="AG709">
            <v>5985.4988415575945</v>
          </cell>
          <cell r="AH709">
            <v>6393.5471370137684</v>
          </cell>
          <cell r="AI709">
            <v>6394.1568045988315</v>
          </cell>
          <cell r="AJ709">
            <v>6178.2046018262117</v>
          </cell>
          <cell r="AK709">
            <v>6409.8672703869206</v>
          </cell>
          <cell r="AL709">
            <v>7945.9693566848273</v>
          </cell>
          <cell r="AM709">
            <v>7001.2867452207029</v>
          </cell>
          <cell r="AN709">
            <v>7452.0953728664463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</row>
        <row r="710">
          <cell r="A710">
            <v>8517.6736624524456</v>
          </cell>
          <cell r="B710">
            <v>8115.7460096797668</v>
          </cell>
          <cell r="C710">
            <v>8096.0060134152418</v>
          </cell>
          <cell r="D710">
            <v>8554.0078603253041</v>
          </cell>
          <cell r="E710">
            <v>8231.6078870389301</v>
          </cell>
          <cell r="F710">
            <v>8292.6702048751558</v>
          </cell>
          <cell r="G710">
            <v>8052.2882791825787</v>
          </cell>
          <cell r="H710">
            <v>9511.0748704567759</v>
          </cell>
          <cell r="I710">
            <v>10142.575566157378</v>
          </cell>
          <cell r="J710">
            <v>8666.9719981626258</v>
          </cell>
          <cell r="K710">
            <v>9575.1284972355661</v>
          </cell>
          <cell r="L710">
            <v>10474.51065556323</v>
          </cell>
          <cell r="M710">
            <v>9368.6378026609073</v>
          </cell>
          <cell r="N710">
            <v>9771.1038939686259</v>
          </cell>
          <cell r="O710">
            <v>9256.8134763534763</v>
          </cell>
          <cell r="Z710">
            <v>6503.2779119770921</v>
          </cell>
          <cell r="AA710">
            <v>6196.4045413745398</v>
          </cell>
          <cell r="AB710">
            <v>6181.3329752665886</v>
          </cell>
          <cell r="AC710">
            <v>6531.0192173898104</v>
          </cell>
          <cell r="AD710">
            <v>6284.8655481857713</v>
          </cell>
          <cell r="AE710">
            <v>6331.4868721030007</v>
          </cell>
          <cell r="AF710">
            <v>6147.9543103090145</v>
          </cell>
          <cell r="AG710">
            <v>7261.7437078932289</v>
          </cell>
          <cell r="AH710">
            <v>7743.8970150634232</v>
          </cell>
          <cell r="AI710">
            <v>6617.2677884851573</v>
          </cell>
          <cell r="AJ710">
            <v>7310.6489081533437</v>
          </cell>
          <cell r="AK710">
            <v>7997.3307835651476</v>
          </cell>
          <cell r="AL710">
            <v>7152.9924368828106</v>
          </cell>
          <cell r="AM710">
            <v>7460.2769074606194</v>
          </cell>
          <cell r="AN710">
            <v>7067.6141164497831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</row>
        <row r="711">
          <cell r="A711">
            <v>8139.0035318839873</v>
          </cell>
          <cell r="B711">
            <v>7682.01939537619</v>
          </cell>
          <cell r="C711">
            <v>7491.4633097655733</v>
          </cell>
          <cell r="D711">
            <v>8092.7279546797408</v>
          </cell>
          <cell r="E711">
            <v>6961.104968112656</v>
          </cell>
          <cell r="F711">
            <v>6905.9296825698384</v>
          </cell>
          <cell r="G711">
            <v>9744.6589206145127</v>
          </cell>
          <cell r="H711">
            <v>9091.4023223138829</v>
          </cell>
          <cell r="I711">
            <v>8227.2073069384442</v>
          </cell>
          <cell r="J711">
            <v>9299.9489624224625</v>
          </cell>
          <cell r="K711">
            <v>9186.638519477814</v>
          </cell>
          <cell r="L711">
            <v>9222.5119864140488</v>
          </cell>
          <cell r="M711">
            <v>8212.8484648136546</v>
          </cell>
          <cell r="N711">
            <v>8914.6844353828637</v>
          </cell>
          <cell r="O711">
            <v>9827.7967577081345</v>
          </cell>
          <cell r="Z711">
            <v>6214.1617526075515</v>
          </cell>
          <cell r="AA711">
            <v>5865.2525364473022</v>
          </cell>
          <cell r="AB711">
            <v>5719.7622028592541</v>
          </cell>
          <cell r="AC711">
            <v>6178.8301643098002</v>
          </cell>
          <cell r="AD711">
            <v>5314.8314875738852</v>
          </cell>
          <cell r="AE711">
            <v>5272.7049363608021</v>
          </cell>
          <cell r="AF711">
            <v>7440.0860645248631</v>
          </cell>
          <cell r="AG711">
            <v>6941.3220386959392</v>
          </cell>
          <cell r="AH711">
            <v>6281.5056876767285</v>
          </cell>
          <cell r="AI711">
            <v>7100.5482326053989</v>
          </cell>
          <cell r="AJ711">
            <v>7014.035256175388</v>
          </cell>
          <cell r="AK711">
            <v>7041.424791675071</v>
          </cell>
          <cell r="AL711">
            <v>6270.5426542790819</v>
          </cell>
          <cell r="AM711">
            <v>6806.3972251525565</v>
          </cell>
          <cell r="AN711">
            <v>7503.5621356971906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</row>
        <row r="712">
          <cell r="A712">
            <v>10396.323682619031</v>
          </cell>
          <cell r="B712">
            <v>7023.3395419061599</v>
          </cell>
          <cell r="C712">
            <v>7437.3242651532701</v>
          </cell>
          <cell r="D712">
            <v>6531.2861092425574</v>
          </cell>
          <cell r="E712">
            <v>8235.9565658025731</v>
          </cell>
          <cell r="F712">
            <v>8517.7965980339359</v>
          </cell>
          <cell r="G712">
            <v>8050.621988672975</v>
          </cell>
          <cell r="H712">
            <v>8493.9304599885218</v>
          </cell>
          <cell r="I712">
            <v>9426.0393068851881</v>
          </cell>
          <cell r="J712">
            <v>8597.7341153986763</v>
          </cell>
          <cell r="K712">
            <v>8792.3145442975128</v>
          </cell>
          <cell r="L712">
            <v>9327.3400153740913</v>
          </cell>
          <cell r="M712">
            <v>9132.0654099791336</v>
          </cell>
          <cell r="N712">
            <v>9036.3235688008299</v>
          </cell>
          <cell r="O712">
            <v>9655.5893509220823</v>
          </cell>
          <cell r="Z712">
            <v>7937.6347169743594</v>
          </cell>
          <cell r="AA712">
            <v>5362.3478336035205</v>
          </cell>
          <cell r="AB712">
            <v>5678.4268257415815</v>
          </cell>
          <cell r="AC712">
            <v>4986.6630695511285</v>
          </cell>
          <cell r="AD712">
            <v>6288.1857818165281</v>
          </cell>
          <cell r="AE712">
            <v>6503.3717737853012</v>
          </cell>
          <cell r="AF712">
            <v>6146.6820908397704</v>
          </cell>
          <cell r="AG712">
            <v>6485.1498819230765</v>
          </cell>
          <cell r="AH712">
            <v>7196.818714964068</v>
          </cell>
          <cell r="AI712">
            <v>6564.4043880433492</v>
          </cell>
          <cell r="AJ712">
            <v>6712.9673238293262</v>
          </cell>
          <cell r="AK712">
            <v>7121.4614110981793</v>
          </cell>
          <cell r="AL712">
            <v>6972.3684687807072</v>
          </cell>
          <cell r="AM712">
            <v>6899.2691900737082</v>
          </cell>
          <cell r="AN712">
            <v>7372.0810917864119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</row>
        <row r="713">
          <cell r="A713">
            <v>10695.737365924617</v>
          </cell>
          <cell r="B713">
            <v>9139.6707105376336</v>
          </cell>
          <cell r="C713">
            <v>8548.0035476793964</v>
          </cell>
          <cell r="D713">
            <v>8290.0171214823949</v>
          </cell>
          <cell r="E713">
            <v>8626.7020421086945</v>
          </cell>
          <cell r="F713">
            <v>8094.3397170058906</v>
          </cell>
          <cell r="G713">
            <v>8164.8849678665265</v>
          </cell>
          <cell r="H713">
            <v>7884.8856341162309</v>
          </cell>
          <cell r="I713">
            <v>8627.5633111000825</v>
          </cell>
          <cell r="J713">
            <v>8791.1005726866679</v>
          </cell>
          <cell r="K713">
            <v>8565.5086780224028</v>
          </cell>
          <cell r="L713">
            <v>8013.2986099117606</v>
          </cell>
          <cell r="M713">
            <v>9820.593298388505</v>
          </cell>
          <cell r="N713">
            <v>9977.5741515060217</v>
          </cell>
          <cell r="O713">
            <v>9391.9594061057105</v>
          </cell>
          <cell r="Z713">
            <v>8166.2382618329066</v>
          </cell>
          <cell r="AA713">
            <v>6978.1751461783242</v>
          </cell>
          <cell r="AB713">
            <v>6526.4349006674083</v>
          </cell>
          <cell r="AC713">
            <v>6329.4612323202928</v>
          </cell>
          <cell r="AD713">
            <v>6586.5215159581558</v>
          </cell>
          <cell r="AE713">
            <v>6180.0607512928636</v>
          </cell>
          <cell r="AF713">
            <v>6233.9223325059638</v>
          </cell>
          <cell r="AG713">
            <v>6020.141721190279</v>
          </cell>
          <cell r="AH713">
            <v>6587.1790982781558</v>
          </cell>
          <cell r="AI713">
            <v>6712.0404516485605</v>
          </cell>
          <cell r="AJ713">
            <v>6539.8001377048176</v>
          </cell>
          <cell r="AK713">
            <v>6118.1855418620671</v>
          </cell>
          <cell r="AL713">
            <v>7498.0622656928163</v>
          </cell>
          <cell r="AM713">
            <v>7617.9177749714527</v>
          </cell>
          <cell r="AN713">
            <v>7170.7985743993322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</row>
        <row r="714">
          <cell r="A714">
            <v>9376.1132798851904</v>
          </cell>
          <cell r="B714">
            <v>7713.2799323381623</v>
          </cell>
          <cell r="C714">
            <v>8530.6881346213449</v>
          </cell>
          <cell r="D714">
            <v>8062.7128792605499</v>
          </cell>
          <cell r="E714">
            <v>7362.4142639805314</v>
          </cell>
          <cell r="F714">
            <v>9346.5957451738359</v>
          </cell>
          <cell r="G714">
            <v>7924.4810370289597</v>
          </cell>
          <cell r="H714">
            <v>8470.1760671968532</v>
          </cell>
          <cell r="I714">
            <v>7375.6922815165981</v>
          </cell>
          <cell r="J714">
            <v>9152.9530375825143</v>
          </cell>
          <cell r="K714">
            <v>8283.750693312646</v>
          </cell>
          <cell r="L714">
            <v>9637.9783644373347</v>
          </cell>
          <cell r="M714">
            <v>9001.1495719651011</v>
          </cell>
          <cell r="N714">
            <v>9171.5250463540506</v>
          </cell>
          <cell r="O714">
            <v>8047.7376093943258</v>
          </cell>
          <cell r="Z714">
            <v>7158.6999936454622</v>
          </cell>
          <cell r="AA714">
            <v>5889.120081459916</v>
          </cell>
          <cell r="AB714">
            <v>6513.2145135359351</v>
          </cell>
          <cell r="AC714">
            <v>6155.9135341669462</v>
          </cell>
          <cell r="AD714">
            <v>5621.2327402061901</v>
          </cell>
          <cell r="AE714">
            <v>7136.1632378232025</v>
          </cell>
          <cell r="AF714">
            <v>6050.372969695758</v>
          </cell>
          <cell r="AG714">
            <v>6467.0133080090636</v>
          </cell>
          <cell r="AH714">
            <v>5631.3705597070484</v>
          </cell>
          <cell r="AI714">
            <v>6988.3162560063993</v>
          </cell>
          <cell r="AJ714">
            <v>6324.6767893469778</v>
          </cell>
          <cell r="AK714">
            <v>7358.6350331613621</v>
          </cell>
          <cell r="AL714">
            <v>6872.4137027936413</v>
          </cell>
          <cell r="AM714">
            <v>7002.4960589915017</v>
          </cell>
          <cell r="AN714">
            <v>6144.4798557230042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</row>
        <row r="715">
          <cell r="A715">
            <v>10913.628996046698</v>
          </cell>
          <cell r="B715">
            <v>9370.5044236066133</v>
          </cell>
          <cell r="C715">
            <v>8038.4757725239569</v>
          </cell>
          <cell r="D715">
            <v>6682.3794967619433</v>
          </cell>
          <cell r="E715">
            <v>8039.6251569927099</v>
          </cell>
          <cell r="F715">
            <v>8070.8657578849006</v>
          </cell>
          <cell r="G715">
            <v>8012.5915985405609</v>
          </cell>
          <cell r="H715">
            <v>7599.8682801376781</v>
          </cell>
          <cell r="I715">
            <v>8365.4058912660312</v>
          </cell>
          <cell r="J715">
            <v>7431.2122207707162</v>
          </cell>
          <cell r="K715">
            <v>7718.4304081778218</v>
          </cell>
          <cell r="L715">
            <v>8535.8636322085695</v>
          </cell>
          <cell r="M715">
            <v>8012.84062386797</v>
          </cell>
          <cell r="N715">
            <v>9178.8467829464826</v>
          </cell>
          <cell r="O715">
            <v>9186.5593692686234</v>
          </cell>
          <cell r="Z715">
            <v>8332.5993929976394</v>
          </cell>
          <cell r="AA715">
            <v>7154.4176094413442</v>
          </cell>
          <cell r="AB715">
            <v>6137.4084062251295</v>
          </cell>
          <cell r="AC715">
            <v>5102.0234752957303</v>
          </cell>
          <cell r="AD715">
            <v>6138.2859658645602</v>
          </cell>
          <cell r="AE715">
            <v>6162.1382896081514</v>
          </cell>
          <cell r="AF715">
            <v>6117.645735852112</v>
          </cell>
          <cell r="AG715">
            <v>5802.5298313582362</v>
          </cell>
          <cell r="AH715">
            <v>6387.0208596051798</v>
          </cell>
          <cell r="AI715">
            <v>5673.7602554073228</v>
          </cell>
          <cell r="AJ715">
            <v>5893.0524903653986</v>
          </cell>
          <cell r="AK715">
            <v>6517.1660266457702</v>
          </cell>
          <cell r="AL715">
            <v>6117.8358676856888</v>
          </cell>
          <cell r="AM715">
            <v>7008.0862341667716</v>
          </cell>
          <cell r="AN715">
            <v>7013.974824674071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</row>
        <row r="716">
          <cell r="A716">
            <v>8637.7315249923831</v>
          </cell>
          <cell r="B716">
            <v>9270.2573632704443</v>
          </cell>
          <cell r="C716">
            <v>7373.6638220421582</v>
          </cell>
          <cell r="D716">
            <v>7909.0860828708956</v>
          </cell>
          <cell r="E716">
            <v>8287.1802049094022</v>
          </cell>
          <cell r="F716">
            <v>7696.7340516039767</v>
          </cell>
          <cell r="G716">
            <v>7563.2000673592675</v>
          </cell>
          <cell r="H716">
            <v>8451.0607261541481</v>
          </cell>
          <cell r="I716">
            <v>7066.5798496602692</v>
          </cell>
          <cell r="J716">
            <v>8091.6571807732835</v>
          </cell>
          <cell r="K716">
            <v>7300.0881844910282</v>
          </cell>
          <cell r="L716">
            <v>8790.6250181587366</v>
          </cell>
          <cell r="M716">
            <v>9399.5586706538379</v>
          </cell>
          <cell r="N716">
            <v>10113.108094474892</v>
          </cell>
          <cell r="O716">
            <v>10557.093348803122</v>
          </cell>
          <cell r="Z716">
            <v>6594.9425702577846</v>
          </cell>
          <cell r="AA716">
            <v>7077.8785778864349</v>
          </cell>
          <cell r="AB716">
            <v>5629.8218227844754</v>
          </cell>
          <cell r="AC716">
            <v>6038.6188606162596</v>
          </cell>
          <cell r="AD716">
            <v>6327.2952351691483</v>
          </cell>
          <cell r="AE716">
            <v>5876.4872353358414</v>
          </cell>
          <cell r="AF716">
            <v>5774.5335042290681</v>
          </cell>
          <cell r="AG716">
            <v>6452.4186686615985</v>
          </cell>
          <cell r="AH716">
            <v>5395.361981535013</v>
          </cell>
          <cell r="AI716">
            <v>6178.0126241491243</v>
          </cell>
          <cell r="AJ716">
            <v>5573.6465292116363</v>
          </cell>
          <cell r="AK716">
            <v>6711.6773638642662</v>
          </cell>
          <cell r="AL716">
            <v>7176.6006432788872</v>
          </cell>
          <cell r="AM716">
            <v>7721.3984825639573</v>
          </cell>
          <cell r="AN716">
            <v>8060.3830001845772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</row>
        <row r="717">
          <cell r="A717">
            <v>9104.8439903543494</v>
          </cell>
          <cell r="B717">
            <v>8220.8012426944733</v>
          </cell>
          <cell r="C717">
            <v>6635.6584997245436</v>
          </cell>
          <cell r="D717">
            <v>8418.4829172771915</v>
          </cell>
          <cell r="E717">
            <v>8564.6511173910476</v>
          </cell>
          <cell r="F717">
            <v>6985.5880355097534</v>
          </cell>
          <cell r="G717">
            <v>7383.6152418092015</v>
          </cell>
          <cell r="H717">
            <v>8934.9327926990045</v>
          </cell>
          <cell r="I717">
            <v>8656.5383502980367</v>
          </cell>
          <cell r="J717">
            <v>9279.1841744840531</v>
          </cell>
          <cell r="K717">
            <v>9806.3397734441351</v>
          </cell>
          <cell r="L717">
            <v>9073.6291022312907</v>
          </cell>
          <cell r="M717">
            <v>8648.2547402681739</v>
          </cell>
          <cell r="N717">
            <v>10512.973479175542</v>
          </cell>
          <cell r="O717">
            <v>8675.4719247024277</v>
          </cell>
          <cell r="Z717">
            <v>6951.5848060115059</v>
          </cell>
          <cell r="AA717">
            <v>6276.6146320021999</v>
          </cell>
          <cell r="AB717">
            <v>5066.3518071736862</v>
          </cell>
          <cell r="AC717">
            <v>6427.5453812728038</v>
          </cell>
          <cell r="AD717">
            <v>6539.1453867325326</v>
          </cell>
          <cell r="AE717">
            <v>5333.5244074638376</v>
          </cell>
          <cell r="AF717">
            <v>5637.4197715822911</v>
          </cell>
          <cell r="AG717">
            <v>6821.8569269568588</v>
          </cell>
          <cell r="AH717">
            <v>6609.3016566059514</v>
          </cell>
          <cell r="AI717">
            <v>7084.6942339552716</v>
          </cell>
          <cell r="AJ717">
            <v>7487.1796423836904</v>
          </cell>
          <cell r="AK717">
            <v>6927.7521140699982</v>
          </cell>
          <cell r="AL717">
            <v>6602.9770872137105</v>
          </cell>
          <cell r="AM717">
            <v>8026.6973032444412</v>
          </cell>
          <cell r="AN717">
            <v>6623.7575163980018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0</v>
          </cell>
          <cell r="BM717">
            <v>0</v>
          </cell>
        </row>
        <row r="718">
          <cell r="A718">
            <v>9914.2948186611065</v>
          </cell>
          <cell r="B718">
            <v>8996.9747602346215</v>
          </cell>
          <cell r="C718">
            <v>8392.4733247937002</v>
          </cell>
          <cell r="D718">
            <v>7632.435182255771</v>
          </cell>
          <cell r="E718">
            <v>8321.8271526186436</v>
          </cell>
          <cell r="F718">
            <v>8550.6908137151277</v>
          </cell>
          <cell r="G718">
            <v>8053.4691437716556</v>
          </cell>
          <cell r="H718">
            <v>7634.1391903341882</v>
          </cell>
          <cell r="I718">
            <v>9035.8142711918626</v>
          </cell>
          <cell r="J718">
            <v>8601.0024743661379</v>
          </cell>
          <cell r="K718">
            <v>9532.668359722913</v>
          </cell>
          <cell r="L718">
            <v>10736.042084773711</v>
          </cell>
          <cell r="M718">
            <v>9740.5964505289412</v>
          </cell>
          <cell r="N718">
            <v>10075.528487823789</v>
          </cell>
          <cell r="O718">
            <v>11240.668750371253</v>
          </cell>
          <cell r="Z718">
            <v>7569.6037512270277</v>
          </cell>
          <cell r="AA718">
            <v>6869.2262173381741</v>
          </cell>
          <cell r="AB718">
            <v>6407.6869533732888</v>
          </cell>
          <cell r="AC718">
            <v>5827.3947913930097</v>
          </cell>
          <cell r="AD718">
            <v>6353.7483183329432</v>
          </cell>
          <cell r="AE718">
            <v>6528.4866390347543</v>
          </cell>
          <cell r="AF718">
            <v>6148.8559051462344</v>
          </cell>
          <cell r="AG718">
            <v>5828.6958083769132</v>
          </cell>
          <cell r="AH718">
            <v>6898.8803393120716</v>
          </cell>
          <cell r="AI718">
            <v>6566.8997931884414</v>
          </cell>
          <cell r="AJ718">
            <v>7278.2304233218829</v>
          </cell>
          <cell r="AK718">
            <v>8197.0110758930678</v>
          </cell>
          <cell r="AL718">
            <v>7436.9843523646477</v>
          </cell>
          <cell r="AM718">
            <v>7692.7063025674124</v>
          </cell>
          <cell r="AN718">
            <v>8582.2955535834535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0</v>
          </cell>
          <cell r="BJ718">
            <v>0</v>
          </cell>
          <cell r="BK718">
            <v>0</v>
          </cell>
          <cell r="BL718">
            <v>0</v>
          </cell>
          <cell r="BM718">
            <v>0</v>
          </cell>
        </row>
        <row r="719">
          <cell r="A719">
            <v>10233.225983024116</v>
          </cell>
          <cell r="B719">
            <v>8436.2632440530651</v>
          </cell>
          <cell r="C719">
            <v>8363.2980839038046</v>
          </cell>
          <cell r="D719">
            <v>8292.3575857472824</v>
          </cell>
          <cell r="E719">
            <v>7683.5634772223611</v>
          </cell>
          <cell r="F719">
            <v>9605.9637735749566</v>
          </cell>
          <cell r="G719">
            <v>8500.6727003774231</v>
          </cell>
          <cell r="H719">
            <v>8889.3088326258057</v>
          </cell>
          <cell r="I719">
            <v>8361.7239963217235</v>
          </cell>
          <cell r="J719">
            <v>8256.4767918617072</v>
          </cell>
          <cell r="K719">
            <v>9716.8561829710052</v>
          </cell>
          <cell r="L719">
            <v>8447.3106995477319</v>
          </cell>
          <cell r="M719">
            <v>8840.7788403889044</v>
          </cell>
          <cell r="N719">
            <v>9825.4633539382939</v>
          </cell>
          <cell r="O719">
            <v>10577.601582041296</v>
          </cell>
          <cell r="Z719">
            <v>7813.1089709428434</v>
          </cell>
          <cell r="AA719">
            <v>6441.1207318874895</v>
          </cell>
          <cell r="AB719">
            <v>6385.4115402528887</v>
          </cell>
          <cell r="AC719">
            <v>6331.2481861483911</v>
          </cell>
          <cell r="AD719">
            <v>5866.4314491131809</v>
          </cell>
          <cell r="AE719">
            <v>7334.1917649795732</v>
          </cell>
          <cell r="AF719">
            <v>6490.2976094289643</v>
          </cell>
          <cell r="AG719">
            <v>6787.0228509451326</v>
          </cell>
          <cell r="AH719">
            <v>6384.209718087619</v>
          </cell>
          <cell r="AI719">
            <v>6303.85305649358</v>
          </cell>
          <cell r="AJ719">
            <v>7418.8585631230953</v>
          </cell>
          <cell r="AK719">
            <v>6449.5555083474901</v>
          </cell>
          <cell r="AL719">
            <v>6749.9700077522893</v>
          </cell>
          <cell r="AM719">
            <v>7501.7805725853041</v>
          </cell>
          <cell r="AN719">
            <v>8076.0411182948565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0</v>
          </cell>
        </row>
        <row r="720">
          <cell r="A720">
            <v>7358.3494094177522</v>
          </cell>
          <cell r="B720">
            <v>7618.4672660877668</v>
          </cell>
          <cell r="C720">
            <v>7156.8224684697861</v>
          </cell>
          <cell r="D720">
            <v>8067.2290800532019</v>
          </cell>
          <cell r="E720">
            <v>7832.2819184685541</v>
          </cell>
          <cell r="F720">
            <v>8502.6233041922642</v>
          </cell>
          <cell r="G720">
            <v>7391.9311195382079</v>
          </cell>
          <cell r="H720">
            <v>7991.745890838909</v>
          </cell>
          <cell r="I720">
            <v>9331.09586963939</v>
          </cell>
          <cell r="J720">
            <v>8636.8188042269612</v>
          </cell>
          <cell r="K720">
            <v>9635.3459051133486</v>
          </cell>
          <cell r="L720">
            <v>9669.0102180387494</v>
          </cell>
          <cell r="M720">
            <v>9074.4424942659116</v>
          </cell>
          <cell r="N720">
            <v>9776.3681575942555</v>
          </cell>
          <cell r="O720">
            <v>9603.0224534031786</v>
          </cell>
          <cell r="Z720">
            <v>5618.1292074880903</v>
          </cell>
          <cell r="AA720">
            <v>5816.7302315270736</v>
          </cell>
          <cell r="AB720">
            <v>5464.2625819665554</v>
          </cell>
          <cell r="AC720">
            <v>6159.361671536939</v>
          </cell>
          <cell r="AD720">
            <v>5979.978573878414</v>
          </cell>
          <cell r="AE720">
            <v>6491.7869032440094</v>
          </cell>
          <cell r="AF720">
            <v>5643.768977491899</v>
          </cell>
          <cell r="AG720">
            <v>6101.7299546390695</v>
          </cell>
          <cell r="AH720">
            <v>7124.3290208531516</v>
          </cell>
          <cell r="AI720">
            <v>6594.2457043025006</v>
          </cell>
          <cell r="AJ720">
            <v>7356.6251399376615</v>
          </cell>
          <cell r="AK720">
            <v>7382.327977513457</v>
          </cell>
          <cell r="AL720">
            <v>6928.3731421419998</v>
          </cell>
          <cell r="AM720">
            <v>7464.2961937958426</v>
          </cell>
          <cell r="AN720">
            <v>7331.9460552631399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</row>
        <row r="721">
          <cell r="A721">
            <v>9855.7226968155028</v>
          </cell>
          <cell r="B721">
            <v>8799.2612369044782</v>
          </cell>
          <cell r="C721">
            <v>6896.4733962758737</v>
          </cell>
          <cell r="D721">
            <v>8690.9058487858492</v>
          </cell>
          <cell r="E721">
            <v>7773.2901539151981</v>
          </cell>
          <cell r="F721">
            <v>8316.1081024093928</v>
          </cell>
          <cell r="G721">
            <v>7318.996919430042</v>
          </cell>
          <cell r="H721">
            <v>6918.6193187101953</v>
          </cell>
          <cell r="I721">
            <v>9967.4633715608106</v>
          </cell>
          <cell r="J721">
            <v>9431.0197262132933</v>
          </cell>
          <cell r="K721">
            <v>8644.0831032085607</v>
          </cell>
          <cell r="L721">
            <v>8674.2501784261603</v>
          </cell>
          <cell r="M721">
            <v>8746.6420437976685</v>
          </cell>
          <cell r="N721">
            <v>10628.977830356363</v>
          </cell>
          <cell r="O721">
            <v>9802.2413710287619</v>
          </cell>
          <cell r="Z721">
            <v>7524.8837019094235</v>
          </cell>
          <cell r="AA721">
            <v>6718.2711514215162</v>
          </cell>
          <cell r="AB721">
            <v>5265.4850239502139</v>
          </cell>
          <cell r="AC721">
            <v>6635.54137917139</v>
          </cell>
          <cell r="AD721">
            <v>5934.9381256748693</v>
          </cell>
          <cell r="AE721">
            <v>6349.3818006219808</v>
          </cell>
          <cell r="AF721">
            <v>5588.0834239725136</v>
          </cell>
          <cell r="AG721">
            <v>5282.3935243125088</v>
          </cell>
          <cell r="AH721">
            <v>7610.1981540401657</v>
          </cell>
          <cell r="AI721">
            <v>7200.6212850427519</v>
          </cell>
          <cell r="AJ721">
            <v>6599.7920256321477</v>
          </cell>
          <cell r="AK721">
            <v>6622.8247082290854</v>
          </cell>
          <cell r="AL721">
            <v>6678.0961870076944</v>
          </cell>
          <cell r="AM721">
            <v>8115.2670893884033</v>
          </cell>
          <cell r="AN721">
            <v>7484.0504957459434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0</v>
          </cell>
        </row>
        <row r="722">
          <cell r="A722">
            <v>9386.6062143951149</v>
          </cell>
          <cell r="B722">
            <v>9277.356035979019</v>
          </cell>
          <cell r="C722">
            <v>8912.9959439868162</v>
          </cell>
          <cell r="D722">
            <v>8647.0554172525299</v>
          </cell>
          <cell r="E722">
            <v>8967.5974715360717</v>
          </cell>
          <cell r="F722">
            <v>9047.7342276421441</v>
          </cell>
          <cell r="G722">
            <v>8187.323855177543</v>
          </cell>
          <cell r="H722">
            <v>8436.5974812592103</v>
          </cell>
          <cell r="I722">
            <v>8849.4250803942432</v>
          </cell>
          <cell r="J722">
            <v>8528.6349277746558</v>
          </cell>
          <cell r="K722">
            <v>8181.1223590710479</v>
          </cell>
          <cell r="L722">
            <v>9076.636701535921</v>
          </cell>
          <cell r="M722">
            <v>9375.3858062200143</v>
          </cell>
          <cell r="N722">
            <v>8503.8050310634699</v>
          </cell>
          <cell r="O722">
            <v>9363.5145579206583</v>
          </cell>
          <cell r="Z722">
            <v>7166.7113911155266</v>
          </cell>
          <cell r="AA722">
            <v>7083.2984428941245</v>
          </cell>
          <cell r="AB722">
            <v>6805.1080552177091</v>
          </cell>
          <cell r="AC722">
            <v>6602.0613992939752</v>
          </cell>
          <cell r="AD722">
            <v>6846.7965399076757</v>
          </cell>
          <cell r="AE722">
            <v>6907.981273741686</v>
          </cell>
          <cell r="AF722">
            <v>6251.0545127234736</v>
          </cell>
          <cell r="AG722">
            <v>6441.3759233313303</v>
          </cell>
          <cell r="AH722">
            <v>6756.5714465813262</v>
          </cell>
          <cell r="AI722">
            <v>6511.646881895661</v>
          </cell>
          <cell r="AJ722">
            <v>6246.3196456401811</v>
          </cell>
          <cell r="AK722">
            <v>6930.0484281694817</v>
          </cell>
          <cell r="AL722">
            <v>7158.144564592204</v>
          </cell>
          <cell r="AM722">
            <v>6492.6891564370817</v>
          </cell>
          <cell r="AN722">
            <v>7149.0808190306543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</row>
        <row r="723">
          <cell r="A723">
            <v>11024.431642209018</v>
          </cell>
          <cell r="B723">
            <v>9795.4460274011344</v>
          </cell>
          <cell r="C723">
            <v>9560.2379268902205</v>
          </cell>
          <cell r="D723">
            <v>8985.3950369053764</v>
          </cell>
          <cell r="E723">
            <v>8157.9573494276437</v>
          </cell>
          <cell r="F723">
            <v>7631.9367211829067</v>
          </cell>
          <cell r="G723">
            <v>7774.5114789228583</v>
          </cell>
          <cell r="H723">
            <v>8670.452112734687</v>
          </cell>
          <cell r="I723">
            <v>9410.4016632975199</v>
          </cell>
          <cell r="J723">
            <v>9799.5054451716387</v>
          </cell>
          <cell r="K723">
            <v>11035.536955467143</v>
          </cell>
          <cell r="L723">
            <v>8850.2166863761777</v>
          </cell>
          <cell r="M723">
            <v>8236.9464001445322</v>
          </cell>
          <cell r="N723">
            <v>9719.2834945555041</v>
          </cell>
          <cell r="O723">
            <v>9866.6867943493689</v>
          </cell>
          <cell r="Z723">
            <v>8417.1976565531531</v>
          </cell>
          <cell r="AA723">
            <v>7478.862223704873</v>
          </cell>
          <cell r="AB723">
            <v>7299.2798981323895</v>
          </cell>
          <cell r="AC723">
            <v>6860.3850522574021</v>
          </cell>
          <cell r="AD723">
            <v>6228.6330681174031</v>
          </cell>
          <cell r="AE723">
            <v>5827.0142143700332</v>
          </cell>
          <cell r="AF723">
            <v>5935.8706122035155</v>
          </cell>
          <cell r="AG723">
            <v>6619.9248698813817</v>
          </cell>
          <cell r="AH723">
            <v>7184.8793115343078</v>
          </cell>
          <cell r="AI723">
            <v>7481.9616054103262</v>
          </cell>
          <cell r="AJ723">
            <v>8425.6766076469848</v>
          </cell>
          <cell r="AK723">
            <v>6757.1758409149552</v>
          </cell>
          <cell r="AL723">
            <v>6288.9415242959503</v>
          </cell>
          <cell r="AM723">
            <v>7420.7118252271039</v>
          </cell>
          <cell r="AN723">
            <v>7533.2548342329192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0</v>
          </cell>
          <cell r="BJ723">
            <v>0</v>
          </cell>
          <cell r="BK723">
            <v>0</v>
          </cell>
          <cell r="BL723">
            <v>0</v>
          </cell>
          <cell r="BM723">
            <v>0</v>
          </cell>
        </row>
        <row r="724">
          <cell r="A724">
            <v>7633.2949006436411</v>
          </cell>
          <cell r="B724">
            <v>8970.4223194056467</v>
          </cell>
          <cell r="C724">
            <v>7633.6232973837168</v>
          </cell>
          <cell r="D724">
            <v>6958.1181334873527</v>
          </cell>
          <cell r="E724">
            <v>7065.2840257838634</v>
          </cell>
          <cell r="F724">
            <v>7486.7833861612435</v>
          </cell>
          <cell r="G724">
            <v>7531.4426067844324</v>
          </cell>
          <cell r="H724">
            <v>7668.9266692736292</v>
          </cell>
          <cell r="I724">
            <v>8050.1222423424042</v>
          </cell>
          <cell r="J724">
            <v>9727.463808377659</v>
          </cell>
          <cell r="K724">
            <v>8132.060473388914</v>
          </cell>
          <cell r="L724">
            <v>8600.1153529951007</v>
          </cell>
          <cell r="M724">
            <v>8583.8578137103104</v>
          </cell>
          <cell r="N724">
            <v>10283.36437541462</v>
          </cell>
          <cell r="O724">
            <v>10135.226484483172</v>
          </cell>
          <cell r="Z724">
            <v>5828.0511898210216</v>
          </cell>
          <cell r="AA724">
            <v>6848.9533225554869</v>
          </cell>
          <cell r="AB724">
            <v>5828.3019220456563</v>
          </cell>
          <cell r="AC724">
            <v>5312.5510273901273</v>
          </cell>
          <cell r="AD724">
            <v>5394.3726148220821</v>
          </cell>
          <cell r="AE724">
            <v>5716.1890624676525</v>
          </cell>
          <cell r="AF724">
            <v>5750.2865560503415</v>
          </cell>
          <cell r="AG724">
            <v>5855.2561876970922</v>
          </cell>
          <cell r="AH724">
            <v>6146.3005325173945</v>
          </cell>
          <cell r="AI724">
            <v>7426.9575275515745</v>
          </cell>
          <cell r="AJ724">
            <v>6208.8606996743292</v>
          </cell>
          <cell r="AK724">
            <v>6566.2224724731695</v>
          </cell>
          <cell r="AL724">
            <v>6553.8097761990766</v>
          </cell>
          <cell r="AM724">
            <v>7851.3898340865617</v>
          </cell>
          <cell r="AN724">
            <v>7738.2859618088387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0</v>
          </cell>
        </row>
        <row r="725">
          <cell r="A725">
            <v>9008.0974630828205</v>
          </cell>
          <cell r="B725">
            <v>8286.8481196627272</v>
          </cell>
          <cell r="C725">
            <v>6695.0799990738278</v>
          </cell>
          <cell r="D725">
            <v>7400.9546471647745</v>
          </cell>
          <cell r="E725">
            <v>7939.0836403972926</v>
          </cell>
          <cell r="F725">
            <v>8621.956006264958</v>
          </cell>
          <cell r="G725">
            <v>7787.3280570599945</v>
          </cell>
          <cell r="H725">
            <v>7882.6156592857988</v>
          </cell>
          <cell r="I725">
            <v>8442.531502940401</v>
          </cell>
          <cell r="J725">
            <v>8841.4605342973009</v>
          </cell>
          <cell r="K725">
            <v>8730.9014960983568</v>
          </cell>
          <cell r="L725">
            <v>10739.865288579984</v>
          </cell>
          <cell r="M725">
            <v>10600.267944121373</v>
          </cell>
          <cell r="N725">
            <v>9737.1003268790537</v>
          </cell>
          <cell r="O725">
            <v>9050.009166599235</v>
          </cell>
          <cell r="Z725">
            <v>6877.7184454535845</v>
          </cell>
          <cell r="AA725">
            <v>6327.0416867549711</v>
          </cell>
          <cell r="AB725">
            <v>5111.7203596128638</v>
          </cell>
          <cell r="AC725">
            <v>5650.6584769288929</v>
          </cell>
          <cell r="AD725">
            <v>6061.5221157778942</v>
          </cell>
          <cell r="AE725">
            <v>6582.8978986073189</v>
          </cell>
          <cell r="AF725">
            <v>5945.6561208775338</v>
          </cell>
          <cell r="AG725">
            <v>6018.408586327344</v>
          </cell>
          <cell r="AH725">
            <v>6445.9065726210074</v>
          </cell>
          <cell r="AI725">
            <v>6750.4904837781269</v>
          </cell>
          <cell r="AJ725">
            <v>6666.0782158770789</v>
          </cell>
          <cell r="AK725">
            <v>8199.9301072919716</v>
          </cell>
          <cell r="AL725">
            <v>8093.346976408443</v>
          </cell>
          <cell r="AM725">
            <v>7434.3150479734632</v>
          </cell>
          <cell r="AN725">
            <v>6909.7181987351823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0</v>
          </cell>
          <cell r="BM725">
            <v>0</v>
          </cell>
        </row>
        <row r="726">
          <cell r="A726">
            <v>8311.7042349528292</v>
          </cell>
          <cell r="B726">
            <v>8485.0596901186273</v>
          </cell>
          <cell r="C726">
            <v>8010.5193835926884</v>
          </cell>
          <cell r="D726">
            <v>7886.7432589148029</v>
          </cell>
          <cell r="E726">
            <v>8358.5285321215069</v>
          </cell>
          <cell r="F726">
            <v>8445.994667301502</v>
          </cell>
          <cell r="G726">
            <v>8284.4588252422527</v>
          </cell>
          <cell r="H726">
            <v>7889.5292095889845</v>
          </cell>
          <cell r="I726">
            <v>9395.8476996860227</v>
          </cell>
          <cell r="J726">
            <v>8045.1865010924512</v>
          </cell>
          <cell r="K726">
            <v>8926.7036905018867</v>
          </cell>
          <cell r="L726">
            <v>8301.2864518305742</v>
          </cell>
          <cell r="M726">
            <v>10117.941943072614</v>
          </cell>
          <cell r="N726">
            <v>9036.300347249884</v>
          </cell>
          <cell r="O726">
            <v>9287.2548160276074</v>
          </cell>
          <cell r="Z726">
            <v>6346.0194302034233</v>
          </cell>
          <cell r="AA726">
            <v>6478.3770136443318</v>
          </cell>
          <cell r="AB726">
            <v>6116.063591450551</v>
          </cell>
          <cell r="AC726">
            <v>6021.5600251544874</v>
          </cell>
          <cell r="AD726">
            <v>6381.7699683888986</v>
          </cell>
          <cell r="AE726">
            <v>6448.5507124633659</v>
          </cell>
          <cell r="AF726">
            <v>6325.2174509077604</v>
          </cell>
          <cell r="AG726">
            <v>6023.6871096380273</v>
          </cell>
          <cell r="AH726">
            <v>7173.767302101076</v>
          </cell>
          <cell r="AI726">
            <v>6142.5320743300908</v>
          </cell>
          <cell r="AJ726">
            <v>6815.5739745129513</v>
          </cell>
          <cell r="AK726">
            <v>6338.0654111184494</v>
          </cell>
          <cell r="AL726">
            <v>7725.089145303712</v>
          </cell>
          <cell r="AM726">
            <v>6899.2514603266754</v>
          </cell>
          <cell r="AN726">
            <v>7090.8562010563419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0</v>
          </cell>
          <cell r="BM726">
            <v>0</v>
          </cell>
        </row>
        <row r="727">
          <cell r="A727">
            <v>9616.9990017557921</v>
          </cell>
          <cell r="B727">
            <v>7967.8699179961104</v>
          </cell>
          <cell r="C727">
            <v>8063.5459704092291</v>
          </cell>
          <cell r="D727">
            <v>7958.6318958883094</v>
          </cell>
          <cell r="E727">
            <v>8496.4887615595599</v>
          </cell>
          <cell r="F727">
            <v>7620.7586360017058</v>
          </cell>
          <cell r="G727">
            <v>7199.1485170677715</v>
          </cell>
          <cell r="H727">
            <v>7727.1560414227597</v>
          </cell>
          <cell r="I727">
            <v>7815.6533272216548</v>
          </cell>
          <cell r="J727">
            <v>9113.9083266502857</v>
          </cell>
          <cell r="K727">
            <v>10058.89611164614</v>
          </cell>
          <cell r="L727">
            <v>10699.073915660692</v>
          </cell>
          <cell r="M727">
            <v>9958.5910638289806</v>
          </cell>
          <cell r="N727">
            <v>8629.4593987176522</v>
          </cell>
          <cell r="O727">
            <v>8986.8598562766947</v>
          </cell>
          <cell r="Z727">
            <v>7342.6172058365546</v>
          </cell>
          <cell r="AA727">
            <v>6083.5005538697014</v>
          </cell>
          <cell r="AB727">
            <v>6156.549602591328</v>
          </cell>
          <cell r="AC727">
            <v>6076.4472870383061</v>
          </cell>
          <cell r="AD727">
            <v>6487.1031554057699</v>
          </cell>
          <cell r="AE727">
            <v>5818.4797016218445</v>
          </cell>
          <cell r="AF727">
            <v>5496.578689375312</v>
          </cell>
          <cell r="AG727">
            <v>5899.7145462504423</v>
          </cell>
          <cell r="AH727">
            <v>5967.2825779470395</v>
          </cell>
          <cell r="AI727">
            <v>6958.5054630307986</v>
          </cell>
          <cell r="AJ727">
            <v>7680.0074168262736</v>
          </cell>
          <cell r="AK727">
            <v>8168.7857309026003</v>
          </cell>
          <cell r="AL727">
            <v>7603.4241115976811</v>
          </cell>
          <cell r="AM727">
            <v>6588.6267687585214</v>
          </cell>
          <cell r="AN727">
            <v>6861.5034477066802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0</v>
          </cell>
          <cell r="BM727">
            <v>0</v>
          </cell>
        </row>
        <row r="728">
          <cell r="A728">
            <v>8881.6155072124202</v>
          </cell>
          <cell r="B728">
            <v>8531.4849649973767</v>
          </cell>
          <cell r="C728">
            <v>7586.716341299516</v>
          </cell>
          <cell r="D728">
            <v>8141.2654235133559</v>
          </cell>
          <cell r="E728">
            <v>7527.2926218147932</v>
          </cell>
          <cell r="F728">
            <v>7993.8622258414653</v>
          </cell>
          <cell r="G728">
            <v>9095.5361103529594</v>
          </cell>
          <cell r="H728">
            <v>9079.9445478613325</v>
          </cell>
          <cell r="I728">
            <v>8427.3260416638986</v>
          </cell>
          <cell r="J728">
            <v>8522.2406183992753</v>
          </cell>
          <cell r="K728">
            <v>8217.7812701786497</v>
          </cell>
          <cell r="L728">
            <v>10161.031711826477</v>
          </cell>
          <cell r="M728">
            <v>8551.4602314771419</v>
          </cell>
          <cell r="N728">
            <v>9661.1548212723046</v>
          </cell>
          <cell r="O728">
            <v>9263.8791616909311</v>
          </cell>
          <cell r="Z728">
            <v>6781.1489662187105</v>
          </cell>
          <cell r="AA728">
            <v>6513.8228967153564</v>
          </cell>
          <cell r="AB728">
            <v>5792.4882734475441</v>
          </cell>
          <cell r="AC728">
            <v>6215.8887159141404</v>
          </cell>
          <cell r="AD728">
            <v>5747.1180259260809</v>
          </cell>
          <cell r="AE728">
            <v>6103.3457848788612</v>
          </cell>
          <cell r="AF728">
            <v>6944.4782023989246</v>
          </cell>
          <cell r="AG728">
            <v>6932.5739820703166</v>
          </cell>
          <cell r="AH728">
            <v>6434.2971421145521</v>
          </cell>
          <cell r="AI728">
            <v>6506.7648011103201</v>
          </cell>
          <cell r="AJ728">
            <v>6274.3088709064796</v>
          </cell>
          <cell r="AK728">
            <v>7757.9883561063607</v>
          </cell>
          <cell r="AL728">
            <v>6529.0740925737218</v>
          </cell>
          <cell r="AM728">
            <v>7376.330350660689</v>
          </cell>
          <cell r="AN728">
            <v>7073.0087954676737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0</v>
          </cell>
          <cell r="BM728">
            <v>0</v>
          </cell>
        </row>
        <row r="729">
          <cell r="A729">
            <v>8957.1231321275282</v>
          </cell>
          <cell r="B729">
            <v>8596.4751835967436</v>
          </cell>
          <cell r="C729">
            <v>9125.5146514876706</v>
          </cell>
          <cell r="D729">
            <v>9133.910610276931</v>
          </cell>
          <cell r="E729">
            <v>7108.8382955212483</v>
          </cell>
          <cell r="F729">
            <v>7076.2904051210862</v>
          </cell>
          <cell r="G729">
            <v>8421.4996683647369</v>
          </cell>
          <cell r="H729">
            <v>7210.41370265359</v>
          </cell>
          <cell r="I729">
            <v>7850.229837345888</v>
          </cell>
          <cell r="J729">
            <v>8279.6063272874289</v>
          </cell>
          <cell r="K729">
            <v>8862.4299343450057</v>
          </cell>
          <cell r="L729">
            <v>8145.8042407229414</v>
          </cell>
          <cell r="M729">
            <v>8650.8178130754277</v>
          </cell>
          <cell r="N729">
            <v>8690.1770569655819</v>
          </cell>
          <cell r="O729">
            <v>10152.256106735143</v>
          </cell>
          <cell r="Z729">
            <v>6838.7993398718954</v>
          </cell>
          <cell r="AA729">
            <v>6563.4431885768472</v>
          </cell>
          <cell r="AB729">
            <v>6967.3669384694431</v>
          </cell>
          <cell r="AC729">
            <v>6973.7772865888764</v>
          </cell>
          <cell r="AD729">
            <v>5427.6264739836543</v>
          </cell>
          <cell r="AE729">
            <v>5402.776029471569</v>
          </cell>
          <cell r="AF729">
            <v>6429.8486827951492</v>
          </cell>
          <cell r="AG729">
            <v>5505.1797036308262</v>
          </cell>
          <cell r="AH729">
            <v>5993.6818817329331</v>
          </cell>
          <cell r="AI729">
            <v>6321.5125493092601</v>
          </cell>
          <cell r="AJ729">
            <v>6766.5007045921484</v>
          </cell>
          <cell r="AK729">
            <v>6219.3541210089279</v>
          </cell>
          <cell r="AL729">
            <v>6604.934003554341</v>
          </cell>
          <cell r="AM729">
            <v>6634.98494370145</v>
          </cell>
          <cell r="AN729">
            <v>7751.2881465167084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0</v>
          </cell>
          <cell r="BM729">
            <v>0</v>
          </cell>
        </row>
        <row r="730">
          <cell r="A730">
            <v>10488.35401405138</v>
          </cell>
          <cell r="B730">
            <v>8802.8237104898544</v>
          </cell>
          <cell r="C730">
            <v>7592.5328776676006</v>
          </cell>
          <cell r="D730">
            <v>7954.2055974092364</v>
          </cell>
          <cell r="E730">
            <v>7458.5792711747426</v>
          </cell>
          <cell r="F730">
            <v>8469.6530247537466</v>
          </cell>
          <cell r="G730">
            <v>8134.1142064009628</v>
          </cell>
          <cell r="H730">
            <v>7546.3932330094958</v>
          </cell>
          <cell r="I730">
            <v>8315.8136169464469</v>
          </cell>
          <cell r="J730">
            <v>7677.8701954755597</v>
          </cell>
          <cell r="K730">
            <v>8527.7380652778866</v>
          </cell>
          <cell r="L730">
            <v>8733.0850417312013</v>
          </cell>
          <cell r="M730">
            <v>9135.5754587492556</v>
          </cell>
          <cell r="N730">
            <v>8523.2090832151243</v>
          </cell>
          <cell r="O730">
            <v>9631.4843490178664</v>
          </cell>
          <cell r="Z730">
            <v>8007.9002431442832</v>
          </cell>
          <cell r="AA730">
            <v>6720.9911142538449</v>
          </cell>
          <cell r="AB730">
            <v>5796.9292222307231</v>
          </cell>
          <cell r="AC730">
            <v>6073.0677904443401</v>
          </cell>
          <cell r="AD730">
            <v>5694.6551078589991</v>
          </cell>
          <cell r="AE730">
            <v>6466.613963011584</v>
          </cell>
          <cell r="AF730">
            <v>6210.4287330439602</v>
          </cell>
          <cell r="AG730">
            <v>5761.701418975681</v>
          </cell>
          <cell r="AH730">
            <v>6349.1569597930811</v>
          </cell>
          <cell r="AI730">
            <v>5862.0846057263725</v>
          </cell>
          <cell r="AJ730">
            <v>6510.9621237919282</v>
          </cell>
          <cell r="AK730">
            <v>6667.7453617019382</v>
          </cell>
          <cell r="AL730">
            <v>6975.0484050568894</v>
          </cell>
          <cell r="AM730">
            <v>6507.5042278710789</v>
          </cell>
          <cell r="AN730">
            <v>7353.6768264125358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0</v>
          </cell>
          <cell r="BM730">
            <v>0</v>
          </cell>
        </row>
        <row r="731">
          <cell r="A731">
            <v>10910.762618389488</v>
          </cell>
          <cell r="B731">
            <v>8661.0382002099213</v>
          </cell>
          <cell r="C731">
            <v>7771.9184225325289</v>
          </cell>
          <cell r="D731">
            <v>8701.6804624187498</v>
          </cell>
          <cell r="E731">
            <v>8336.5879558795241</v>
          </cell>
          <cell r="F731">
            <v>8078.4892717400389</v>
          </cell>
          <cell r="G731">
            <v>8737.7725162239421</v>
          </cell>
          <cell r="H731">
            <v>8354.2904610738024</v>
          </cell>
          <cell r="I731">
            <v>9943.137016226272</v>
          </cell>
          <cell r="J731">
            <v>8425.1297124388657</v>
          </cell>
          <cell r="K731">
            <v>8032.9584602567948</v>
          </cell>
          <cell r="L731">
            <v>8336.0994053040304</v>
          </cell>
          <cell r="M731">
            <v>8974.9098010576436</v>
          </cell>
          <cell r="N731">
            <v>10039.085545443226</v>
          </cell>
          <cell r="O731">
            <v>8879.0861719506975</v>
          </cell>
          <cell r="Z731">
            <v>8330.4109021908462</v>
          </cell>
          <cell r="AA731">
            <v>6612.7373100130735</v>
          </cell>
          <cell r="AB731">
            <v>5933.8908032772752</v>
          </cell>
          <cell r="AC731">
            <v>6643.767839778563</v>
          </cell>
          <cell r="AD731">
            <v>6365.0182506658384</v>
          </cell>
          <cell r="AE731">
            <v>6167.9588729306042</v>
          </cell>
          <cell r="AF731">
            <v>6671.3242672270417</v>
          </cell>
          <cell r="AG731">
            <v>6378.5341841916916</v>
          </cell>
          <cell r="AH731">
            <v>7591.6248844368229</v>
          </cell>
          <cell r="AI731">
            <v>6432.6202359659228</v>
          </cell>
          <cell r="AJ731">
            <v>6133.1959162399035</v>
          </cell>
          <cell r="AK731">
            <v>6364.6452403472476</v>
          </cell>
          <cell r="AL731">
            <v>6852.3795327467151</v>
          </cell>
          <cell r="AM731">
            <v>7664.8819702880846</v>
          </cell>
          <cell r="AN731">
            <v>6779.2178086290442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</row>
        <row r="732">
          <cell r="A732">
            <v>9224.9713531390153</v>
          </cell>
          <cell r="B732">
            <v>9075.4445961013971</v>
          </cell>
          <cell r="C732">
            <v>8010.633039872223</v>
          </cell>
          <cell r="D732">
            <v>7515.4972065297379</v>
          </cell>
          <cell r="E732">
            <v>6538.8162402823664</v>
          </cell>
          <cell r="F732">
            <v>8906.6141920262889</v>
          </cell>
          <cell r="G732">
            <v>8462.4515981655859</v>
          </cell>
          <cell r="H732">
            <v>8507.5646275469553</v>
          </cell>
          <cell r="I732">
            <v>7750.5249991807423</v>
          </cell>
          <cell r="J732">
            <v>9777.7615393182932</v>
          </cell>
          <cell r="K732">
            <v>8318.3130346927956</v>
          </cell>
          <cell r="L732">
            <v>8932.8512673338901</v>
          </cell>
          <cell r="M732">
            <v>9379.2139017589343</v>
          </cell>
          <cell r="N732">
            <v>10607.909234120118</v>
          </cell>
          <cell r="O732">
            <v>9464.8928813799175</v>
          </cell>
          <cell r="Z732">
            <v>7043.3025280070506</v>
          </cell>
          <cell r="AA732">
            <v>6929.1382509018003</v>
          </cell>
          <cell r="AB732">
            <v>6116.1503684746003</v>
          </cell>
          <cell r="AC732">
            <v>5738.1121791742808</v>
          </cell>
          <cell r="AD732">
            <v>4992.4123547205472</v>
          </cell>
          <cell r="AE732">
            <v>6800.2355620688386</v>
          </cell>
          <cell r="AF732">
            <v>6461.1156450058161</v>
          </cell>
          <cell r="AG732">
            <v>6495.5596233906108</v>
          </cell>
          <cell r="AH732">
            <v>5917.5568389744913</v>
          </cell>
          <cell r="AI732">
            <v>7465.3600463156745</v>
          </cell>
          <cell r="AJ732">
            <v>6351.0652752400883</v>
          </cell>
          <cell r="AK732">
            <v>6820.2676740144943</v>
          </cell>
          <cell r="AL732">
            <v>7161.067330848552</v>
          </cell>
          <cell r="AM732">
            <v>8099.1811318876453</v>
          </cell>
          <cell r="AN732">
            <v>7226.4835745050914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</row>
        <row r="733">
          <cell r="A733">
            <v>8405.5339722024328</v>
          </cell>
          <cell r="B733">
            <v>9141.6843890145865</v>
          </cell>
          <cell r="C733">
            <v>7301.2959932236572</v>
          </cell>
          <cell r="D733">
            <v>8122.2881020044288</v>
          </cell>
          <cell r="E733">
            <v>7936.732071439149</v>
          </cell>
          <cell r="F733">
            <v>9035.963091800113</v>
          </cell>
          <cell r="G733">
            <v>9879.076862912847</v>
          </cell>
          <cell r="H733">
            <v>8266.224063551821</v>
          </cell>
          <cell r="I733">
            <v>8190.1219632315433</v>
          </cell>
          <cell r="J733">
            <v>8785.1254309825454</v>
          </cell>
          <cell r="K733">
            <v>8487.920663935316</v>
          </cell>
          <cell r="L733">
            <v>10481.913071770612</v>
          </cell>
          <cell r="M733">
            <v>9850.1470603067992</v>
          </cell>
          <cell r="N733">
            <v>9004.0702553353367</v>
          </cell>
          <cell r="O733">
            <v>9791.3029796321061</v>
          </cell>
          <cell r="Z733">
            <v>6417.6588099124438</v>
          </cell>
          <cell r="AA733">
            <v>6979.712597750191</v>
          </cell>
          <cell r="AB733">
            <v>5574.5686960102339</v>
          </cell>
          <cell r="AC733">
            <v>6201.399455032788</v>
          </cell>
          <cell r="AD733">
            <v>6059.7266834720758</v>
          </cell>
          <cell r="AE733">
            <v>6898.9939644417518</v>
          </cell>
          <cell r="AF733">
            <v>7542.7147011414108</v>
          </cell>
          <cell r="AG733">
            <v>6311.2951374180693</v>
          </cell>
          <cell r="AH733">
            <v>6253.1908794151359</v>
          </cell>
          <cell r="AI733">
            <v>6707.4784070568949</v>
          </cell>
          <cell r="AJ733">
            <v>6480.5613785972673</v>
          </cell>
          <cell r="AK733">
            <v>8002.9825579491489</v>
          </cell>
          <cell r="AL733">
            <v>7520.6266811324813</v>
          </cell>
          <cell r="AM733">
            <v>6874.6436562295494</v>
          </cell>
          <cell r="AN733">
            <v>7475.6989901610295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</row>
        <row r="734">
          <cell r="A734">
            <v>9680.8881306206767</v>
          </cell>
          <cell r="B734">
            <v>9104.9372601515333</v>
          </cell>
          <cell r="C734">
            <v>7219.521998687509</v>
          </cell>
          <cell r="D734">
            <v>9229.8000903648772</v>
          </cell>
          <cell r="E734">
            <v>8953.2408624380441</v>
          </cell>
          <cell r="F734">
            <v>8435.8633827097219</v>
          </cell>
          <cell r="G734">
            <v>8150.5253357801785</v>
          </cell>
          <cell r="H734">
            <v>8622.1798192360311</v>
          </cell>
          <cell r="I734">
            <v>9574.3998927347675</v>
          </cell>
          <cell r="J734">
            <v>8728.2875906364443</v>
          </cell>
          <cell r="K734">
            <v>9778.276650859947</v>
          </cell>
          <cell r="L734">
            <v>10084.840732416109</v>
          </cell>
          <cell r="M734">
            <v>8179.9212399495837</v>
          </cell>
          <cell r="N734">
            <v>10046.938788139158</v>
          </cell>
          <cell r="O734">
            <v>10522.958565443741</v>
          </cell>
          <cell r="Z734">
            <v>7391.3968112814073</v>
          </cell>
          <cell r="AA734">
            <v>6951.656017874735</v>
          </cell>
          <cell r="AB734">
            <v>5512.133924085907</v>
          </cell>
          <cell r="AC734">
            <v>7046.9892881939431</v>
          </cell>
          <cell r="AD734">
            <v>6835.8352114348954</v>
          </cell>
          <cell r="AE734">
            <v>6440.815436152403</v>
          </cell>
          <cell r="AF734">
            <v>6222.9586959695089</v>
          </cell>
          <cell r="AG734">
            <v>6583.0687807059858</v>
          </cell>
          <cell r="AH734">
            <v>7310.0926157025642</v>
          </cell>
          <cell r="AI734">
            <v>6664.082488601287</v>
          </cell>
          <cell r="AJ734">
            <v>7465.7533360381722</v>
          </cell>
          <cell r="AK734">
            <v>7699.8162385626274</v>
          </cell>
          <cell r="AL734">
            <v>6245.4025863864663</v>
          </cell>
          <cell r="AM734">
            <v>7670.8779524993979</v>
          </cell>
          <cell r="AN734">
            <v>8034.3209565505567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</row>
        <row r="735">
          <cell r="A735">
            <v>9749.2672604108848</v>
          </cell>
          <cell r="B735">
            <v>8455.0877191220625</v>
          </cell>
          <cell r="C735">
            <v>7111.8831500901588</v>
          </cell>
          <cell r="D735">
            <v>8132.1059186195816</v>
          </cell>
          <cell r="E735">
            <v>7880.8171291504596</v>
          </cell>
          <cell r="F735">
            <v>6920.1190850352687</v>
          </cell>
          <cell r="G735">
            <v>8149.6239736091857</v>
          </cell>
          <cell r="H735">
            <v>8599.3213401358789</v>
          </cell>
          <cell r="I735">
            <v>8208.8161068716327</v>
          </cell>
          <cell r="J735">
            <v>8337.3065160423193</v>
          </cell>
          <cell r="K735">
            <v>8632.1800247899992</v>
          </cell>
          <cell r="L735">
            <v>7706.767018641036</v>
          </cell>
          <cell r="M735">
            <v>9374.5803573918911</v>
          </cell>
          <cell r="N735">
            <v>8577.2641312707401</v>
          </cell>
          <cell r="O735">
            <v>10476.644477976279</v>
          </cell>
          <cell r="Z735">
            <v>7443.6045503927517</v>
          </cell>
          <cell r="AA735">
            <v>6455.4932939005703</v>
          </cell>
          <cell r="AB735">
            <v>5429.9512326264366</v>
          </cell>
          <cell r="AC735">
            <v>6208.8953972897252</v>
          </cell>
          <cell r="AD735">
            <v>6017.035401374892</v>
          </cell>
          <cell r="AE735">
            <v>5283.5386019007674</v>
          </cell>
          <cell r="AF735">
            <v>6222.2705023465069</v>
          </cell>
          <cell r="AG735">
            <v>6565.616240479103</v>
          </cell>
          <cell r="AH735">
            <v>6267.4639328609182</v>
          </cell>
          <cell r="AI735">
            <v>6365.5668742243743</v>
          </cell>
          <cell r="AJ735">
            <v>6590.7039776472629</v>
          </cell>
          <cell r="AK735">
            <v>5884.147445800505</v>
          </cell>
          <cell r="AL735">
            <v>7157.5296011901373</v>
          </cell>
          <cell r="AM735">
            <v>6548.7754732817339</v>
          </cell>
          <cell r="AN735">
            <v>7998.9599655128004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</row>
        <row r="736">
          <cell r="A736">
            <v>9534.521491056832</v>
          </cell>
          <cell r="B736">
            <v>8510.9364798255792</v>
          </cell>
          <cell r="C736">
            <v>7990.7826783496457</v>
          </cell>
          <cell r="D736">
            <v>7089.7540889312959</v>
          </cell>
          <cell r="E736">
            <v>7794.3834270121679</v>
          </cell>
          <cell r="F736">
            <v>8755.7897013792572</v>
          </cell>
          <cell r="G736">
            <v>8674.1324289612221</v>
          </cell>
          <cell r="H736">
            <v>8930.2434385598735</v>
          </cell>
          <cell r="I736">
            <v>9526.624958371136</v>
          </cell>
          <cell r="J736">
            <v>9482.10265914312</v>
          </cell>
          <cell r="K736">
            <v>9094.0187409014325</v>
          </cell>
          <cell r="L736">
            <v>8037.2093532614226</v>
          </cell>
          <cell r="M736">
            <v>8730.7907303585325</v>
          </cell>
          <cell r="N736">
            <v>9383.0851416552068</v>
          </cell>
          <cell r="O736">
            <v>10331.023222642089</v>
          </cell>
          <cell r="Z736">
            <v>7279.6452965078552</v>
          </cell>
          <cell r="AA736">
            <v>6498.1340460927486</v>
          </cell>
          <cell r="AB736">
            <v>6100.994538050667</v>
          </cell>
          <cell r="AC736">
            <v>5413.0556059153987</v>
          </cell>
          <cell r="AD736">
            <v>5951.0429240574977</v>
          </cell>
          <cell r="AE736">
            <v>6685.0804601618665</v>
          </cell>
          <cell r="AF736">
            <v>6622.7348060416089</v>
          </cell>
          <cell r="AG736">
            <v>6818.2765863142176</v>
          </cell>
          <cell r="AH736">
            <v>7273.6162622161955</v>
          </cell>
          <cell r="AI736">
            <v>7239.623308666407</v>
          </cell>
          <cell r="AJ736">
            <v>6943.3196847532072</v>
          </cell>
          <cell r="AK736">
            <v>6136.4414900525071</v>
          </cell>
          <cell r="AL736">
            <v>6665.9936457916601</v>
          </cell>
          <cell r="AM736">
            <v>7164.0230379943159</v>
          </cell>
          <cell r="AN736">
            <v>7887.7775545801251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</row>
        <row r="737">
          <cell r="A737">
            <v>7806.9417628649317</v>
          </cell>
          <cell r="B737">
            <v>7557.605002362744</v>
          </cell>
          <cell r="C737">
            <v>6856.2984864654063</v>
          </cell>
          <cell r="D737">
            <v>7565.3213782874072</v>
          </cell>
          <cell r="E737">
            <v>9601.2996512145091</v>
          </cell>
          <cell r="F737">
            <v>9030.6926355695632</v>
          </cell>
          <cell r="G737">
            <v>8186.7489427847995</v>
          </cell>
          <cell r="H737">
            <v>8386.6130064602912</v>
          </cell>
          <cell r="I737">
            <v>9082.8482030517753</v>
          </cell>
          <cell r="J737">
            <v>7880.4331944774221</v>
          </cell>
          <cell r="K737">
            <v>8292.4649475227798</v>
          </cell>
          <cell r="L737">
            <v>9682.9717991064044</v>
          </cell>
          <cell r="M737">
            <v>8809.1985442546138</v>
          </cell>
          <cell r="N737">
            <v>8913.9662151987723</v>
          </cell>
          <cell r="O737">
            <v>10595.487876626086</v>
          </cell>
          <cell r="Z737">
            <v>5960.6312637144256</v>
          </cell>
          <cell r="AA737">
            <v>5770.2616497239642</v>
          </cell>
          <cell r="AB737">
            <v>5234.811319610284</v>
          </cell>
          <cell r="AC737">
            <v>5776.1531336079461</v>
          </cell>
          <cell r="AD737">
            <v>7330.6306889008811</v>
          </cell>
          <cell r="AE737">
            <v>6894.9699500279039</v>
          </cell>
          <cell r="AF737">
            <v>6250.6155648119648</v>
          </cell>
          <cell r="AG737">
            <v>6403.2125768844571</v>
          </cell>
          <cell r="AH737">
            <v>6934.790934422841</v>
          </cell>
          <cell r="AI737">
            <v>6016.7422657162879</v>
          </cell>
          <cell r="AJ737">
            <v>6331.3301572934324</v>
          </cell>
          <cell r="AK737">
            <v>7392.9877005049357</v>
          </cell>
          <cell r="AL737">
            <v>6725.8583253325751</v>
          </cell>
          <cell r="AM737">
            <v>6805.8488611691228</v>
          </cell>
          <cell r="AN737">
            <v>8089.6973757555234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</row>
        <row r="738">
          <cell r="A738">
            <v>8348.0984416457195</v>
          </cell>
          <cell r="B738">
            <v>8178.0772384789225</v>
          </cell>
          <cell r="C738">
            <v>7593.8047948486364</v>
          </cell>
          <cell r="D738">
            <v>8001.0703123093745</v>
          </cell>
          <cell r="E738">
            <v>7240.8714843682792</v>
          </cell>
          <cell r="F738">
            <v>7985.4975038403818</v>
          </cell>
          <cell r="G738">
            <v>6919.1243051568217</v>
          </cell>
          <cell r="H738">
            <v>8254.5758039721841</v>
          </cell>
          <cell r="I738">
            <v>9340.4127792446543</v>
          </cell>
          <cell r="J738">
            <v>8593.2580467987191</v>
          </cell>
          <cell r="K738">
            <v>8839.1484879657055</v>
          </cell>
          <cell r="L738">
            <v>8225.196889006218</v>
          </cell>
          <cell r="M738">
            <v>8806.3132374325414</v>
          </cell>
          <cell r="N738">
            <v>10504.83644754317</v>
          </cell>
          <cell r="O738">
            <v>11138.118474757628</v>
          </cell>
          <cell r="Z738">
            <v>6373.806552590273</v>
          </cell>
          <cell r="AA738">
            <v>6243.9946838876103</v>
          </cell>
          <cell r="AB738">
            <v>5797.9003360861116</v>
          </cell>
          <cell r="AC738">
            <v>6108.8491877294564</v>
          </cell>
          <cell r="AD738">
            <v>5528.4343418011167</v>
          </cell>
          <cell r="AE738">
            <v>6096.9592861721458</v>
          </cell>
          <cell r="AF738">
            <v>5282.7790834844527</v>
          </cell>
          <cell r="AG738">
            <v>6302.4016446359765</v>
          </cell>
          <cell r="AH738">
            <v>7131.4425186044091</v>
          </cell>
          <cell r="AI738">
            <v>6560.9868917630065</v>
          </cell>
          <cell r="AJ738">
            <v>6748.7252271557672</v>
          </cell>
          <cell r="AK738">
            <v>6279.9707255438025</v>
          </cell>
          <cell r="AL738">
            <v>6723.6553820326935</v>
          </cell>
          <cell r="AM738">
            <v>8020.4846470449993</v>
          </cell>
          <cell r="AN738">
            <v>8503.9980079513462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</row>
        <row r="739">
          <cell r="A739">
            <v>7751.8241606670681</v>
          </cell>
          <cell r="B739">
            <v>8748.9740203679376</v>
          </cell>
          <cell r="C739">
            <v>7810.8105589069191</v>
          </cell>
          <cell r="D739">
            <v>8404.0069881492454</v>
          </cell>
          <cell r="E739">
            <v>6812.2908631036098</v>
          </cell>
          <cell r="F739">
            <v>8253.7245820088465</v>
          </cell>
          <cell r="G739">
            <v>8233.9579704410753</v>
          </cell>
          <cell r="H739">
            <v>8462.7833800708795</v>
          </cell>
          <cell r="I739">
            <v>10104.581165102994</v>
          </cell>
          <cell r="J739">
            <v>9482.2745935012081</v>
          </cell>
          <cell r="K739">
            <v>8957.2369097232477</v>
          </cell>
          <cell r="L739">
            <v>8756.6993704929209</v>
          </cell>
          <cell r="M739">
            <v>9881.3103797723033</v>
          </cell>
          <cell r="N739">
            <v>10053.64874736702</v>
          </cell>
          <cell r="O739">
            <v>9492.7931318097253</v>
          </cell>
          <cell r="Z739">
            <v>5918.5487539659489</v>
          </cell>
          <cell r="AA739">
            <v>6679.8766604470011</v>
          </cell>
          <cell r="AB739">
            <v>5963.5851049676676</v>
          </cell>
          <cell r="AC739">
            <v>6416.4929514799014</v>
          </cell>
          <cell r="AD739">
            <v>5201.2113231430576</v>
          </cell>
          <cell r="AE739">
            <v>6301.7517332620819</v>
          </cell>
          <cell r="AF739">
            <v>6286.6598462636412</v>
          </cell>
          <cell r="AG739">
            <v>6461.368961817634</v>
          </cell>
          <cell r="AH739">
            <v>7714.8881378807946</v>
          </cell>
          <cell r="AI739">
            <v>7239.7545812365452</v>
          </cell>
          <cell r="AJ739">
            <v>6838.8862095213372</v>
          </cell>
          <cell r="AK739">
            <v>6685.7749961688269</v>
          </cell>
          <cell r="AL739">
            <v>7544.4200001976724</v>
          </cell>
          <cell r="AM739">
            <v>7676.001033209709</v>
          </cell>
          <cell r="AN739">
            <v>7247.7855273092528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</row>
        <row r="740">
          <cell r="A740">
            <v>9016.2648526180728</v>
          </cell>
          <cell r="B740">
            <v>8515.1267640078713</v>
          </cell>
          <cell r="C740">
            <v>6837.8937834284225</v>
          </cell>
          <cell r="D740">
            <v>8345.9891298985458</v>
          </cell>
          <cell r="E740">
            <v>7742.5421145920491</v>
          </cell>
          <cell r="F740">
            <v>8691.6381610049539</v>
          </cell>
          <cell r="G740">
            <v>7800.5823330292596</v>
          </cell>
          <cell r="H740">
            <v>8765.2587757247384</v>
          </cell>
          <cell r="I740">
            <v>8875.5990741698588</v>
          </cell>
          <cell r="J740">
            <v>8645.2903298674555</v>
          </cell>
          <cell r="K740">
            <v>8640.3327897323798</v>
          </cell>
          <cell r="L740">
            <v>9683.348803151961</v>
          </cell>
          <cell r="M740">
            <v>10394.201625537009</v>
          </cell>
          <cell r="N740">
            <v>9980.7783027023524</v>
          </cell>
          <cell r="O740">
            <v>10854.320351449607</v>
          </cell>
          <cell r="Z740">
            <v>6883.9542800333074</v>
          </cell>
          <cell r="AA740">
            <v>6501.333344827065</v>
          </cell>
          <cell r="AB740">
            <v>5220.7592552227334</v>
          </cell>
          <cell r="AC740">
            <v>6372.1960846340598</v>
          </cell>
          <cell r="AD740">
            <v>5911.461874659487</v>
          </cell>
          <cell r="AE740">
            <v>6636.1005024799251</v>
          </cell>
          <cell r="AF740">
            <v>5955.7758135971699</v>
          </cell>
          <cell r="AG740">
            <v>6692.31013630094</v>
          </cell>
          <cell r="AH740">
            <v>6776.5553955249825</v>
          </cell>
          <cell r="AI740">
            <v>6600.7137480151205</v>
          </cell>
          <cell r="AJ740">
            <v>6596.9286462918299</v>
          </cell>
          <cell r="AK740">
            <v>7393.2755446017327</v>
          </cell>
          <cell r="AL740">
            <v>7936.0145179040082</v>
          </cell>
          <cell r="AM740">
            <v>7620.3641572264551</v>
          </cell>
          <cell r="AN740">
            <v>8287.3170056131785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0</v>
          </cell>
        </row>
        <row r="741">
          <cell r="A741">
            <v>10436.284753307989</v>
          </cell>
          <cell r="B741">
            <v>8068.9567688751977</v>
          </cell>
          <cell r="C741">
            <v>8499.1831347609277</v>
          </cell>
          <cell r="D741">
            <v>8577.772826982311</v>
          </cell>
          <cell r="E741">
            <v>8108.9656006964233</v>
          </cell>
          <cell r="F741">
            <v>7902.3664932355341</v>
          </cell>
          <cell r="G741">
            <v>8334.2592980449717</v>
          </cell>
          <cell r="H741">
            <v>9907.8288596789862</v>
          </cell>
          <cell r="I741">
            <v>9250.5910394145412</v>
          </cell>
          <cell r="J741">
            <v>9579.8314875662782</v>
          </cell>
          <cell r="K741">
            <v>8810.6615401684394</v>
          </cell>
          <cell r="L741">
            <v>9229.705152279399</v>
          </cell>
          <cell r="M741">
            <v>8541.9921069810334</v>
          </cell>
          <cell r="N741">
            <v>8559.5647638329428</v>
          </cell>
          <cell r="O741">
            <v>10388.356071520917</v>
          </cell>
          <cell r="Z741">
            <v>7968.1451542896611</v>
          </cell>
          <cell r="AA741">
            <v>6160.680768863288</v>
          </cell>
          <cell r="AB741">
            <v>6489.1603201225053</v>
          </cell>
          <cell r="AC741">
            <v>6549.1638644923023</v>
          </cell>
          <cell r="AD741">
            <v>6191.2276719941201</v>
          </cell>
          <cell r="AE741">
            <v>6033.4884270513021</v>
          </cell>
          <cell r="AF741">
            <v>6363.2403110945279</v>
          </cell>
          <cell r="AG741">
            <v>7564.6669656803442</v>
          </cell>
          <cell r="AH741">
            <v>7062.8632609571578</v>
          </cell>
          <cell r="AI741">
            <v>7314.2396600828024</v>
          </cell>
          <cell r="AJ741">
            <v>6726.975328564763</v>
          </cell>
          <cell r="AK741">
            <v>7046.9168025859281</v>
          </cell>
          <cell r="AL741">
            <v>6521.8451416484477</v>
          </cell>
          <cell r="AM741">
            <v>6535.2619354455055</v>
          </cell>
          <cell r="AN741">
            <v>7931.551414030504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</row>
        <row r="742">
          <cell r="A742">
            <v>9866.6510515260579</v>
          </cell>
          <cell r="B742">
            <v>8320.2032217278047</v>
          </cell>
          <cell r="C742">
            <v>8910.7882719150184</v>
          </cell>
          <cell r="D742">
            <v>6850.5046909292305</v>
          </cell>
          <cell r="E742">
            <v>7775.9359030573605</v>
          </cell>
          <cell r="F742">
            <v>7509.2329850830811</v>
          </cell>
          <cell r="G742">
            <v>7240.3069952207634</v>
          </cell>
          <cell r="H742">
            <v>8520.6323087028995</v>
          </cell>
          <cell r="I742">
            <v>7335.4894436376917</v>
          </cell>
          <cell r="J742">
            <v>8258.5202701316775</v>
          </cell>
          <cell r="K742">
            <v>8986.4804786338937</v>
          </cell>
          <cell r="L742">
            <v>8461.8537105155738</v>
          </cell>
          <cell r="M742">
            <v>9348.7883055860311</v>
          </cell>
          <cell r="N742">
            <v>9215.7413242768707</v>
          </cell>
          <cell r="O742">
            <v>10075.784094007735</v>
          </cell>
          <cell r="Z742">
            <v>7533.2275444443503</v>
          </cell>
          <cell r="AA742">
            <v>6352.5084406020633</v>
          </cell>
          <cell r="AB742">
            <v>6803.4224887602031</v>
          </cell>
          <cell r="AC742">
            <v>5230.3877335432308</v>
          </cell>
          <cell r="AD742">
            <v>5936.9581657279068</v>
          </cell>
          <cell r="AE742">
            <v>5733.3294210428721</v>
          </cell>
          <cell r="AF742">
            <v>5528.0033520790339</v>
          </cell>
          <cell r="AG742">
            <v>6505.5368502238962</v>
          </cell>
          <cell r="AH742">
            <v>5600.6755321751516</v>
          </cell>
          <cell r="AI742">
            <v>6305.4132603266162</v>
          </cell>
          <cell r="AJ742">
            <v>6861.2137913588904</v>
          </cell>
          <cell r="AK742">
            <v>6460.6591553934823</v>
          </cell>
          <cell r="AL742">
            <v>7137.8372664681556</v>
          </cell>
          <cell r="AM742">
            <v>7036.2553640506876</v>
          </cell>
          <cell r="AN742">
            <v>7692.9014589112803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</row>
        <row r="743">
          <cell r="A743">
            <v>10486.802305217492</v>
          </cell>
          <cell r="B743">
            <v>8800.1212225576091</v>
          </cell>
          <cell r="C743">
            <v>8484.3499571413086</v>
          </cell>
          <cell r="D743">
            <v>7463.9157799278692</v>
          </cell>
          <cell r="E743">
            <v>7957.6940893235296</v>
          </cell>
          <cell r="F743">
            <v>9116.8565848404633</v>
          </cell>
          <cell r="G743">
            <v>8788.077471082388</v>
          </cell>
          <cell r="H743">
            <v>8797.851036921611</v>
          </cell>
          <cell r="I743">
            <v>8713.0935579739489</v>
          </cell>
          <cell r="J743">
            <v>9326.9643908459166</v>
          </cell>
          <cell r="K743">
            <v>9038.7361659113831</v>
          </cell>
          <cell r="L743">
            <v>9154.6298855235818</v>
          </cell>
          <cell r="M743">
            <v>9712.2217320404015</v>
          </cell>
          <cell r="N743">
            <v>9817.3327383945489</v>
          </cell>
          <cell r="O743">
            <v>9389.9977635495361</v>
          </cell>
          <cell r="Z743">
            <v>8006.7155072427759</v>
          </cell>
          <cell r="AA743">
            <v>6718.9277539076229</v>
          </cell>
          <cell r="AB743">
            <v>6477.8351296772171</v>
          </cell>
          <cell r="AC743">
            <v>5698.729553638047</v>
          </cell>
          <cell r="AD743">
            <v>6075.731267974872</v>
          </cell>
          <cell r="AE743">
            <v>6960.7564699520317</v>
          </cell>
          <cell r="AF743">
            <v>6709.7323014812864</v>
          </cell>
          <cell r="AG743">
            <v>6717.1944580937961</v>
          </cell>
          <cell r="AH743">
            <v>6652.4817838873405</v>
          </cell>
          <cell r="AI743">
            <v>7121.1746202684199</v>
          </cell>
          <cell r="AJ743">
            <v>6901.1112176180022</v>
          </cell>
          <cell r="AK743">
            <v>6989.5965361167955</v>
          </cell>
          <cell r="AL743">
            <v>7415.3201412997723</v>
          </cell>
          <cell r="AM743">
            <v>7495.57281509519</v>
          </cell>
          <cell r="AN743">
            <v>7169.3008524611232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</row>
        <row r="744">
          <cell r="A744">
            <v>10008.995182077108</v>
          </cell>
          <cell r="B744">
            <v>8354.7175225197097</v>
          </cell>
          <cell r="C744">
            <v>7672.1807614820482</v>
          </cell>
          <cell r="D744">
            <v>7787.3286450515243</v>
          </cell>
          <cell r="E744">
            <v>7601.8408619270158</v>
          </cell>
          <cell r="F744">
            <v>8001.4347484972159</v>
          </cell>
          <cell r="G744">
            <v>7895.8427998910947</v>
          </cell>
          <cell r="H744">
            <v>9578.9046128772861</v>
          </cell>
          <cell r="I744">
            <v>7847.6432418397508</v>
          </cell>
          <cell r="J744">
            <v>8092.8032735703018</v>
          </cell>
          <cell r="K744">
            <v>9716.3657460562699</v>
          </cell>
          <cell r="L744">
            <v>8749.7182427513035</v>
          </cell>
          <cell r="M744">
            <v>8981.6256750234497</v>
          </cell>
          <cell r="N744">
            <v>8312.5802783885792</v>
          </cell>
          <cell r="O744">
            <v>8198.3492990182258</v>
          </cell>
          <cell r="Z744">
            <v>7641.9078574965997</v>
          </cell>
          <cell r="AA744">
            <v>6378.8602473138881</v>
          </cell>
          <cell r="AB744">
            <v>5857.7407001145884</v>
          </cell>
          <cell r="AC744">
            <v>5945.6565698114191</v>
          </cell>
          <cell r="AD744">
            <v>5804.0359054447235</v>
          </cell>
          <cell r="AE744">
            <v>6109.1274362166178</v>
          </cell>
          <cell r="AF744">
            <v>6028.5075610880485</v>
          </cell>
          <cell r="AG744">
            <v>7313.5319875502591</v>
          </cell>
          <cell r="AH744">
            <v>5991.7070057176161</v>
          </cell>
          <cell r="AI744">
            <v>6178.8876705840194</v>
          </cell>
          <cell r="AJ744">
            <v>7418.4841125769453</v>
          </cell>
          <cell r="AK744">
            <v>6680.4448772135902</v>
          </cell>
          <cell r="AL744">
            <v>6857.5071293831043</v>
          </cell>
          <cell r="AM744">
            <v>6346.6882928707937</v>
          </cell>
          <cell r="AN744">
            <v>6259.47248319761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</row>
        <row r="745">
          <cell r="A745">
            <v>8615.5985829602614</v>
          </cell>
          <cell r="B745">
            <v>8551.9714502958632</v>
          </cell>
          <cell r="C745">
            <v>8094.6987369491017</v>
          </cell>
          <cell r="D745">
            <v>8863.0328628497991</v>
          </cell>
          <cell r="E745">
            <v>9216.5908041675266</v>
          </cell>
          <cell r="F745">
            <v>9037.6924221265126</v>
          </cell>
          <cell r="G745">
            <v>8076.0182639880932</v>
          </cell>
          <cell r="H745">
            <v>7590.9086929368941</v>
          </cell>
          <cell r="I745">
            <v>9482.3124921575272</v>
          </cell>
          <cell r="J745">
            <v>9802.4386370047723</v>
          </cell>
          <cell r="K745">
            <v>8954.1667327556752</v>
          </cell>
          <cell r="L745">
            <v>10152.654695482677</v>
          </cell>
          <cell r="M745">
            <v>9128.4043280530514</v>
          </cell>
          <cell r="N745">
            <v>9013.066416237094</v>
          </cell>
          <cell r="O745">
            <v>9833.8612015892249</v>
          </cell>
          <cell r="Z745">
            <v>6578.04398048449</v>
          </cell>
          <cell r="AA745">
            <v>6529.4644101866916</v>
          </cell>
          <cell r="AB745">
            <v>6180.3348644555854</v>
          </cell>
          <cell r="AC745">
            <v>6766.9610429172717</v>
          </cell>
          <cell r="AD745">
            <v>7036.9039453451232</v>
          </cell>
          <cell r="AE745">
            <v>6900.3143150632804</v>
          </cell>
          <cell r="AF745">
            <v>6166.0722486279647</v>
          </cell>
          <cell r="AG745">
            <v>5795.6891506920892</v>
          </cell>
          <cell r="AH745">
            <v>7239.7835170122407</v>
          </cell>
          <cell r="AI745">
            <v>7484.2011091076902</v>
          </cell>
          <cell r="AJ745">
            <v>6836.5421171258877</v>
          </cell>
          <cell r="AK745">
            <v>7751.5924706198039</v>
          </cell>
          <cell r="AL745">
            <v>6969.5732180858158</v>
          </cell>
          <cell r="AM745">
            <v>6881.5122610626859</v>
          </cell>
          <cell r="AN745">
            <v>7508.192362858179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</row>
        <row r="746">
          <cell r="A746">
            <v>9046.6790673480045</v>
          </cell>
          <cell r="B746">
            <v>8277.0134168933437</v>
          </cell>
          <cell r="C746">
            <v>7997.0307339574038</v>
          </cell>
          <cell r="D746">
            <v>7930.8540273321232</v>
          </cell>
          <cell r="E746">
            <v>7806.3749861632605</v>
          </cell>
          <cell r="F746">
            <v>7450.6675483740173</v>
          </cell>
          <cell r="G746">
            <v>6953.1957052891412</v>
          </cell>
          <cell r="H746">
            <v>7612.5820237697762</v>
          </cell>
          <cell r="I746">
            <v>8048.4972984686747</v>
          </cell>
          <cell r="J746">
            <v>7877.0055823766916</v>
          </cell>
          <cell r="K746">
            <v>7658.0539206558442</v>
          </cell>
          <cell r="L746">
            <v>9447.9823124408886</v>
          </cell>
          <cell r="M746">
            <v>9433.8319751803356</v>
          </cell>
          <cell r="N746">
            <v>8426.5343720638521</v>
          </cell>
          <cell r="O746">
            <v>9011.4777192507609</v>
          </cell>
          <cell r="Z746">
            <v>6907.1756546364713</v>
          </cell>
          <cell r="AA746">
            <v>6319.5328518517335</v>
          </cell>
          <cell r="AB746">
            <v>6105.7649534994134</v>
          </cell>
          <cell r="AC746">
            <v>6055.2387732841835</v>
          </cell>
          <cell r="AD746">
            <v>5960.1985274355939</v>
          </cell>
          <cell r="AE746">
            <v>5688.6144758537557</v>
          </cell>
          <cell r="AF746">
            <v>5308.7927337710789</v>
          </cell>
          <cell r="AG746">
            <v>5812.2368254763187</v>
          </cell>
          <cell r="AH746">
            <v>6145.0598813700271</v>
          </cell>
          <cell r="AI746">
            <v>6014.1252701669328</v>
          </cell>
          <cell r="AJ746">
            <v>5846.9548006364184</v>
          </cell>
          <cell r="AK746">
            <v>7213.5722874778667</v>
          </cell>
          <cell r="AL746">
            <v>7202.7684483780849</v>
          </cell>
          <cell r="AM746">
            <v>6433.692699208239</v>
          </cell>
          <cell r="AN746">
            <v>6880.2992845588315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0</v>
          </cell>
          <cell r="BM746">
            <v>0</v>
          </cell>
        </row>
        <row r="747">
          <cell r="A747">
            <v>9837.2616442426261</v>
          </cell>
          <cell r="B747">
            <v>7665.489305317712</v>
          </cell>
          <cell r="C747">
            <v>7702.0610178919669</v>
          </cell>
          <cell r="D747">
            <v>8216.7415267929973</v>
          </cell>
          <cell r="E747">
            <v>8057.6936620244132</v>
          </cell>
          <cell r="F747">
            <v>7238.8082794983266</v>
          </cell>
          <cell r="G747">
            <v>8101.1391314357143</v>
          </cell>
          <cell r="H747">
            <v>8649.1264087686213</v>
          </cell>
          <cell r="I747">
            <v>9446.442618932093</v>
          </cell>
          <cell r="J747">
            <v>8655.3765476492754</v>
          </cell>
          <cell r="K747">
            <v>7980.9198129042652</v>
          </cell>
          <cell r="L747">
            <v>8460.1973089822404</v>
          </cell>
          <cell r="M747">
            <v>8724.849977547663</v>
          </cell>
          <cell r="N747">
            <v>9289.2549253341749</v>
          </cell>
          <cell r="O747">
            <v>8914.3252586215494</v>
          </cell>
          <cell r="Z747">
            <v>7510.78861442582</v>
          </cell>
          <cell r="AA747">
            <v>5852.6317465672928</v>
          </cell>
          <cell r="AB747">
            <v>5880.5543954045879</v>
          </cell>
          <cell r="AC747">
            <v>6273.51502267256</v>
          </cell>
          <cell r="AD747">
            <v>6152.081341730287</v>
          </cell>
          <cell r="AE747">
            <v>5526.8590766300886</v>
          </cell>
          <cell r="AF747">
            <v>6185.252131407693</v>
          </cell>
          <cell r="AG747">
            <v>6603.6426096004761</v>
          </cell>
          <cell r="AH747">
            <v>7212.3967253251285</v>
          </cell>
          <cell r="AI747">
            <v>6608.4146156364122</v>
          </cell>
          <cell r="AJ747">
            <v>6093.4642008316578</v>
          </cell>
          <cell r="AK747">
            <v>6459.3944861971759</v>
          </cell>
          <cell r="AL747">
            <v>6661.4578572575492</v>
          </cell>
          <cell r="AM747">
            <v>7092.3832925123443</v>
          </cell>
          <cell r="AN747">
            <v>6806.1229922585862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</row>
        <row r="748">
          <cell r="A748">
            <v>9561.3698232886345</v>
          </cell>
          <cell r="B748">
            <v>8470.4087848009185</v>
          </cell>
          <cell r="C748">
            <v>7797.0427020239758</v>
          </cell>
          <cell r="D748">
            <v>6948.3505527550196</v>
          </cell>
          <cell r="E748">
            <v>8784.3688494686066</v>
          </cell>
          <cell r="F748">
            <v>7812.8347503428504</v>
          </cell>
          <cell r="G748">
            <v>8632.5522858830682</v>
          </cell>
          <cell r="H748">
            <v>9347.0562665400194</v>
          </cell>
          <cell r="I748">
            <v>8687.2903537594866</v>
          </cell>
          <cell r="J748">
            <v>8492.4250770174822</v>
          </cell>
          <cell r="K748">
            <v>8689.2648379915518</v>
          </cell>
          <cell r="L748">
            <v>9090.6750110683734</v>
          </cell>
          <cell r="M748">
            <v>8524.4132354574504</v>
          </cell>
          <cell r="N748">
            <v>8763.3869267804348</v>
          </cell>
          <cell r="O748">
            <v>11297.652052058522</v>
          </cell>
          <cell r="Z748">
            <v>7300.1441055601645</v>
          </cell>
          <cell r="AA748">
            <v>6467.1909888306382</v>
          </cell>
          <cell r="AB748">
            <v>5953.0732911661134</v>
          </cell>
          <cell r="AC748">
            <v>5305.0934404306672</v>
          </cell>
          <cell r="AD748">
            <v>6706.9007540446783</v>
          </cell>
          <cell r="AE748">
            <v>5965.1305832257676</v>
          </cell>
          <cell r="AF748">
            <v>6590.9882004808642</v>
          </cell>
          <cell r="AG748">
            <v>7136.5148477283692</v>
          </cell>
          <cell r="AH748">
            <v>6632.7809342567825</v>
          </cell>
          <cell r="AI748">
            <v>6484.0005160031551</v>
          </cell>
          <cell r="AJ748">
            <v>6634.2884608659015</v>
          </cell>
          <cell r="AK748">
            <v>6940.7667336507457</v>
          </cell>
          <cell r="AL748">
            <v>6508.423602924704</v>
          </cell>
          <cell r="AM748">
            <v>6690.8809721445687</v>
          </cell>
          <cell r="AN748">
            <v>8625.80253235489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</row>
        <row r="749">
          <cell r="A749">
            <v>11162.397032294723</v>
          </cell>
          <cell r="B749">
            <v>8459.1994742023053</v>
          </cell>
          <cell r="C749">
            <v>8459.2219141056958</v>
          </cell>
          <cell r="D749">
            <v>7273.4803304428551</v>
          </cell>
          <cell r="E749">
            <v>6390.1263596660747</v>
          </cell>
          <cell r="F749">
            <v>7500.9070558409276</v>
          </cell>
          <cell r="G749">
            <v>8091.4991520131634</v>
          </cell>
          <cell r="H749">
            <v>7660.8565250935781</v>
          </cell>
          <cell r="I749">
            <v>7638.7548213784121</v>
          </cell>
          <cell r="J749">
            <v>9686.5808310269094</v>
          </cell>
          <cell r="K749">
            <v>7884.6525752434563</v>
          </cell>
          <cell r="L749">
            <v>8723.1645839695811</v>
          </cell>
          <cell r="M749">
            <v>9524.3617363028825</v>
          </cell>
          <cell r="N749">
            <v>9870.4672256688609</v>
          </cell>
          <cell r="O749">
            <v>9426.7291261248174</v>
          </cell>
          <cell r="Z749">
            <v>8522.5347837451482</v>
          </cell>
          <cell r="AA749">
            <v>6458.6326353513568</v>
          </cell>
          <cell r="AB749">
            <v>6458.649768307354</v>
          </cell>
          <cell r="AC749">
            <v>5553.3313262144402</v>
          </cell>
          <cell r="AD749">
            <v>4878.8870361104855</v>
          </cell>
          <cell r="AE749">
            <v>5726.9725407627711</v>
          </cell>
          <cell r="AF749">
            <v>6177.8919685586579</v>
          </cell>
          <cell r="AG749">
            <v>5849.0946003350464</v>
          </cell>
          <cell r="AH749">
            <v>5832.2198611417025</v>
          </cell>
          <cell r="AI749">
            <v>7395.7432108123676</v>
          </cell>
          <cell r="AJ749">
            <v>6019.9637798086796</v>
          </cell>
          <cell r="AK749">
            <v>6660.1710525191102</v>
          </cell>
          <cell r="AL749">
            <v>7271.8882831141955</v>
          </cell>
          <cell r="AM749">
            <v>7536.1412086670762</v>
          </cell>
          <cell r="AN749">
            <v>7197.3453947128028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0</v>
          </cell>
          <cell r="BM749">
            <v>0</v>
          </cell>
        </row>
        <row r="750">
          <cell r="A750">
            <v>10723.995142959326</v>
          </cell>
          <cell r="B750">
            <v>8970.9942207015629</v>
          </cell>
          <cell r="C750">
            <v>7695.255891240854</v>
          </cell>
          <cell r="D750">
            <v>8193.0881427713393</v>
          </cell>
          <cell r="E750">
            <v>9049.5667340033106</v>
          </cell>
          <cell r="F750">
            <v>8218.5573379348807</v>
          </cell>
          <cell r="G750">
            <v>7740.4257557479004</v>
          </cell>
          <cell r="H750">
            <v>8517.9286361118011</v>
          </cell>
          <cell r="I750">
            <v>9505.2612062312364</v>
          </cell>
          <cell r="J750">
            <v>7932.8198384798925</v>
          </cell>
          <cell r="K750">
            <v>9561.7115693404303</v>
          </cell>
          <cell r="L750">
            <v>8731.7790765615646</v>
          </cell>
          <cell r="M750">
            <v>9484.1343178866337</v>
          </cell>
          <cell r="N750">
            <v>10314.119746174496</v>
          </cell>
          <cell r="O750">
            <v>9397.1592677882272</v>
          </cell>
          <cell r="Z750">
            <v>8187.8131876300167</v>
          </cell>
          <cell r="AA750">
            <v>6849.3899714825247</v>
          </cell>
          <cell r="AB750">
            <v>5875.3586539859562</v>
          </cell>
          <cell r="AC750">
            <v>6255.455569358488</v>
          </cell>
          <cell r="AD750">
            <v>6909.3803996784627</v>
          </cell>
          <cell r="AE750">
            <v>6274.9014017426316</v>
          </cell>
          <cell r="AF750">
            <v>5909.8460262165445</v>
          </cell>
          <cell r="AG750">
            <v>6503.4725853859027</v>
          </cell>
          <cell r="AH750">
            <v>7257.3049520023742</v>
          </cell>
          <cell r="AI750">
            <v>6056.7396779587507</v>
          </cell>
          <cell r="AJ750">
            <v>7300.4050300376939</v>
          </cell>
          <cell r="AK750">
            <v>6666.7482520710601</v>
          </cell>
          <cell r="AL750">
            <v>7241.1744882437142</v>
          </cell>
          <cell r="AM750">
            <v>7874.8716826832124</v>
          </cell>
          <cell r="AN750">
            <v>7174.7686895933812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0</v>
          </cell>
          <cell r="BM750">
            <v>0</v>
          </cell>
        </row>
        <row r="751">
          <cell r="A751">
            <v>8697.4522133791561</v>
          </cell>
          <cell r="B751">
            <v>8747.5162212820287</v>
          </cell>
          <cell r="C751">
            <v>7759.9806952559838</v>
          </cell>
          <cell r="D751">
            <v>8680.5895136653908</v>
          </cell>
          <cell r="E751">
            <v>7537.3901673250684</v>
          </cell>
          <cell r="F751">
            <v>8386.93542610025</v>
          </cell>
          <cell r="G751">
            <v>8519.4880389306145</v>
          </cell>
          <cell r="H751">
            <v>7140.0858644143982</v>
          </cell>
          <cell r="I751">
            <v>8231.5574072683448</v>
          </cell>
          <cell r="J751">
            <v>7935.8303988717935</v>
          </cell>
          <cell r="K751">
            <v>8564.1623910764174</v>
          </cell>
          <cell r="L751">
            <v>9723.2395590073284</v>
          </cell>
          <cell r="M751">
            <v>10154.974331657502</v>
          </cell>
          <cell r="N751">
            <v>9715.6861447105402</v>
          </cell>
          <cell r="O751">
            <v>9346.0899302476573</v>
          </cell>
          <cell r="Z751">
            <v>6640.5395547238368</v>
          </cell>
          <cell r="AA751">
            <v>6678.763625013713</v>
          </cell>
          <cell r="AB751">
            <v>5924.7763007507237</v>
          </cell>
          <cell r="AC751">
            <v>6627.6648160415816</v>
          </cell>
          <cell r="AD751">
            <v>5754.8275423133591</v>
          </cell>
          <cell r="AE751">
            <v>6403.4587455692426</v>
          </cell>
          <cell r="AF751">
            <v>6504.6631956756792</v>
          </cell>
          <cell r="AG751">
            <v>5451.4841178238503</v>
          </cell>
          <cell r="AH751">
            <v>6284.8270066790083</v>
          </cell>
          <cell r="AI751">
            <v>6059.0382528602095</v>
          </cell>
          <cell r="AJ751">
            <v>6538.7722422364068</v>
          </cell>
          <cell r="AK751">
            <v>7423.7322962603284</v>
          </cell>
          <cell r="AL751">
            <v>7753.3635221178292</v>
          </cell>
          <cell r="AM751">
            <v>7417.9652342310756</v>
          </cell>
          <cell r="AN751">
            <v>7135.7770461038072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0</v>
          </cell>
          <cell r="BM751">
            <v>0</v>
          </cell>
        </row>
        <row r="752">
          <cell r="A752">
            <v>8615.6380051924552</v>
          </cell>
          <cell r="B752">
            <v>8501.1250951846832</v>
          </cell>
          <cell r="C752">
            <v>7554.2170358790581</v>
          </cell>
          <cell r="D752">
            <v>8530.2826185526719</v>
          </cell>
          <cell r="E752">
            <v>8945.7275514258927</v>
          </cell>
          <cell r="F752">
            <v>8205.3247093968075</v>
          </cell>
          <cell r="G752">
            <v>8226.8830917758569</v>
          </cell>
          <cell r="H752">
            <v>8128.000465459103</v>
          </cell>
          <cell r="I752">
            <v>8733.7723037321721</v>
          </cell>
          <cell r="J752">
            <v>8125.0575275423853</v>
          </cell>
          <cell r="K752">
            <v>9082.4031429595598</v>
          </cell>
          <cell r="L752">
            <v>8785.5687056288316</v>
          </cell>
          <cell r="M752">
            <v>8213.0546381900931</v>
          </cell>
          <cell r="N752">
            <v>9414.1975306086551</v>
          </cell>
          <cell r="O752">
            <v>12434.567029431242</v>
          </cell>
          <cell r="Z752">
            <v>6578.0740795164611</v>
          </cell>
          <cell r="AA752">
            <v>6490.6430146738858</v>
          </cell>
          <cell r="AB752">
            <v>5767.6749237618033</v>
          </cell>
          <cell r="AC752">
            <v>6512.9049003954387</v>
          </cell>
          <cell r="AD752">
            <v>6830.0987684238744</v>
          </cell>
          <cell r="AE752">
            <v>6264.7982369232996</v>
          </cell>
          <cell r="AF752">
            <v>6281.2581481032321</v>
          </cell>
          <cell r="AG752">
            <v>6205.7608673798868</v>
          </cell>
          <cell r="AH752">
            <v>6668.2700889887274</v>
          </cell>
          <cell r="AI752">
            <v>6203.5139225087205</v>
          </cell>
          <cell r="AJ752">
            <v>6934.4511292621946</v>
          </cell>
          <cell r="AK752">
            <v>6707.8168490224334</v>
          </cell>
          <cell r="AL752">
            <v>6270.7000684766881</v>
          </cell>
          <cell r="AM752">
            <v>7187.7774714098305</v>
          </cell>
          <cell r="AN752">
            <v>9493.8416652388696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0</v>
          </cell>
          <cell r="BM752">
            <v>0</v>
          </cell>
        </row>
        <row r="753">
          <cell r="A753">
            <v>9656.254824699452</v>
          </cell>
          <cell r="B753">
            <v>7648.9192115121878</v>
          </cell>
          <cell r="C753">
            <v>8952.6918185865943</v>
          </cell>
          <cell r="D753">
            <v>7376.2733370705337</v>
          </cell>
          <cell r="E753">
            <v>8334.9856646255412</v>
          </cell>
          <cell r="F753">
            <v>8162.2644307812952</v>
          </cell>
          <cell r="G753">
            <v>7852.1380412107119</v>
          </cell>
          <cell r="H753">
            <v>8037.8880286313015</v>
          </cell>
          <cell r="I753">
            <v>7843.2599117217251</v>
          </cell>
          <cell r="J753">
            <v>7450.106122822599</v>
          </cell>
          <cell r="K753">
            <v>8961.4430081596438</v>
          </cell>
          <cell r="L753">
            <v>9818.7490438000477</v>
          </cell>
          <cell r="M753">
            <v>8635.951333510875</v>
          </cell>
          <cell r="N753">
            <v>11014.341422901283</v>
          </cell>
          <cell r="O753">
            <v>10422.451375862287</v>
          </cell>
          <cell r="Z753">
            <v>7372.5891836773299</v>
          </cell>
          <cell r="AA753">
            <v>5839.9804136664006</v>
          </cell>
          <cell r="AB753">
            <v>6835.4160142581386</v>
          </cell>
          <cell r="AC753">
            <v>5631.8141979467009</v>
          </cell>
          <cell r="AD753">
            <v>6363.7948948842586</v>
          </cell>
          <cell r="AE753">
            <v>6231.921541959241</v>
          </cell>
          <cell r="AF753">
            <v>5995.1388030165417</v>
          </cell>
          <cell r="AG753">
            <v>6136.9596614121128</v>
          </cell>
          <cell r="AH753">
            <v>5988.3603156391819</v>
          </cell>
          <cell r="AI753">
            <v>5688.1858251995445</v>
          </cell>
          <cell r="AJ753">
            <v>6842.0975825019195</v>
          </cell>
          <cell r="AK753">
            <v>7496.6541699375121</v>
          </cell>
          <cell r="AL753">
            <v>6593.5833869408852</v>
          </cell>
          <cell r="AM753">
            <v>8409.49373375082</v>
          </cell>
          <cell r="AN753">
            <v>7957.583315276358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</row>
        <row r="754">
          <cell r="A754">
            <v>9327.6705412843257</v>
          </cell>
          <cell r="B754">
            <v>8108.7716055040391</v>
          </cell>
          <cell r="C754">
            <v>7811.1463299762627</v>
          </cell>
          <cell r="D754">
            <v>8080.2956732745624</v>
          </cell>
          <cell r="E754">
            <v>8316.4623369550263</v>
          </cell>
          <cell r="F754">
            <v>7960.3942002550402</v>
          </cell>
          <cell r="G754">
            <v>7722.0520048563067</v>
          </cell>
          <cell r="H754">
            <v>7487.7910099107503</v>
          </cell>
          <cell r="I754">
            <v>8233.0752530802638</v>
          </cell>
          <cell r="J754">
            <v>7649.6136793280666</v>
          </cell>
          <cell r="K754">
            <v>10094.966634126495</v>
          </cell>
          <cell r="L754">
            <v>9074.1989210448446</v>
          </cell>
          <cell r="M754">
            <v>9545.643851691686</v>
          </cell>
          <cell r="N754">
            <v>8407.7616768880016</v>
          </cell>
          <cell r="O754">
            <v>9233.8296120756513</v>
          </cell>
          <cell r="Z754">
            <v>7121.7137689527472</v>
          </cell>
          <cell r="AA754">
            <v>6191.0795558887557</v>
          </cell>
          <cell r="AB754">
            <v>5963.8414675221948</v>
          </cell>
          <cell r="AC754">
            <v>6169.338067727821</v>
          </cell>
          <cell r="AD754">
            <v>6349.6522601145098</v>
          </cell>
          <cell r="AE754">
            <v>6077.7928134715239</v>
          </cell>
          <cell r="AF754">
            <v>5895.8175939158073</v>
          </cell>
          <cell r="AG754">
            <v>5716.9583872308976</v>
          </cell>
          <cell r="AH754">
            <v>6285.9858880277925</v>
          </cell>
          <cell r="AI754">
            <v>5840.5106426216953</v>
          </cell>
          <cell r="AJ754">
            <v>7707.5474050221137</v>
          </cell>
          <cell r="AK754">
            <v>6928.1871730134217</v>
          </cell>
          <cell r="AL754">
            <v>7288.1372633420087</v>
          </cell>
          <cell r="AM754">
            <v>6419.359671350694</v>
          </cell>
          <cell r="AN754">
            <v>7050.0658441382056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</row>
        <row r="755">
          <cell r="A755">
            <v>10463.020821650056</v>
          </cell>
          <cell r="B755">
            <v>9149.8008916063936</v>
          </cell>
          <cell r="C755">
            <v>8811.1616635714981</v>
          </cell>
          <cell r="D755">
            <v>7963.6687316979569</v>
          </cell>
          <cell r="E755">
            <v>7974.9530588221769</v>
          </cell>
          <cell r="F755">
            <v>8405.8860454824153</v>
          </cell>
          <cell r="G755">
            <v>7511.2641473901167</v>
          </cell>
          <cell r="H755">
            <v>9982.7852869112958</v>
          </cell>
          <cell r="I755">
            <v>7795.4103738789236</v>
          </cell>
          <cell r="J755">
            <v>9238.6805840769048</v>
          </cell>
          <cell r="K755">
            <v>9868.8697438735562</v>
          </cell>
          <cell r="L755">
            <v>8715.8981991027467</v>
          </cell>
          <cell r="M755">
            <v>8664.06089436603</v>
          </cell>
          <cell r="N755">
            <v>11329.428783650032</v>
          </cell>
          <cell r="O755">
            <v>9742.4079601081212</v>
          </cell>
          <cell r="Z755">
            <v>7988.558249413104</v>
          </cell>
          <cell r="AA755">
            <v>6985.909579945047</v>
          </cell>
          <cell r="AB755">
            <v>6727.3571747834922</v>
          </cell>
          <cell r="AC755">
            <v>6080.2929313263166</v>
          </cell>
          <cell r="AD755">
            <v>6088.9085602229652</v>
          </cell>
          <cell r="AE755">
            <v>6417.9276192700045</v>
          </cell>
          <cell r="AF755">
            <v>5734.8802215889427</v>
          </cell>
          <cell r="AG755">
            <v>7621.8964976979205</v>
          </cell>
          <cell r="AH755">
            <v>5951.8270020980517</v>
          </cell>
          <cell r="AI755">
            <v>7053.7695806650536</v>
          </cell>
          <cell r="AJ755">
            <v>7534.9215249264344</v>
          </cell>
          <cell r="AK755">
            <v>6654.6231386077434</v>
          </cell>
          <cell r="AL755">
            <v>6615.0451490920395</v>
          </cell>
          <cell r="AM755">
            <v>8650.0641940319329</v>
          </cell>
          <cell r="AN755">
            <v>7438.3674471743889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</row>
        <row r="756">
          <cell r="A756">
            <v>9586.8367920841065</v>
          </cell>
          <cell r="B756">
            <v>7622.3470323531392</v>
          </cell>
          <cell r="C756">
            <v>7905.9137538389141</v>
          </cell>
          <cell r="D756">
            <v>9413.0475114947003</v>
          </cell>
          <cell r="E756">
            <v>8257.0084668794389</v>
          </cell>
          <cell r="F756">
            <v>9707.1210461579358</v>
          </cell>
          <cell r="G756">
            <v>10555.169390843859</v>
          </cell>
          <cell r="H756">
            <v>8109.6560536185398</v>
          </cell>
          <cell r="I756">
            <v>7913.579106113335</v>
          </cell>
          <cell r="J756">
            <v>8533.6684559462155</v>
          </cell>
          <cell r="K756">
            <v>7776.1934305249788</v>
          </cell>
          <cell r="L756">
            <v>8555.0612520691684</v>
          </cell>
          <cell r="M756">
            <v>8626.1248439351602</v>
          </cell>
          <cell r="N756">
            <v>9438.2412677064731</v>
          </cell>
          <cell r="O756">
            <v>10216.228067138281</v>
          </cell>
          <cell r="Z756">
            <v>7319.5882381033825</v>
          </cell>
          <cell r="AA756">
            <v>5819.6924485897507</v>
          </cell>
          <cell r="AB756">
            <v>6036.1967747110248</v>
          </cell>
          <cell r="AC756">
            <v>7186.899427216249</v>
          </cell>
          <cell r="AD756">
            <v>6304.2589924963186</v>
          </cell>
          <cell r="AE756">
            <v>7411.4257472257668</v>
          </cell>
          <cell r="AF756">
            <v>8058.9140505868481</v>
          </cell>
          <cell r="AG756">
            <v>6191.7548355619692</v>
          </cell>
          <cell r="AH756">
            <v>6042.0493018339548</v>
          </cell>
          <cell r="AI756">
            <v>6515.4900007887572</v>
          </cell>
          <cell r="AJ756">
            <v>5937.1547889795429</v>
          </cell>
          <cell r="AK756">
            <v>6531.8234861998171</v>
          </cell>
          <cell r="AL756">
            <v>6586.08082284387</v>
          </cell>
          <cell r="AM756">
            <v>7206.1349608589608</v>
          </cell>
          <cell r="AN756">
            <v>7800.1309941723457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</row>
        <row r="757">
          <cell r="A757">
            <v>10219.331063379032</v>
          </cell>
          <cell r="B757">
            <v>8847.3025109058199</v>
          </cell>
          <cell r="C757">
            <v>7625.7567106287534</v>
          </cell>
          <cell r="D757">
            <v>8157.7624743946017</v>
          </cell>
          <cell r="E757">
            <v>7534.0166943414388</v>
          </cell>
          <cell r="F757">
            <v>8049.5387641659945</v>
          </cell>
          <cell r="G757">
            <v>8177.1678751501213</v>
          </cell>
          <cell r="H757">
            <v>8678.2492289790989</v>
          </cell>
          <cell r="I757">
            <v>8997.3850379770065</v>
          </cell>
          <cell r="J757">
            <v>8826.0776828045873</v>
          </cell>
          <cell r="K757">
            <v>9543.4013255170157</v>
          </cell>
          <cell r="L757">
            <v>10027.461249467635</v>
          </cell>
          <cell r="M757">
            <v>8249.7941550455253</v>
          </cell>
          <cell r="N757">
            <v>8895.3958935163228</v>
          </cell>
          <cell r="O757">
            <v>11225.124595043741</v>
          </cell>
          <cell r="Z757">
            <v>7802.5001442141438</v>
          </cell>
          <cell r="AA757">
            <v>6754.9508562866367</v>
          </cell>
          <cell r="AB757">
            <v>5822.2957515918943</v>
          </cell>
          <cell r="AC757">
            <v>6228.4842802501744</v>
          </cell>
          <cell r="AD757">
            <v>5752.251882196465</v>
          </cell>
          <cell r="AE757">
            <v>6145.8550445957917</v>
          </cell>
          <cell r="AF757">
            <v>6243.3003813486184</v>
          </cell>
          <cell r="AG757">
            <v>6625.877999322458</v>
          </cell>
          <cell r="AH757">
            <v>6869.5394660355951</v>
          </cell>
          <cell r="AI757">
            <v>6738.7456151320321</v>
          </cell>
          <cell r="AJ757">
            <v>7286.4250856375438</v>
          </cell>
          <cell r="AK757">
            <v>7656.0067738135349</v>
          </cell>
          <cell r="AL757">
            <v>6298.7508365538779</v>
          </cell>
          <cell r="AM757">
            <v>6791.6703462832866</v>
          </cell>
          <cell r="AN757">
            <v>8570.4275288142744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</row>
        <row r="758">
          <cell r="A758">
            <v>9069.6079562242412</v>
          </cell>
          <cell r="B758">
            <v>8030.185281609336</v>
          </cell>
          <cell r="C758">
            <v>8031.946400646043</v>
          </cell>
          <cell r="D758">
            <v>7716.361840198655</v>
          </cell>
          <cell r="E758">
            <v>7301.4437276024391</v>
          </cell>
          <cell r="F758">
            <v>7549.2324425931629</v>
          </cell>
          <cell r="G758">
            <v>8618.6211991264572</v>
          </cell>
          <cell r="H758">
            <v>9308.2592177599126</v>
          </cell>
          <cell r="I758">
            <v>9398.3532657089763</v>
          </cell>
          <cell r="J758">
            <v>9648.5869298479229</v>
          </cell>
          <cell r="K758">
            <v>8883.7875621031108</v>
          </cell>
          <cell r="L758">
            <v>8570.2293385472822</v>
          </cell>
          <cell r="M758">
            <v>8526.4207718437701</v>
          </cell>
          <cell r="N758">
            <v>9815.4509696289424</v>
          </cell>
          <cell r="O758">
            <v>10996.246708944544</v>
          </cell>
          <cell r="Z758">
            <v>6924.6819530090324</v>
          </cell>
          <cell r="AA758">
            <v>6131.0785832498532</v>
          </cell>
          <cell r="AB758">
            <v>6132.4232046788547</v>
          </cell>
          <cell r="AC758">
            <v>5891.4731304390334</v>
          </cell>
          <cell r="AD758">
            <v>5574.6814917993725</v>
          </cell>
          <cell r="AE758">
            <v>5763.8691668496494</v>
          </cell>
          <cell r="AF758">
            <v>6580.3517600178438</v>
          </cell>
          <cell r="AG758">
            <v>7106.8931457965637</v>
          </cell>
          <cell r="AH758">
            <v>7175.6803117818645</v>
          </cell>
          <cell r="AI758">
            <v>7366.7347152866078</v>
          </cell>
          <cell r="AJ758">
            <v>6782.8073388159719</v>
          </cell>
          <cell r="AK758">
            <v>6543.4043808982051</v>
          </cell>
          <cell r="AL758">
            <v>6509.9563649858046</v>
          </cell>
          <cell r="AM758">
            <v>7494.1360771155751</v>
          </cell>
          <cell r="AN758">
            <v>8395.6783472659936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</row>
        <row r="759">
          <cell r="A759">
            <v>9663.5462582619057</v>
          </cell>
          <cell r="B759">
            <v>9323.2837492069157</v>
          </cell>
          <cell r="C759">
            <v>8325.3933040141201</v>
          </cell>
          <cell r="D759">
            <v>7675.6782959424909</v>
          </cell>
          <cell r="E759">
            <v>7296.6284867221748</v>
          </cell>
          <cell r="F759">
            <v>8142.8993505885464</v>
          </cell>
          <cell r="G759">
            <v>7963.7907896394308</v>
          </cell>
          <cell r="H759">
            <v>7964.154798360586</v>
          </cell>
          <cell r="I759">
            <v>8556.328097436839</v>
          </cell>
          <cell r="J759">
            <v>9144.3626087518223</v>
          </cell>
          <cell r="K759">
            <v>8668.0760331779256</v>
          </cell>
          <cell r="L759">
            <v>8896.5950862407062</v>
          </cell>
          <cell r="M759">
            <v>8584.0893201848048</v>
          </cell>
          <cell r="N759">
            <v>10306.013424631134</v>
          </cell>
          <cell r="O759">
            <v>10882.440545547872</v>
          </cell>
          <cell r="Z759">
            <v>7378.1562223679957</v>
          </cell>
          <cell r="AA759">
            <v>7118.3644356544773</v>
          </cell>
          <cell r="AB759">
            <v>6356.4710891879968</v>
          </cell>
          <cell r="AC759">
            <v>5860.4110816652747</v>
          </cell>
          <cell r="AD759">
            <v>5571.0050361263266</v>
          </cell>
          <cell r="AE759">
            <v>6217.1362257717556</v>
          </cell>
          <cell r="AF759">
            <v>6080.3861230528619</v>
          </cell>
          <cell r="AG759">
            <v>6080.6640451675012</v>
          </cell>
          <cell r="AH759">
            <v>6532.7907277054146</v>
          </cell>
          <cell r="AI759">
            <v>6981.7574292324507</v>
          </cell>
          <cell r="AJ759">
            <v>6618.1107236354783</v>
          </cell>
          <cell r="AK759">
            <v>6792.5859347251235</v>
          </cell>
          <cell r="AL759">
            <v>6553.9865323183794</v>
          </cell>
          <cell r="AM759">
            <v>7868.6824737595662</v>
          </cell>
          <cell r="AN759">
            <v>8308.7868862879823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0</v>
          </cell>
          <cell r="BM759">
            <v>0</v>
          </cell>
        </row>
        <row r="760">
          <cell r="A760">
            <v>9861.1152319534067</v>
          </cell>
          <cell r="B760">
            <v>9038.5186539528058</v>
          </cell>
          <cell r="C760">
            <v>7956.7603939620649</v>
          </cell>
          <cell r="D760">
            <v>8112.7144046042313</v>
          </cell>
          <cell r="E760">
            <v>8077.0097706765773</v>
          </cell>
          <cell r="F760">
            <v>7991.4026345761395</v>
          </cell>
          <cell r="G760">
            <v>7952.0552999504125</v>
          </cell>
          <cell r="H760">
            <v>9393.3243743644525</v>
          </cell>
          <cell r="I760">
            <v>8759.2045966773821</v>
          </cell>
          <cell r="J760">
            <v>8965.2389739619884</v>
          </cell>
          <cell r="K760">
            <v>7884.1870853621003</v>
          </cell>
          <cell r="L760">
            <v>8660.6974710465656</v>
          </cell>
          <cell r="M760">
            <v>8885.1018958998357</v>
          </cell>
          <cell r="N760">
            <v>9127.7355451204803</v>
          </cell>
          <cell r="O760">
            <v>8527.2626971683112</v>
          </cell>
          <cell r="Z760">
            <v>7529.0009240573536</v>
          </cell>
          <cell r="AA760">
            <v>6900.9451463675823</v>
          </cell>
          <cell r="AB760">
            <v>6075.018387831612</v>
          </cell>
          <cell r="AC760">
            <v>6194.0898987729479</v>
          </cell>
          <cell r="AD760">
            <v>6166.8292679506494</v>
          </cell>
          <cell r="AE760">
            <v>6101.4678771094204</v>
          </cell>
          <cell r="AF760">
            <v>6071.4260297333376</v>
          </cell>
          <cell r="AG760">
            <v>7171.8407331247563</v>
          </cell>
          <cell r="AH760">
            <v>6687.6877463815672</v>
          </cell>
          <cell r="AI760">
            <v>6844.9958175758738</v>
          </cell>
          <cell r="AJ760">
            <v>6019.608376422304</v>
          </cell>
          <cell r="AK760">
            <v>6612.4771619339372</v>
          </cell>
          <cell r="AL760">
            <v>6783.810837927108</v>
          </cell>
          <cell r="AM760">
            <v>6969.0625996416666</v>
          </cell>
          <cell r="AN760">
            <v>6510.5991783387926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</row>
        <row r="761">
          <cell r="A761">
            <v>8309.4094758235206</v>
          </cell>
          <cell r="B761">
            <v>6823.142822543994</v>
          </cell>
          <cell r="C761">
            <v>7612.0974849701006</v>
          </cell>
          <cell r="D761">
            <v>8592.5729427111073</v>
          </cell>
          <cell r="E761">
            <v>8189.753786912308</v>
          </cell>
          <cell r="F761">
            <v>7819.7047410018322</v>
          </cell>
          <cell r="G761">
            <v>8277.3340333989545</v>
          </cell>
          <cell r="H761">
            <v>9231.877351951056</v>
          </cell>
          <cell r="I761">
            <v>8123.1568744959695</v>
          </cell>
          <cell r="J761">
            <v>8599.5179209522175</v>
          </cell>
          <cell r="K761">
            <v>7415.3741362633245</v>
          </cell>
          <cell r="L761">
            <v>8854.9250307455732</v>
          </cell>
          <cell r="M761">
            <v>8746.9171406576606</v>
          </cell>
          <cell r="N761">
            <v>9217.2708680733467</v>
          </cell>
          <cell r="O761">
            <v>7656.9894344220093</v>
          </cell>
          <cell r="Z761">
            <v>6344.2673724291608</v>
          </cell>
          <cell r="AA761">
            <v>5209.4968375836279</v>
          </cell>
          <cell r="AB761">
            <v>5811.8668781646102</v>
          </cell>
          <cell r="AC761">
            <v>6560.4638120517011</v>
          </cell>
          <cell r="AD761">
            <v>6252.9097753226943</v>
          </cell>
          <cell r="AE761">
            <v>5970.3758485738617</v>
          </cell>
          <cell r="AF761">
            <v>6319.7776438362343</v>
          </cell>
          <cell r="AG761">
            <v>7048.5752857240368</v>
          </cell>
          <cell r="AH761">
            <v>6202.062766305171</v>
          </cell>
          <cell r="AI761">
            <v>6565.7663307187004</v>
          </cell>
          <cell r="AJ761">
            <v>5661.6678145335918</v>
          </cell>
          <cell r="AK761">
            <v>6760.7706806743681</v>
          </cell>
          <cell r="AL761">
            <v>6678.3062245606852</v>
          </cell>
          <cell r="AM761">
            <v>7037.42317685747</v>
          </cell>
          <cell r="AN761">
            <v>5846.1420611389422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</row>
        <row r="762">
          <cell r="A762">
            <v>9752.6962647355103</v>
          </cell>
          <cell r="B762">
            <v>8040.7522907643379</v>
          </cell>
          <cell r="C762">
            <v>8058.7589421403736</v>
          </cell>
          <cell r="D762">
            <v>7146.1847716412794</v>
          </cell>
          <cell r="E762">
            <v>8435.9539560111571</v>
          </cell>
          <cell r="F762">
            <v>7909.0971356181335</v>
          </cell>
          <cell r="G762">
            <v>8956.3437877792057</v>
          </cell>
          <cell r="H762">
            <v>7478.5159909995173</v>
          </cell>
          <cell r="I762">
            <v>7439.3753179341684</v>
          </cell>
          <cell r="J762">
            <v>8864.0750962967722</v>
          </cell>
          <cell r="K762">
            <v>9331.6858707750052</v>
          </cell>
          <cell r="L762">
            <v>9706.0724992026262</v>
          </cell>
          <cell r="M762">
            <v>8370.6870009645536</v>
          </cell>
          <cell r="N762">
            <v>7830.4673483320557</v>
          </cell>
          <cell r="O762">
            <v>9430.3490742686645</v>
          </cell>
          <cell r="Z762">
            <v>7446.2226089106189</v>
          </cell>
          <cell r="AA762">
            <v>6139.1465370077331</v>
          </cell>
          <cell r="AB762">
            <v>6152.8946873599425</v>
          </cell>
          <cell r="AC762">
            <v>5456.1406578872029</v>
          </cell>
          <cell r="AD762">
            <v>6440.8845892303416</v>
          </cell>
          <cell r="AE762">
            <v>6038.6272994329865</v>
          </cell>
          <cell r="AF762">
            <v>6838.204307344573</v>
          </cell>
          <cell r="AG762">
            <v>5709.8768731920954</v>
          </cell>
          <cell r="AH762">
            <v>5679.992812744008</v>
          </cell>
          <cell r="AI762">
            <v>6767.7567923229717</v>
          </cell>
          <cell r="AJ762">
            <v>7124.779489080197</v>
          </cell>
          <cell r="AK762">
            <v>7410.6251774311995</v>
          </cell>
          <cell r="AL762">
            <v>6391.0530079844393</v>
          </cell>
          <cell r="AM762">
            <v>5978.5931423209158</v>
          </cell>
          <cell r="AN762">
            <v>7200.1092396004215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</row>
        <row r="763">
          <cell r="A763">
            <v>9417.0826634339937</v>
          </cell>
          <cell r="B763">
            <v>8256.8006625917242</v>
          </cell>
          <cell r="C763">
            <v>7788.1507317738824</v>
          </cell>
          <cell r="D763">
            <v>7908.2098364090707</v>
          </cell>
          <cell r="E763">
            <v>8813.2269300286371</v>
          </cell>
          <cell r="F763">
            <v>7811.5875252373626</v>
          </cell>
          <cell r="G763">
            <v>8382.8729790166235</v>
          </cell>
          <cell r="H763">
            <v>8827.7295841795185</v>
          </cell>
          <cell r="I763">
            <v>9268.1066805089649</v>
          </cell>
          <cell r="J763">
            <v>8719.2261515656483</v>
          </cell>
          <cell r="K763">
            <v>8088.8908716645556</v>
          </cell>
          <cell r="L763">
            <v>9412.278841352947</v>
          </cell>
          <cell r="M763">
            <v>10022.367293907471</v>
          </cell>
          <cell r="N763">
            <v>9750.840040631525</v>
          </cell>
          <cell r="O763">
            <v>10856.880929009843</v>
          </cell>
          <cell r="Z763">
            <v>7189.9802818625067</v>
          </cell>
          <cell r="AA763">
            <v>6304.1003330914309</v>
          </cell>
          <cell r="AB763">
            <v>5946.2842363122872</v>
          </cell>
          <cell r="AC763">
            <v>6037.9498429376699</v>
          </cell>
          <cell r="AD763">
            <v>6728.9340139845835</v>
          </cell>
          <cell r="AE763">
            <v>5964.1783218688261</v>
          </cell>
          <cell r="AF763">
            <v>6400.3570509711062</v>
          </cell>
          <cell r="AG763">
            <v>6740.0068484393978</v>
          </cell>
          <cell r="AH763">
            <v>7076.2365229953166</v>
          </cell>
          <cell r="AI763">
            <v>6657.1640436249781</v>
          </cell>
          <cell r="AJ763">
            <v>6175.9005360793744</v>
          </cell>
          <cell r="AK763">
            <v>7186.312544488339</v>
          </cell>
          <cell r="AL763">
            <v>7652.1175183675286</v>
          </cell>
          <cell r="AM763">
            <v>7444.805374382332</v>
          </cell>
          <cell r="AN763">
            <v>8289.2720168227279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</row>
        <row r="764">
          <cell r="A764">
            <v>9803.1223689611506</v>
          </cell>
          <cell r="B764">
            <v>7486.0613316270092</v>
          </cell>
          <cell r="C764">
            <v>7642.5088759259734</v>
          </cell>
          <cell r="D764">
            <v>9648.9484052301013</v>
          </cell>
          <cell r="E764">
            <v>7841.7268903018903</v>
          </cell>
          <cell r="F764">
            <v>7398.1673051092366</v>
          </cell>
          <cell r="G764">
            <v>8710.2116319205852</v>
          </cell>
          <cell r="H764">
            <v>8422.2693505423922</v>
          </cell>
          <cell r="I764">
            <v>8630.4875582420118</v>
          </cell>
          <cell r="J764">
            <v>8905.6833180326048</v>
          </cell>
          <cell r="K764">
            <v>9044.4874671343441</v>
          </cell>
          <cell r="L764">
            <v>8725.2375034569031</v>
          </cell>
          <cell r="M764">
            <v>9530.1900144884166</v>
          </cell>
          <cell r="N764">
            <v>10582.175781488533</v>
          </cell>
          <cell r="O764">
            <v>9981.7231914187614</v>
          </cell>
          <cell r="Z764">
            <v>7484.7231411913144</v>
          </cell>
          <cell r="AA764">
            <v>5715.6377709425469</v>
          </cell>
          <cell r="AB764">
            <v>5835.0860968049828</v>
          </cell>
          <cell r="AC764">
            <v>7367.0107031868019</v>
          </cell>
          <cell r="AD764">
            <v>5987.1898476530541</v>
          </cell>
          <cell r="AE764">
            <v>5648.530330120122</v>
          </cell>
          <cell r="AF764">
            <v>6650.2814218178946</v>
          </cell>
          <cell r="AG764">
            <v>6430.4363382165175</v>
          </cell>
          <cell r="AH764">
            <v>6589.4117726680079</v>
          </cell>
          <cell r="AI764">
            <v>6799.5248360511641</v>
          </cell>
          <cell r="AJ764">
            <v>6905.5023591069394</v>
          </cell>
          <cell r="AK764">
            <v>6661.7537348393589</v>
          </cell>
          <cell r="AL764">
            <v>7276.3381968219637</v>
          </cell>
          <cell r="AM764">
            <v>8079.5335378696191</v>
          </cell>
          <cell r="AN764">
            <v>7621.0855835409884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</row>
        <row r="765">
          <cell r="A765">
            <v>9927.3577141638852</v>
          </cell>
          <cell r="B765">
            <v>6985.2182488506951</v>
          </cell>
          <cell r="C765">
            <v>7668.6166022379539</v>
          </cell>
          <cell r="D765">
            <v>7468.6970631483264</v>
          </cell>
          <cell r="E765">
            <v>8102.314055746062</v>
          </cell>
          <cell r="F765">
            <v>7086.0517910137432</v>
          </cell>
          <cell r="G765">
            <v>9203.9964089580935</v>
          </cell>
          <cell r="H765">
            <v>9760.8267245882471</v>
          </cell>
          <cell r="I765">
            <v>8932.4847168108354</v>
          </cell>
          <cell r="J765">
            <v>9789.6036444016008</v>
          </cell>
          <cell r="K765">
            <v>8741.279720335313</v>
          </cell>
          <cell r="L765">
            <v>8438.3716743196564</v>
          </cell>
          <cell r="M765">
            <v>9219.7352438230755</v>
          </cell>
          <cell r="N765">
            <v>10056.185672044414</v>
          </cell>
          <cell r="O765">
            <v>8993.74778883822</v>
          </cell>
          <cell r="Z765">
            <v>7579.5773241949828</v>
          </cell>
          <cell r="AA765">
            <v>5333.2420738704996</v>
          </cell>
          <cell r="AB765">
            <v>5855.0194502750855</v>
          </cell>
          <cell r="AC765">
            <v>5702.3800825019989</v>
          </cell>
          <cell r="AD765">
            <v>6186.1491908183407</v>
          </cell>
          <cell r="AE765">
            <v>5410.2288866461568</v>
          </cell>
          <cell r="AF765">
            <v>7027.2880742251382</v>
          </cell>
          <cell r="AG765">
            <v>7452.4302475300256</v>
          </cell>
          <cell r="AH765">
            <v>6819.9878112239394</v>
          </cell>
          <cell r="AI765">
            <v>7474.401540915198</v>
          </cell>
          <cell r="AJ765">
            <v>6674.0020315948923</v>
          </cell>
          <cell r="AK765">
            <v>6442.7305268297541</v>
          </cell>
          <cell r="AL765">
            <v>7039.3047375998922</v>
          </cell>
          <cell r="AM765">
            <v>7677.9379853485971</v>
          </cell>
          <cell r="AN765">
            <v>6866.7624117691339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0</v>
          </cell>
          <cell r="BM765">
            <v>0</v>
          </cell>
        </row>
        <row r="766">
          <cell r="A766">
            <v>8342.7599485092596</v>
          </cell>
          <cell r="B766">
            <v>7044.1296950489213</v>
          </cell>
          <cell r="C766">
            <v>7925.7827652850792</v>
          </cell>
          <cell r="D766">
            <v>7878.7618419291566</v>
          </cell>
          <cell r="E766">
            <v>8312.5772565081879</v>
          </cell>
          <cell r="F766">
            <v>7972.5551443535469</v>
          </cell>
          <cell r="G766">
            <v>8246.1868126734389</v>
          </cell>
          <cell r="H766">
            <v>8691.0596667119535</v>
          </cell>
          <cell r="I766">
            <v>8315.6013694039248</v>
          </cell>
          <cell r="J766">
            <v>8443.0593011243418</v>
          </cell>
          <cell r="K766">
            <v>8180.2266516326099</v>
          </cell>
          <cell r="L766">
            <v>9020.6917773943096</v>
          </cell>
          <cell r="M766">
            <v>9197.1736258934143</v>
          </cell>
          <cell r="N766">
            <v>8961.7782786560747</v>
          </cell>
          <cell r="O766">
            <v>10113.446367155952</v>
          </cell>
          <cell r="Z766">
            <v>6369.7305917266131</v>
          </cell>
          <cell r="AA766">
            <v>5378.2211986886305</v>
          </cell>
          <cell r="AB766">
            <v>6051.3668444262194</v>
          </cell>
          <cell r="AC766">
            <v>6015.4661813602761</v>
          </cell>
          <cell r="AD766">
            <v>6346.6859856530264</v>
          </cell>
          <cell r="AE766">
            <v>6087.0777429345098</v>
          </cell>
          <cell r="AF766">
            <v>6295.9966162234205</v>
          </cell>
          <cell r="AG766">
            <v>6635.6588197732417</v>
          </cell>
          <cell r="AH766">
            <v>6348.9949079453736</v>
          </cell>
          <cell r="AI766">
            <v>6446.3095486456396</v>
          </cell>
          <cell r="AJ766">
            <v>6245.6357694281032</v>
          </cell>
          <cell r="AK766">
            <v>6887.3342548076644</v>
          </cell>
          <cell r="AL766">
            <v>7022.0788520641245</v>
          </cell>
          <cell r="AM766">
            <v>6842.3535628670261</v>
          </cell>
          <cell r="AN766">
            <v>7721.6567551090375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</row>
        <row r="767">
          <cell r="A767">
            <v>10154.065259565126</v>
          </cell>
          <cell r="B767">
            <v>8424.2912111018031</v>
          </cell>
          <cell r="C767">
            <v>8664.8573193535631</v>
          </cell>
          <cell r="D767">
            <v>7187.2301092368944</v>
          </cell>
          <cell r="E767">
            <v>7226.3785562505682</v>
          </cell>
          <cell r="F767">
            <v>8391.8899214586363</v>
          </cell>
          <cell r="G767">
            <v>8992.0194392704234</v>
          </cell>
          <cell r="H767">
            <v>9125.2948573305948</v>
          </cell>
          <cell r="I767">
            <v>8678.922883257319</v>
          </cell>
          <cell r="J767">
            <v>9079.527525544725</v>
          </cell>
          <cell r="K767">
            <v>9595.3787197676284</v>
          </cell>
          <cell r="L767">
            <v>8429.4050581999545</v>
          </cell>
          <cell r="M767">
            <v>8866.7758719723388</v>
          </cell>
          <cell r="N767">
            <v>9151.8999525810414</v>
          </cell>
          <cell r="O767">
            <v>9102.9697772707932</v>
          </cell>
          <cell r="Z767">
            <v>7752.6694419390105</v>
          </cell>
          <cell r="AA767">
            <v>6431.9800368410715</v>
          </cell>
          <cell r="AB767">
            <v>6615.6532227557209</v>
          </cell>
          <cell r="AC767">
            <v>5487.478937322805</v>
          </cell>
          <cell r="AD767">
            <v>5517.3689332115337</v>
          </cell>
          <cell r="AE767">
            <v>6407.2415225933537</v>
          </cell>
          <cell r="AF767">
            <v>6865.4428099607239</v>
          </cell>
          <cell r="AG767">
            <v>6967.1991247513379</v>
          </cell>
          <cell r="AH767">
            <v>6626.3923370584944</v>
          </cell>
          <cell r="AI767">
            <v>6932.255583863498</v>
          </cell>
          <cell r="AJ767">
            <v>7326.1100340574631</v>
          </cell>
          <cell r="AK767">
            <v>6435.8844795558989</v>
          </cell>
          <cell r="AL767">
            <v>6769.8188453543662</v>
          </cell>
          <cell r="AM767">
            <v>6987.5122213954346</v>
          </cell>
          <cell r="AN767">
            <v>6950.1538368253587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</row>
        <row r="768">
          <cell r="A768">
            <v>8390.8757189909775</v>
          </cell>
          <cell r="B768">
            <v>7185.2681548601604</v>
          </cell>
          <cell r="C768">
            <v>8337.0076627187264</v>
          </cell>
          <cell r="D768">
            <v>8123.9707359674721</v>
          </cell>
          <cell r="E768">
            <v>7472.1319984113288</v>
          </cell>
          <cell r="F768">
            <v>7599.3956512576933</v>
          </cell>
          <cell r="G768">
            <v>6926.3083645182505</v>
          </cell>
          <cell r="H768">
            <v>7728.0753735292674</v>
          </cell>
          <cell r="I768">
            <v>9473.2772971911982</v>
          </cell>
          <cell r="J768">
            <v>9471.0555924603814</v>
          </cell>
          <cell r="K768">
            <v>8834.4007670392366</v>
          </cell>
          <cell r="L768">
            <v>10514.575917024378</v>
          </cell>
          <cell r="M768">
            <v>9112.6926409369426</v>
          </cell>
          <cell r="N768">
            <v>9344.0030265772275</v>
          </cell>
          <cell r="O768">
            <v>9679.9812169743291</v>
          </cell>
          <cell r="Z768">
            <v>6406.4671749524869</v>
          </cell>
          <cell r="AA768">
            <v>5485.9809773083507</v>
          </cell>
          <cell r="AB768">
            <v>6365.338698516397</v>
          </cell>
          <cell r="AC768">
            <v>6202.6841527941078</v>
          </cell>
          <cell r="AD768">
            <v>5705.002669315043</v>
          </cell>
          <cell r="AE768">
            <v>5802.1689773178541</v>
          </cell>
          <cell r="AF768">
            <v>5288.2641415431417</v>
          </cell>
          <cell r="AG768">
            <v>5900.4164599910891</v>
          </cell>
          <cell r="AH768">
            <v>7232.8851095146683</v>
          </cell>
          <cell r="AI768">
            <v>7231.1888290658699</v>
          </cell>
          <cell r="AJ768">
            <v>6745.100323237526</v>
          </cell>
          <cell r="AK768">
            <v>8027.9207709517796</v>
          </cell>
          <cell r="AL768">
            <v>6957.5772821259179</v>
          </cell>
          <cell r="AM768">
            <v>7134.1836868038172</v>
          </cell>
          <cell r="AN768">
            <v>7390.7043790847656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</row>
        <row r="769">
          <cell r="A769">
            <v>11294.029964631247</v>
          </cell>
          <cell r="B769">
            <v>9336.3657663553367</v>
          </cell>
          <cell r="C769">
            <v>8554.7830180540677</v>
          </cell>
          <cell r="D769">
            <v>8099.6762926140891</v>
          </cell>
          <cell r="E769">
            <v>7390.2705676235009</v>
          </cell>
          <cell r="F769">
            <v>8493.7710090018354</v>
          </cell>
          <cell r="G769">
            <v>9580.8986941039693</v>
          </cell>
          <cell r="H769">
            <v>8013.4000254145685</v>
          </cell>
          <cell r="I769">
            <v>8646.7140748225684</v>
          </cell>
          <cell r="J769">
            <v>8886.1349680324402</v>
          </cell>
          <cell r="K769">
            <v>9521.5571969227858</v>
          </cell>
          <cell r="L769">
            <v>8613.19223238015</v>
          </cell>
          <cell r="M769">
            <v>9096.7160769459406</v>
          </cell>
          <cell r="N769">
            <v>9753.9095918047569</v>
          </cell>
          <cell r="O769">
            <v>10097.978527982139</v>
          </cell>
          <cell r="Z769">
            <v>8623.0370541158136</v>
          </cell>
          <cell r="AA769">
            <v>7128.3526080753636</v>
          </cell>
          <cell r="AB769">
            <v>6531.6110534163518</v>
          </cell>
          <cell r="AC769">
            <v>6184.1352481160275</v>
          </cell>
          <cell r="AD769">
            <v>5642.5011394628127</v>
          </cell>
          <cell r="AE769">
            <v>6485.0281404569359</v>
          </cell>
          <cell r="AF769">
            <v>7315.054476543155</v>
          </cell>
          <cell r="AG769">
            <v>6118.2629730041244</v>
          </cell>
          <cell r="AH769">
            <v>6601.8007829833296</v>
          </cell>
          <cell r="AI769">
            <v>6784.5995926326395</v>
          </cell>
          <cell r="AJ769">
            <v>7269.747006079333</v>
          </cell>
          <cell r="AK769">
            <v>6576.206722191172</v>
          </cell>
          <cell r="AL769">
            <v>6945.379111612534</v>
          </cell>
          <cell r="AM769">
            <v>7447.1489889812992</v>
          </cell>
          <cell r="AN769">
            <v>7709.8469980284744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</row>
        <row r="770">
          <cell r="A770">
            <v>9233.2359396232659</v>
          </cell>
          <cell r="B770">
            <v>9143.1184565872627</v>
          </cell>
          <cell r="C770">
            <v>8522.6375368433073</v>
          </cell>
          <cell r="D770">
            <v>8749.6571038343718</v>
          </cell>
          <cell r="E770">
            <v>6652.0540366666164</v>
          </cell>
          <cell r="F770">
            <v>9045.156190460737</v>
          </cell>
          <cell r="G770">
            <v>8354.2645135932453</v>
          </cell>
          <cell r="H770">
            <v>8014.3411329017827</v>
          </cell>
          <cell r="I770">
            <v>9147.0720570188805</v>
          </cell>
          <cell r="J770">
            <v>8074.9111932244587</v>
          </cell>
          <cell r="K770">
            <v>8074.7186824854525</v>
          </cell>
          <cell r="L770">
            <v>8450.5095328899442</v>
          </cell>
          <cell r="M770">
            <v>8801.4400934726182</v>
          </cell>
          <cell r="N770">
            <v>8887.7178929305028</v>
          </cell>
          <cell r="O770">
            <v>9449.3666946533813</v>
          </cell>
          <cell r="Z770">
            <v>7049.6125728461211</v>
          </cell>
          <cell r="AA770">
            <v>6980.8075140782003</v>
          </cell>
          <cell r="AB770">
            <v>6507.067849930012</v>
          </cell>
          <cell r="AC770">
            <v>6680.3981974059561</v>
          </cell>
          <cell r="AD770">
            <v>5078.8698652111079</v>
          </cell>
          <cell r="AE770">
            <v>6906.0129320415335</v>
          </cell>
          <cell r="AF770">
            <v>6378.5143731864964</v>
          </cell>
          <cell r="AG770">
            <v>6118.9815123350409</v>
          </cell>
          <cell r="AH770">
            <v>6983.8261038221435</v>
          </cell>
          <cell r="AI770">
            <v>6165.2269956716464</v>
          </cell>
          <cell r="AJ770">
            <v>6165.0800129523723</v>
          </cell>
          <cell r="AK770">
            <v>6451.997830399604</v>
          </cell>
          <cell r="AL770">
            <v>6719.9347171267182</v>
          </cell>
          <cell r="AM770">
            <v>6785.808162124009</v>
          </cell>
          <cell r="AN770">
            <v>7214.6292688346348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</row>
        <row r="771">
          <cell r="A771">
            <v>9671.462058282159</v>
          </cell>
          <cell r="B771">
            <v>8965.9713025443343</v>
          </cell>
          <cell r="C771">
            <v>8562.1600249650892</v>
          </cell>
          <cell r="D771">
            <v>8317.6001041709951</v>
          </cell>
          <cell r="E771">
            <v>7813.4942781769096</v>
          </cell>
          <cell r="F771">
            <v>8851.7674818057658</v>
          </cell>
          <cell r="G771">
            <v>8110.3100856991141</v>
          </cell>
          <cell r="H771">
            <v>8926.9257347258608</v>
          </cell>
          <cell r="I771">
            <v>10163.871782264809</v>
          </cell>
          <cell r="J771">
            <v>10145.748633423829</v>
          </cell>
          <cell r="K771">
            <v>10090.457325399891</v>
          </cell>
          <cell r="L771">
            <v>10049.643417533349</v>
          </cell>
          <cell r="M771">
            <v>11159.069159024064</v>
          </cell>
          <cell r="N771">
            <v>9635.1336860297542</v>
          </cell>
          <cell r="O771">
            <v>8192.0501295460726</v>
          </cell>
          <cell r="Z771">
            <v>7384.1999673466598</v>
          </cell>
          <cell r="AA771">
            <v>6845.5549533778103</v>
          </cell>
          <cell r="AB771">
            <v>6537.2434277009443</v>
          </cell>
          <cell r="AC771">
            <v>6350.5209499349712</v>
          </cell>
          <cell r="AD771">
            <v>5965.6341353651824</v>
          </cell>
          <cell r="AE771">
            <v>6758.359879428629</v>
          </cell>
          <cell r="AF771">
            <v>6192.2541916716154</v>
          </cell>
          <cell r="AG771">
            <v>6815.7435061661326</v>
          </cell>
          <cell r="AH771">
            <v>7760.1567612463105</v>
          </cell>
          <cell r="AI771">
            <v>7746.3196646136248</v>
          </cell>
          <cell r="AJ771">
            <v>7704.1045297721175</v>
          </cell>
          <cell r="AK771">
            <v>7672.9429478603815</v>
          </cell>
          <cell r="AL771">
            <v>8519.9939391915068</v>
          </cell>
          <cell r="AM771">
            <v>7356.4631098184609</v>
          </cell>
          <cell r="AN771">
            <v>6254.663042108943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</row>
        <row r="772">
          <cell r="A772">
            <v>10901.853216235733</v>
          </cell>
          <cell r="B772">
            <v>8308.8670707294423</v>
          </cell>
          <cell r="C772">
            <v>7705.2018782811847</v>
          </cell>
          <cell r="D772">
            <v>8831.8919274696527</v>
          </cell>
          <cell r="E772">
            <v>7671.7042912999395</v>
          </cell>
          <cell r="F772">
            <v>7883.5296554103106</v>
          </cell>
          <cell r="G772">
            <v>8244.702993186067</v>
          </cell>
          <cell r="H772">
            <v>6948.849244773709</v>
          </cell>
          <cell r="I772">
            <v>8888.5156042065119</v>
          </cell>
          <cell r="J772">
            <v>9128.2328303895829</v>
          </cell>
          <cell r="K772">
            <v>8495.9087739301121</v>
          </cell>
          <cell r="L772">
            <v>9781.6444179970331</v>
          </cell>
          <cell r="M772">
            <v>8949.5739487464289</v>
          </cell>
          <cell r="N772">
            <v>9900.3205931482607</v>
          </cell>
          <cell r="O772">
            <v>10736.100047829412</v>
          </cell>
          <cell r="Z772">
            <v>8323.608538008848</v>
          </cell>
          <cell r="AA772">
            <v>6343.8532439702112</v>
          </cell>
          <cell r="AB772">
            <v>5882.952454875197</v>
          </cell>
          <cell r="AC772">
            <v>6743.1848141907876</v>
          </cell>
          <cell r="AD772">
            <v>5857.3769132246689</v>
          </cell>
          <cell r="AE772">
            <v>6019.1064260243929</v>
          </cell>
          <cell r="AF772">
            <v>6294.8637141095351</v>
          </cell>
          <cell r="AG772">
            <v>5305.4741937817053</v>
          </cell>
          <cell r="AH772">
            <v>6786.4172178740882</v>
          </cell>
          <cell r="AI772">
            <v>6969.4422789337659</v>
          </cell>
          <cell r="AJ772">
            <v>6486.6603325307351</v>
          </cell>
          <cell r="AK772">
            <v>7468.3246397184057</v>
          </cell>
          <cell r="AL772">
            <v>6833.0355081636926</v>
          </cell>
          <cell r="AM772">
            <v>7558.9343741510684</v>
          </cell>
          <cell r="AN772">
            <v>8197.0553309179468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0</v>
          </cell>
          <cell r="BM772">
            <v>0</v>
          </cell>
        </row>
        <row r="773">
          <cell r="A773">
            <v>8356.3954788622341</v>
          </cell>
          <cell r="B773">
            <v>7685.4830826526577</v>
          </cell>
          <cell r="C773">
            <v>8018.3445987302275</v>
          </cell>
          <cell r="D773">
            <v>8333.6102469465004</v>
          </cell>
          <cell r="E773">
            <v>7653.0164551596927</v>
          </cell>
          <cell r="F773">
            <v>7964.9546667343184</v>
          </cell>
          <cell r="G773">
            <v>7974.0021864642231</v>
          </cell>
          <cell r="H773">
            <v>8730.5613128905879</v>
          </cell>
          <cell r="I773">
            <v>7476.5319342911807</v>
          </cell>
          <cell r="J773">
            <v>7510.0788455057746</v>
          </cell>
          <cell r="K773">
            <v>7489.9382218651372</v>
          </cell>
          <cell r="L773">
            <v>9549.8628532925577</v>
          </cell>
          <cell r="M773">
            <v>9978.7880612133758</v>
          </cell>
          <cell r="N773">
            <v>9397.7050827233288</v>
          </cell>
          <cell r="O773">
            <v>10313.984244617017</v>
          </cell>
          <cell r="Z773">
            <v>6380.14137369323</v>
          </cell>
          <cell r="AA773">
            <v>5867.8970755376331</v>
          </cell>
          <cell r="AB773">
            <v>6122.0381745089226</v>
          </cell>
          <cell r="AC773">
            <v>6362.7447579846403</v>
          </cell>
          <cell r="AD773">
            <v>5843.1086755802462</v>
          </cell>
          <cell r="AE773">
            <v>6081.2747478703177</v>
          </cell>
          <cell r="AF773">
            <v>6088.182565374178</v>
          </cell>
          <cell r="AG773">
            <v>6665.8184846372133</v>
          </cell>
          <cell r="AH773">
            <v>5708.3620379590529</v>
          </cell>
          <cell r="AI773">
            <v>5733.9752388590405</v>
          </cell>
          <cell r="AJ773">
            <v>5718.5977921469193</v>
          </cell>
          <cell r="AK773">
            <v>7291.3584879402806</v>
          </cell>
          <cell r="AL773">
            <v>7618.8445998886555</v>
          </cell>
          <cell r="AM773">
            <v>7175.1854214795922</v>
          </cell>
          <cell r="AN773">
            <v>7874.76822670207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0</v>
          </cell>
          <cell r="BJ773">
            <v>0</v>
          </cell>
          <cell r="BK773">
            <v>0</v>
          </cell>
          <cell r="BL773">
            <v>0</v>
          </cell>
          <cell r="BM773">
            <v>0</v>
          </cell>
        </row>
        <row r="774">
          <cell r="A774">
            <v>9432.7820395874151</v>
          </cell>
          <cell r="B774">
            <v>7612.1360709908067</v>
          </cell>
          <cell r="C774">
            <v>6995.1476168461732</v>
          </cell>
          <cell r="D774">
            <v>8254.9606391155867</v>
          </cell>
          <cell r="E774">
            <v>9116.8662618067865</v>
          </cell>
          <cell r="F774">
            <v>7997.578906739619</v>
          </cell>
          <cell r="G774">
            <v>8459.4537567963598</v>
          </cell>
          <cell r="H774">
            <v>7685.6186353605508</v>
          </cell>
          <cell r="I774">
            <v>9434.9270763858185</v>
          </cell>
          <cell r="J774">
            <v>8460.7830807264327</v>
          </cell>
          <cell r="K774">
            <v>8730.3048472372502</v>
          </cell>
          <cell r="L774">
            <v>9418.129903823572</v>
          </cell>
          <cell r="M774">
            <v>8091.6891893118463</v>
          </cell>
          <cell r="N774">
            <v>8658.7712018655493</v>
          </cell>
          <cell r="O774">
            <v>10186.430797642408</v>
          </cell>
          <cell r="Z774">
            <v>7201.9668183531494</v>
          </cell>
          <cell r="AA774">
            <v>5811.8963387457634</v>
          </cell>
          <cell r="AB774">
            <v>5340.8231860525211</v>
          </cell>
          <cell r="AC774">
            <v>6302.6954678073071</v>
          </cell>
          <cell r="AD774">
            <v>6960.7638583545277</v>
          </cell>
          <cell r="AE774">
            <v>6106.1834856113255</v>
          </cell>
          <cell r="AF774">
            <v>6458.826781129047</v>
          </cell>
          <cell r="AG774">
            <v>5868.0005705723206</v>
          </cell>
          <cell r="AH774">
            <v>7203.6045625288762</v>
          </cell>
          <cell r="AI774">
            <v>6459.8417252669533</v>
          </cell>
          <cell r="AJ774">
            <v>6665.6226720850273</v>
          </cell>
          <cell r="AK774">
            <v>7190.7798540889125</v>
          </cell>
          <cell r="AL774">
            <v>6178.0370627963521</v>
          </cell>
          <cell r="AM774">
            <v>6611.0064477091528</v>
          </cell>
          <cell r="AN774">
            <v>7777.3806597231678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0</v>
          </cell>
          <cell r="BM774">
            <v>0</v>
          </cell>
        </row>
        <row r="775">
          <cell r="A775">
            <v>10365.359348444688</v>
          </cell>
          <cell r="B775">
            <v>8407.9824462725192</v>
          </cell>
          <cell r="C775">
            <v>9064.15729502676</v>
          </cell>
          <cell r="D775">
            <v>8765.4497768969632</v>
          </cell>
          <cell r="E775">
            <v>7351.1451024629387</v>
          </cell>
          <cell r="F775">
            <v>9230.8369196320691</v>
          </cell>
          <cell r="G775">
            <v>8898.9503025839495</v>
          </cell>
          <cell r="H775">
            <v>8876.6088804217979</v>
          </cell>
          <cell r="I775">
            <v>7559.4889549812542</v>
          </cell>
          <cell r="J775">
            <v>8214.7360543530122</v>
          </cell>
          <cell r="K775">
            <v>8234.3645704874216</v>
          </cell>
          <cell r="L775">
            <v>8635.4538940513539</v>
          </cell>
          <cell r="M775">
            <v>9201.8835891912477</v>
          </cell>
          <cell r="N775">
            <v>9970.0063667364175</v>
          </cell>
          <cell r="O775">
            <v>9411.3456455843425</v>
          </cell>
          <cell r="Z775">
            <v>7913.9933239749134</v>
          </cell>
          <cell r="AA775">
            <v>6419.5282296588521</v>
          </cell>
          <cell r="AB775">
            <v>6920.5203513821107</v>
          </cell>
          <cell r="AC775">
            <v>6692.4559664599392</v>
          </cell>
          <cell r="AD775">
            <v>5612.6286903108621</v>
          </cell>
          <cell r="AE775">
            <v>7047.7809114867623</v>
          </cell>
          <cell r="AF775">
            <v>6794.3841518240552</v>
          </cell>
          <cell r="AG775">
            <v>6777.3263866375637</v>
          </cell>
          <cell r="AH775">
            <v>5771.7000550840066</v>
          </cell>
          <cell r="AI775">
            <v>6271.9838364427414</v>
          </cell>
          <cell r="AJ775">
            <v>6286.9702870254278</v>
          </cell>
          <cell r="AK775">
            <v>6593.2035899237844</v>
          </cell>
          <cell r="AL775">
            <v>7025.6749278818725</v>
          </cell>
          <cell r="AM775">
            <v>7612.1397410287209</v>
          </cell>
          <cell r="AN775">
            <v>7185.6000457862283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0</v>
          </cell>
          <cell r="BM775">
            <v>0</v>
          </cell>
        </row>
        <row r="776">
          <cell r="A776">
            <v>7782.3305137881289</v>
          </cell>
          <cell r="B776">
            <v>6969.8357698899954</v>
          </cell>
          <cell r="C776">
            <v>8549.8131709029476</v>
          </cell>
          <cell r="D776">
            <v>8580.2834335998323</v>
          </cell>
          <cell r="E776">
            <v>8699.7535101011799</v>
          </cell>
          <cell r="F776">
            <v>9598.6749927865949</v>
          </cell>
          <cell r="G776">
            <v>9244.6041575874169</v>
          </cell>
          <cell r="H776">
            <v>7692.8448672898776</v>
          </cell>
          <cell r="I776">
            <v>8453.6494377815452</v>
          </cell>
          <cell r="J776">
            <v>7803.8442467635305</v>
          </cell>
          <cell r="K776">
            <v>10094.506434284589</v>
          </cell>
          <cell r="L776">
            <v>7813.627726738765</v>
          </cell>
          <cell r="M776">
            <v>7324.5732209459329</v>
          </cell>
          <cell r="N776">
            <v>9209.4565583336971</v>
          </cell>
          <cell r="O776">
            <v>10220.49346012804</v>
          </cell>
          <cell r="Z776">
            <v>5941.8404765992909</v>
          </cell>
          <cell r="AA776">
            <v>5321.4974896540898</v>
          </cell>
          <cell r="AB776">
            <v>6527.8165552370829</v>
          </cell>
          <cell r="AC776">
            <v>6551.0807226872066</v>
          </cell>
          <cell r="AD776">
            <v>6642.2966039762905</v>
          </cell>
          <cell r="AE776">
            <v>7328.6267516925345</v>
          </cell>
          <cell r="AF776">
            <v>7058.2922527346227</v>
          </cell>
          <cell r="AG776">
            <v>5873.5178275552898</v>
          </cell>
          <cell r="AH776">
            <v>6454.3951603439609</v>
          </cell>
          <cell r="AI776">
            <v>5958.2662977809423</v>
          </cell>
          <cell r="AJ776">
            <v>7707.1960406020207</v>
          </cell>
          <cell r="AK776">
            <v>5965.7360238759538</v>
          </cell>
          <cell r="AL776">
            <v>5592.3409524851022</v>
          </cell>
          <cell r="AM776">
            <v>7031.4569201140112</v>
          </cell>
          <cell r="AN776">
            <v>7803.3876387815972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0</v>
          </cell>
          <cell r="BM776">
            <v>0</v>
          </cell>
        </row>
        <row r="777">
          <cell r="A777">
            <v>10294.892968330405</v>
          </cell>
          <cell r="B777">
            <v>9597.9278740945447</v>
          </cell>
          <cell r="C777">
            <v>7311.3695719843117</v>
          </cell>
          <cell r="D777">
            <v>8303.5875169209121</v>
          </cell>
          <cell r="E777">
            <v>9688.9992197932424</v>
          </cell>
          <cell r="F777">
            <v>7218.0421961440115</v>
          </cell>
          <cell r="G777">
            <v>8168.9240057326515</v>
          </cell>
          <cell r="H777">
            <v>9063.806635646446</v>
          </cell>
          <cell r="I777">
            <v>10510.406369374485</v>
          </cell>
          <cell r="J777">
            <v>8213.1885769270484</v>
          </cell>
          <cell r="K777">
            <v>9442.3544370893051</v>
          </cell>
          <cell r="L777">
            <v>8446.6099215760732</v>
          </cell>
          <cell r="M777">
            <v>8936.5967753057412</v>
          </cell>
          <cell r="N777">
            <v>8888.9257131319209</v>
          </cell>
          <cell r="O777">
            <v>9227.3660841768087</v>
          </cell>
          <cell r="Z777">
            <v>7860.1919608921362</v>
          </cell>
          <cell r="AA777">
            <v>7328.0563235826803</v>
          </cell>
          <cell r="AB777">
            <v>5582.2599136883091</v>
          </cell>
          <cell r="AC777">
            <v>6339.8222835191837</v>
          </cell>
          <cell r="AD777">
            <v>7397.5896603090196</v>
          </cell>
          <cell r="AE777">
            <v>5511.0040889247375</v>
          </cell>
          <cell r="AF777">
            <v>6237.0061540729002</v>
          </cell>
          <cell r="AG777">
            <v>6920.2526215426024</v>
          </cell>
          <cell r="AH777">
            <v>8024.7373046428957</v>
          </cell>
          <cell r="AI777">
            <v>6270.8023312381074</v>
          </cell>
          <cell r="AJ777">
            <v>7209.2753821354318</v>
          </cell>
          <cell r="AK777">
            <v>6449.0204615630164</v>
          </cell>
          <cell r="AL777">
            <v>6823.1273843330346</v>
          </cell>
          <cell r="AM777">
            <v>6786.7303376790733</v>
          </cell>
          <cell r="AN777">
            <v>7045.1309147333277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0</v>
          </cell>
          <cell r="BM777">
            <v>0</v>
          </cell>
        </row>
        <row r="778">
          <cell r="A778">
            <v>9152.8626537910059</v>
          </cell>
          <cell r="B778">
            <v>9638.8246031483231</v>
          </cell>
          <cell r="C778">
            <v>8310.1399106319568</v>
          </cell>
          <cell r="D778">
            <v>8884.1470316198047</v>
          </cell>
          <cell r="E778">
            <v>8579.6061472651418</v>
          </cell>
          <cell r="F778">
            <v>7886.2361506018715</v>
          </cell>
          <cell r="G778">
            <v>7192.8286223377681</v>
          </cell>
          <cell r="H778">
            <v>8358.4099247093109</v>
          </cell>
          <cell r="I778">
            <v>8285.4765134230784</v>
          </cell>
          <cell r="J778">
            <v>7746.6746032233495</v>
          </cell>
          <cell r="K778">
            <v>8665.3589374254279</v>
          </cell>
          <cell r="L778">
            <v>8331.5611888030253</v>
          </cell>
          <cell r="M778">
            <v>8196.6245460904775</v>
          </cell>
          <cell r="N778">
            <v>8975.0484951557737</v>
          </cell>
          <cell r="O778">
            <v>8415.4178232965078</v>
          </cell>
          <cell r="Z778">
            <v>6988.2472476200464</v>
          </cell>
          <cell r="AA778">
            <v>7359.2811398021549</v>
          </cell>
          <cell r="AB778">
            <v>6344.8250623271397</v>
          </cell>
          <cell r="AC778">
            <v>6783.0817952298466</v>
          </cell>
          <cell r="AD778">
            <v>6550.5636118615248</v>
          </cell>
          <cell r="AE778">
            <v>6021.1728459291298</v>
          </cell>
          <cell r="AF778">
            <v>5491.7534244693752</v>
          </cell>
          <cell r="AG778">
            <v>6381.6794111552554</v>
          </cell>
          <cell r="AH778">
            <v>6325.9944599045739</v>
          </cell>
          <cell r="AI778">
            <v>5914.61704625944</v>
          </cell>
          <cell r="AJ778">
            <v>6616.036210160064</v>
          </cell>
          <cell r="AK778">
            <v>6361.1802938958635</v>
          </cell>
          <cell r="AL778">
            <v>6258.1556274382629</v>
          </cell>
          <cell r="AM778">
            <v>6852.4854262454119</v>
          </cell>
          <cell r="AN778">
            <v>6425.2051697581765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0</v>
          </cell>
          <cell r="BM778">
            <v>0</v>
          </cell>
        </row>
        <row r="779">
          <cell r="A779">
            <v>9197.4388456343022</v>
          </cell>
          <cell r="B779">
            <v>9680.9890582913631</v>
          </cell>
          <cell r="C779">
            <v>8898.6890804076629</v>
          </cell>
          <cell r="D779">
            <v>8381.6958579615839</v>
          </cell>
          <cell r="E779">
            <v>8503.2790017959051</v>
          </cell>
          <cell r="F779">
            <v>8373.4268925835204</v>
          </cell>
          <cell r="G779">
            <v>8840.285840069846</v>
          </cell>
          <cell r="H779">
            <v>8683.8692012230767</v>
          </cell>
          <cell r="I779">
            <v>9452.5847196517625</v>
          </cell>
          <cell r="J779">
            <v>7993.1373030641507</v>
          </cell>
          <cell r="K779">
            <v>8017.7327067699216</v>
          </cell>
          <cell r="L779">
            <v>9445.1624250496043</v>
          </cell>
          <cell r="M779">
            <v>10386.966198064085</v>
          </cell>
          <cell r="N779">
            <v>8910.1044422122577</v>
          </cell>
          <cell r="O779">
            <v>8786.4607970315519</v>
          </cell>
          <cell r="Z779">
            <v>7022.2813483971722</v>
          </cell>
          <cell r="AA779">
            <v>7391.4738699616873</v>
          </cell>
          <cell r="AB779">
            <v>6794.1847076475706</v>
          </cell>
          <cell r="AC779">
            <v>6399.4583143371001</v>
          </cell>
          <cell r="AD779">
            <v>6492.2875309871788</v>
          </cell>
          <cell r="AE779">
            <v>6393.1449261950875</v>
          </cell>
          <cell r="AF779">
            <v>6749.5936000366864</v>
          </cell>
          <cell r="AG779">
            <v>6630.1688706106233</v>
          </cell>
          <cell r="AH779">
            <v>7217.0862437929964</v>
          </cell>
          <cell r="AI779">
            <v>6102.7923034386895</v>
          </cell>
          <cell r="AJ779">
            <v>6121.5709925496622</v>
          </cell>
          <cell r="AK779">
            <v>7211.4192921750719</v>
          </cell>
          <cell r="AL779">
            <v>7930.4902400867204</v>
          </cell>
          <cell r="AM779">
            <v>6802.9003820468279</v>
          </cell>
          <cell r="AN779">
            <v>6708.4979643767783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0</v>
          </cell>
          <cell r="BM779">
            <v>0</v>
          </cell>
        </row>
        <row r="780">
          <cell r="A780">
            <v>9639.2767717305451</v>
          </cell>
          <cell r="B780">
            <v>7952.6085680502702</v>
          </cell>
          <cell r="C780">
            <v>7091.6248930744687</v>
          </cell>
          <cell r="D780">
            <v>7527.128289089108</v>
          </cell>
          <cell r="E780">
            <v>7118.5459743515776</v>
          </cell>
          <cell r="F780">
            <v>7512.5885218206986</v>
          </cell>
          <cell r="G780">
            <v>7754.0486217583357</v>
          </cell>
          <cell r="H780">
            <v>8739.9583245593349</v>
          </cell>
          <cell r="I780">
            <v>8024.4873529995448</v>
          </cell>
          <cell r="J780">
            <v>7935.1481337367068</v>
          </cell>
          <cell r="K780">
            <v>7672.6476658804277</v>
          </cell>
          <cell r="L780">
            <v>9466.6160739668103</v>
          </cell>
          <cell r="M780">
            <v>10081.198456180351</v>
          </cell>
          <cell r="N780">
            <v>9127.7410588692364</v>
          </cell>
          <cell r="O780">
            <v>10336.061910723185</v>
          </cell>
          <cell r="Z780">
            <v>7359.6263723233569</v>
          </cell>
          <cell r="AA780">
            <v>6071.8484521406517</v>
          </cell>
          <cell r="AB780">
            <v>5414.4839723619289</v>
          </cell>
          <cell r="AC780">
            <v>5746.9925572326893</v>
          </cell>
          <cell r="AD780">
            <v>5435.0383256013265</v>
          </cell>
          <cell r="AE780">
            <v>5735.8913867641904</v>
          </cell>
          <cell r="AF780">
            <v>5920.247138906976</v>
          </cell>
          <cell r="AG780">
            <v>6672.9931406343485</v>
          </cell>
          <cell r="AH780">
            <v>6126.7281919645629</v>
          </cell>
          <cell r="AI780">
            <v>6058.5173407005086</v>
          </cell>
          <cell r="AJ780">
            <v>5858.0971834903694</v>
          </cell>
          <cell r="AK780">
            <v>7227.7992389379551</v>
          </cell>
          <cell r="AL780">
            <v>7697.0353460875222</v>
          </cell>
          <cell r="AM780">
            <v>6969.0668094108969</v>
          </cell>
          <cell r="AN780">
            <v>7891.6246130847931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</row>
        <row r="781">
          <cell r="A781">
            <v>10110.261590682452</v>
          </cell>
          <cell r="B781">
            <v>8997.1055536628537</v>
          </cell>
          <cell r="C781">
            <v>8979.093428647946</v>
          </cell>
          <cell r="D781">
            <v>8262.8539175875849</v>
          </cell>
          <cell r="E781">
            <v>7146.9772999886436</v>
          </cell>
          <cell r="F781">
            <v>7503.8055083934241</v>
          </cell>
          <cell r="G781">
            <v>8291.0111588595646</v>
          </cell>
          <cell r="H781">
            <v>8063.0378006440769</v>
          </cell>
          <cell r="I781">
            <v>9953.426837188963</v>
          </cell>
          <cell r="J781">
            <v>8533.1225947153434</v>
          </cell>
          <cell r="K781">
            <v>9593.9074420708748</v>
          </cell>
          <cell r="L781">
            <v>7900.2725622945591</v>
          </cell>
          <cell r="M781">
            <v>8972.6494017615605</v>
          </cell>
          <cell r="N781">
            <v>8817.8569947602864</v>
          </cell>
          <cell r="O781">
            <v>10099.721115539181</v>
          </cell>
          <cell r="Z781">
            <v>7719.2251655324144</v>
          </cell>
          <cell r="AA781">
            <v>6869.3260786438041</v>
          </cell>
          <cell r="AB781">
            <v>6855.5737491464206</v>
          </cell>
          <cell r="AC781">
            <v>6308.7220174937902</v>
          </cell>
          <cell r="AD781">
            <v>5456.7457564505294</v>
          </cell>
          <cell r="AE781">
            <v>5729.1855208804127</v>
          </cell>
          <cell r="AF781">
            <v>6330.2201838339115</v>
          </cell>
          <cell r="AG781">
            <v>6156.161612942954</v>
          </cell>
          <cell r="AH781">
            <v>7599.4812039011185</v>
          </cell>
          <cell r="AI781">
            <v>6515.0732335555422</v>
          </cell>
          <cell r="AJ781">
            <v>7324.9867076508808</v>
          </cell>
          <cell r="AK781">
            <v>6031.8897024021435</v>
          </cell>
          <cell r="AL781">
            <v>6850.6537088425575</v>
          </cell>
          <cell r="AM781">
            <v>6732.4690869274582</v>
          </cell>
          <cell r="AN781">
            <v>7711.1774705986254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</row>
        <row r="782">
          <cell r="A782">
            <v>9491.1260636377938</v>
          </cell>
          <cell r="B782">
            <v>7282.9946116239889</v>
          </cell>
          <cell r="C782">
            <v>7215.2177864066662</v>
          </cell>
          <cell r="D782">
            <v>8634.8670314912288</v>
          </cell>
          <cell r="E782">
            <v>7688.9206884145988</v>
          </cell>
          <cell r="F782">
            <v>9037.1054380736441</v>
          </cell>
          <cell r="G782">
            <v>8338.3460133653862</v>
          </cell>
          <cell r="H782">
            <v>7925.0616696547313</v>
          </cell>
          <cell r="I782">
            <v>8148.0413597238876</v>
          </cell>
          <cell r="J782">
            <v>8789.8453995620985</v>
          </cell>
          <cell r="K782">
            <v>8972.8877230780326</v>
          </cell>
          <cell r="L782">
            <v>9294.6193450356586</v>
          </cell>
          <cell r="M782">
            <v>9231.928917766154</v>
          </cell>
          <cell r="N782">
            <v>9500.3483816981916</v>
          </cell>
          <cell r="O782">
            <v>9171.5877079731999</v>
          </cell>
          <cell r="Z782">
            <v>7246.5127140917084</v>
          </cell>
          <cell r="AA782">
            <v>5560.5955179533612</v>
          </cell>
          <cell r="AB782">
            <v>5508.8476407926346</v>
          </cell>
          <cell r="AC782">
            <v>6592.7555180116788</v>
          </cell>
          <cell r="AD782">
            <v>5870.5217012872999</v>
          </cell>
          <cell r="AE782">
            <v>6899.866150390978</v>
          </cell>
          <cell r="AF782">
            <v>6366.3605345885253</v>
          </cell>
          <cell r="AG782">
            <v>6050.8162850280651</v>
          </cell>
          <cell r="AH782">
            <v>6221.0621703146262</v>
          </cell>
          <cell r="AI782">
            <v>6711.0821219472591</v>
          </cell>
          <cell r="AJ782">
            <v>6850.8356681209689</v>
          </cell>
          <cell r="AK782">
            <v>7096.479048412104</v>
          </cell>
          <cell r="AL782">
            <v>7048.614656430128</v>
          </cell>
          <cell r="AM782">
            <v>7253.5539908200944</v>
          </cell>
          <cell r="AN782">
            <v>7002.5439013883688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</row>
        <row r="783">
          <cell r="A783">
            <v>8021.7990844846872</v>
          </cell>
          <cell r="B783">
            <v>9772.6044274829692</v>
          </cell>
          <cell r="C783">
            <v>8421.5877735174072</v>
          </cell>
          <cell r="D783">
            <v>7535.5288688749915</v>
          </cell>
          <cell r="E783">
            <v>7966.4233242731452</v>
          </cell>
          <cell r="F783">
            <v>8280.3889215384424</v>
          </cell>
          <cell r="G783">
            <v>8155.799467506904</v>
          </cell>
          <cell r="H783">
            <v>8998.2359498190381</v>
          </cell>
          <cell r="I783">
            <v>7548.3590440420066</v>
          </cell>
          <cell r="J783">
            <v>9299.2414396140175</v>
          </cell>
          <cell r="K783">
            <v>8491.4081354682548</v>
          </cell>
          <cell r="L783">
            <v>9027.7567655041676</v>
          </cell>
          <cell r="M783">
            <v>9203.4917491410088</v>
          </cell>
          <cell r="N783">
            <v>7983.5589244217426</v>
          </cell>
          <cell r="O783">
            <v>10571.401430486712</v>
          </cell>
          <cell r="Z783">
            <v>6124.6756882003956</v>
          </cell>
          <cell r="AA783">
            <v>7461.4225708009553</v>
          </cell>
          <cell r="AB783">
            <v>6429.9159514316334</v>
          </cell>
          <cell r="AC783">
            <v>5753.406433501531</v>
          </cell>
          <cell r="AD783">
            <v>6082.3960737758434</v>
          </cell>
          <cell r="AE783">
            <v>6322.1100631502868</v>
          </cell>
          <cell r="AF783">
            <v>6226.9855166393909</v>
          </cell>
          <cell r="AG783">
            <v>6870.1891406306322</v>
          </cell>
          <cell r="AH783">
            <v>5763.2023235622473</v>
          </cell>
          <cell r="AI783">
            <v>7100.0080361110604</v>
          </cell>
          <cell r="AJ783">
            <v>6483.2240770625531</v>
          </cell>
          <cell r="AK783">
            <v>6892.7284014894913</v>
          </cell>
          <cell r="AL783">
            <v>7026.9027644361568</v>
          </cell>
          <cell r="AM783">
            <v>6095.4791730316965</v>
          </cell>
          <cell r="AN783">
            <v>8071.3072777823263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</row>
        <row r="784">
          <cell r="A784">
            <v>9291.8000288470485</v>
          </cell>
          <cell r="B784">
            <v>8099.1205389773368</v>
          </cell>
          <cell r="C784">
            <v>7316.7891295992777</v>
          </cell>
          <cell r="D784">
            <v>8397.9741423535179</v>
          </cell>
          <cell r="E784">
            <v>8250.9412010122778</v>
          </cell>
          <cell r="F784">
            <v>8733.5546808908275</v>
          </cell>
          <cell r="G784">
            <v>8868.3627848464675</v>
          </cell>
          <cell r="H784">
            <v>8294.1642322605148</v>
          </cell>
          <cell r="I784">
            <v>9328.6116650223885</v>
          </cell>
          <cell r="J784">
            <v>9134.4421996474612</v>
          </cell>
          <cell r="K784">
            <v>9169.2488193127901</v>
          </cell>
          <cell r="L784">
            <v>8756.5119762512204</v>
          </cell>
          <cell r="M784">
            <v>9016.9607743908564</v>
          </cell>
          <cell r="N784">
            <v>9219.5283084245475</v>
          </cell>
          <cell r="O784">
            <v>9712.1484787801583</v>
          </cell>
          <cell r="Z784">
            <v>7094.3264892248353</v>
          </cell>
          <cell r="AA784">
            <v>6183.710927991352</v>
          </cell>
          <cell r="AB784">
            <v>5586.3977676055665</v>
          </cell>
          <cell r="AC784">
            <v>6411.8868495834813</v>
          </cell>
          <cell r="AD784">
            <v>6299.6266107376769</v>
          </cell>
          <cell r="AE784">
            <v>6668.103933078869</v>
          </cell>
          <cell r="AF784">
            <v>6771.0304596814149</v>
          </cell>
          <cell r="AG784">
            <v>6332.6275679878308</v>
          </cell>
          <cell r="AH784">
            <v>7122.4323206912532</v>
          </cell>
          <cell r="AI784">
            <v>6974.1831571996345</v>
          </cell>
          <cell r="AJ784">
            <v>7000.7581505405915</v>
          </cell>
          <cell r="AK784">
            <v>6685.6319199157106</v>
          </cell>
          <cell r="AL784">
            <v>6884.4856190905148</v>
          </cell>
          <cell r="AM784">
            <v>7039.1467415953748</v>
          </cell>
          <cell r="AN784">
            <v>7415.2642121425652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</row>
        <row r="785">
          <cell r="A785">
            <v>8662.6526111274816</v>
          </cell>
          <cell r="B785">
            <v>8456.9444158779825</v>
          </cell>
          <cell r="C785">
            <v>8868.3416551781665</v>
          </cell>
          <cell r="D785">
            <v>8379.6424184654188</v>
          </cell>
          <cell r="E785">
            <v>7930.6411746785698</v>
          </cell>
          <cell r="F785">
            <v>8940.5194149931885</v>
          </cell>
          <cell r="G785">
            <v>8383.123254082926</v>
          </cell>
          <cell r="H785">
            <v>8991.0252356157634</v>
          </cell>
          <cell r="I785">
            <v>8858.423614269248</v>
          </cell>
          <cell r="J785">
            <v>9695.3327640400694</v>
          </cell>
          <cell r="K785">
            <v>9200.1752601803364</v>
          </cell>
          <cell r="L785">
            <v>9514.3061210173237</v>
          </cell>
          <cell r="M785">
            <v>7688.2367752199598</v>
          </cell>
          <cell r="N785">
            <v>8987.8134490842167</v>
          </cell>
          <cell r="O785">
            <v>9729.154523937239</v>
          </cell>
          <cell r="Z785">
            <v>6613.9699192062744</v>
          </cell>
          <cell r="AA785">
            <v>6456.9108893005023</v>
          </cell>
          <cell r="AB785">
            <v>6771.0143270951503</v>
          </cell>
          <cell r="AC785">
            <v>6397.8905050680205</v>
          </cell>
          <cell r="AD785">
            <v>6055.0762594317857</v>
          </cell>
          <cell r="AE785">
            <v>6826.1223354249587</v>
          </cell>
          <cell r="AF785">
            <v>6400.5481369853296</v>
          </cell>
          <cell r="AG785">
            <v>6864.6837314935774</v>
          </cell>
          <cell r="AH785">
            <v>6763.4418631890258</v>
          </cell>
          <cell r="AI785">
            <v>7402.4253466756481</v>
          </cell>
          <cell r="AJ785">
            <v>7024.3706118487262</v>
          </cell>
          <cell r="AK785">
            <v>7264.2107806212089</v>
          </cell>
          <cell r="AL785">
            <v>5869.9995308275375</v>
          </cell>
          <cell r="AM785">
            <v>6862.2315196295958</v>
          </cell>
          <cell r="AN785">
            <v>7428.2483956441756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</row>
        <row r="786">
          <cell r="A786">
            <v>9679.9507128843325</v>
          </cell>
          <cell r="B786">
            <v>8950.2283786659173</v>
          </cell>
          <cell r="C786">
            <v>7184.4688041435356</v>
          </cell>
          <cell r="D786">
            <v>7882.5384872631239</v>
          </cell>
          <cell r="E786">
            <v>6934.0050648661836</v>
          </cell>
          <cell r="F786">
            <v>7623.4913910087444</v>
          </cell>
          <cell r="G786">
            <v>7586.0817916908145</v>
          </cell>
          <cell r="H786">
            <v>8533.1729323131804</v>
          </cell>
          <cell r="I786">
            <v>9307.1598665345991</v>
          </cell>
          <cell r="J786">
            <v>10177.228477719209</v>
          </cell>
          <cell r="K786">
            <v>7795.0858418108828</v>
          </cell>
          <cell r="L786">
            <v>8867.9963674083101</v>
          </cell>
          <cell r="M786">
            <v>9998.3758655417005</v>
          </cell>
          <cell r="N786">
            <v>8596.6076672683084</v>
          </cell>
          <cell r="O786">
            <v>8884.1377647616901</v>
          </cell>
          <cell r="Z786">
            <v>7390.6810890900379</v>
          </cell>
          <cell r="AA786">
            <v>6833.5351680249414</v>
          </cell>
          <cell r="AB786">
            <v>5485.370669838805</v>
          </cell>
          <cell r="AC786">
            <v>6018.3496651793439</v>
          </cell>
          <cell r="AD786">
            <v>5294.1406030455892</v>
          </cell>
          <cell r="AE786">
            <v>5820.5661710007398</v>
          </cell>
          <cell r="AF786">
            <v>5792.0037922831025</v>
          </cell>
          <cell r="AG786">
            <v>6515.1116665128411</v>
          </cell>
          <cell r="AH786">
            <v>7106.053786738632</v>
          </cell>
          <cell r="AI786">
            <v>7770.3546516525266</v>
          </cell>
          <cell r="AJ786">
            <v>5951.5792205659764</v>
          </cell>
          <cell r="AK786">
            <v>6770.7506985017126</v>
          </cell>
          <cell r="AL786">
            <v>7633.79996684455</v>
          </cell>
          <cell r="AM786">
            <v>6563.5443403900208</v>
          </cell>
          <cell r="AN786">
            <v>6783.0747199466077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</row>
        <row r="787">
          <cell r="A787">
            <v>10899.626945386784</v>
          </cell>
          <cell r="B787">
            <v>8143.4995174925125</v>
          </cell>
          <cell r="C787">
            <v>7301.1047896615273</v>
          </cell>
          <cell r="D787">
            <v>7446.3065069404292</v>
          </cell>
          <cell r="E787">
            <v>8548.3229458341229</v>
          </cell>
          <cell r="F787">
            <v>7837.5183998033863</v>
          </cell>
          <cell r="G787">
            <v>8360.3751320162337</v>
          </cell>
          <cell r="H787">
            <v>8035.415522101498</v>
          </cell>
          <cell r="I787">
            <v>7285.4728297210131</v>
          </cell>
          <cell r="J787">
            <v>8318.4491881975591</v>
          </cell>
          <cell r="K787">
            <v>8415.5647626191767</v>
          </cell>
          <cell r="L787">
            <v>9834.9944736485904</v>
          </cell>
          <cell r="M787">
            <v>9920.8241414655604</v>
          </cell>
          <cell r="N787">
            <v>10020.588760467745</v>
          </cell>
          <cell r="O787">
            <v>8427.6613249783586</v>
          </cell>
          <cell r="Z787">
            <v>8321.908771310591</v>
          </cell>
          <cell r="AA787">
            <v>6217.594455603602</v>
          </cell>
          <cell r="AB787">
            <v>5574.422711325733</v>
          </cell>
          <cell r="AC787">
            <v>5685.2848032750453</v>
          </cell>
          <cell r="AD787">
            <v>6526.678762436135</v>
          </cell>
          <cell r="AE787">
            <v>5983.9766483234835</v>
          </cell>
          <cell r="AF787">
            <v>6383.1798547949229</v>
          </cell>
          <cell r="AG787">
            <v>6135.0718927865801</v>
          </cell>
          <cell r="AH787">
            <v>5562.4876473833119</v>
          </cell>
          <cell r="AI787">
            <v>6351.1692289855891</v>
          </cell>
          <cell r="AJ787">
            <v>6425.3173585187924</v>
          </cell>
          <cell r="AK787">
            <v>7509.0576206085934</v>
          </cell>
          <cell r="AL787">
            <v>7574.5889153055205</v>
          </cell>
          <cell r="AM787">
            <v>7650.7596009721619</v>
          </cell>
          <cell r="AN787">
            <v>6434.5531322662755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</row>
        <row r="788">
          <cell r="A788">
            <v>10885.773633660789</v>
          </cell>
          <cell r="B788">
            <v>7287.927708665904</v>
          </cell>
          <cell r="C788">
            <v>6991.3715084244359</v>
          </cell>
          <cell r="D788">
            <v>7072.4976809196496</v>
          </cell>
          <cell r="E788">
            <v>7793.0150413364227</v>
          </cell>
          <cell r="F788">
            <v>9059.8567297259942</v>
          </cell>
          <cell r="G788">
            <v>8769.9427445508372</v>
          </cell>
          <cell r="H788">
            <v>8786.6669172967613</v>
          </cell>
          <cell r="I788">
            <v>7413.1363386823978</v>
          </cell>
          <cell r="J788">
            <v>8533.4775371018404</v>
          </cell>
          <cell r="K788">
            <v>8793.3511615314856</v>
          </cell>
          <cell r="L788">
            <v>8418.9838734522073</v>
          </cell>
          <cell r="M788">
            <v>7895.6545662260041</v>
          </cell>
          <cell r="N788">
            <v>8600.3361691283262</v>
          </cell>
          <cell r="O788">
            <v>9953.9570546056111</v>
          </cell>
          <cell r="Z788">
            <v>8311.3317123945471</v>
          </cell>
          <cell r="AA788">
            <v>5564.3619572772513</v>
          </cell>
          <cell r="AB788">
            <v>5337.9401121680903</v>
          </cell>
          <cell r="AC788">
            <v>5399.8802693728749</v>
          </cell>
          <cell r="AD788">
            <v>5949.9981561205232</v>
          </cell>
          <cell r="AE788">
            <v>6917.2368525727152</v>
          </cell>
          <cell r="AF788">
            <v>6695.8863652355421</v>
          </cell>
          <cell r="AG788">
            <v>6708.6553380237438</v>
          </cell>
          <cell r="AH788">
            <v>5659.9592471293645</v>
          </cell>
          <cell r="AI788">
            <v>6515.3442334874017</v>
          </cell>
          <cell r="AJ788">
            <v>6713.7587852339348</v>
          </cell>
          <cell r="AK788">
            <v>6427.9278633162521</v>
          </cell>
          <cell r="AL788">
            <v>6028.3638439318174</v>
          </cell>
          <cell r="AM788">
            <v>6566.3910664741525</v>
          </cell>
          <cell r="AN788">
            <v>7599.886027019601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</row>
        <row r="789">
          <cell r="A789">
            <v>9174.6788980047641</v>
          </cell>
          <cell r="B789">
            <v>7630.0989629991582</v>
          </cell>
          <cell r="C789">
            <v>9183.9764858662747</v>
          </cell>
          <cell r="D789">
            <v>9214.9426919562902</v>
          </cell>
          <cell r="E789">
            <v>7349.0885307692724</v>
          </cell>
          <cell r="F789">
            <v>6449.2768117652777</v>
          </cell>
          <cell r="G789">
            <v>8309.4724184399347</v>
          </cell>
          <cell r="H789">
            <v>8319.7124171666637</v>
          </cell>
          <cell r="I789">
            <v>9176.5014425095014</v>
          </cell>
          <cell r="J789">
            <v>9440.675026711182</v>
          </cell>
          <cell r="K789">
            <v>8658.8176810732457</v>
          </cell>
          <cell r="L789">
            <v>7954.3614640540081</v>
          </cell>
          <cell r="M789">
            <v>8921.2705668054568</v>
          </cell>
          <cell r="N789">
            <v>9087.5605427314495</v>
          </cell>
          <cell r="O789">
            <v>9418.6996845218655</v>
          </cell>
          <cell r="Z789">
            <v>7004.9040373422267</v>
          </cell>
          <cell r="AA789">
            <v>5825.6110786457084</v>
          </cell>
          <cell r="AB789">
            <v>7012.0027828648435</v>
          </cell>
          <cell r="AC789">
            <v>7035.645605079395</v>
          </cell>
          <cell r="AD789">
            <v>5611.058489596463</v>
          </cell>
          <cell r="AE789">
            <v>4924.0486428900367</v>
          </cell>
          <cell r="AF789">
            <v>6344.315429368562</v>
          </cell>
          <cell r="AG789">
            <v>6352.1337093564171</v>
          </cell>
          <cell r="AH789">
            <v>7006.2955573617728</v>
          </cell>
          <cell r="AI789">
            <v>7207.9931455940932</v>
          </cell>
          <cell r="AJ789">
            <v>6611.0419347701463</v>
          </cell>
          <cell r="AK789">
            <v>6073.1867952510902</v>
          </cell>
          <cell r="AL789">
            <v>6811.425762838232</v>
          </cell>
          <cell r="AM789">
            <v>6938.3888246176311</v>
          </cell>
          <cell r="AN789">
            <v>7191.2148839311794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</row>
        <row r="790">
          <cell r="A790">
            <v>10353.326392507384</v>
          </cell>
          <cell r="B790">
            <v>6894.6817553983747</v>
          </cell>
          <cell r="C790">
            <v>7991.7188963193848</v>
          </cell>
          <cell r="D790">
            <v>7213.3238482131983</v>
          </cell>
          <cell r="E790">
            <v>6229.4276549668675</v>
          </cell>
          <cell r="F790">
            <v>8004.6801400848763</v>
          </cell>
          <cell r="G790">
            <v>8768.9634421125302</v>
          </cell>
          <cell r="H790">
            <v>8689.7797883052699</v>
          </cell>
          <cell r="I790">
            <v>8187.9211497649267</v>
          </cell>
          <cell r="J790">
            <v>8851.0301605736986</v>
          </cell>
          <cell r="K790">
            <v>8437.3950335895479</v>
          </cell>
          <cell r="L790">
            <v>9856.930719758675</v>
          </cell>
          <cell r="M790">
            <v>9594.9355093693302</v>
          </cell>
          <cell r="N790">
            <v>9876.6324939269944</v>
          </cell>
          <cell r="O790">
            <v>9176.1304970873189</v>
          </cell>
          <cell r="Z790">
            <v>7904.8061139849578</v>
          </cell>
          <cell r="AA790">
            <v>5264.1170989736802</v>
          </cell>
          <cell r="AB790">
            <v>6101.7093442154346</v>
          </cell>
          <cell r="AC790">
            <v>5507.4016114061696</v>
          </cell>
          <cell r="AD790">
            <v>4756.1929322778242</v>
          </cell>
          <cell r="AE790">
            <v>6111.6053056753626</v>
          </cell>
          <cell r="AF790">
            <v>6695.1386639066832</v>
          </cell>
          <cell r="AG790">
            <v>6634.6816274902267</v>
          </cell>
          <cell r="AH790">
            <v>6251.5105495301195</v>
          </cell>
          <cell r="AI790">
            <v>6757.7969317186598</v>
          </cell>
          <cell r="AJ790">
            <v>6441.9848577257535</v>
          </cell>
          <cell r="AK790">
            <v>7525.8060322586271</v>
          </cell>
          <cell r="AL790">
            <v>7325.7716411455194</v>
          </cell>
          <cell r="AM790">
            <v>7540.8484156432351</v>
          </cell>
          <cell r="AN790">
            <v>7006.0123390481558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0</v>
          </cell>
          <cell r="BM790">
            <v>0</v>
          </cell>
        </row>
        <row r="791">
          <cell r="A791">
            <v>9304.5113180651479</v>
          </cell>
          <cell r="B791">
            <v>7446.0782214218107</v>
          </cell>
          <cell r="C791">
            <v>7023.6205990516464</v>
          </cell>
          <cell r="D791">
            <v>9622.146681539738</v>
          </cell>
          <cell r="E791">
            <v>7646.811456040552</v>
          </cell>
          <cell r="F791">
            <v>8856.5313385610698</v>
          </cell>
          <cell r="G791">
            <v>8941.7817434032331</v>
          </cell>
          <cell r="H791">
            <v>8174.6219817336259</v>
          </cell>
          <cell r="I791">
            <v>10289.587619482629</v>
          </cell>
          <cell r="J791">
            <v>10435.487332274512</v>
          </cell>
          <cell r="K791">
            <v>9152.7054951225273</v>
          </cell>
          <cell r="L791">
            <v>10144.610756957565</v>
          </cell>
          <cell r="M791">
            <v>8139.5055724879157</v>
          </cell>
          <cell r="N791">
            <v>8880.4267321107782</v>
          </cell>
          <cell r="O791">
            <v>10071.343397922845</v>
          </cell>
          <cell r="Z791">
            <v>7104.0316093880128</v>
          </cell>
          <cell r="AA791">
            <v>5685.1105063684354</v>
          </cell>
          <cell r="AB791">
            <v>5362.5624218583271</v>
          </cell>
          <cell r="AC791">
            <v>7346.5474799423146</v>
          </cell>
          <cell r="AD791">
            <v>5838.3711339327838</v>
          </cell>
          <cell r="AE791">
            <v>6761.9971031167297</v>
          </cell>
          <cell r="AF791">
            <v>6827.0861282153419</v>
          </cell>
          <cell r="AG791">
            <v>6241.3565815415495</v>
          </cell>
          <cell r="AH791">
            <v>7856.1413058254639</v>
          </cell>
          <cell r="AI791">
            <v>7967.5363201409164</v>
          </cell>
          <cell r="AJ791">
            <v>6988.1272563480306</v>
          </cell>
          <cell r="AK791">
            <v>7745.4508913801274</v>
          </cell>
          <cell r="AL791">
            <v>6214.5450626168122</v>
          </cell>
          <cell r="AM791">
            <v>6780.2413316735074</v>
          </cell>
          <cell r="AN791">
            <v>7689.5109696876834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</row>
        <row r="792">
          <cell r="A792">
            <v>10245.686561381472</v>
          </cell>
          <cell r="B792">
            <v>9189.7149990581966</v>
          </cell>
          <cell r="C792">
            <v>7984.0432992350861</v>
          </cell>
          <cell r="D792">
            <v>8148.1075217300222</v>
          </cell>
          <cell r="E792">
            <v>8257.1879222361404</v>
          </cell>
          <cell r="F792">
            <v>7844.17311361064</v>
          </cell>
          <cell r="G792">
            <v>7409.8712288539209</v>
          </cell>
          <cell r="H792">
            <v>8230.0761945103004</v>
          </cell>
          <cell r="I792">
            <v>7696.2747020625638</v>
          </cell>
          <cell r="J792">
            <v>8344.995149603963</v>
          </cell>
          <cell r="K792">
            <v>8689.4249909727259</v>
          </cell>
          <cell r="L792">
            <v>9130.7231633610336</v>
          </cell>
          <cell r="M792">
            <v>10027.889743460717</v>
          </cell>
          <cell r="N792">
            <v>10494.994649916729</v>
          </cell>
          <cell r="O792">
            <v>11107.909321921243</v>
          </cell>
          <cell r="Z792">
            <v>7822.622672360998</v>
          </cell>
          <cell r="AA792">
            <v>7016.3841606409278</v>
          </cell>
          <cell r="AB792">
            <v>6095.8489951391839</v>
          </cell>
          <cell r="AC792">
            <v>6221.1126852709576</v>
          </cell>
          <cell r="AD792">
            <v>6304.3960073789813</v>
          </cell>
          <cell r="AE792">
            <v>5989.0575489341763</v>
          </cell>
          <cell r="AF792">
            <v>5657.4663227148831</v>
          </cell>
          <cell r="AG792">
            <v>6283.696094813391</v>
          </cell>
          <cell r="AH792">
            <v>5876.1365201235758</v>
          </cell>
          <cell r="AI792">
            <v>6371.4371767032244</v>
          </cell>
          <cell r="AJ792">
            <v>6634.4107383076389</v>
          </cell>
          <cell r="AK792">
            <v>6971.3436581188016</v>
          </cell>
          <cell r="AL792">
            <v>7656.3339306912294</v>
          </cell>
          <cell r="AM792">
            <v>8012.9703951900219</v>
          </cell>
          <cell r="AN792">
            <v>8480.9331989241546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</row>
        <row r="793">
          <cell r="A793">
            <v>11352.837061727039</v>
          </cell>
          <cell r="B793">
            <v>8447.6716975322706</v>
          </cell>
          <cell r="C793">
            <v>8952.9590704422972</v>
          </cell>
          <cell r="D793">
            <v>8321.1322838738251</v>
          </cell>
          <cell r="E793">
            <v>7679.6485201906262</v>
          </cell>
          <cell r="F793">
            <v>7300.951500347478</v>
          </cell>
          <cell r="G793">
            <v>8224.4959771184513</v>
          </cell>
          <cell r="H793">
            <v>8535.0584667546718</v>
          </cell>
          <cell r="I793">
            <v>8125.7357981272589</v>
          </cell>
          <cell r="J793">
            <v>9523.6047434397587</v>
          </cell>
          <cell r="K793">
            <v>9292.4331604353356</v>
          </cell>
          <cell r="L793">
            <v>9809.5914263680606</v>
          </cell>
          <cell r="M793">
            <v>9978.1109265683644</v>
          </cell>
          <cell r="N793">
            <v>8495.037952301449</v>
          </cell>
          <cell r="O793">
            <v>8814.0825183586585</v>
          </cell>
          <cell r="Z793">
            <v>8667.9365079768395</v>
          </cell>
          <cell r="AA793">
            <v>6449.8311317526768</v>
          </cell>
          <cell r="AB793">
            <v>6835.6200621189746</v>
          </cell>
          <cell r="AC793">
            <v>6353.2177832668003</v>
          </cell>
          <cell r="AD793">
            <v>5863.4423637596228</v>
          </cell>
          <cell r="AE793">
            <v>5574.3056743213001</v>
          </cell>
          <cell r="AF793">
            <v>6279.4355765138453</v>
          </cell>
          <cell r="AG793">
            <v>6516.551279601058</v>
          </cell>
          <cell r="AH793">
            <v>6204.0317848133536</v>
          </cell>
          <cell r="AI793">
            <v>7271.3103160352275</v>
          </cell>
          <cell r="AJ793">
            <v>7094.8098877250177</v>
          </cell>
          <cell r="AK793">
            <v>7489.6622923977193</v>
          </cell>
          <cell r="AL793">
            <v>7618.327604878652</v>
          </cell>
          <cell r="AM793">
            <v>6485.9954567339637</v>
          </cell>
          <cell r="AN793">
            <v>6729.5872590969075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0</v>
          </cell>
          <cell r="BM793">
            <v>0</v>
          </cell>
        </row>
        <row r="794">
          <cell r="A794">
            <v>9580.5867450707137</v>
          </cell>
          <cell r="B794">
            <v>8062.6879657740483</v>
          </cell>
          <cell r="C794">
            <v>8385.4373036653924</v>
          </cell>
          <cell r="D794">
            <v>7812.7375001454648</v>
          </cell>
          <cell r="E794">
            <v>8018.8384187784113</v>
          </cell>
          <cell r="F794">
            <v>8503.0276955737427</v>
          </cell>
          <cell r="G794">
            <v>8353.9686579995068</v>
          </cell>
          <cell r="H794">
            <v>9266.8180510699567</v>
          </cell>
          <cell r="I794">
            <v>7038.1404226060595</v>
          </cell>
          <cell r="J794">
            <v>9235.1618938987776</v>
          </cell>
          <cell r="K794">
            <v>9525.1161184165903</v>
          </cell>
          <cell r="L794">
            <v>9199.4062392269898</v>
          </cell>
          <cell r="M794">
            <v>9984.0500006565671</v>
          </cell>
          <cell r="N794">
            <v>10243.448748400817</v>
          </cell>
          <cell r="O794">
            <v>11449.541883685979</v>
          </cell>
          <cell r="Z794">
            <v>7314.8163022084691</v>
          </cell>
          <cell r="AA794">
            <v>6155.8945126203489</v>
          </cell>
          <cell r="AB794">
            <v>6402.3149230977415</v>
          </cell>
          <cell r="AC794">
            <v>5965.0563323110619</v>
          </cell>
          <cell r="AD794">
            <v>6122.4152080909907</v>
          </cell>
          <cell r="AE794">
            <v>6492.0956576813342</v>
          </cell>
          <cell r="AF794">
            <v>6378.2884862572537</v>
          </cell>
          <cell r="AG794">
            <v>7075.2526492641155</v>
          </cell>
          <cell r="AH794">
            <v>5373.6483652214156</v>
          </cell>
          <cell r="AI794">
            <v>7051.0830466392918</v>
          </cell>
          <cell r="AJ794">
            <v>7272.464256875538</v>
          </cell>
          <cell r="AK794">
            <v>7023.7834612747638</v>
          </cell>
          <cell r="AL794">
            <v>7622.8621117012899</v>
          </cell>
          <cell r="AM794">
            <v>7820.914093199015</v>
          </cell>
          <cell r="AN794">
            <v>8741.7710263617791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</row>
        <row r="795">
          <cell r="A795">
            <v>10469.851698518683</v>
          </cell>
          <cell r="B795">
            <v>8751.2088316042555</v>
          </cell>
          <cell r="C795">
            <v>9033.3161533712864</v>
          </cell>
          <cell r="D795">
            <v>7274.7902012755712</v>
          </cell>
          <cell r="E795">
            <v>7912.0207399637939</v>
          </cell>
          <cell r="F795">
            <v>7386.9574002395639</v>
          </cell>
          <cell r="G795">
            <v>8251.5909664841492</v>
          </cell>
          <cell r="H795">
            <v>7919.775312559892</v>
          </cell>
          <cell r="I795">
            <v>9715.4071220805799</v>
          </cell>
          <cell r="J795">
            <v>10193.001827421172</v>
          </cell>
          <cell r="K795">
            <v>10052.030433740552</v>
          </cell>
          <cell r="L795">
            <v>9576.6052552938654</v>
          </cell>
          <cell r="M795">
            <v>8876.9021695841839</v>
          </cell>
          <cell r="N795">
            <v>9906.2504428481952</v>
          </cell>
          <cell r="O795">
            <v>11701.82257401971</v>
          </cell>
          <cell r="Z795">
            <v>7993.773651225807</v>
          </cell>
          <cell r="AA795">
            <v>6681.5829477651741</v>
          </cell>
          <cell r="AB795">
            <v>6896.9730163635904</v>
          </cell>
          <cell r="AC795">
            <v>5554.3314178347027</v>
          </cell>
          <cell r="AD795">
            <v>6040.8594830453167</v>
          </cell>
          <cell r="AE795">
            <v>5639.9715229125077</v>
          </cell>
          <cell r="AF795">
            <v>6300.1227092745121</v>
          </cell>
          <cell r="AG795">
            <v>6046.7801302407261</v>
          </cell>
          <cell r="AH795">
            <v>7417.7521993370092</v>
          </cell>
          <cell r="AI795">
            <v>7782.3976672433737</v>
          </cell>
          <cell r="AJ795">
            <v>7674.7654442826461</v>
          </cell>
          <cell r="AK795">
            <v>7311.776418837886</v>
          </cell>
          <cell r="AL795">
            <v>6777.5503140862011</v>
          </cell>
          <cell r="AM795">
            <v>7563.4618381163673</v>
          </cell>
          <cell r="AN795">
            <v>8934.3883425543427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0</v>
          </cell>
          <cell r="BM795">
            <v>0</v>
          </cell>
        </row>
        <row r="796">
          <cell r="A796">
            <v>9933.8612723974766</v>
          </cell>
          <cell r="B796">
            <v>8276.0348995813583</v>
          </cell>
          <cell r="C796">
            <v>8370.5780548898911</v>
          </cell>
          <cell r="D796">
            <v>9405.8328369338888</v>
          </cell>
          <cell r="E796">
            <v>8064.2526054694108</v>
          </cell>
          <cell r="F796">
            <v>6742.779367357316</v>
          </cell>
          <cell r="G796">
            <v>8132.6894578767569</v>
          </cell>
          <cell r="H796">
            <v>7879.2366090996393</v>
          </cell>
          <cell r="I796">
            <v>8547.824299111584</v>
          </cell>
          <cell r="J796">
            <v>7163.4182360604791</v>
          </cell>
          <cell r="K796">
            <v>7836.9405771594738</v>
          </cell>
          <cell r="L796">
            <v>8144.2500091492093</v>
          </cell>
          <cell r="M796">
            <v>8779.8276472644629</v>
          </cell>
          <cell r="N796">
            <v>9693.0080989932922</v>
          </cell>
          <cell r="O796">
            <v>10331.632728839377</v>
          </cell>
          <cell r="Z796">
            <v>7584.5428169205625</v>
          </cell>
          <cell r="AA796">
            <v>6318.7857499699639</v>
          </cell>
          <cell r="AB796">
            <v>6390.9698272206515</v>
          </cell>
          <cell r="AC796">
            <v>7181.3909943303706</v>
          </cell>
          <cell r="AD796">
            <v>6157.0891212863162</v>
          </cell>
          <cell r="AE796">
            <v>5148.1390180947801</v>
          </cell>
          <cell r="AF796">
            <v>6209.3409318467357</v>
          </cell>
          <cell r="AG796">
            <v>6015.8286679940111</v>
          </cell>
          <cell r="AH796">
            <v>6526.2980436688895</v>
          </cell>
          <cell r="AI796">
            <v>5469.2984769051182</v>
          </cell>
          <cell r="AJ796">
            <v>5983.5354784235669</v>
          </cell>
          <cell r="AK796">
            <v>6218.1674589854556</v>
          </cell>
          <cell r="AL796">
            <v>6703.4335279970037</v>
          </cell>
          <cell r="AM796">
            <v>7400.6504556137734</v>
          </cell>
          <cell r="AN796">
            <v>7888.2429149997788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</row>
        <row r="797">
          <cell r="A797">
            <v>8431.412283169182</v>
          </cell>
          <cell r="B797">
            <v>6975.7741231236123</v>
          </cell>
          <cell r="C797">
            <v>8610.9608562361263</v>
          </cell>
          <cell r="D797">
            <v>8262.733615778905</v>
          </cell>
          <cell r="E797">
            <v>8168.5419950812329</v>
          </cell>
          <cell r="F797">
            <v>8732.1494028392426</v>
          </cell>
          <cell r="G797">
            <v>9591.0170737519438</v>
          </cell>
          <cell r="H797">
            <v>8066.9451658330363</v>
          </cell>
          <cell r="I797">
            <v>7731.8163596045833</v>
          </cell>
          <cell r="J797">
            <v>8662.9379905973728</v>
          </cell>
          <cell r="K797">
            <v>7588.2378697294625</v>
          </cell>
          <cell r="L797">
            <v>8649.1139045297932</v>
          </cell>
          <cell r="M797">
            <v>9902.1277671375065</v>
          </cell>
          <cell r="N797">
            <v>9818.9746308190352</v>
          </cell>
          <cell r="O797">
            <v>9309.4651574625805</v>
          </cell>
          <cell r="Z797">
            <v>6437.4170038488019</v>
          </cell>
          <cell r="AA797">
            <v>5326.0314461013695</v>
          </cell>
          <cell r="AB797">
            <v>6574.5030575797055</v>
          </cell>
          <cell r="AC797">
            <v>6308.6301665816563</v>
          </cell>
          <cell r="AD797">
            <v>6236.7144874124997</v>
          </cell>
          <cell r="AE797">
            <v>6667.0309976653716</v>
          </cell>
          <cell r="AF797">
            <v>7322.7798998779026</v>
          </cell>
          <cell r="AG797">
            <v>6159.1449018941858</v>
          </cell>
          <cell r="AH797">
            <v>5903.2727178235382</v>
          </cell>
          <cell r="AI797">
            <v>6614.1878075730556</v>
          </cell>
          <cell r="AJ797">
            <v>5793.6499664899211</v>
          </cell>
          <cell r="AK797">
            <v>6603.633062564114</v>
          </cell>
          <cell r="AL797">
            <v>7560.3141587205546</v>
          </cell>
          <cell r="AM797">
            <v>7496.8264065288549</v>
          </cell>
          <cell r="AN797">
            <v>7107.8138855833104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</row>
        <row r="798">
          <cell r="A798">
            <v>8576.291327290226</v>
          </cell>
          <cell r="B798">
            <v>8497.5407834798334</v>
          </cell>
          <cell r="C798">
            <v>8953.7540623873665</v>
          </cell>
          <cell r="D798">
            <v>8268.4678647802466</v>
          </cell>
          <cell r="E798">
            <v>6807.2127359772294</v>
          </cell>
          <cell r="F798">
            <v>8375.6962610812825</v>
          </cell>
          <cell r="G798">
            <v>8148.1334799257947</v>
          </cell>
          <cell r="H798">
            <v>6086.0353459035168</v>
          </cell>
          <cell r="I798">
            <v>7992.6334530300292</v>
          </cell>
          <cell r="J798">
            <v>8125.0155885550066</v>
          </cell>
          <cell r="K798">
            <v>9839.7633030268189</v>
          </cell>
          <cell r="L798">
            <v>9482.3317701035321</v>
          </cell>
          <cell r="M798">
            <v>10241.203316173001</v>
          </cell>
          <cell r="N798">
            <v>9865.6200902914588</v>
          </cell>
          <cell r="O798">
            <v>9786.3056047953414</v>
          </cell>
          <cell r="Z798">
            <v>6548.0327335513948</v>
          </cell>
          <cell r="AA798">
            <v>6487.9063783499851</v>
          </cell>
          <cell r="AB798">
            <v>6836.2270416490019</v>
          </cell>
          <cell r="AC798">
            <v>6313.0082886311766</v>
          </cell>
          <cell r="AD798">
            <v>5197.3341527695566</v>
          </cell>
          <cell r="AE798">
            <v>6394.8775981206027</v>
          </cell>
          <cell r="AF798">
            <v>6221.1325044572623</v>
          </cell>
          <cell r="AG798">
            <v>4646.7123307387174</v>
          </cell>
          <cell r="AH798">
            <v>6102.4076119222391</v>
          </cell>
          <cell r="AI798">
            <v>6203.4819019241013</v>
          </cell>
          <cell r="AJ798">
            <v>7512.6986409141882</v>
          </cell>
          <cell r="AK798">
            <v>7239.7982358011259</v>
          </cell>
          <cell r="AL798">
            <v>7819.1996967113491</v>
          </cell>
          <cell r="AM798">
            <v>7532.440401417889</v>
          </cell>
          <cell r="AN798">
            <v>7471.8834744836604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</row>
        <row r="799">
          <cell r="A799">
            <v>8410.2864528465834</v>
          </cell>
          <cell r="B799">
            <v>8256.8627724972266</v>
          </cell>
          <cell r="C799">
            <v>8747.2199972181625</v>
          </cell>
          <cell r="D799">
            <v>7340.8770484772194</v>
          </cell>
          <cell r="E799">
            <v>8055.7652276126464</v>
          </cell>
          <cell r="F799">
            <v>8405.1180259765806</v>
          </cell>
          <cell r="G799">
            <v>7287.4649963734582</v>
          </cell>
          <cell r="H799">
            <v>8521.4780424581095</v>
          </cell>
          <cell r="I799">
            <v>8550.9015002113047</v>
          </cell>
          <cell r="J799">
            <v>7894.7819480882772</v>
          </cell>
          <cell r="K799">
            <v>8294.3613869810542</v>
          </cell>
          <cell r="L799">
            <v>11274.122423228924</v>
          </cell>
          <cell r="M799">
            <v>9372.1372084380437</v>
          </cell>
          <cell r="N799">
            <v>10464.867917112124</v>
          </cell>
          <cell r="O799">
            <v>9742.4117576505269</v>
          </cell>
          <cell r="Z799">
            <v>6421.2873478941774</v>
          </cell>
          <cell r="AA799">
            <v>6304.1477542527227</v>
          </cell>
          <cell r="AB799">
            <v>6678.5374567560548</v>
          </cell>
          <cell r="AC799">
            <v>5604.78899002055</v>
          </cell>
          <cell r="AD799">
            <v>6150.6089743431648</v>
          </cell>
          <cell r="AE799">
            <v>6417.3412333052229</v>
          </cell>
          <cell r="AF799">
            <v>5564.0086745911203</v>
          </cell>
          <cell r="AG799">
            <v>6506.1825713289363</v>
          </cell>
          <cell r="AH799">
            <v>6528.647499017331</v>
          </cell>
          <cell r="AI799">
            <v>6027.6975964931917</v>
          </cell>
          <cell r="AJ799">
            <v>6332.7780964055819</v>
          </cell>
          <cell r="AK799">
            <v>8607.8375666249776</v>
          </cell>
          <cell r="AL799">
            <v>7155.6642471912792</v>
          </cell>
          <cell r="AM799">
            <v>7989.968514186774</v>
          </cell>
          <cell r="AN799">
            <v>7438.3703466132056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</row>
        <row r="800">
          <cell r="A800">
            <v>10221.850126082474</v>
          </cell>
          <cell r="B800">
            <v>7409.8680020665015</v>
          </cell>
          <cell r="C800">
            <v>7005.7849131327648</v>
          </cell>
          <cell r="D800">
            <v>8698.2328865864729</v>
          </cell>
          <cell r="E800">
            <v>8517.4602006522837</v>
          </cell>
          <cell r="F800">
            <v>8434.4586178270565</v>
          </cell>
          <cell r="G800">
            <v>8783.8764936861862</v>
          </cell>
          <cell r="H800">
            <v>8413.6476550938351</v>
          </cell>
          <cell r="I800">
            <v>7464.9509946303851</v>
          </cell>
          <cell r="J800">
            <v>7772.6301706942149</v>
          </cell>
          <cell r="K800">
            <v>7972.88859972301</v>
          </cell>
          <cell r="L800">
            <v>10654.955431028176</v>
          </cell>
          <cell r="M800">
            <v>11391.803643929425</v>
          </cell>
          <cell r="N800">
            <v>8954.3237284098213</v>
          </cell>
          <cell r="O800">
            <v>10224.108202487952</v>
          </cell>
          <cell r="Z800">
            <v>7804.4234586644707</v>
          </cell>
          <cell r="AA800">
            <v>5657.4638590497816</v>
          </cell>
          <cell r="AB800">
            <v>5348.9448043165166</v>
          </cell>
          <cell r="AC800">
            <v>6641.1356018403167</v>
          </cell>
          <cell r="AD800">
            <v>6503.1149330388198</v>
          </cell>
          <cell r="AE800">
            <v>6439.7428925454278</v>
          </cell>
          <cell r="AF800">
            <v>6706.5248384353772</v>
          </cell>
          <cell r="AG800">
            <v>6423.8536392547639</v>
          </cell>
          <cell r="AH800">
            <v>5699.5199442042758</v>
          </cell>
          <cell r="AI800">
            <v>5934.4342258457164</v>
          </cell>
          <cell r="AJ800">
            <v>6087.3323374429165</v>
          </cell>
          <cell r="AK800">
            <v>8135.101091411736</v>
          </cell>
          <cell r="AL800">
            <v>8697.6876493546897</v>
          </cell>
          <cell r="AM800">
            <v>6836.6619839358118</v>
          </cell>
          <cell r="AN800">
            <v>7806.1475090323602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</row>
        <row r="801">
          <cell r="A801">
            <v>7675.8361489501049</v>
          </cell>
          <cell r="B801">
            <v>7558.3484145723733</v>
          </cell>
          <cell r="C801">
            <v>8300.9230578649258</v>
          </cell>
          <cell r="D801">
            <v>7364.1790671819381</v>
          </cell>
          <cell r="E801">
            <v>7029.5230498975279</v>
          </cell>
          <cell r="F801">
            <v>8048.2075599577829</v>
          </cell>
          <cell r="G801">
            <v>7851.2662986072537</v>
          </cell>
          <cell r="H801">
            <v>8858.9857590960528</v>
          </cell>
          <cell r="I801">
            <v>9028.2600246300863</v>
          </cell>
          <cell r="J801">
            <v>8295.738954019178</v>
          </cell>
          <cell r="K801">
            <v>8763.1550400275119</v>
          </cell>
          <cell r="L801">
            <v>10238.302374046656</v>
          </cell>
          <cell r="M801">
            <v>10628.950321527274</v>
          </cell>
          <cell r="N801">
            <v>9130.6470501616332</v>
          </cell>
          <cell r="O801">
            <v>11030.122383463951</v>
          </cell>
          <cell r="Z801">
            <v>5860.5316030679996</v>
          </cell>
          <cell r="AA801">
            <v>5770.8292479196643</v>
          </cell>
          <cell r="AB801">
            <v>6337.7879583721015</v>
          </cell>
          <cell r="AC801">
            <v>5622.5801745096778</v>
          </cell>
          <cell r="AD801">
            <v>5367.0689666889612</v>
          </cell>
          <cell r="AE801">
            <v>6144.8386648580072</v>
          </cell>
          <cell r="AF801">
            <v>5994.4732240518324</v>
          </cell>
          <cell r="AG801">
            <v>6763.8710630128708</v>
          </cell>
          <cell r="AH801">
            <v>6893.1126418451695</v>
          </cell>
          <cell r="AI801">
            <v>6333.829874349457</v>
          </cell>
          <cell r="AJ801">
            <v>6690.703925681164</v>
          </cell>
          <cell r="AK801">
            <v>7816.9848157941169</v>
          </cell>
          <cell r="AL801">
            <v>8115.2460862873586</v>
          </cell>
          <cell r="AM801">
            <v>6971.2855453866059</v>
          </cell>
          <cell r="AN801">
            <v>8421.542560264259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</row>
        <row r="802">
          <cell r="A802">
            <v>9988.9298537678824</v>
          </cell>
          <cell r="B802">
            <v>7873.9736535088787</v>
          </cell>
          <cell r="C802">
            <v>7519.8052631434239</v>
          </cell>
          <cell r="D802">
            <v>7873.3410166862213</v>
          </cell>
          <cell r="E802">
            <v>9742.5881758773012</v>
          </cell>
          <cell r="F802">
            <v>8419.4665630970248</v>
          </cell>
          <cell r="G802">
            <v>8511.9387997189751</v>
          </cell>
          <cell r="H802">
            <v>7502.3282177437623</v>
          </cell>
          <cell r="I802">
            <v>8686.7374144687747</v>
          </cell>
          <cell r="J802">
            <v>9953.6043412796425</v>
          </cell>
          <cell r="K802">
            <v>8762.6275065230475</v>
          </cell>
          <cell r="L802">
            <v>8357.9655580419258</v>
          </cell>
          <cell r="M802">
            <v>8882.6992975226531</v>
          </cell>
          <cell r="N802">
            <v>7793.9253764103069</v>
          </cell>
          <cell r="O802">
            <v>9619.3554440040807</v>
          </cell>
          <cell r="Z802">
            <v>7626.5878990711908</v>
          </cell>
          <cell r="AA802">
            <v>6011.8103803486429</v>
          </cell>
          <cell r="AB802">
            <v>5741.4013976310553</v>
          </cell>
          <cell r="AC802">
            <v>6011.3273596039953</v>
          </cell>
          <cell r="AD802">
            <v>7438.5050426350235</v>
          </cell>
          <cell r="AE802">
            <v>6428.2963987908315</v>
          </cell>
          <cell r="AF802">
            <v>6498.8993213406347</v>
          </cell>
          <cell r="AG802">
            <v>5728.0576035602326</v>
          </cell>
          <cell r="AH802">
            <v>6632.358762896567</v>
          </cell>
          <cell r="AI802">
            <v>7599.6167289843706</v>
          </cell>
          <cell r="AJ802">
            <v>6690.3011517403711</v>
          </cell>
          <cell r="AK802">
            <v>6381.3401354272419</v>
          </cell>
          <cell r="AL802">
            <v>6781.9764444557359</v>
          </cell>
          <cell r="AM802">
            <v>5950.6932005907729</v>
          </cell>
          <cell r="AN802">
            <v>7344.4163589188902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0</v>
          </cell>
          <cell r="BM802">
            <v>0</v>
          </cell>
        </row>
        <row r="803">
          <cell r="A803">
            <v>9194.5120704776491</v>
          </cell>
          <cell r="B803">
            <v>7444.9989203454843</v>
          </cell>
          <cell r="C803">
            <v>8858.7877628930837</v>
          </cell>
          <cell r="D803">
            <v>8566.307252209248</v>
          </cell>
          <cell r="E803">
            <v>7728.5041567367571</v>
          </cell>
          <cell r="F803">
            <v>7746.4066941852152</v>
          </cell>
          <cell r="G803">
            <v>7191.0237539744294</v>
          </cell>
          <cell r="H803">
            <v>7396.4351090967011</v>
          </cell>
          <cell r="I803">
            <v>9645.591019667474</v>
          </cell>
          <cell r="J803">
            <v>8437.1508522526055</v>
          </cell>
          <cell r="K803">
            <v>8184.1436540212453</v>
          </cell>
          <cell r="L803">
            <v>9372.5893138413867</v>
          </cell>
          <cell r="M803">
            <v>9244.0826898009418</v>
          </cell>
          <cell r="N803">
            <v>10022.722051715322</v>
          </cell>
          <cell r="O803">
            <v>9317.0789571940859</v>
          </cell>
          <cell r="Z803">
            <v>7020.0467438579662</v>
          </cell>
          <cell r="AA803">
            <v>5684.2864556794584</v>
          </cell>
          <cell r="AB803">
            <v>6763.7198921199197</v>
          </cell>
          <cell r="AC803">
            <v>6540.4098522907698</v>
          </cell>
          <cell r="AD803">
            <v>5900.7438376851396</v>
          </cell>
          <cell r="AE803">
            <v>5914.4124966371883</v>
          </cell>
          <cell r="AF803">
            <v>5490.375400254492</v>
          </cell>
          <cell r="AG803">
            <v>5647.2077915357677</v>
          </cell>
          <cell r="AH803">
            <v>7364.4473258801945</v>
          </cell>
          <cell r="AI803">
            <v>6441.7984242982711</v>
          </cell>
          <cell r="AJ803">
            <v>6248.6264164198365</v>
          </cell>
          <cell r="AK803">
            <v>7156.0094314751532</v>
          </cell>
          <cell r="AL803">
            <v>7057.8941099937792</v>
          </cell>
          <cell r="AM803">
            <v>7652.3883773728548</v>
          </cell>
          <cell r="AN803">
            <v>7113.6270521335127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0</v>
          </cell>
          <cell r="BM803">
            <v>0</v>
          </cell>
        </row>
        <row r="804">
          <cell r="A804">
            <v>9612.4127177506416</v>
          </cell>
          <cell r="B804">
            <v>8989.6259144893629</v>
          </cell>
          <cell r="C804">
            <v>8203.0521280959692</v>
          </cell>
          <cell r="D804">
            <v>7319.3889227448926</v>
          </cell>
          <cell r="E804">
            <v>8318.6361821558476</v>
          </cell>
          <cell r="F804">
            <v>8961.4093980968009</v>
          </cell>
          <cell r="G804">
            <v>9255.2883604130184</v>
          </cell>
          <cell r="H804">
            <v>6336.2006744351966</v>
          </cell>
          <cell r="I804">
            <v>7984.3450023103323</v>
          </cell>
          <cell r="J804">
            <v>8160.0053108641496</v>
          </cell>
          <cell r="K804">
            <v>9877.3552371733913</v>
          </cell>
          <cell r="L804">
            <v>9035.9121709114625</v>
          </cell>
          <cell r="M804">
            <v>9679.1794076947699</v>
          </cell>
          <cell r="N804">
            <v>8907.647713370352</v>
          </cell>
          <cell r="O804">
            <v>11081.609407356422</v>
          </cell>
          <cell r="Z804">
            <v>7339.1155596534845</v>
          </cell>
          <cell r="AA804">
            <v>6863.6153442162868</v>
          </cell>
          <cell r="AB804">
            <v>6263.0631120097833</v>
          </cell>
          <cell r="AC804">
            <v>5588.3827200714168</v>
          </cell>
          <cell r="AD804">
            <v>6351.3119996207161</v>
          </cell>
          <cell r="AE804">
            <v>6842.0719210844991</v>
          </cell>
          <cell r="AF804">
            <v>7066.4496843287798</v>
          </cell>
          <cell r="AG804">
            <v>4837.7145597339704</v>
          </cell>
          <cell r="AH804">
            <v>6096.0793466439472</v>
          </cell>
          <cell r="AI804">
            <v>6230.1966948660202</v>
          </cell>
          <cell r="AJ804">
            <v>7541.4002330028316</v>
          </cell>
          <cell r="AK804">
            <v>6898.9550861395846</v>
          </cell>
          <cell r="AL804">
            <v>7390.0921944925867</v>
          </cell>
          <cell r="AM804">
            <v>6801.0246597491177</v>
          </cell>
          <cell r="AN804">
            <v>8460.8531089542576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0</v>
          </cell>
          <cell r="BM804">
            <v>0</v>
          </cell>
        </row>
        <row r="805">
          <cell r="A805">
            <v>10188.308848999493</v>
          </cell>
          <cell r="B805">
            <v>8080.478946759853</v>
          </cell>
          <cell r="C805">
            <v>8704.1485127179112</v>
          </cell>
          <cell r="D805">
            <v>7428.5644618247179</v>
          </cell>
          <cell r="E805">
            <v>8782.2615425025506</v>
          </cell>
          <cell r="F805">
            <v>7704.4306965301876</v>
          </cell>
          <cell r="G805">
            <v>7508.4705310210165</v>
          </cell>
          <cell r="H805">
            <v>7979.7234671009655</v>
          </cell>
          <cell r="I805">
            <v>8978.8209870656847</v>
          </cell>
          <cell r="J805">
            <v>6690.0404350245781</v>
          </cell>
          <cell r="K805">
            <v>8883.0488080789601</v>
          </cell>
          <cell r="L805">
            <v>9791.0522555328407</v>
          </cell>
          <cell r="M805">
            <v>9198.5769317987251</v>
          </cell>
          <cell r="N805">
            <v>9583.8786584291702</v>
          </cell>
          <cell r="O805">
            <v>9463.7706975424062</v>
          </cell>
          <cell r="Z805">
            <v>7778.8145594465068</v>
          </cell>
          <cell r="AA805">
            <v>6169.4779977669341</v>
          </cell>
          <cell r="AB805">
            <v>6645.6522060541756</v>
          </cell>
          <cell r="AC805">
            <v>5671.738680861019</v>
          </cell>
          <cell r="AD805">
            <v>6705.2918167468661</v>
          </cell>
          <cell r="AE805">
            <v>5882.363654523584</v>
          </cell>
          <cell r="AF805">
            <v>5732.7472843166688</v>
          </cell>
          <cell r="AG805">
            <v>6092.5507860254538</v>
          </cell>
          <cell r="AH805">
            <v>6855.3657389085965</v>
          </cell>
          <cell r="AI805">
            <v>5107.872632303006</v>
          </cell>
          <cell r="AJ805">
            <v>6782.2432971635171</v>
          </cell>
          <cell r="AK805">
            <v>7475.5075613083454</v>
          </cell>
          <cell r="AL805">
            <v>7023.1502817360524</v>
          </cell>
          <cell r="AM805">
            <v>7317.3296912253045</v>
          </cell>
          <cell r="AN805">
            <v>7225.6267826564172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0</v>
          </cell>
          <cell r="BM805">
            <v>0</v>
          </cell>
        </row>
        <row r="806">
          <cell r="A806">
            <v>9928.515340369122</v>
          </cell>
          <cell r="B806">
            <v>8444.7186872296334</v>
          </cell>
          <cell r="C806">
            <v>8127.4899600761582</v>
          </cell>
          <cell r="D806">
            <v>7458.3247788613453</v>
          </cell>
          <cell r="E806">
            <v>8256.864763146923</v>
          </cell>
          <cell r="F806">
            <v>8520.2016223669143</v>
          </cell>
          <cell r="G806">
            <v>7683.5379987274991</v>
          </cell>
          <cell r="H806">
            <v>8406.3831399935043</v>
          </cell>
          <cell r="I806">
            <v>8785.2378790682742</v>
          </cell>
          <cell r="J806">
            <v>10283.598358122808</v>
          </cell>
          <cell r="K806">
            <v>8932.7226169762525</v>
          </cell>
          <cell r="L806">
            <v>9329.0969140200905</v>
          </cell>
          <cell r="M806">
            <v>9114.8582448877369</v>
          </cell>
          <cell r="N806">
            <v>10138.139241422114</v>
          </cell>
          <cell r="O806">
            <v>9406.8563378888775</v>
          </cell>
          <cell r="Z806">
            <v>7580.461176433183</v>
          </cell>
          <cell r="AA806">
            <v>6447.576496574572</v>
          </cell>
          <cell r="AB806">
            <v>6205.371094477985</v>
          </cell>
          <cell r="AC806">
            <v>5694.4608019597526</v>
          </cell>
          <cell r="AD806">
            <v>6304.1492741217289</v>
          </cell>
          <cell r="AE806">
            <v>6505.2080194836271</v>
          </cell>
          <cell r="AF806">
            <v>5866.411996180439</v>
          </cell>
          <cell r="AG806">
            <v>6418.3071529175995</v>
          </cell>
          <cell r="AH806">
            <v>6707.5642616201421</v>
          </cell>
          <cell r="AI806">
            <v>7851.568480820195</v>
          </cell>
          <cell r="AJ806">
            <v>6820.1694489518359</v>
          </cell>
          <cell r="AK806">
            <v>7122.8028102419939</v>
          </cell>
          <cell r="AL806">
            <v>6959.230729404766</v>
          </cell>
          <cell r="AM806">
            <v>7740.5098633827483</v>
          </cell>
          <cell r="AN806">
            <v>7182.172441403507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</row>
        <row r="807">
          <cell r="A807">
            <v>9003.5140921497023</v>
          </cell>
          <cell r="B807">
            <v>6919.426481077915</v>
          </cell>
          <cell r="C807">
            <v>7985.6222587902012</v>
          </cell>
          <cell r="D807">
            <v>7236.0473502592204</v>
          </cell>
          <cell r="E807">
            <v>7033.1755727905866</v>
          </cell>
          <cell r="F807">
            <v>7808.0868440052691</v>
          </cell>
          <cell r="G807">
            <v>8347.420972206759</v>
          </cell>
          <cell r="H807">
            <v>8237.8281878851067</v>
          </cell>
          <cell r="I807">
            <v>8822.5087701912016</v>
          </cell>
          <cell r="J807">
            <v>8725.170995505041</v>
          </cell>
          <cell r="K807">
            <v>8540.7478943923034</v>
          </cell>
          <cell r="L807">
            <v>9152.0204803636771</v>
          </cell>
          <cell r="M807">
            <v>10667.563334273735</v>
          </cell>
          <cell r="N807">
            <v>7489.7179381832329</v>
          </cell>
          <cell r="O807">
            <v>10578.153237671077</v>
          </cell>
          <cell r="Z807">
            <v>6874.2190234126656</v>
          </cell>
          <cell r="AA807">
            <v>5283.0097960089106</v>
          </cell>
          <cell r="AB807">
            <v>6097.0545370753525</v>
          </cell>
          <cell r="AC807">
            <v>5524.7510961123153</v>
          </cell>
          <cell r="AD807">
            <v>5369.8576825279033</v>
          </cell>
          <cell r="AE807">
            <v>5961.5055377453991</v>
          </cell>
          <cell r="AF807">
            <v>6373.2893019637495</v>
          </cell>
          <cell r="AG807">
            <v>6289.6147727630287</v>
          </cell>
          <cell r="AH807">
            <v>6736.0207360760623</v>
          </cell>
          <cell r="AI807">
            <v>6661.7029557520809</v>
          </cell>
          <cell r="AJ807">
            <v>6520.8951803601003</v>
          </cell>
          <cell r="AK807">
            <v>6987.6042448395865</v>
          </cell>
          <cell r="AL807">
            <v>8144.7272759713323</v>
          </cell>
          <cell r="AM807">
            <v>5718.4296046746504</v>
          </cell>
          <cell r="AN807">
            <v>8076.4623095748166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</row>
        <row r="808">
          <cell r="A808">
            <v>9336.5955322907303</v>
          </cell>
          <cell r="B808">
            <v>8845.4339486227163</v>
          </cell>
          <cell r="C808">
            <v>10246.382641437289</v>
          </cell>
          <cell r="D808">
            <v>10126.622630439471</v>
          </cell>
          <cell r="E808">
            <v>9770.7884906538729</v>
          </cell>
          <cell r="F808">
            <v>7690.6629340147565</v>
          </cell>
          <cell r="G808">
            <v>8574.6902209902473</v>
          </cell>
          <cell r="H808">
            <v>9592.7462163587224</v>
          </cell>
          <cell r="I808">
            <v>7816.2338254769666</v>
          </cell>
          <cell r="J808">
            <v>8392.7121222287096</v>
          </cell>
          <cell r="K808">
            <v>8791.503547250315</v>
          </cell>
          <cell r="L808">
            <v>10107.28007808409</v>
          </cell>
          <cell r="M808">
            <v>8769.712329857246</v>
          </cell>
          <cell r="N808">
            <v>9577.1677705748461</v>
          </cell>
          <cell r="O808">
            <v>9659.2766187925554</v>
          </cell>
          <cell r="Z808">
            <v>7128.5280352861</v>
          </cell>
          <cell r="AA808">
            <v>6753.5242015092372</v>
          </cell>
          <cell r="AB808">
            <v>7823.1541322679341</v>
          </cell>
          <cell r="AC808">
            <v>7731.7168848310575</v>
          </cell>
          <cell r="AD808">
            <v>7460.0360957681933</v>
          </cell>
          <cell r="AE808">
            <v>5871.851912772001</v>
          </cell>
          <cell r="AF808">
            <v>6546.8102824869356</v>
          </cell>
          <cell r="AG808">
            <v>7324.1001071747487</v>
          </cell>
          <cell r="AH808">
            <v>5967.7257906869645</v>
          </cell>
          <cell r="AI808">
            <v>6407.8692761701086</v>
          </cell>
          <cell r="AJ808">
            <v>6712.3481243398028</v>
          </cell>
          <cell r="AK808">
            <v>7716.948768737514</v>
          </cell>
          <cell r="AL808">
            <v>6695.7104426953274</v>
          </cell>
          <cell r="AM808">
            <v>7312.2059015049763</v>
          </cell>
          <cell r="AN808">
            <v>7374.8963355545893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</row>
        <row r="809">
          <cell r="A809">
            <v>9712.4642054220367</v>
          </cell>
          <cell r="B809">
            <v>7842.7103711570016</v>
          </cell>
          <cell r="C809">
            <v>8383.6460298917827</v>
          </cell>
          <cell r="D809">
            <v>8565.6659917286725</v>
          </cell>
          <cell r="E809">
            <v>8334.1726861509997</v>
          </cell>
          <cell r="F809">
            <v>7591.59162568377</v>
          </cell>
          <cell r="G809">
            <v>8332.2816650561381</v>
          </cell>
          <cell r="H809">
            <v>9571.7476941244186</v>
          </cell>
          <cell r="I809">
            <v>8155.824903016658</v>
          </cell>
          <cell r="J809">
            <v>8159.4187044750543</v>
          </cell>
          <cell r="K809">
            <v>8861.6390054045642</v>
          </cell>
          <cell r="L809">
            <v>8793.7707908016891</v>
          </cell>
          <cell r="M809">
            <v>9192.5381870295732</v>
          </cell>
          <cell r="N809">
            <v>11543.363824776976</v>
          </cell>
          <cell r="O809">
            <v>9074.2633143492403</v>
          </cell>
          <cell r="Z809">
            <v>7415.5052706965462</v>
          </cell>
          <cell r="AA809">
            <v>5987.9407392198545</v>
          </cell>
          <cell r="AB809">
            <v>6400.9472784064956</v>
          </cell>
          <cell r="AC809">
            <v>6539.9202473488076</v>
          </cell>
          <cell r="AD809">
            <v>6363.1741825670315</v>
          </cell>
          <cell r="AE809">
            <v>5796.2105725760603</v>
          </cell>
          <cell r="AF809">
            <v>6361.7303803970208</v>
          </cell>
          <cell r="AG809">
            <v>7308.0676514547704</v>
          </cell>
          <cell r="AH809">
            <v>6227.0049367528291</v>
          </cell>
          <cell r="AI809">
            <v>6229.7488185415214</v>
          </cell>
          <cell r="AJ809">
            <v>6765.8968271824051</v>
          </cell>
          <cell r="AK809">
            <v>6714.0791738602511</v>
          </cell>
          <cell r="AL809">
            <v>7018.5396759498271</v>
          </cell>
          <cell r="AM809">
            <v>8813.4044536725178</v>
          </cell>
          <cell r="AN809">
            <v>6928.2363375589011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</row>
        <row r="810">
          <cell r="A810">
            <v>10036.987822103363</v>
          </cell>
          <cell r="B810">
            <v>8493.1241809821204</v>
          </cell>
          <cell r="C810">
            <v>7865.0407686753424</v>
          </cell>
          <cell r="D810">
            <v>7653.8676373461576</v>
          </cell>
          <cell r="E810">
            <v>7815.1901291654949</v>
          </cell>
          <cell r="F810">
            <v>7564.0511567052217</v>
          </cell>
          <cell r="G810">
            <v>7009.9688279000084</v>
          </cell>
          <cell r="H810">
            <v>7188.0545856887547</v>
          </cell>
          <cell r="I810">
            <v>9580.7984978401128</v>
          </cell>
          <cell r="J810">
            <v>8830.6509907550135</v>
          </cell>
          <cell r="K810">
            <v>8659.8511098275776</v>
          </cell>
          <cell r="L810">
            <v>8672.9177193792748</v>
          </cell>
          <cell r="M810">
            <v>8869.7417433668852</v>
          </cell>
          <cell r="N810">
            <v>9085.7105185022756</v>
          </cell>
          <cell r="O810">
            <v>10677.498559002383</v>
          </cell>
          <cell r="Z810">
            <v>7663.2803501272065</v>
          </cell>
          <cell r="AA810">
            <v>6484.5342846765716</v>
          </cell>
          <cell r="AB810">
            <v>6004.9900870466972</v>
          </cell>
          <cell r="AC810">
            <v>5843.7585565843383</v>
          </cell>
          <cell r="AD810">
            <v>5966.9289243783705</v>
          </cell>
          <cell r="AE810">
            <v>5775.183314349063</v>
          </cell>
          <cell r="AF810">
            <v>5352.1392399769666</v>
          </cell>
          <cell r="AG810">
            <v>5488.1084283917053</v>
          </cell>
          <cell r="AH810">
            <v>7314.9779762949165</v>
          </cell>
          <cell r="AI810">
            <v>6742.2373540454137</v>
          </cell>
          <cell r="AJ810">
            <v>6611.8309617577943</v>
          </cell>
          <cell r="AK810">
            <v>6621.8073704169537</v>
          </cell>
          <cell r="AL810">
            <v>6772.0833000275888</v>
          </cell>
          <cell r="AM810">
            <v>6936.9763237185607</v>
          </cell>
          <cell r="AN810">
            <v>8152.3128597925534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</row>
        <row r="811">
          <cell r="A811">
            <v>9484.6093433794267</v>
          </cell>
          <cell r="B811">
            <v>8545.02439047794</v>
          </cell>
          <cell r="C811">
            <v>7560.446725185755</v>
          </cell>
          <cell r="D811">
            <v>7265.2890963794507</v>
          </cell>
          <cell r="E811">
            <v>7882.7404521967364</v>
          </cell>
          <cell r="F811">
            <v>7156.9732508408442</v>
          </cell>
          <cell r="G811">
            <v>8475.2749365847376</v>
          </cell>
          <cell r="H811">
            <v>8044.1277354337217</v>
          </cell>
          <cell r="I811">
            <v>9699.7942637499727</v>
          </cell>
          <cell r="J811">
            <v>8911.5014339263307</v>
          </cell>
          <cell r="K811">
            <v>8183.6921964884732</v>
          </cell>
          <cell r="L811">
            <v>9120.9521180406973</v>
          </cell>
          <cell r="M811">
            <v>9123.731794152678</v>
          </cell>
          <cell r="N811">
            <v>10024.92999019192</v>
          </cell>
          <cell r="O811">
            <v>10174.933066170008</v>
          </cell>
          <cell r="Z811">
            <v>7241.5371721075653</v>
          </cell>
          <cell r="AA811">
            <v>6524.1603022274676</v>
          </cell>
          <cell r="AB811">
            <v>5772.4313164662226</v>
          </cell>
          <cell r="AC811">
            <v>5547.0772862420954</v>
          </cell>
          <cell r="AD811">
            <v>6018.5038662140159</v>
          </cell>
          <cell r="AE811">
            <v>5464.3777049099872</v>
          </cell>
          <cell r="AF811">
            <v>6470.906315182192</v>
          </cell>
          <cell r="AG811">
            <v>6141.7237025145878</v>
          </cell>
          <cell r="AH811">
            <v>7405.8317195501577</v>
          </cell>
          <cell r="AI811">
            <v>6803.9669908084879</v>
          </cell>
          <cell r="AJ811">
            <v>6248.2817267877354</v>
          </cell>
          <cell r="AK811">
            <v>6963.8834259325431</v>
          </cell>
          <cell r="AL811">
            <v>6966.0057197627457</v>
          </cell>
          <cell r="AM811">
            <v>7654.0741472314912</v>
          </cell>
          <cell r="AN811">
            <v>7768.6020957530654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0</v>
          </cell>
          <cell r="BM811">
            <v>0</v>
          </cell>
        </row>
        <row r="812">
          <cell r="A812">
            <v>9225.5428576437371</v>
          </cell>
          <cell r="B812">
            <v>7884.2250961345508</v>
          </cell>
          <cell r="C812">
            <v>7324.4790817683088</v>
          </cell>
          <cell r="D812">
            <v>8689.0480567518753</v>
          </cell>
          <cell r="E812">
            <v>8381.6791443682941</v>
          </cell>
          <cell r="F812">
            <v>8180.0173035879734</v>
          </cell>
          <cell r="G812">
            <v>6985.4454627689129</v>
          </cell>
          <cell r="H812">
            <v>7333.8854496933827</v>
          </cell>
          <cell r="I812">
            <v>8028.3431303869929</v>
          </cell>
          <cell r="J812">
            <v>8231.8504962162478</v>
          </cell>
          <cell r="K812">
            <v>9286.7533919763155</v>
          </cell>
          <cell r="L812">
            <v>8890.6106392414331</v>
          </cell>
          <cell r="M812">
            <v>9567.5194710199885</v>
          </cell>
          <cell r="N812">
            <v>10092.062549919236</v>
          </cell>
          <cell r="O812">
            <v>11435.644390274681</v>
          </cell>
          <cell r="Z812">
            <v>7043.7388739824219</v>
          </cell>
          <cell r="AA812">
            <v>6019.6373977991125</v>
          </cell>
          <cell r="AB812">
            <v>5592.2690768464308</v>
          </cell>
          <cell r="AC812">
            <v>6634.1229475222844</v>
          </cell>
          <cell r="AD812">
            <v>6399.4455534417693</v>
          </cell>
          <cell r="AE812">
            <v>6245.475931358631</v>
          </cell>
          <cell r="AF812">
            <v>5333.4155526059149</v>
          </cell>
          <cell r="AG812">
            <v>5599.4508763826943</v>
          </cell>
          <cell r="AH812">
            <v>6129.6720934229888</v>
          </cell>
          <cell r="AI812">
            <v>6285.0507812630904</v>
          </cell>
          <cell r="AJ812">
            <v>7090.4733617874836</v>
          </cell>
          <cell r="AK812">
            <v>6788.0167855033906</v>
          </cell>
          <cell r="AL812">
            <v>7304.8393862016428</v>
          </cell>
          <cell r="AM812">
            <v>7705.3301251135363</v>
          </cell>
          <cell r="AN812">
            <v>8731.1602345522788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</row>
        <row r="813">
          <cell r="A813">
            <v>10909.892244441508</v>
          </cell>
          <cell r="B813">
            <v>7522.2058405121479</v>
          </cell>
          <cell r="C813">
            <v>8903.5351188664754</v>
          </cell>
          <cell r="D813">
            <v>9087.0591752047894</v>
          </cell>
          <cell r="E813">
            <v>8077.8849309023399</v>
          </cell>
          <cell r="F813">
            <v>9417.4927587765742</v>
          </cell>
          <cell r="G813">
            <v>8311.0857757792546</v>
          </cell>
          <cell r="H813">
            <v>8459.2622327564368</v>
          </cell>
          <cell r="I813">
            <v>7868.1077994942661</v>
          </cell>
          <cell r="J813">
            <v>9070.079190405464</v>
          </cell>
          <cell r="K813">
            <v>8210.3545830025632</v>
          </cell>
          <cell r="L813">
            <v>9745.0193940304289</v>
          </cell>
          <cell r="M813">
            <v>10233.820409900894</v>
          </cell>
          <cell r="N813">
            <v>9455.7640849845811</v>
          </cell>
          <cell r="O813">
            <v>10028.380527802046</v>
          </cell>
          <cell r="Z813">
            <v>8329.7463682000689</v>
          </cell>
          <cell r="AA813">
            <v>5743.2342480543857</v>
          </cell>
          <cell r="AB813">
            <v>6797.884677395029</v>
          </cell>
          <cell r="AC813">
            <v>6938.0060285055579</v>
          </cell>
          <cell r="AD813">
            <v>6167.4974562836596</v>
          </cell>
          <cell r="AE813">
            <v>7190.2933912969484</v>
          </cell>
          <cell r="AF813">
            <v>6345.5472341505629</v>
          </cell>
          <cell r="AG813">
            <v>6458.6805517584698</v>
          </cell>
          <cell r="AH813">
            <v>6007.3317773450699</v>
          </cell>
          <cell r="AI813">
            <v>6925.0417421913317</v>
          </cell>
          <cell r="AJ813">
            <v>6268.6385655407894</v>
          </cell>
          <cell r="AK813">
            <v>7440.361287419807</v>
          </cell>
          <cell r="AL813">
            <v>7813.5628182409719</v>
          </cell>
          <cell r="AM813">
            <v>7219.5137019420654</v>
          </cell>
          <cell r="AN813">
            <v>7656.7086464989725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</row>
        <row r="814">
          <cell r="A814">
            <v>8258.1148578722132</v>
          </cell>
          <cell r="B814">
            <v>8014.091270786078</v>
          </cell>
          <cell r="C814">
            <v>8127.9891685718248</v>
          </cell>
          <cell r="D814">
            <v>6858.5601354413975</v>
          </cell>
          <cell r="E814">
            <v>7718.9125281983361</v>
          </cell>
          <cell r="F814">
            <v>8228.2018993179117</v>
          </cell>
          <cell r="G814">
            <v>7418.0523670805742</v>
          </cell>
          <cell r="H814">
            <v>8004.2675599654312</v>
          </cell>
          <cell r="I814">
            <v>7570.8621444551382</v>
          </cell>
          <cell r="J814">
            <v>8807.428172482365</v>
          </cell>
          <cell r="K814">
            <v>10027.929680542487</v>
          </cell>
          <cell r="L814">
            <v>9746.4135687096987</v>
          </cell>
          <cell r="M814">
            <v>9227.691321264736</v>
          </cell>
          <cell r="N814">
            <v>9094.4837981767578</v>
          </cell>
          <cell r="O814">
            <v>10831.73361282975</v>
          </cell>
          <cell r="Z814">
            <v>6305.103726444866</v>
          </cell>
          <cell r="AA814">
            <v>6118.7907416102535</v>
          </cell>
          <cell r="AB814">
            <v>6205.7522421612621</v>
          </cell>
          <cell r="AC814">
            <v>5236.5380976500473</v>
          </cell>
          <cell r="AD814">
            <v>5893.4205909295415</v>
          </cell>
          <cell r="AE814">
            <v>6282.2650629368209</v>
          </cell>
          <cell r="AF814">
            <v>5663.7126544754856</v>
          </cell>
          <cell r="AG814">
            <v>6111.2902991038463</v>
          </cell>
          <cell r="AH814">
            <v>5780.383530740075</v>
          </cell>
          <cell r="AI814">
            <v>6724.5066394029773</v>
          </cell>
          <cell r="AJ814">
            <v>7656.3644228129097</v>
          </cell>
          <cell r="AK814">
            <v>7441.4257453641276</v>
          </cell>
          <cell r="AL814">
            <v>7045.3792345509091</v>
          </cell>
          <cell r="AM814">
            <v>6943.6747578431477</v>
          </cell>
          <cell r="AN814">
            <v>8270.0719403299645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</row>
        <row r="815">
          <cell r="A815">
            <v>10007.571901138894</v>
          </cell>
          <cell r="B815">
            <v>8843.7947051248866</v>
          </cell>
          <cell r="C815">
            <v>7565.8137405818543</v>
          </cell>
          <cell r="D815">
            <v>7911.4720634481173</v>
          </cell>
          <cell r="E815">
            <v>6988.8336479011559</v>
          </cell>
          <cell r="F815">
            <v>8410.8751176305814</v>
          </cell>
          <cell r="G815">
            <v>8732.2933272089831</v>
          </cell>
          <cell r="H815">
            <v>8391.8729570628566</v>
          </cell>
          <cell r="I815">
            <v>9088.1613299785695</v>
          </cell>
          <cell r="J815">
            <v>8279.9792252316493</v>
          </cell>
          <cell r="K815">
            <v>8322.088356209777</v>
          </cell>
          <cell r="L815">
            <v>8228.1336736931244</v>
          </cell>
          <cell r="M815">
            <v>11101.878405302281</v>
          </cell>
          <cell r="N815">
            <v>10328.831455229361</v>
          </cell>
          <cell r="O815">
            <v>10368.889531051595</v>
          </cell>
          <cell r="Z815">
            <v>7640.8211768071487</v>
          </cell>
          <cell r="AA815">
            <v>6752.2726325416706</v>
          </cell>
          <cell r="AB815">
            <v>5776.5290541892073</v>
          </cell>
          <cell r="AC815">
            <v>6040.4405663308899</v>
          </cell>
          <cell r="AD815">
            <v>5336.0024455071225</v>
          </cell>
          <cell r="AE815">
            <v>6421.7367958114182</v>
          </cell>
          <cell r="AF815">
            <v>6667.1408844973666</v>
          </cell>
          <cell r="AG815">
            <v>6407.2285702093186</v>
          </cell>
          <cell r="AH815">
            <v>6938.8475280839557</v>
          </cell>
          <cell r="AI815">
            <v>6321.7972583812652</v>
          </cell>
          <cell r="AJ815">
            <v>6353.9477483195878</v>
          </cell>
          <cell r="AK815">
            <v>6282.212972399393</v>
          </cell>
          <cell r="AL815">
            <v>8476.32856996191</v>
          </cell>
          <cell r="AM815">
            <v>7886.1041313934384</v>
          </cell>
          <cell r="AN815">
            <v>7916.6886325160158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</row>
        <row r="816">
          <cell r="A816">
            <v>10160.042475163642</v>
          </cell>
          <cell r="B816">
            <v>9351.8757660922292</v>
          </cell>
          <cell r="C816">
            <v>7800.8616167044165</v>
          </cell>
          <cell r="D816">
            <v>7885.1035612928608</v>
          </cell>
          <cell r="E816">
            <v>7156.2144143937267</v>
          </cell>
          <cell r="F816">
            <v>8288.4046097896171</v>
          </cell>
          <cell r="G816">
            <v>9081.565687687953</v>
          </cell>
          <cell r="H816">
            <v>8570.2785608157028</v>
          </cell>
          <cell r="I816">
            <v>8095.472644913918</v>
          </cell>
          <cell r="J816">
            <v>8497.3377152736539</v>
          </cell>
          <cell r="K816">
            <v>8020.4638104608393</v>
          </cell>
          <cell r="L816">
            <v>8448.5664351665237</v>
          </cell>
          <cell r="M816">
            <v>9552.2716536278949</v>
          </cell>
          <cell r="N816">
            <v>9196.6113020717185</v>
          </cell>
          <cell r="O816">
            <v>10240.615279325471</v>
          </cell>
          <cell r="Z816">
            <v>7757.2330699573404</v>
          </cell>
          <cell r="AA816">
            <v>7140.1945549144802</v>
          </cell>
          <cell r="AB816">
            <v>5955.9890478002862</v>
          </cell>
          <cell r="AC816">
            <v>6020.3081094613435</v>
          </cell>
          <cell r="AD816">
            <v>5463.7983302472667</v>
          </cell>
          <cell r="AE816">
            <v>6328.2300731928108</v>
          </cell>
          <cell r="AF816">
            <v>6933.8117288125004</v>
          </cell>
          <cell r="AG816">
            <v>6543.4419622970308</v>
          </cell>
          <cell r="AH816">
            <v>6180.9257462823552</v>
          </cell>
          <cell r="AI816">
            <v>6487.751334962295</v>
          </cell>
          <cell r="AJ816">
            <v>6123.656201142091</v>
          </cell>
          <cell r="AK816">
            <v>6450.514267515382</v>
          </cell>
          <cell r="AL816">
            <v>7293.1976166315108</v>
          </cell>
          <cell r="AM816">
            <v>7021.6495155769644</v>
          </cell>
          <cell r="AN816">
            <v>7818.7507282261122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</row>
        <row r="817">
          <cell r="A817">
            <v>9292.3294981350464</v>
          </cell>
          <cell r="B817">
            <v>7867.2421912040709</v>
          </cell>
          <cell r="C817">
            <v>8010.2181929210528</v>
          </cell>
          <cell r="D817">
            <v>8041.4545692644115</v>
          </cell>
          <cell r="E817">
            <v>7444.6478631578284</v>
          </cell>
          <cell r="F817">
            <v>7789.6676744869228</v>
          </cell>
          <cell r="G817">
            <v>6967.7341318040772</v>
          </cell>
          <cell r="H817">
            <v>7153.9933003174383</v>
          </cell>
          <cell r="I817">
            <v>9285.5980763511125</v>
          </cell>
          <cell r="J817">
            <v>8128.5807366999934</v>
          </cell>
          <cell r="K817">
            <v>8896.1893797454686</v>
          </cell>
          <cell r="L817">
            <v>8988.7449169617666</v>
          </cell>
          <cell r="M817">
            <v>9500.1812423003084</v>
          </cell>
          <cell r="N817">
            <v>10311.95231894666</v>
          </cell>
          <cell r="O817">
            <v>11180.422129539136</v>
          </cell>
          <cell r="Z817">
            <v>7094.7307411440997</v>
          </cell>
          <cell r="AA817">
            <v>6006.6708819530713</v>
          </cell>
          <cell r="AB817">
            <v>6115.8336311679941</v>
          </cell>
          <cell r="AC817">
            <v>6139.6827294516543</v>
          </cell>
          <cell r="AD817">
            <v>5684.0184221124537</v>
          </cell>
          <cell r="AE817">
            <v>5947.4424281414622</v>
          </cell>
          <cell r="AF817">
            <v>5319.8928805689384</v>
          </cell>
          <cell r="AG817">
            <v>5462.1025007655644</v>
          </cell>
          <cell r="AH817">
            <v>7089.5912736863784</v>
          </cell>
          <cell r="AI817">
            <v>6206.2039067933893</v>
          </cell>
          <cell r="AJ817">
            <v>6792.2761761931833</v>
          </cell>
          <cell r="AK817">
            <v>6862.9426990799757</v>
          </cell>
          <cell r="AL817">
            <v>7253.4263792212541</v>
          </cell>
          <cell r="AM817">
            <v>7873.2168433250499</v>
          </cell>
          <cell r="AN817">
            <v>8536.2970175916471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0</v>
          </cell>
          <cell r="BM817">
            <v>0</v>
          </cell>
        </row>
        <row r="818">
          <cell r="A818">
            <v>8461.6080277313595</v>
          </cell>
          <cell r="B818">
            <v>7930.5348103427814</v>
          </cell>
          <cell r="C818">
            <v>6897.8033907076187</v>
          </cell>
          <cell r="D818">
            <v>8659.3881474765221</v>
          </cell>
          <cell r="E818">
            <v>7670.3160386343707</v>
          </cell>
          <cell r="F818">
            <v>8042.4219804614222</v>
          </cell>
          <cell r="G818">
            <v>8027.5782822611636</v>
          </cell>
          <cell r="H818">
            <v>8406.3311169212193</v>
          </cell>
          <cell r="I818">
            <v>7397.9732497329169</v>
          </cell>
          <cell r="J818">
            <v>8322.0307452180841</v>
          </cell>
          <cell r="K818">
            <v>8936.0850593974774</v>
          </cell>
          <cell r="L818">
            <v>9528.5585895910099</v>
          </cell>
          <cell r="M818">
            <v>8646.2366753019724</v>
          </cell>
          <cell r="N818">
            <v>9162.974861523111</v>
          </cell>
          <cell r="O818">
            <v>9905.9292498597169</v>
          </cell>
          <cell r="Z818">
            <v>6460.4715756050018</v>
          </cell>
          <cell r="AA818">
            <v>6054.9950498359549</v>
          </cell>
          <cell r="AB818">
            <v>5266.5004800188281</v>
          </cell>
          <cell r="AC818">
            <v>6611.477488150912</v>
          </cell>
          <cell r="AD818">
            <v>5856.3169767614963</v>
          </cell>
          <cell r="AE818">
            <v>6140.4213517702174</v>
          </cell>
          <cell r="AF818">
            <v>6129.088128819526</v>
          </cell>
          <cell r="AG818">
            <v>6418.2674330938171</v>
          </cell>
          <cell r="AH818">
            <v>5648.3821680640795</v>
          </cell>
          <cell r="AI818">
            <v>6353.9037620969866</v>
          </cell>
          <cell r="AJ818">
            <v>6822.7366871902123</v>
          </cell>
          <cell r="AK818">
            <v>7275.0925973870926</v>
          </cell>
          <cell r="AL818">
            <v>6601.436286539757</v>
          </cell>
          <cell r="AM818">
            <v>6995.9679586723405</v>
          </cell>
          <cell r="AN818">
            <v>7563.2166059848923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0</v>
          </cell>
          <cell r="BM818">
            <v>0</v>
          </cell>
        </row>
        <row r="819">
          <cell r="A819">
            <v>9189.816022913179</v>
          </cell>
          <cell r="B819">
            <v>7729.8072665574509</v>
          </cell>
          <cell r="C819">
            <v>7767.9711234718943</v>
          </cell>
          <cell r="D819">
            <v>7830.7176224684399</v>
          </cell>
          <cell r="E819">
            <v>8402.1463541738576</v>
          </cell>
          <cell r="F819">
            <v>9594.4796652309014</v>
          </cell>
          <cell r="G819">
            <v>8980.6300845486567</v>
          </cell>
          <cell r="H819">
            <v>7940.2853631905837</v>
          </cell>
          <cell r="I819">
            <v>9170.8954991817718</v>
          </cell>
          <cell r="J819">
            <v>8636.3036110484827</v>
          </cell>
          <cell r="K819">
            <v>8877.2937232418626</v>
          </cell>
          <cell r="L819">
            <v>9847.0871093439182</v>
          </cell>
          <cell r="M819">
            <v>9329.5097421517858</v>
          </cell>
          <cell r="N819">
            <v>9499.9142205808494</v>
          </cell>
          <cell r="O819">
            <v>9086.9313246874226</v>
          </cell>
          <cell r="Z819">
            <v>7016.461292758303</v>
          </cell>
          <cell r="AA819">
            <v>5901.7387672456789</v>
          </cell>
          <cell r="AB819">
            <v>5930.8770246552831</v>
          </cell>
          <cell r="AC819">
            <v>5978.7842276251422</v>
          </cell>
          <cell r="AD819">
            <v>6415.0723499971564</v>
          </cell>
          <cell r="AE819">
            <v>7325.423602322453</v>
          </cell>
          <cell r="AF819">
            <v>6856.7469920732374</v>
          </cell>
          <cell r="AG819">
            <v>6062.4396359374632</v>
          </cell>
          <cell r="AH819">
            <v>7002.0153972072785</v>
          </cell>
          <cell r="AI819">
            <v>6593.8523522499609</v>
          </cell>
          <cell r="AJ819">
            <v>6777.8492668700546</v>
          </cell>
          <cell r="AK819">
            <v>7518.290396332517</v>
          </cell>
          <cell r="AL819">
            <v>7123.118006171856</v>
          </cell>
          <cell r="AM819">
            <v>7253.2225070703607</v>
          </cell>
          <cell r="AN819">
            <v>6937.9084141241437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</row>
        <row r="820">
          <cell r="A820">
            <v>10274.147066119376</v>
          </cell>
          <cell r="B820">
            <v>6948.7159592887019</v>
          </cell>
          <cell r="C820">
            <v>7176.9635724151567</v>
          </cell>
          <cell r="D820">
            <v>6545.46294288642</v>
          </cell>
          <cell r="E820">
            <v>7169.6704218926679</v>
          </cell>
          <cell r="F820">
            <v>7761.0714315818022</v>
          </cell>
          <cell r="G820">
            <v>9040.2616111890802</v>
          </cell>
          <cell r="H820">
            <v>7497.98373662206</v>
          </cell>
          <cell r="I820">
            <v>8791.494768174749</v>
          </cell>
          <cell r="J820">
            <v>7640.7572716052555</v>
          </cell>
          <cell r="K820">
            <v>9219.5768856270442</v>
          </cell>
          <cell r="L820">
            <v>8939.0194450283288</v>
          </cell>
          <cell r="M820">
            <v>9344.794512299055</v>
          </cell>
          <cell r="N820">
            <v>10680.497642263732</v>
          </cell>
          <cell r="O820">
            <v>9682.9788208266818</v>
          </cell>
          <cell r="Z820">
            <v>7844.3523815704084</v>
          </cell>
          <cell r="AA820">
            <v>5305.3724297807594</v>
          </cell>
          <cell r="AB820">
            <v>5479.6403953932622</v>
          </cell>
          <cell r="AC820">
            <v>4997.4871387455523</v>
          </cell>
          <cell r="AD820">
            <v>5474.0720457967391</v>
          </cell>
          <cell r="AE820">
            <v>5925.6090822984315</v>
          </cell>
          <cell r="AF820">
            <v>6902.2759011893049</v>
          </cell>
          <cell r="AG820">
            <v>5724.7405748458887</v>
          </cell>
          <cell r="AH820">
            <v>6712.3414214804925</v>
          </cell>
          <cell r="AI820">
            <v>5833.7487398996973</v>
          </cell>
          <cell r="AJ820">
            <v>7039.1838304837884</v>
          </cell>
          <cell r="AK820">
            <v>6824.9771023569083</v>
          </cell>
          <cell r="AL820">
            <v>7134.7879893183772</v>
          </cell>
          <cell r="AM820">
            <v>8154.6026718589274</v>
          </cell>
          <cell r="AN820">
            <v>7392.9930616164538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</row>
        <row r="821">
          <cell r="A821">
            <v>9675.3237135978579</v>
          </cell>
          <cell r="B821">
            <v>7253.2877856279756</v>
          </cell>
          <cell r="C821">
            <v>7597.8425664899378</v>
          </cell>
          <cell r="D821">
            <v>7168.8135518553681</v>
          </cell>
          <cell r="E821">
            <v>8170.9995885919889</v>
          </cell>
          <cell r="F821">
            <v>7216.8886135334114</v>
          </cell>
          <cell r="G821">
            <v>6817.1116905383333</v>
          </cell>
          <cell r="H821">
            <v>8920.4275981515711</v>
          </cell>
          <cell r="I821">
            <v>9577.6260390735679</v>
          </cell>
          <cell r="J821">
            <v>9120.8038832119091</v>
          </cell>
          <cell r="K821">
            <v>9764.0898801893418</v>
          </cell>
          <cell r="L821">
            <v>8786.3832652994715</v>
          </cell>
          <cell r="M821">
            <v>9610.2705394127479</v>
          </cell>
          <cell r="N821">
            <v>10114.250447061833</v>
          </cell>
          <cell r="O821">
            <v>11020.143877104081</v>
          </cell>
          <cell r="Z821">
            <v>7387.1483566268171</v>
          </cell>
          <cell r="AA821">
            <v>5537.9142374781013</v>
          </cell>
          <cell r="AB821">
            <v>5800.9831908853321</v>
          </cell>
          <cell r="AC821">
            <v>5473.4178220957792</v>
          </cell>
          <cell r="AD821">
            <v>6238.5908698883377</v>
          </cell>
          <cell r="AE821">
            <v>5510.1233239872136</v>
          </cell>
          <cell r="AF821">
            <v>5204.8920441727787</v>
          </cell>
          <cell r="AG821">
            <v>6810.7821528991162</v>
          </cell>
          <cell r="AH821">
            <v>7312.5557913368248</v>
          </cell>
          <cell r="AI821">
            <v>6963.7702480478247</v>
          </cell>
          <cell r="AJ821">
            <v>7454.9216798840816</v>
          </cell>
          <cell r="AK821">
            <v>6708.4387685892061</v>
          </cell>
          <cell r="AL821">
            <v>7337.4799979237905</v>
          </cell>
          <cell r="AM821">
            <v>7722.2706733334962</v>
          </cell>
          <cell r="AN821">
            <v>8413.9239307444732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0</v>
          </cell>
          <cell r="BM821">
            <v>0</v>
          </cell>
        </row>
        <row r="822">
          <cell r="A822">
            <v>8070.2773892129317</v>
          </cell>
          <cell r="B822">
            <v>7000.8635452186236</v>
          </cell>
          <cell r="C822">
            <v>7051.7573386933091</v>
          </cell>
          <cell r="D822">
            <v>8447.7785559266867</v>
          </cell>
          <cell r="E822">
            <v>7760.0691627378192</v>
          </cell>
          <cell r="F822">
            <v>7221.3085193433508</v>
          </cell>
          <cell r="G822">
            <v>8382.2410524654751</v>
          </cell>
          <cell r="H822">
            <v>7702.3063398682352</v>
          </cell>
          <cell r="I822">
            <v>9927.3834628388377</v>
          </cell>
          <cell r="J822">
            <v>9127.537597112816</v>
          </cell>
          <cell r="K822">
            <v>8489.9131321105378</v>
          </cell>
          <cell r="L822">
            <v>8382.5457568137153</v>
          </cell>
          <cell r="M822">
            <v>8683.2777959050745</v>
          </cell>
          <cell r="N822">
            <v>9571.2724270316794</v>
          </cell>
          <cell r="O822">
            <v>10600.560412467143</v>
          </cell>
          <cell r="Z822">
            <v>6161.6890677736292</v>
          </cell>
          <cell r="AA822">
            <v>5345.1873202285988</v>
          </cell>
          <cell r="AB822">
            <v>5384.0449351216957</v>
          </cell>
          <cell r="AC822">
            <v>6449.9127185642492</v>
          </cell>
          <cell r="AD822">
            <v>5924.8438460269754</v>
          </cell>
          <cell r="AE822">
            <v>5513.497939752725</v>
          </cell>
          <cell r="AF822">
            <v>6399.8745725215995</v>
          </cell>
          <cell r="AG822">
            <v>5880.7416997147557</v>
          </cell>
          <cell r="AH822">
            <v>7579.5969834113012</v>
          </cell>
          <cell r="AI822">
            <v>6968.9114655460226</v>
          </cell>
          <cell r="AJ822">
            <v>6482.0826360189239</v>
          </cell>
          <cell r="AK822">
            <v>6400.1072155102975</v>
          </cell>
          <cell r="AL822">
            <v>6629.7173302847068</v>
          </cell>
          <cell r="AM822">
            <v>7307.7047831283944</v>
          </cell>
          <cell r="AN822">
            <v>8093.5702771603119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</row>
        <row r="823">
          <cell r="A823">
            <v>10477.568213815244</v>
          </cell>
          <cell r="B823">
            <v>7093.4701014389757</v>
          </cell>
          <cell r="C823">
            <v>7293.3039353938329</v>
          </cell>
          <cell r="D823">
            <v>7681.3369848167686</v>
          </cell>
          <cell r="E823">
            <v>8379.639040076072</v>
          </cell>
          <cell r="F823">
            <v>7853.7770562514879</v>
          </cell>
          <cell r="G823">
            <v>8499.0934371375624</v>
          </cell>
          <cell r="H823">
            <v>7601.2907899249121</v>
          </cell>
          <cell r="I823">
            <v>9363.8299440406281</v>
          </cell>
          <cell r="J823">
            <v>7853.3245443825808</v>
          </cell>
          <cell r="K823">
            <v>8444.938824034527</v>
          </cell>
          <cell r="L823">
            <v>8922.3056999303644</v>
          </cell>
          <cell r="M823">
            <v>10746.574074518529</v>
          </cell>
          <cell r="N823">
            <v>9616.6524993455823</v>
          </cell>
          <cell r="O823">
            <v>10821.906546414168</v>
          </cell>
          <cell r="Z823">
            <v>7999.6652415207927</v>
          </cell>
          <cell r="AA823">
            <v>5415.8927963290625</v>
          </cell>
          <cell r="AB823">
            <v>5568.4667278889319</v>
          </cell>
          <cell r="AC823">
            <v>5864.7315132555414</v>
          </cell>
          <cell r="AD823">
            <v>6397.8879256542405</v>
          </cell>
          <cell r="AE823">
            <v>5996.3901975562358</v>
          </cell>
          <cell r="AF823">
            <v>6489.0918356282746</v>
          </cell>
          <cell r="AG823">
            <v>5803.6159232708287</v>
          </cell>
          <cell r="AH823">
            <v>7149.3216175947937</v>
          </cell>
          <cell r="AI823">
            <v>5996.0447029342777</v>
          </cell>
          <cell r="AJ823">
            <v>6447.7445719056577</v>
          </cell>
          <cell r="AK823">
            <v>6812.2160911196333</v>
          </cell>
          <cell r="AL823">
            <v>8205.0522921911943</v>
          </cell>
          <cell r="AM823">
            <v>7342.3526498603478</v>
          </cell>
          <cell r="AN823">
            <v>8262.5689358134005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</row>
        <row r="824">
          <cell r="A824">
            <v>8438.66290585772</v>
          </cell>
          <cell r="B824">
            <v>6348.7085286483425</v>
          </cell>
          <cell r="C824">
            <v>8178.9377591145749</v>
          </cell>
          <cell r="D824">
            <v>8370.6039760932163</v>
          </cell>
          <cell r="E824">
            <v>7725.9364622587882</v>
          </cell>
          <cell r="F824">
            <v>7805.9214273877369</v>
          </cell>
          <cell r="G824">
            <v>9446.4908327549838</v>
          </cell>
          <cell r="H824">
            <v>8391.0172986785037</v>
          </cell>
          <cell r="I824">
            <v>9239.7657139772709</v>
          </cell>
          <cell r="J824">
            <v>8281.7026732463964</v>
          </cell>
          <cell r="K824">
            <v>8722.6383656179005</v>
          </cell>
          <cell r="L824">
            <v>8616.4851172533981</v>
          </cell>
          <cell r="M824">
            <v>9118.4274018176184</v>
          </cell>
          <cell r="N824">
            <v>10070.799137067557</v>
          </cell>
          <cell r="O824">
            <v>9870.1486927076276</v>
          </cell>
          <cell r="Z824">
            <v>6442.9528832739925</v>
          </cell>
          <cell r="AA824">
            <v>4847.2643564571244</v>
          </cell>
          <cell r="AB824">
            <v>6244.6516948350136</v>
          </cell>
          <cell r="AC824">
            <v>6390.9896181630747</v>
          </cell>
          <cell r="AD824">
            <v>5898.7833926804342</v>
          </cell>
          <cell r="AE824">
            <v>5959.8522334962454</v>
          </cell>
          <cell r="AF824">
            <v>7212.4335367717604</v>
          </cell>
          <cell r="AG824">
            <v>6406.5752716102315</v>
          </cell>
          <cell r="AH824">
            <v>7054.5980816845013</v>
          </cell>
          <cell r="AI824">
            <v>6323.1131178343167</v>
          </cell>
          <cell r="AJ824">
            <v>6659.7692827027286</v>
          </cell>
          <cell r="AK824">
            <v>6578.7208529634381</v>
          </cell>
          <cell r="AL824">
            <v>6961.9557949973587</v>
          </cell>
          <cell r="AM824">
            <v>7689.0954243476272</v>
          </cell>
          <cell r="AN824">
            <v>7535.8980074770425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</row>
        <row r="825">
          <cell r="A825">
            <v>9717.0022593563917</v>
          </cell>
          <cell r="B825">
            <v>8210.1589578239909</v>
          </cell>
          <cell r="C825">
            <v>8686.662916206782</v>
          </cell>
          <cell r="D825">
            <v>7637.4752110204909</v>
          </cell>
          <cell r="E825">
            <v>8308.0628052952234</v>
          </cell>
          <cell r="F825">
            <v>7948.2626618469358</v>
          </cell>
          <cell r="G825">
            <v>7901.1288696670654</v>
          </cell>
          <cell r="H825">
            <v>7670.0374836923093</v>
          </cell>
          <cell r="I825">
            <v>8671.251717700572</v>
          </cell>
          <cell r="J825">
            <v>9326.6077060431035</v>
          </cell>
          <cell r="K825">
            <v>8504.1295475265051</v>
          </cell>
          <cell r="L825">
            <v>9741.8921390234718</v>
          </cell>
          <cell r="M825">
            <v>8502.5253350178682</v>
          </cell>
          <cell r="N825">
            <v>9380.5138685099209</v>
          </cell>
          <cell r="O825">
            <v>10066.29085893049</v>
          </cell>
          <cell r="Z825">
            <v>7418.9700930276422</v>
          </cell>
          <cell r="AA825">
            <v>6268.4892049344462</v>
          </cell>
          <cell r="AB825">
            <v>6632.3018831755417</v>
          </cell>
          <cell r="AC825">
            <v>5831.2428735149879</v>
          </cell>
          <cell r="AD825">
            <v>6343.2391840941227</v>
          </cell>
          <cell r="AE825">
            <v>6068.5303353707823</v>
          </cell>
          <cell r="AF825">
            <v>6032.5434965062832</v>
          </cell>
          <cell r="AG825">
            <v>5856.1042989490124</v>
          </cell>
          <cell r="AH825">
            <v>6620.5353714712564</v>
          </cell>
          <cell r="AI825">
            <v>7120.9022899947322</v>
          </cell>
          <cell r="AJ825">
            <v>6492.9369260546764</v>
          </cell>
          <cell r="AK825">
            <v>7437.9736157129755</v>
          </cell>
          <cell r="AL825">
            <v>6491.7121033874819</v>
          </cell>
          <cell r="AM825">
            <v>7162.0598606627982</v>
          </cell>
          <cell r="AN825">
            <v>7685.6533359568639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0</v>
          </cell>
          <cell r="BM825">
            <v>0</v>
          </cell>
        </row>
        <row r="826">
          <cell r="A826">
            <v>9328.1548554791934</v>
          </cell>
          <cell r="B826">
            <v>8295.0179621310144</v>
          </cell>
          <cell r="C826">
            <v>9196.7714794244039</v>
          </cell>
          <cell r="D826">
            <v>8975.7610368406313</v>
          </cell>
          <cell r="E826">
            <v>8026.4981226195723</v>
          </cell>
          <cell r="F826">
            <v>9345.1223100963871</v>
          </cell>
          <cell r="G826">
            <v>8709.4807319738247</v>
          </cell>
          <cell r="H826">
            <v>9180.6567273673863</v>
          </cell>
          <cell r="I826">
            <v>8547.7430123563154</v>
          </cell>
          <cell r="J826">
            <v>8759.7450847873224</v>
          </cell>
          <cell r="K826">
            <v>8785.5475399295938</v>
          </cell>
          <cell r="L826">
            <v>9226.7604962628375</v>
          </cell>
          <cell r="M826">
            <v>9928.1873773974221</v>
          </cell>
          <cell r="N826">
            <v>9537.3064795187529</v>
          </cell>
          <cell r="O826">
            <v>9793.8357420715947</v>
          </cell>
          <cell r="Z826">
            <v>7122.0835447777845</v>
          </cell>
          <cell r="AA826">
            <v>6333.2793941588761</v>
          </cell>
          <cell r="AB826">
            <v>7021.7718116264496</v>
          </cell>
          <cell r="AC826">
            <v>6853.0294546719688</v>
          </cell>
          <cell r="AD826">
            <v>6128.2634226125319</v>
          </cell>
          <cell r="AE826">
            <v>7135.0382642478307</v>
          </cell>
          <cell r="AF826">
            <v>6649.723376784942</v>
          </cell>
          <cell r="AG826">
            <v>7009.4681339719082</v>
          </cell>
          <cell r="AH826">
            <v>6526.2359809060963</v>
          </cell>
          <cell r="AI826">
            <v>6688.1004112154587</v>
          </cell>
          <cell r="AJ826">
            <v>6707.8006889264052</v>
          </cell>
          <cell r="AK826">
            <v>7044.6685459386599</v>
          </cell>
          <cell r="AL826">
            <v>7580.2107753924411</v>
          </cell>
          <cell r="AM826">
            <v>7281.771646338485</v>
          </cell>
          <cell r="AN826">
            <v>7477.6327644146295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</row>
        <row r="827">
          <cell r="A827">
            <v>9872.1863703219697</v>
          </cell>
          <cell r="B827">
            <v>7384.4086047059945</v>
          </cell>
          <cell r="C827">
            <v>7046.2103325997978</v>
          </cell>
          <cell r="D827">
            <v>7509.5345092139296</v>
          </cell>
          <cell r="E827">
            <v>8418.1397033341746</v>
          </cell>
          <cell r="F827">
            <v>7964.7906076536246</v>
          </cell>
          <cell r="G827">
            <v>7936.2433175934493</v>
          </cell>
          <cell r="H827">
            <v>8580.9890972440717</v>
          </cell>
          <cell r="I827">
            <v>9463.3371879433053</v>
          </cell>
          <cell r="J827">
            <v>8311.2298738572208</v>
          </cell>
          <cell r="K827">
            <v>8780.8425592849308</v>
          </cell>
          <cell r="L827">
            <v>8782.7867498171327</v>
          </cell>
          <cell r="M827">
            <v>9446.7305777392376</v>
          </cell>
          <cell r="N827">
            <v>9403.6054293042362</v>
          </cell>
          <cell r="O827">
            <v>9738.1545213169993</v>
          </cell>
          <cell r="Z827">
            <v>7537.4537824863037</v>
          </cell>
          <cell r="AA827">
            <v>5638.0255073274438</v>
          </cell>
          <cell r="AB827">
            <v>5379.8097737812759</v>
          </cell>
          <cell r="AC827">
            <v>5733.5596359228712</v>
          </cell>
          <cell r="AD827">
            <v>6427.2833360544546</v>
          </cell>
          <cell r="AE827">
            <v>6081.1494881059725</v>
          </cell>
          <cell r="AF827">
            <v>6059.3535179558685</v>
          </cell>
          <cell r="AG827">
            <v>6551.6194997022358</v>
          </cell>
          <cell r="AH827">
            <v>7225.2957963434637</v>
          </cell>
          <cell r="AI827">
            <v>6345.6572536094818</v>
          </cell>
          <cell r="AJ827">
            <v>6704.2084173842813</v>
          </cell>
          <cell r="AK827">
            <v>6705.6928146323808</v>
          </cell>
          <cell r="AL827">
            <v>7212.6165830262162</v>
          </cell>
          <cell r="AM827">
            <v>7179.6903596954999</v>
          </cell>
          <cell r="AN827">
            <v>7435.1199296436143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</row>
        <row r="828">
          <cell r="A828">
            <v>9262.2854917549193</v>
          </cell>
          <cell r="B828">
            <v>9135.0567426699308</v>
          </cell>
          <cell r="C828">
            <v>7942.5525654411567</v>
          </cell>
          <cell r="D828">
            <v>7514.4295518931858</v>
          </cell>
          <cell r="E828">
            <v>7872.2245707372304</v>
          </cell>
          <cell r="F828">
            <v>8685.2250711487159</v>
          </cell>
          <cell r="G828">
            <v>7205.0357281647712</v>
          </cell>
          <cell r="H828">
            <v>7425.5083795755718</v>
          </cell>
          <cell r="I828">
            <v>8683.4684689484402</v>
          </cell>
          <cell r="J828">
            <v>8313.0233442092613</v>
          </cell>
          <cell r="K828">
            <v>9404.3153796851184</v>
          </cell>
          <cell r="L828">
            <v>9207.7908097555392</v>
          </cell>
          <cell r="M828">
            <v>9962.4400506423171</v>
          </cell>
          <cell r="N828">
            <v>10426.751638639111</v>
          </cell>
          <cell r="O828">
            <v>9319.6877908160513</v>
          </cell>
          <cell r="Z828">
            <v>7071.7920220968463</v>
          </cell>
          <cell r="AA828">
            <v>6974.6523632554618</v>
          </cell>
          <cell r="AB828">
            <v>6064.1706539245843</v>
          </cell>
          <cell r="AC828">
            <v>5737.297020588654</v>
          </cell>
          <cell r="AD828">
            <v>6010.4749486561577</v>
          </cell>
          <cell r="AE828">
            <v>6631.2040827223291</v>
          </cell>
          <cell r="AF828">
            <v>5501.0735985967149</v>
          </cell>
          <cell r="AG828">
            <v>5669.405349839466</v>
          </cell>
          <cell r="AH828">
            <v>6629.8629099160089</v>
          </cell>
          <cell r="AI828">
            <v>6347.0265753971471</v>
          </cell>
          <cell r="AJ828">
            <v>7180.2324096511047</v>
          </cell>
          <cell r="AK828">
            <v>7030.1851144115926</v>
          </cell>
          <cell r="AL828">
            <v>7606.362828425611</v>
          </cell>
          <cell r="AM828">
            <v>7960.8665831075141</v>
          </cell>
          <cell r="AN828">
            <v>7115.6189070392174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</row>
        <row r="829">
          <cell r="A829">
            <v>10095.064614179966</v>
          </cell>
          <cell r="B829">
            <v>10438.879697699869</v>
          </cell>
          <cell r="C829">
            <v>8736.1421541973468</v>
          </cell>
          <cell r="D829">
            <v>6803.7103611910898</v>
          </cell>
          <cell r="E829">
            <v>7834.8061867920951</v>
          </cell>
          <cell r="F829">
            <v>7636.4805846838572</v>
          </cell>
          <cell r="G829">
            <v>9043.3995979910815</v>
          </cell>
          <cell r="H829">
            <v>9092.4963436294529</v>
          </cell>
          <cell r="I829">
            <v>9733.0399500290569</v>
          </cell>
          <cell r="J829">
            <v>8899.9177265539711</v>
          </cell>
          <cell r="K829">
            <v>8946.6522376357061</v>
          </cell>
          <cell r="L829">
            <v>9609.2593795245903</v>
          </cell>
          <cell r="M829">
            <v>10228.876272612322</v>
          </cell>
          <cell r="N829">
            <v>10475.621202850369</v>
          </cell>
          <cell r="O829">
            <v>9260.7104702244142</v>
          </cell>
          <cell r="Z829">
            <v>7707.6222131848608</v>
          </cell>
          <cell r="AA829">
            <v>7970.1264047126397</v>
          </cell>
          <cell r="AB829">
            <v>6670.0794792982888</v>
          </cell>
          <cell r="AC829">
            <v>5194.6600756108419</v>
          </cell>
          <cell r="AD829">
            <v>5981.9058628405119</v>
          </cell>
          <cell r="AE829">
            <v>5830.4834723284621</v>
          </cell>
          <cell r="AF829">
            <v>6904.6717666645809</v>
          </cell>
          <cell r="AG829">
            <v>6942.1573283464595</v>
          </cell>
          <cell r="AH829">
            <v>7431.2149340069855</v>
          </cell>
          <cell r="AI829">
            <v>6795.1227838948635</v>
          </cell>
          <cell r="AJ829">
            <v>6830.8047700438119</v>
          </cell>
          <cell r="AK829">
            <v>7336.7079733045421</v>
          </cell>
          <cell r="AL829">
            <v>7809.7879496445967</v>
          </cell>
          <cell r="AM829">
            <v>7998.1786908610666</v>
          </cell>
          <cell r="AN829">
            <v>7070.58948685822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0</v>
          </cell>
          <cell r="BM829">
            <v>0</v>
          </cell>
        </row>
        <row r="830">
          <cell r="A830">
            <v>8848.7920826236532</v>
          </cell>
          <cell r="B830">
            <v>7627.6417380965922</v>
          </cell>
          <cell r="C830">
            <v>8374.1526779843916</v>
          </cell>
          <cell r="D830">
            <v>7534.6627126824787</v>
          </cell>
          <cell r="E830">
            <v>7745.6809527315918</v>
          </cell>
          <cell r="F830">
            <v>7422.5979250543742</v>
          </cell>
          <cell r="G830">
            <v>8129.7401387917926</v>
          </cell>
          <cell r="H830">
            <v>7993.3017345932994</v>
          </cell>
          <cell r="I830">
            <v>8763.233853975451</v>
          </cell>
          <cell r="J830">
            <v>8223.8279832647695</v>
          </cell>
          <cell r="K830">
            <v>7803.075294542622</v>
          </cell>
          <cell r="L830">
            <v>9100.1582629303412</v>
          </cell>
          <cell r="M830">
            <v>9051.2761293783115</v>
          </cell>
          <cell r="N830">
            <v>8220.1401583561092</v>
          </cell>
          <cell r="O830">
            <v>9238.6950338333772</v>
          </cell>
          <cell r="Z830">
            <v>6756.0881502514885</v>
          </cell>
          <cell r="AA830">
            <v>5823.7349776036999</v>
          </cell>
          <cell r="AB830">
            <v>6393.6990662517946</v>
          </cell>
          <cell r="AC830">
            <v>5752.7451197839227</v>
          </cell>
          <cell r="AD830">
            <v>5913.85839013438</v>
          </cell>
          <cell r="AE830">
            <v>5667.1832061707146</v>
          </cell>
          <cell r="AF830">
            <v>6207.0891149280878</v>
          </cell>
          <cell r="AG830">
            <v>6102.9178475689205</v>
          </cell>
          <cell r="AH830">
            <v>6690.7641004456718</v>
          </cell>
          <cell r="AI830">
            <v>6278.9255605345852</v>
          </cell>
          <cell r="AJ830">
            <v>5957.6791996844695</v>
          </cell>
          <cell r="AK830">
            <v>6948.0072343803668</v>
          </cell>
          <cell r="AL830">
            <v>6910.6855298848586</v>
          </cell>
          <cell r="AM830">
            <v>6276.1098914655222</v>
          </cell>
          <cell r="AN830">
            <v>7053.7806131119187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0</v>
          </cell>
          <cell r="BM830">
            <v>0</v>
          </cell>
        </row>
        <row r="831">
          <cell r="A831">
            <v>9568.5773569753401</v>
          </cell>
          <cell r="B831">
            <v>8803.6765629210622</v>
          </cell>
          <cell r="C831">
            <v>8978.1465494150016</v>
          </cell>
          <cell r="D831">
            <v>7508.651180004952</v>
          </cell>
          <cell r="E831">
            <v>8444.8109180474457</v>
          </cell>
          <cell r="F831">
            <v>7566.754842060086</v>
          </cell>
          <cell r="G831">
            <v>8444.1217157447591</v>
          </cell>
          <cell r="H831">
            <v>7551.488757043634</v>
          </cell>
          <cell r="I831">
            <v>8823.19872573463</v>
          </cell>
          <cell r="J831">
            <v>9136.8971793479395</v>
          </cell>
          <cell r="K831">
            <v>8950.1675422530971</v>
          </cell>
          <cell r="L831">
            <v>7372.9141672173082</v>
          </cell>
          <cell r="M831">
            <v>8097.0287928240377</v>
          </cell>
          <cell r="N831">
            <v>8334.5675968590895</v>
          </cell>
          <cell r="O831">
            <v>10117.525225833941</v>
          </cell>
          <cell r="Z831">
            <v>7305.6470863600989</v>
          </cell>
          <cell r="AA831">
            <v>6721.6422704964807</v>
          </cell>
          <cell r="AB831">
            <v>6854.8508030645498</v>
          </cell>
          <cell r="AC831">
            <v>5732.8852105385004</v>
          </cell>
          <cell r="AD831">
            <v>6447.646915172897</v>
          </cell>
          <cell r="AE831">
            <v>5777.2475889322432</v>
          </cell>
          <cell r="AF831">
            <v>6447.1207064579867</v>
          </cell>
          <cell r="AG831">
            <v>5765.5918719578422</v>
          </cell>
          <cell r="AH831">
            <v>6736.5475198932918</v>
          </cell>
          <cell r="AI831">
            <v>6976.0575440208686</v>
          </cell>
          <cell r="AJ831">
            <v>6833.4887191804082</v>
          </cell>
          <cell r="AK831">
            <v>5629.2494583270827</v>
          </cell>
          <cell r="AL831">
            <v>6182.1138714363224</v>
          </cell>
          <cell r="AM831">
            <v>6363.4756984723017</v>
          </cell>
          <cell r="AN831">
            <v>7724.7709800251168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0</v>
          </cell>
          <cell r="BM831">
            <v>0</v>
          </cell>
        </row>
        <row r="832">
          <cell r="A832">
            <v>9788.5981683315822</v>
          </cell>
          <cell r="B832">
            <v>8891.7555324518999</v>
          </cell>
          <cell r="C832">
            <v>8764.7426037039877</v>
          </cell>
          <cell r="D832">
            <v>7787.3233944014737</v>
          </cell>
          <cell r="E832">
            <v>7909.1668275940274</v>
          </cell>
          <cell r="F832">
            <v>7826.9377995447567</v>
          </cell>
          <cell r="G832">
            <v>8251.5394718573989</v>
          </cell>
          <cell r="H832">
            <v>8176.8670201440164</v>
          </cell>
          <cell r="I832">
            <v>7722.035311762721</v>
          </cell>
          <cell r="J832">
            <v>10089.685600948709</v>
          </cell>
          <cell r="K832">
            <v>9444.0577801335185</v>
          </cell>
          <cell r="L832">
            <v>8752.6559725471998</v>
          </cell>
          <cell r="M832">
            <v>8014.9780695632835</v>
          </cell>
          <cell r="N832">
            <v>9686.9054725313163</v>
          </cell>
          <cell r="O832">
            <v>9789.4779892100778</v>
          </cell>
          <cell r="Z832">
            <v>7473.6338559138349</v>
          </cell>
          <cell r="AA832">
            <v>6788.8909160491548</v>
          </cell>
          <cell r="AB832">
            <v>6691.9160368984076</v>
          </cell>
          <cell r="AC832">
            <v>5945.6525609191031</v>
          </cell>
          <cell r="AD832">
            <v>6038.6805095353502</v>
          </cell>
          <cell r="AE832">
            <v>5975.8983177036189</v>
          </cell>
          <cell r="AF832">
            <v>6300.0833929210112</v>
          </cell>
          <cell r="AG832">
            <v>6243.070677348036</v>
          </cell>
          <cell r="AH832">
            <v>5895.8048486720845</v>
          </cell>
          <cell r="AI832">
            <v>7703.515315066742</v>
          </cell>
          <cell r="AJ832">
            <v>7210.5758913630616</v>
          </cell>
          <cell r="AK832">
            <v>6682.6878456636769</v>
          </cell>
          <cell r="AL832">
            <v>6119.4678160238454</v>
          </cell>
          <cell r="AM832">
            <v>7395.9910758995484</v>
          </cell>
          <cell r="AN832">
            <v>7474.3056026738504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0</v>
          </cell>
          <cell r="BM832">
            <v>0</v>
          </cell>
        </row>
        <row r="833">
          <cell r="A833">
            <v>10042.780841729562</v>
          </cell>
          <cell r="B833">
            <v>9049.0004951208412</v>
          </cell>
          <cell r="C833">
            <v>8897.4743031315738</v>
          </cell>
          <cell r="D833">
            <v>8171.6936099746572</v>
          </cell>
          <cell r="E833">
            <v>8129.9842765624726</v>
          </cell>
          <cell r="F833">
            <v>7683.9589083592728</v>
          </cell>
          <cell r="G833">
            <v>8051.3680164719299</v>
          </cell>
          <cell r="H833">
            <v>8721.9133523774417</v>
          </cell>
          <cell r="I833">
            <v>8027.0504671988601</v>
          </cell>
          <cell r="J833">
            <v>8843.0614007241675</v>
          </cell>
          <cell r="K833">
            <v>8893.8146438787571</v>
          </cell>
          <cell r="L833">
            <v>8771.9430424608472</v>
          </cell>
          <cell r="M833">
            <v>9074.1026841572384</v>
          </cell>
          <cell r="N833">
            <v>8502.1933266469059</v>
          </cell>
          <cell r="O833">
            <v>8454.9535701268142</v>
          </cell>
          <cell r="Z833">
            <v>7667.7033437838863</v>
          </cell>
          <cell r="AA833">
            <v>6908.9480740267418</v>
          </cell>
          <cell r="AB833">
            <v>6793.2572203381696</v>
          </cell>
          <cell r="AC833">
            <v>6239.1207579900893</v>
          </cell>
          <cell r="AD833">
            <v>6207.2755150925523</v>
          </cell>
          <cell r="AE833">
            <v>5866.7333623679388</v>
          </cell>
          <cell r="AF833">
            <v>6147.2516860483829</v>
          </cell>
          <cell r="AG833">
            <v>6659.2157321935847</v>
          </cell>
          <cell r="AH833">
            <v>6128.685139908197</v>
          </cell>
          <cell r="AI833">
            <v>6751.7127516985038</v>
          </cell>
          <cell r="AJ833">
            <v>6790.4630558600056</v>
          </cell>
          <cell r="AK833">
            <v>6697.4136006910257</v>
          </cell>
          <cell r="AL833">
            <v>6928.1136957647877</v>
          </cell>
          <cell r="AM833">
            <v>6491.4586136682192</v>
          </cell>
          <cell r="AN833">
            <v>6455.3908706061011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</row>
        <row r="834">
          <cell r="A834">
            <v>10453.990764618236</v>
          </cell>
          <cell r="B834">
            <v>7382.3619403783778</v>
          </cell>
          <cell r="C834">
            <v>8529.5388241330656</v>
          </cell>
          <cell r="D834">
            <v>7556.258183079889</v>
          </cell>
          <cell r="E834">
            <v>7181.2951304198868</v>
          </cell>
          <cell r="F834">
            <v>8040.0449094823716</v>
          </cell>
          <cell r="G834">
            <v>8113.2322284866686</v>
          </cell>
          <cell r="H834">
            <v>8035.4070580547368</v>
          </cell>
          <cell r="I834">
            <v>8724.9065919932855</v>
          </cell>
          <cell r="J834">
            <v>8927.1758005694683</v>
          </cell>
          <cell r="K834">
            <v>7966.3881515242265</v>
          </cell>
          <cell r="L834">
            <v>9481.0217947786186</v>
          </cell>
          <cell r="M834">
            <v>8243.7171478291057</v>
          </cell>
          <cell r="N834">
            <v>9964.0545434851865</v>
          </cell>
          <cell r="O834">
            <v>9126.8899613557314</v>
          </cell>
          <cell r="Z834">
            <v>7981.6637647490797</v>
          </cell>
          <cell r="AA834">
            <v>5636.4628709266526</v>
          </cell>
          <cell r="AB834">
            <v>6512.337010380892</v>
          </cell>
          <cell r="AC834">
            <v>5769.2333478142273</v>
          </cell>
          <cell r="AD834">
            <v>5482.947557256105</v>
          </cell>
          <cell r="AE834">
            <v>6138.6064485694287</v>
          </cell>
          <cell r="AF834">
            <v>6194.4852593784835</v>
          </cell>
          <cell r="AG834">
            <v>6135.0654304530226</v>
          </cell>
          <cell r="AH834">
            <v>6661.501082613242</v>
          </cell>
          <cell r="AI834">
            <v>6815.9344324379908</v>
          </cell>
          <cell r="AJ834">
            <v>6082.3692192413528</v>
          </cell>
          <cell r="AK834">
            <v>7238.798064400652</v>
          </cell>
          <cell r="AL834">
            <v>6294.1110172361114</v>
          </cell>
          <cell r="AM834">
            <v>7607.5955001691127</v>
          </cell>
          <cell r="AN834">
            <v>6968.4169930549451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0</v>
          </cell>
          <cell r="BM834">
            <v>0</v>
          </cell>
        </row>
        <row r="835">
          <cell r="A835">
            <v>9979.455570299695</v>
          </cell>
          <cell r="B835">
            <v>9587.2762518936161</v>
          </cell>
          <cell r="C835">
            <v>9959.2059484834863</v>
          </cell>
          <cell r="D835">
            <v>8201.3050433232729</v>
          </cell>
          <cell r="E835">
            <v>7567.8695868502173</v>
          </cell>
          <cell r="F835">
            <v>8669.6137538535859</v>
          </cell>
          <cell r="G835">
            <v>8267.0336899488593</v>
          </cell>
          <cell r="H835">
            <v>6814.9629179187023</v>
          </cell>
          <cell r="I835">
            <v>8895.2367224439804</v>
          </cell>
          <cell r="J835">
            <v>8697.3848107166468</v>
          </cell>
          <cell r="K835">
            <v>9345.7620067561365</v>
          </cell>
          <cell r="L835">
            <v>9923.0851149332193</v>
          </cell>
          <cell r="M835">
            <v>9825.0142367902208</v>
          </cell>
          <cell r="N835">
            <v>9313.1239125310531</v>
          </cell>
          <cell r="O835">
            <v>8804.6801456870962</v>
          </cell>
          <cell r="Z835">
            <v>7619.3542457460981</v>
          </cell>
          <cell r="AA835">
            <v>7319.9237674257829</v>
          </cell>
          <cell r="AB835">
            <v>7603.8935784909336</v>
          </cell>
          <cell r="AC835">
            <v>6261.729205797491</v>
          </cell>
          <cell r="AD835">
            <v>5778.098701038487</v>
          </cell>
          <cell r="AE835">
            <v>6619.2847795222278</v>
          </cell>
          <cell r="AF835">
            <v>6311.9132904107128</v>
          </cell>
          <cell r="AG835">
            <v>5203.2514476826</v>
          </cell>
          <cell r="AH835">
            <v>6791.5488185328677</v>
          </cell>
          <cell r="AI835">
            <v>6640.488092521402</v>
          </cell>
          <cell r="AJ835">
            <v>7135.5266752063353</v>
          </cell>
          <cell r="AK835">
            <v>7576.3151775919723</v>
          </cell>
          <cell r="AL835">
            <v>7501.4376698462793</v>
          </cell>
          <cell r="AM835">
            <v>7110.607359713109</v>
          </cell>
          <cell r="AN835">
            <v>6722.408509952681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</row>
        <row r="836">
          <cell r="A836">
            <v>11716.347221468997</v>
          </cell>
          <cell r="B836">
            <v>9170.2720606435305</v>
          </cell>
          <cell r="C836">
            <v>7871.180173811229</v>
          </cell>
          <cell r="D836">
            <v>7194.5858229414544</v>
          </cell>
          <cell r="E836">
            <v>7720.0526784282893</v>
          </cell>
          <cell r="F836">
            <v>8243.6441261966647</v>
          </cell>
          <cell r="G836">
            <v>9044.8540870244869</v>
          </cell>
          <cell r="H836">
            <v>8640.7062356708047</v>
          </cell>
          <cell r="I836">
            <v>9627.0824214634285</v>
          </cell>
          <cell r="J836">
            <v>10450.255090854816</v>
          </cell>
          <cell r="K836">
            <v>9061.8337085431831</v>
          </cell>
          <cell r="L836">
            <v>8456.9012382485835</v>
          </cell>
          <cell r="M836">
            <v>9069.3058005455823</v>
          </cell>
          <cell r="N836">
            <v>9027.6297610342262</v>
          </cell>
          <cell r="O836">
            <v>11141.389271538628</v>
          </cell>
          <cell r="Z836">
            <v>8945.4779689804636</v>
          </cell>
          <cell r="AA836">
            <v>7001.5393993895768</v>
          </cell>
          <cell r="AB836">
            <v>6009.6775474255674</v>
          </cell>
          <cell r="AC836">
            <v>5493.095054159091</v>
          </cell>
          <cell r="AD836">
            <v>5894.2911001907123</v>
          </cell>
          <cell r="AE836">
            <v>6294.0552649276578</v>
          </cell>
          <cell r="AF836">
            <v>6905.7822748595436</v>
          </cell>
          <cell r="AG836">
            <v>6597.2137737596004</v>
          </cell>
          <cell r="AH836">
            <v>7350.3159371170123</v>
          </cell>
          <cell r="AI836">
            <v>7978.811562888015</v>
          </cell>
          <cell r="AJ836">
            <v>6918.7462838075544</v>
          </cell>
          <cell r="AK836">
            <v>6456.8779230077453</v>
          </cell>
          <cell r="AL836">
            <v>6924.4512559397517</v>
          </cell>
          <cell r="AM836">
            <v>6892.6314330686764</v>
          </cell>
          <cell r="AN836">
            <v>8506.4952743768263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</row>
        <row r="837">
          <cell r="A837">
            <v>9384.3257111695475</v>
          </cell>
          <cell r="B837">
            <v>8025.3095589241211</v>
          </cell>
          <cell r="C837">
            <v>7545.7184107383155</v>
          </cell>
          <cell r="D837">
            <v>9275.8346665994031</v>
          </cell>
          <cell r="E837">
            <v>7763.7894322355114</v>
          </cell>
          <cell r="F837">
            <v>9081.3602054556613</v>
          </cell>
          <cell r="G837">
            <v>8205.3661163446468</v>
          </cell>
          <cell r="H837">
            <v>8253.6813241187028</v>
          </cell>
          <cell r="I837">
            <v>8261.6679907876896</v>
          </cell>
          <cell r="J837">
            <v>9110.5902059617511</v>
          </cell>
          <cell r="K837">
            <v>9306.0998748384882</v>
          </cell>
          <cell r="L837">
            <v>9601.2057356056739</v>
          </cell>
          <cell r="M837">
            <v>9176.8607072448849</v>
          </cell>
          <cell r="N837">
            <v>8671.9325806416036</v>
          </cell>
          <cell r="O837">
            <v>9342.2528466548283</v>
          </cell>
          <cell r="Z837">
            <v>7164.9702177807922</v>
          </cell>
          <cell r="AA837">
            <v>6127.3559494768006</v>
          </cell>
          <cell r="AB837">
            <v>5761.1861894723461</v>
          </cell>
          <cell r="AC837">
            <v>7082.13687128731</v>
          </cell>
          <cell r="AD837">
            <v>5927.6842866695415</v>
          </cell>
          <cell r="AE837">
            <v>6933.6548423062177</v>
          </cell>
          <cell r="AF837">
            <v>6264.8298512936026</v>
          </cell>
          <cell r="AG837">
            <v>6301.7187056899247</v>
          </cell>
          <cell r="AH837">
            <v>6307.8165576383617</v>
          </cell>
          <cell r="AI837">
            <v>6955.9720646126189</v>
          </cell>
          <cell r="AJ837">
            <v>7105.2444788386838</v>
          </cell>
          <cell r="AK837">
            <v>7330.5589839578734</v>
          </cell>
          <cell r="AL837">
            <v>7006.569857424297</v>
          </cell>
          <cell r="AM837">
            <v>6621.0552130501865</v>
          </cell>
          <cell r="AN837">
            <v>7132.8474174323464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</row>
        <row r="838">
          <cell r="A838">
            <v>9886.2594562543891</v>
          </cell>
          <cell r="B838">
            <v>8596.6632955546211</v>
          </cell>
          <cell r="C838">
            <v>8325.1266723812896</v>
          </cell>
          <cell r="D838">
            <v>8208.1509810791249</v>
          </cell>
          <cell r="E838">
            <v>7736.7805269850196</v>
          </cell>
          <cell r="F838">
            <v>7651.3477951915929</v>
          </cell>
          <cell r="G838">
            <v>8780.9815226727296</v>
          </cell>
          <cell r="H838">
            <v>8632.3394766582096</v>
          </cell>
          <cell r="I838">
            <v>8404.9906848565788</v>
          </cell>
          <cell r="J838">
            <v>8304.5052896238485</v>
          </cell>
          <cell r="K838">
            <v>8213.254357332753</v>
          </cell>
          <cell r="L838">
            <v>9303.499918323716</v>
          </cell>
          <cell r="M838">
            <v>8938.7385791064371</v>
          </cell>
          <cell r="N838">
            <v>9371.5920415282544</v>
          </cell>
          <cell r="O838">
            <v>8850.0021571405796</v>
          </cell>
          <cell r="Z838">
            <v>7548.1986398880499</v>
          </cell>
          <cell r="AA838">
            <v>6563.5868128091342</v>
          </cell>
          <cell r="AB838">
            <v>6356.2675148698027</v>
          </cell>
          <cell r="AC838">
            <v>6266.9561066578344</v>
          </cell>
          <cell r="AD838">
            <v>5907.0628794751701</v>
          </cell>
          <cell r="AE838">
            <v>5841.8346470199604</v>
          </cell>
          <cell r="AF838">
            <v>6704.3145164867201</v>
          </cell>
          <cell r="AG838">
            <v>6590.8257197864477</v>
          </cell>
          <cell r="AH838">
            <v>6417.2440078507379</v>
          </cell>
          <cell r="AI838">
            <v>6340.5230066489667</v>
          </cell>
          <cell r="AJ838">
            <v>6270.8525548409852</v>
          </cell>
          <cell r="AK838">
            <v>7103.2594016398298</v>
          </cell>
          <cell r="AL838">
            <v>6824.7626601020811</v>
          </cell>
          <cell r="AM838">
            <v>7155.2480100749872</v>
          </cell>
          <cell r="AN838">
            <v>6757.0120469854592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</row>
        <row r="839">
          <cell r="A839">
            <v>10910.074393477884</v>
          </cell>
          <cell r="B839">
            <v>7915.7374892223434</v>
          </cell>
          <cell r="C839">
            <v>6765.5338205841308</v>
          </cell>
          <cell r="D839">
            <v>8547.0760836747431</v>
          </cell>
          <cell r="E839">
            <v>8074.5337377195092</v>
          </cell>
          <cell r="F839">
            <v>7529.246946170163</v>
          </cell>
          <cell r="G839">
            <v>7257.6399167160471</v>
          </cell>
          <cell r="H839">
            <v>8029.851330669353</v>
          </cell>
          <cell r="I839">
            <v>9054.5939541891494</v>
          </cell>
          <cell r="J839">
            <v>8017.6380170593566</v>
          </cell>
          <cell r="K839">
            <v>9196.2783644901228</v>
          </cell>
          <cell r="L839">
            <v>8214.2416227814738</v>
          </cell>
          <cell r="M839">
            <v>10797.561706192626</v>
          </cell>
          <cell r="N839">
            <v>10875.319444931381</v>
          </cell>
          <cell r="O839">
            <v>9441.7448529808753</v>
          </cell>
          <cell r="Z839">
            <v>8329.8854397179366</v>
          </cell>
          <cell r="AA839">
            <v>6043.6972359712154</v>
          </cell>
          <cell r="AB839">
            <v>5165.5121341512659</v>
          </cell>
          <cell r="AC839">
            <v>6525.7267781900009</v>
          </cell>
          <cell r="AD839">
            <v>6164.9388068837961</v>
          </cell>
          <cell r="AE839">
            <v>5748.6101603887037</v>
          </cell>
          <cell r="AF839">
            <v>5541.2371069723686</v>
          </cell>
          <cell r="AG839">
            <v>6130.8236103713725</v>
          </cell>
          <cell r="AH839">
            <v>6913.218702399231</v>
          </cell>
          <cell r="AI839">
            <v>6121.4986965768858</v>
          </cell>
          <cell r="AJ839">
            <v>7021.3953164016657</v>
          </cell>
          <cell r="AK839">
            <v>6271.606335960144</v>
          </cell>
          <cell r="AL839">
            <v>8243.9815529248935</v>
          </cell>
          <cell r="AM839">
            <v>8303.349897482889</v>
          </cell>
          <cell r="AN839">
            <v>7208.8099622303089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0</v>
          </cell>
          <cell r="BM839">
            <v>0</v>
          </cell>
        </row>
        <row r="840">
          <cell r="A840">
            <v>9855.7407594356282</v>
          </cell>
          <cell r="B840">
            <v>8183.0975019520174</v>
          </cell>
          <cell r="C840">
            <v>7322.2179149701633</v>
          </cell>
          <cell r="D840">
            <v>9044.3038536982021</v>
          </cell>
          <cell r="E840">
            <v>7633.6464602669676</v>
          </cell>
          <cell r="F840">
            <v>8676.2442077149735</v>
          </cell>
          <cell r="G840">
            <v>10399.222014110363</v>
          </cell>
          <cell r="H840">
            <v>7481.0621599558845</v>
          </cell>
          <cell r="I840">
            <v>7410.3198313080584</v>
          </cell>
          <cell r="J840">
            <v>8824.3827268176083</v>
          </cell>
          <cell r="K840">
            <v>8835.6747728999617</v>
          </cell>
          <cell r="L840">
            <v>9169.6764012488766</v>
          </cell>
          <cell r="M840">
            <v>9723.7850667491384</v>
          </cell>
          <cell r="N840">
            <v>9453.0517404520597</v>
          </cell>
          <cell r="O840">
            <v>10292.172438025616</v>
          </cell>
          <cell r="Z840">
            <v>7524.897492792139</v>
          </cell>
          <cell r="AA840">
            <v>6247.827675130372</v>
          </cell>
          <cell r="AB840">
            <v>5590.5426669513781</v>
          </cell>
          <cell r="AC840">
            <v>6905.3621695139909</v>
          </cell>
          <cell r="AD840">
            <v>5828.3196069996693</v>
          </cell>
          <cell r="AE840">
            <v>6624.347157567212</v>
          </cell>
          <cell r="AF840">
            <v>7939.8476046613177</v>
          </cell>
          <cell r="AG840">
            <v>5711.8208833749568</v>
          </cell>
          <cell r="AH840">
            <v>5657.8088324830278</v>
          </cell>
          <cell r="AI840">
            <v>6737.4515094561502</v>
          </cell>
          <cell r="AJ840">
            <v>6746.0730318082133</v>
          </cell>
          <cell r="AK840">
            <v>7001.0846110591201</v>
          </cell>
          <cell r="AL840">
            <v>7424.1487936032318</v>
          </cell>
          <cell r="AM840">
            <v>7217.4428160421076</v>
          </cell>
          <cell r="AN840">
            <v>7858.1148251223076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0</v>
          </cell>
          <cell r="BJ840">
            <v>0</v>
          </cell>
          <cell r="BK840">
            <v>0</v>
          </cell>
          <cell r="BL840">
            <v>0</v>
          </cell>
          <cell r="BM840">
            <v>0</v>
          </cell>
        </row>
        <row r="841">
          <cell r="A841">
            <v>10226.08950030555</v>
          </cell>
          <cell r="B841">
            <v>7821.2291468663961</v>
          </cell>
          <cell r="C841">
            <v>8502.6246764012249</v>
          </cell>
          <cell r="D841">
            <v>8887.1485522823441</v>
          </cell>
          <cell r="E841">
            <v>7976.4773423059978</v>
          </cell>
          <cell r="F841">
            <v>7909.2842654964161</v>
          </cell>
          <cell r="G841">
            <v>6965.7366997960744</v>
          </cell>
          <cell r="H841">
            <v>8348.4851705353303</v>
          </cell>
          <cell r="I841">
            <v>7914.2962369637407</v>
          </cell>
          <cell r="J841">
            <v>9261.1227050471425</v>
          </cell>
          <cell r="K841">
            <v>9794.8162207198257</v>
          </cell>
          <cell r="L841">
            <v>8752.7386962196797</v>
          </cell>
          <cell r="M841">
            <v>9713.6941539171585</v>
          </cell>
          <cell r="N841">
            <v>10159.126199664983</v>
          </cell>
          <cell r="O841">
            <v>9628.8129128041946</v>
          </cell>
          <cell r="Z841">
            <v>7807.6602378412881</v>
          </cell>
          <cell r="AA841">
            <v>5971.5397385490796</v>
          </cell>
          <cell r="AB841">
            <v>6491.7879509310396</v>
          </cell>
          <cell r="AC841">
            <v>6785.3734682617769</v>
          </cell>
          <cell r="AD841">
            <v>6090.072356759998</v>
          </cell>
          <cell r="AE841">
            <v>6038.7701738435744</v>
          </cell>
          <cell r="AF841">
            <v>5318.3678332411018</v>
          </cell>
          <cell r="AG841">
            <v>6374.1018216444054</v>
          </cell>
          <cell r="AH841">
            <v>6042.5968341067637</v>
          </cell>
          <cell r="AI841">
            <v>7070.9042297943133</v>
          </cell>
          <cell r="AJ841">
            <v>7478.3813637844696</v>
          </cell>
          <cell r="AK841">
            <v>6682.7510055185085</v>
          </cell>
          <cell r="AL841">
            <v>7416.4443412923656</v>
          </cell>
          <cell r="AM841">
            <v>7756.5334899490099</v>
          </cell>
          <cell r="AN841">
            <v>7351.6371741776538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</row>
        <row r="842">
          <cell r="A842">
            <v>8466.6511843072567</v>
          </cell>
          <cell r="B842">
            <v>8034.8844217208953</v>
          </cell>
          <cell r="C842">
            <v>7901.66874598503</v>
          </cell>
          <cell r="D842">
            <v>7471.5875587922728</v>
          </cell>
          <cell r="E842">
            <v>7947.6668097932261</v>
          </cell>
          <cell r="F842">
            <v>7743.3547815948841</v>
          </cell>
          <cell r="G842">
            <v>7217.9972608904473</v>
          </cell>
          <cell r="H842">
            <v>6779.4029631438971</v>
          </cell>
          <cell r="I842">
            <v>9773.4428078780529</v>
          </cell>
          <cell r="J842">
            <v>8849.5684568122251</v>
          </cell>
          <cell r="K842">
            <v>9437.1566686648202</v>
          </cell>
          <cell r="L842">
            <v>8704.4578591277241</v>
          </cell>
          <cell r="M842">
            <v>8156.206358953179</v>
          </cell>
          <cell r="N842">
            <v>8988.8299127230166</v>
          </cell>
          <cell r="O842">
            <v>9572.8685330753069</v>
          </cell>
          <cell r="Z842">
            <v>6464.3220458233282</v>
          </cell>
          <cell r="AA842">
            <v>6134.6663955215881</v>
          </cell>
          <cell r="AB842">
            <v>6032.9556942345525</v>
          </cell>
          <cell r="AC842">
            <v>5704.5869874881337</v>
          </cell>
          <cell r="AD842">
            <v>6068.0753999443668</v>
          </cell>
          <cell r="AE842">
            <v>5912.0823491668189</v>
          </cell>
          <cell r="AF842">
            <v>5510.9697806789</v>
          </cell>
          <cell r="AG842">
            <v>5176.1012799722184</v>
          </cell>
          <cell r="AH842">
            <v>7462.0626775861238</v>
          </cell>
          <cell r="AI842">
            <v>6756.6809150499594</v>
          </cell>
          <cell r="AJ842">
            <v>7205.3068651522653</v>
          </cell>
          <cell r="AK842">
            <v>6645.8883932754525</v>
          </cell>
          <cell r="AL842">
            <v>6227.2961798861861</v>
          </cell>
          <cell r="AM842">
            <v>6863.0075936836729</v>
          </cell>
          <cell r="AN842">
            <v>7308.9234164771278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</row>
        <row r="843">
          <cell r="A843">
            <v>10173.443670436996</v>
          </cell>
          <cell r="B843">
            <v>8231.8308959841561</v>
          </cell>
          <cell r="C843">
            <v>8778.9795365933169</v>
          </cell>
          <cell r="D843">
            <v>8032.7921345854093</v>
          </cell>
          <cell r="E843">
            <v>7233.9092387632518</v>
          </cell>
          <cell r="F843">
            <v>8918.3516440507137</v>
          </cell>
          <cell r="G843">
            <v>7522.6430702238122</v>
          </cell>
          <cell r="H843">
            <v>9581.5705532999491</v>
          </cell>
          <cell r="I843">
            <v>7706.8782537206807</v>
          </cell>
          <cell r="J843">
            <v>8994.6223363505796</v>
          </cell>
          <cell r="K843">
            <v>7834.1744081837414</v>
          </cell>
          <cell r="L843">
            <v>8160.3328273924226</v>
          </cell>
          <cell r="M843">
            <v>10067.495977361868</v>
          </cell>
          <cell r="N843">
            <v>9679.1901525215635</v>
          </cell>
          <cell r="O843">
            <v>10344.737714359379</v>
          </cell>
          <cell r="Z843">
            <v>7767.4649361533266</v>
          </cell>
          <cell r="AA843">
            <v>6285.0358164074851</v>
          </cell>
          <cell r="AB843">
            <v>6702.7859921071431</v>
          </cell>
          <cell r="AC843">
            <v>6133.0689259244964</v>
          </cell>
          <cell r="AD843">
            <v>5523.118639432696</v>
          </cell>
          <cell r="AE843">
            <v>6809.1971536392957</v>
          </cell>
          <cell r="AF843">
            <v>5743.5680746881599</v>
          </cell>
          <cell r="AG843">
            <v>7315.5674437267244</v>
          </cell>
          <cell r="AH843">
            <v>5884.2323742287535</v>
          </cell>
          <cell r="AI843">
            <v>6867.4301322930114</v>
          </cell>
          <cell r="AJ843">
            <v>5981.4234973459188</v>
          </cell>
          <cell r="AK843">
            <v>6230.4467550454228</v>
          </cell>
          <cell r="AL843">
            <v>7686.5734486996953</v>
          </cell>
          <cell r="AM843">
            <v>7390.1003982108232</v>
          </cell>
          <cell r="AN843">
            <v>7898.2486238642423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0</v>
          </cell>
          <cell r="BM843">
            <v>0</v>
          </cell>
        </row>
        <row r="844">
          <cell r="A844">
            <v>8232.1280674051013</v>
          </cell>
          <cell r="B844">
            <v>8407.5603472174571</v>
          </cell>
          <cell r="C844">
            <v>7103.6419494133561</v>
          </cell>
          <cell r="D844">
            <v>6779.8465978367085</v>
          </cell>
          <cell r="E844">
            <v>6682.1292928573212</v>
          </cell>
          <cell r="F844">
            <v>7982.9965503482654</v>
          </cell>
          <cell r="G844">
            <v>9501.7889797068947</v>
          </cell>
          <cell r="H844">
            <v>7575.8492707975565</v>
          </cell>
          <cell r="I844">
            <v>9421.6328635844238</v>
          </cell>
          <cell r="J844">
            <v>10611.586641217156</v>
          </cell>
          <cell r="K844">
            <v>8905.9963407723171</v>
          </cell>
          <cell r="L844">
            <v>9399.1800805686908</v>
          </cell>
          <cell r="M844">
            <v>9211.1519258060616</v>
          </cell>
          <cell r="N844">
            <v>8714.5050722954293</v>
          </cell>
          <cell r="O844">
            <v>9283.1169092679338</v>
          </cell>
          <cell r="Z844">
            <v>6285.2627079760632</v>
          </cell>
          <cell r="AA844">
            <v>6419.2059553419176</v>
          </cell>
          <cell r="AB844">
            <v>5423.6590429448934</v>
          </cell>
          <cell r="AC844">
            <v>5176.439996834717</v>
          </cell>
          <cell r="AD844">
            <v>5101.8324436137345</v>
          </cell>
          <cell r="AE844">
            <v>6095.0497981771014</v>
          </cell>
          <cell r="AF844">
            <v>7254.6538931621308</v>
          </cell>
          <cell r="AG844">
            <v>5784.1912216510173</v>
          </cell>
          <cell r="AH844">
            <v>7193.4543778781617</v>
          </cell>
          <cell r="AI844">
            <v>8101.9888469158623</v>
          </cell>
          <cell r="AJ844">
            <v>6799.763830165025</v>
          </cell>
          <cell r="AK844">
            <v>7176.3115882345164</v>
          </cell>
          <cell r="AL844">
            <v>7032.7513399606305</v>
          </cell>
          <cell r="AM844">
            <v>6653.5594807178486</v>
          </cell>
          <cell r="AN844">
            <v>7087.6968926937034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</row>
        <row r="845">
          <cell r="A845">
            <v>10708.014270414817</v>
          </cell>
          <cell r="B845">
            <v>8248.2720779243446</v>
          </cell>
          <cell r="C845">
            <v>8339.0899866391483</v>
          </cell>
          <cell r="D845">
            <v>8464.8177516252217</v>
          </cell>
          <cell r="E845">
            <v>6758.4831406717849</v>
          </cell>
          <cell r="F845">
            <v>7467.5523614461117</v>
          </cell>
          <cell r="G845">
            <v>7277.787958108408</v>
          </cell>
          <cell r="H845">
            <v>8903.4678255532381</v>
          </cell>
          <cell r="I845">
            <v>7525.7923411096899</v>
          </cell>
          <cell r="J845">
            <v>10631.08385438052</v>
          </cell>
          <cell r="K845">
            <v>9217.5095792177544</v>
          </cell>
          <cell r="L845">
            <v>10043.360285813202</v>
          </cell>
          <cell r="M845">
            <v>9669.4425537370607</v>
          </cell>
          <cell r="N845">
            <v>9559.0804071187795</v>
          </cell>
          <cell r="O845">
            <v>10971.873493501293</v>
          </cell>
          <cell r="Z845">
            <v>8175.6117275187917</v>
          </cell>
          <cell r="AA845">
            <v>6297.5887245835484</v>
          </cell>
          <cell r="AB845">
            <v>6366.9285611589339</v>
          </cell>
          <cell r="AC845">
            <v>6462.9222126368613</v>
          </cell>
          <cell r="AD845">
            <v>5160.1289118354698</v>
          </cell>
          <cell r="AE845">
            <v>5701.5060981735514</v>
          </cell>
          <cell r="AF845">
            <v>5556.6202171676005</v>
          </cell>
          <cell r="AG845">
            <v>6797.8332986811974</v>
          </cell>
          <cell r="AH845">
            <v>5745.9725556066123</v>
          </cell>
          <cell r="AI845">
            <v>8116.8750471549447</v>
          </cell>
          <cell r="AJ845">
            <v>7037.6054337710721</v>
          </cell>
          <cell r="AK845">
            <v>7668.1457516595219</v>
          </cell>
          <cell r="AL845">
            <v>7382.6580675484593</v>
          </cell>
          <cell r="AM845">
            <v>7298.396127156816</v>
          </cell>
          <cell r="AN845">
            <v>8377.069299782208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</row>
        <row r="846">
          <cell r="A846">
            <v>8569.0021895792888</v>
          </cell>
          <cell r="B846">
            <v>7736.1021846724307</v>
          </cell>
          <cell r="C846">
            <v>6218.1216932205953</v>
          </cell>
          <cell r="D846">
            <v>8944.4000157119208</v>
          </cell>
          <cell r="E846">
            <v>8165.9641154402452</v>
          </cell>
          <cell r="F846">
            <v>8489.0769726112376</v>
          </cell>
          <cell r="G846">
            <v>8733.5176248737534</v>
          </cell>
          <cell r="H846">
            <v>9176.8088558460731</v>
          </cell>
          <cell r="I846">
            <v>8342.4150136044427</v>
          </cell>
          <cell r="J846">
            <v>9421.1934166693827</v>
          </cell>
          <cell r="K846">
            <v>8886.9994683745172</v>
          </cell>
          <cell r="L846">
            <v>9689.0009974342247</v>
          </cell>
          <cell r="M846">
            <v>9335.9896138484401</v>
          </cell>
          <cell r="N846">
            <v>8955.5130003298327</v>
          </cell>
          <cell r="O846">
            <v>10188.275336088205</v>
          </cell>
          <cell r="Z846">
            <v>6542.467447752545</v>
          </cell>
          <cell r="AA846">
            <v>5906.5449624061393</v>
          </cell>
          <cell r="AB846">
            <v>4747.5607852606963</v>
          </cell>
          <cell r="AC846">
            <v>6829.0851895961141</v>
          </cell>
          <cell r="AD846">
            <v>6234.746265995087</v>
          </cell>
          <cell r="AE846">
            <v>6481.4442248965715</v>
          </cell>
          <cell r="AF846">
            <v>6668.0756406616101</v>
          </cell>
          <cell r="AG846">
            <v>7006.5302686738978</v>
          </cell>
          <cell r="AH846">
            <v>6369.4672325470456</v>
          </cell>
          <cell r="AI846">
            <v>7193.1188584007396</v>
          </cell>
          <cell r="AJ846">
            <v>6785.2596421018179</v>
          </cell>
          <cell r="AK846">
            <v>7397.5910175450199</v>
          </cell>
          <cell r="AL846">
            <v>7128.0654141317391</v>
          </cell>
          <cell r="AM846">
            <v>6837.5699978038274</v>
          </cell>
          <cell r="AN846">
            <v>7778.7889722046893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</row>
        <row r="847">
          <cell r="A847">
            <v>9483.0374037339207</v>
          </cell>
          <cell r="B847">
            <v>7112.9994352164031</v>
          </cell>
          <cell r="C847">
            <v>8247.6803789062142</v>
          </cell>
          <cell r="D847">
            <v>8079.7668597443162</v>
          </cell>
          <cell r="E847">
            <v>7211.4165788736709</v>
          </cell>
          <cell r="F847">
            <v>8497.8186396561359</v>
          </cell>
          <cell r="G847">
            <v>7854.1195057156465</v>
          </cell>
          <cell r="H847">
            <v>8160.3311417395571</v>
          </cell>
          <cell r="I847">
            <v>7692.8352810203141</v>
          </cell>
          <cell r="J847">
            <v>7635.3084561951819</v>
          </cell>
          <cell r="K847">
            <v>8932.1535638360656</v>
          </cell>
          <cell r="L847">
            <v>10000.623381898769</v>
          </cell>
          <cell r="M847">
            <v>9045.1661369184949</v>
          </cell>
          <cell r="N847">
            <v>8229.7024015623774</v>
          </cell>
          <cell r="O847">
            <v>8979.0500649654368</v>
          </cell>
          <cell r="Z847">
            <v>7240.336989900462</v>
          </cell>
          <cell r="AA847">
            <v>5430.8035207854637</v>
          </cell>
          <cell r="AB847">
            <v>6297.1369600164089</v>
          </cell>
          <cell r="AC847">
            <v>6168.9343164822239</v>
          </cell>
          <cell r="AD847">
            <v>5505.9454036363613</v>
          </cell>
          <cell r="AE847">
            <v>6488.1185226520156</v>
          </cell>
          <cell r="AF847">
            <v>5996.6516590919182</v>
          </cell>
          <cell r="AG847">
            <v>6230.4454680427179</v>
          </cell>
          <cell r="AH847">
            <v>5873.5105084001325</v>
          </cell>
          <cell r="AI847">
            <v>5829.588547538845</v>
          </cell>
          <cell r="AJ847">
            <v>6819.7349746030895</v>
          </cell>
          <cell r="AK847">
            <v>7635.5159545732377</v>
          </cell>
          <cell r="AL847">
            <v>6906.0205262018171</v>
          </cell>
          <cell r="AM847">
            <v>6283.4107024024788</v>
          </cell>
          <cell r="AN847">
            <v>6855.5406408013696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0</v>
          </cell>
          <cell r="BM847">
            <v>0</v>
          </cell>
        </row>
        <row r="848">
          <cell r="A848">
            <v>9642.48712481043</v>
          </cell>
          <cell r="B848">
            <v>10891.643082871247</v>
          </cell>
          <cell r="C848">
            <v>9279.7837963242837</v>
          </cell>
          <cell r="D848">
            <v>8073.8612560842203</v>
          </cell>
          <cell r="E848">
            <v>6474.9288732539162</v>
          </cell>
          <cell r="F848">
            <v>7595.9237992934823</v>
          </cell>
          <cell r="G848">
            <v>8853.5577776379105</v>
          </cell>
          <cell r="H848">
            <v>8154.7964116366356</v>
          </cell>
          <cell r="I848">
            <v>9025.9182641189345</v>
          </cell>
          <cell r="J848">
            <v>9090.7597499751901</v>
          </cell>
          <cell r="K848">
            <v>8435.2880959685936</v>
          </cell>
          <cell r="L848">
            <v>8849.1959597202731</v>
          </cell>
          <cell r="M848">
            <v>8855.9631244767188</v>
          </cell>
          <cell r="N848">
            <v>8830.172398320361</v>
          </cell>
          <cell r="O848">
            <v>10436.249243673812</v>
          </cell>
          <cell r="Z848">
            <v>7362.0774897412603</v>
          </cell>
          <cell r="AA848">
            <v>8315.8130603445261</v>
          </cell>
          <cell r="AB848">
            <v>7085.152047628776</v>
          </cell>
          <cell r="AC848">
            <v>6164.4253644653245</v>
          </cell>
          <cell r="AD848">
            <v>4943.6340944448575</v>
          </cell>
          <cell r="AE848">
            <v>5799.5182044557696</v>
          </cell>
          <cell r="AF848">
            <v>6759.726777457654</v>
          </cell>
          <cell r="AG848">
            <v>6226.2196794702177</v>
          </cell>
          <cell r="AH848">
            <v>6891.3246983278623</v>
          </cell>
          <cell r="AI848">
            <v>6940.8314321450562</v>
          </cell>
          <cell r="AJ848">
            <v>6440.3762024244052</v>
          </cell>
          <cell r="AK848">
            <v>6756.3965120302655</v>
          </cell>
          <cell r="AL848">
            <v>6761.5632693904709</v>
          </cell>
          <cell r="AM848">
            <v>6741.8719468071868</v>
          </cell>
          <cell r="AN848">
            <v>7968.1180425419279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0</v>
          </cell>
          <cell r="BM848">
            <v>0</v>
          </cell>
        </row>
        <row r="849">
          <cell r="A849">
            <v>10124.464776349485</v>
          </cell>
          <cell r="B849">
            <v>8931.850850311499</v>
          </cell>
          <cell r="C849">
            <v>7554.0510484199294</v>
          </cell>
          <cell r="D849">
            <v>7287.7872605809907</v>
          </cell>
          <cell r="E849">
            <v>8356.2094734555321</v>
          </cell>
          <cell r="F849">
            <v>8392.3860128089127</v>
          </cell>
          <cell r="G849">
            <v>8415.7298056834534</v>
          </cell>
          <cell r="H849">
            <v>7585.9915104470138</v>
          </cell>
          <cell r="I849">
            <v>8340.5055727954605</v>
          </cell>
          <cell r="J849">
            <v>7939.0290802569862</v>
          </cell>
          <cell r="K849">
            <v>8031.1964218076528</v>
          </cell>
          <cell r="L849">
            <v>8635.0962337056499</v>
          </cell>
          <cell r="M849">
            <v>10096.053185209465</v>
          </cell>
          <cell r="N849">
            <v>8889.4674231023018</v>
          </cell>
          <cell r="O849">
            <v>9232.3028268478465</v>
          </cell>
          <cell r="Z849">
            <v>7730.0693546019365</v>
          </cell>
          <cell r="AA849">
            <v>6819.5038516162276</v>
          </cell>
          <cell r="AB849">
            <v>5767.5481916728086</v>
          </cell>
          <cell r="AC849">
            <v>5564.2547246026279</v>
          </cell>
          <cell r="AD849">
            <v>6379.9993578211906</v>
          </cell>
          <cell r="AE849">
            <v>6407.6202903236554</v>
          </cell>
          <cell r="AF849">
            <v>6425.4433695585385</v>
          </cell>
          <cell r="AG849">
            <v>5791.9348621923355</v>
          </cell>
          <cell r="AH849">
            <v>6368.0093668516238</v>
          </cell>
          <cell r="AI849">
            <v>6061.4804588925281</v>
          </cell>
          <cell r="AJ849">
            <v>6131.8505928358281</v>
          </cell>
          <cell r="AK849">
            <v>6592.930514819197</v>
          </cell>
          <cell r="AL849">
            <v>7708.3769911201643</v>
          </cell>
          <cell r="AM849">
            <v>6787.1439354082995</v>
          </cell>
          <cell r="AN849">
            <v>7048.9001375096368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0</v>
          </cell>
          <cell r="BM849">
            <v>0</v>
          </cell>
        </row>
        <row r="850">
          <cell r="A850">
            <v>8598.294060641605</v>
          </cell>
          <cell r="B850">
            <v>7763.134187106848</v>
          </cell>
          <cell r="C850">
            <v>7993.2329354125823</v>
          </cell>
          <cell r="D850">
            <v>8297.6010970513089</v>
          </cell>
          <cell r="E850">
            <v>8391.4044914220322</v>
          </cell>
          <cell r="F850">
            <v>8353.8187179685101</v>
          </cell>
          <cell r="G850">
            <v>7214.7821234546009</v>
          </cell>
          <cell r="H850">
            <v>8297.5834373721209</v>
          </cell>
          <cell r="I850">
            <v>7339.8104866001977</v>
          </cell>
          <cell r="J850">
            <v>8522.253897095643</v>
          </cell>
          <cell r="K850">
            <v>9537.9647622786506</v>
          </cell>
          <cell r="L850">
            <v>9305.6943103035774</v>
          </cell>
          <cell r="M850">
            <v>8390.2343513835276</v>
          </cell>
          <cell r="N850">
            <v>9286.4946859668999</v>
          </cell>
          <cell r="O850">
            <v>8459.5519323215722</v>
          </cell>
          <cell r="Z850">
            <v>6564.8319084761069</v>
          </cell>
          <cell r="AA850">
            <v>5927.184004392825</v>
          </cell>
          <cell r="AB850">
            <v>6102.8653191192479</v>
          </cell>
          <cell r="AC850">
            <v>6335.2516280030623</v>
          </cell>
          <cell r="AD850">
            <v>6406.8708948186877</v>
          </cell>
          <cell r="AE850">
            <v>6378.1740064438291</v>
          </cell>
          <cell r="AF850">
            <v>5508.5150103860797</v>
          </cell>
          <cell r="AG850">
            <v>6335.2381447673624</v>
          </cell>
          <cell r="AH850">
            <v>5603.9746657611959</v>
          </cell>
          <cell r="AI850">
            <v>6506.7749394481125</v>
          </cell>
          <cell r="AJ850">
            <v>7282.2742478587988</v>
          </cell>
          <cell r="AK850">
            <v>7104.9348286940212</v>
          </cell>
          <cell r="AL850">
            <v>6405.9774882187276</v>
          </cell>
          <cell r="AM850">
            <v>7090.2758387144713</v>
          </cell>
          <cell r="AN850">
            <v>6458.9017385352481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</row>
        <row r="851">
          <cell r="A851">
            <v>10060.341187508393</v>
          </cell>
          <cell r="B851">
            <v>7077.8827527990879</v>
          </cell>
          <cell r="C851">
            <v>7376.0107735175598</v>
          </cell>
          <cell r="D851">
            <v>7026.8892481444036</v>
          </cell>
          <cell r="E851">
            <v>8911.6452565806085</v>
          </cell>
          <cell r="F851">
            <v>7609.2338747922113</v>
          </cell>
          <cell r="G851">
            <v>8102.6322189376624</v>
          </cell>
          <cell r="H851">
            <v>7606.4367183829327</v>
          </cell>
          <cell r="I851">
            <v>7797.9774333710866</v>
          </cell>
          <cell r="J851">
            <v>7713.0706388535555</v>
          </cell>
          <cell r="K851">
            <v>8853.7983613141641</v>
          </cell>
          <cell r="L851">
            <v>7902.2252454437021</v>
          </cell>
          <cell r="M851">
            <v>9538.150352364386</v>
          </cell>
          <cell r="N851">
            <v>8856.2696859682073</v>
          </cell>
          <cell r="O851">
            <v>9427.4065661016848</v>
          </cell>
          <cell r="Z851">
            <v>7681.110738027407</v>
          </cell>
          <cell r="AA851">
            <v>5403.9917932931148</v>
          </cell>
          <cell r="AB851">
            <v>5631.6137296237503</v>
          </cell>
          <cell r="AC851">
            <v>5365.058048515245</v>
          </cell>
          <cell r="AD851">
            <v>6804.0767999803193</v>
          </cell>
          <cell r="AE851">
            <v>5809.6805003393511</v>
          </cell>
          <cell r="AF851">
            <v>6186.3921096877802</v>
          </cell>
          <cell r="AG851">
            <v>5807.5448602322422</v>
          </cell>
          <cell r="AH851">
            <v>5953.7869622885564</v>
          </cell>
          <cell r="AI851">
            <v>5888.9602850472429</v>
          </cell>
          <cell r="AJ851">
            <v>6759.9104640568085</v>
          </cell>
          <cell r="AK851">
            <v>6033.3805837972477</v>
          </cell>
          <cell r="AL851">
            <v>7282.4159466316178</v>
          </cell>
          <cell r="AM851">
            <v>6761.7973303154686</v>
          </cell>
          <cell r="AN851">
            <v>7197.8626228449002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</row>
        <row r="852">
          <cell r="A852">
            <v>8382.0511619413446</v>
          </cell>
          <cell r="B852">
            <v>8521.796038812452</v>
          </cell>
          <cell r="C852">
            <v>7785.206429828866</v>
          </cell>
          <cell r="D852">
            <v>8014.5055675587319</v>
          </cell>
          <cell r="E852">
            <v>9256.5027413148891</v>
          </cell>
          <cell r="F852">
            <v>8157.5974667067376</v>
          </cell>
          <cell r="G852">
            <v>7410.2752673174</v>
          </cell>
          <cell r="H852">
            <v>8958.2473845501645</v>
          </cell>
          <cell r="I852">
            <v>8095.1582102133725</v>
          </cell>
          <cell r="J852">
            <v>9181.8798026037348</v>
          </cell>
          <cell r="K852">
            <v>7885.1601323856858</v>
          </cell>
          <cell r="L852">
            <v>9524.5709482153616</v>
          </cell>
          <cell r="M852">
            <v>8638.3709563317334</v>
          </cell>
          <cell r="N852">
            <v>9448.7208155930093</v>
          </cell>
          <cell r="O852">
            <v>10223.890277827446</v>
          </cell>
          <cell r="Z852">
            <v>6399.7295903468648</v>
          </cell>
          <cell r="AA852">
            <v>6506.4253628174611</v>
          </cell>
          <cell r="AB852">
            <v>5944.0362500000565</v>
          </cell>
          <cell r="AC852">
            <v>6119.1070588533612</v>
          </cell>
          <cell r="AD852">
            <v>7067.376869004881</v>
          </cell>
          <cell r="AE852">
            <v>6228.3582962204591</v>
          </cell>
          <cell r="AF852">
            <v>5657.7748076979033</v>
          </cell>
          <cell r="AG852">
            <v>6839.6577110935877</v>
          </cell>
          <cell r="AH852">
            <v>6180.6856741307502</v>
          </cell>
          <cell r="AI852">
            <v>7010.4019568071608</v>
          </cell>
          <cell r="AJ852">
            <v>6020.3513017169998</v>
          </cell>
          <cell r="AK852">
            <v>7272.0480172462194</v>
          </cell>
          <cell r="AL852">
            <v>6595.4307786431027</v>
          </cell>
          <cell r="AM852">
            <v>7214.1361375885235</v>
          </cell>
          <cell r="AN852">
            <v>7805.981122682364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0</v>
          </cell>
          <cell r="BM852">
            <v>0</v>
          </cell>
        </row>
        <row r="853">
          <cell r="A853">
            <v>10448.165523295838</v>
          </cell>
          <cell r="B853">
            <v>8458.3234276615931</v>
          </cell>
          <cell r="C853">
            <v>7748.5422244827232</v>
          </cell>
          <cell r="D853">
            <v>9793.4476185374879</v>
          </cell>
          <cell r="E853">
            <v>9114.8520799059716</v>
          </cell>
          <cell r="F853">
            <v>9248.0035799113175</v>
          </cell>
          <cell r="G853">
            <v>8814.9628566806423</v>
          </cell>
          <cell r="H853">
            <v>9059.4185266016775</v>
          </cell>
          <cell r="I853">
            <v>8915.4371668953972</v>
          </cell>
          <cell r="J853">
            <v>9448.0234699442299</v>
          </cell>
          <cell r="K853">
            <v>9526.786971952657</v>
          </cell>
          <cell r="L853">
            <v>7835.1024889378332</v>
          </cell>
          <cell r="M853">
            <v>8521.8873985792416</v>
          </cell>
          <cell r="N853">
            <v>9037.0480350029666</v>
          </cell>
          <cell r="O853">
            <v>8981.8202922261007</v>
          </cell>
          <cell r="Z853">
            <v>7977.2161696984631</v>
          </cell>
          <cell r="AA853">
            <v>6457.9637703133349</v>
          </cell>
          <cell r="AB853">
            <v>5916.0429825614556</v>
          </cell>
          <cell r="AC853">
            <v>7477.3364305438445</v>
          </cell>
          <cell r="AD853">
            <v>6959.2260224165275</v>
          </cell>
          <cell r="AE853">
            <v>7060.8877252766097</v>
          </cell>
          <cell r="AF853">
            <v>6730.259400927097</v>
          </cell>
          <cell r="AG853">
            <v>6916.902282734487</v>
          </cell>
          <cell r="AH853">
            <v>6806.9719386733022</v>
          </cell>
          <cell r="AI853">
            <v>7213.6037113962975</v>
          </cell>
          <cell r="AJ853">
            <v>7273.73996023374</v>
          </cell>
          <cell r="AK853">
            <v>5982.1320907139907</v>
          </cell>
          <cell r="AL853">
            <v>6506.4951163648448</v>
          </cell>
          <cell r="AM853">
            <v>6899.8223229169043</v>
          </cell>
          <cell r="AN853">
            <v>6857.6557203957955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0</v>
          </cell>
          <cell r="BM853">
            <v>0</v>
          </cell>
        </row>
        <row r="854">
          <cell r="A854">
            <v>11134.608807238446</v>
          </cell>
          <cell r="B854">
            <v>9648.2461317047801</v>
          </cell>
          <cell r="C854">
            <v>8085.027691712995</v>
          </cell>
          <cell r="D854">
            <v>7834.7176686163475</v>
          </cell>
          <cell r="E854">
            <v>8238.3043362977205</v>
          </cell>
          <cell r="F854">
            <v>8164.1011274887696</v>
          </cell>
          <cell r="G854">
            <v>7667.7188043517817</v>
          </cell>
          <cell r="H854">
            <v>8405.3052706131621</v>
          </cell>
          <cell r="I854">
            <v>6968.2422412114156</v>
          </cell>
          <cell r="J854">
            <v>8457.1195145857801</v>
          </cell>
          <cell r="K854">
            <v>10323.132628185054</v>
          </cell>
          <cell r="L854">
            <v>9760.9446149418127</v>
          </cell>
          <cell r="M854">
            <v>10120.842747221061</v>
          </cell>
          <cell r="N854">
            <v>9287.615758135029</v>
          </cell>
          <cell r="O854">
            <v>9778.8341844848674</v>
          </cell>
          <cell r="Z854">
            <v>8501.3183627617818</v>
          </cell>
          <cell r="AA854">
            <v>7366.4745145411262</v>
          </cell>
          <cell r="AB854">
            <v>6172.9509827336387</v>
          </cell>
          <cell r="AC854">
            <v>5981.8382788592553</v>
          </cell>
          <cell r="AD854">
            <v>6289.9783139806541</v>
          </cell>
          <cell r="AE854">
            <v>6233.323867242184</v>
          </cell>
          <cell r="AF854">
            <v>5854.3339779978014</v>
          </cell>
          <cell r="AG854">
            <v>6417.4841953342311</v>
          </cell>
          <cell r="AH854">
            <v>5320.2808241338798</v>
          </cell>
          <cell r="AI854">
            <v>6457.0445778642998</v>
          </cell>
          <cell r="AJ854">
            <v>7881.7530541498008</v>
          </cell>
          <cell r="AK854">
            <v>7452.5202572865337</v>
          </cell>
          <cell r="AL854">
            <v>7727.3039208742666</v>
          </cell>
          <cell r="AM854">
            <v>7091.1317817991267</v>
          </cell>
          <cell r="AN854">
            <v>7466.1790151909336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</row>
        <row r="855">
          <cell r="A855">
            <v>10393.500751047777</v>
          </cell>
          <cell r="B855">
            <v>8503.3758515411246</v>
          </cell>
          <cell r="C855">
            <v>7733.6245421844387</v>
          </cell>
          <cell r="D855">
            <v>8529.4873821478504</v>
          </cell>
          <cell r="E855">
            <v>7432.9593303771526</v>
          </cell>
          <cell r="F855">
            <v>8261.9203762392262</v>
          </cell>
          <cell r="G855">
            <v>8538.3360157283078</v>
          </cell>
          <cell r="H855">
            <v>8660.1897263346727</v>
          </cell>
          <cell r="I855">
            <v>8542.5780944604176</v>
          </cell>
          <cell r="J855">
            <v>8805.6787994435144</v>
          </cell>
          <cell r="K855">
            <v>8940.651027510632</v>
          </cell>
          <cell r="L855">
            <v>9172.005562960092</v>
          </cell>
          <cell r="M855">
            <v>9792.3560771413595</v>
          </cell>
          <cell r="N855">
            <v>8316.8437662416072</v>
          </cell>
          <cell r="O855">
            <v>8701.6491639273918</v>
          </cell>
          <cell r="Z855">
            <v>7935.479397427981</v>
          </cell>
          <cell r="AA855">
            <v>6492.3614761550534</v>
          </cell>
          <cell r="AB855">
            <v>5904.6532724559866</v>
          </cell>
          <cell r="AC855">
            <v>6512.2977342194108</v>
          </cell>
          <cell r="AD855">
            <v>5675.0941805802777</v>
          </cell>
          <cell r="AE855">
            <v>6308.0092549401525</v>
          </cell>
          <cell r="AF855">
            <v>6519.0537013526246</v>
          </cell>
          <cell r="AG855">
            <v>6612.0894968154262</v>
          </cell>
          <cell r="AH855">
            <v>6522.2925454329061</v>
          </cell>
          <cell r="AI855">
            <v>6723.1709860903211</v>
          </cell>
          <cell r="AJ855">
            <v>6826.2228221084761</v>
          </cell>
          <cell r="AK855">
            <v>7002.8629353422812</v>
          </cell>
          <cell r="AL855">
            <v>7476.5030343217359</v>
          </cell>
          <cell r="AM855">
            <v>6349.9434829005304</v>
          </cell>
          <cell r="AN855">
            <v>6643.7439432552183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</row>
        <row r="856">
          <cell r="A856">
            <v>10283.909308717984</v>
          </cell>
          <cell r="B856">
            <v>7209.4410933207664</v>
          </cell>
          <cell r="C856">
            <v>6856.857710655092</v>
          </cell>
          <cell r="D856">
            <v>7153.573913482116</v>
          </cell>
          <cell r="E856">
            <v>6843.0698950284905</v>
          </cell>
          <cell r="F856">
            <v>7584.4834114772339</v>
          </cell>
          <cell r="G856">
            <v>9997.1136317845467</v>
          </cell>
          <cell r="H856">
            <v>8100.0237885840752</v>
          </cell>
          <cell r="I856">
            <v>8337.9881974005802</v>
          </cell>
          <cell r="J856">
            <v>8603.7867354743266</v>
          </cell>
          <cell r="K856">
            <v>8720.6196193790274</v>
          </cell>
          <cell r="L856">
            <v>8827.4345229237988</v>
          </cell>
          <cell r="M856">
            <v>8262.6948950430033</v>
          </cell>
          <cell r="N856">
            <v>8727.7019568055948</v>
          </cell>
          <cell r="O856">
            <v>10327.508659466939</v>
          </cell>
          <cell r="Z856">
            <v>7851.8058928434148</v>
          </cell>
          <cell r="AA856">
            <v>5504.4371125147782</v>
          </cell>
          <cell r="AB856">
            <v>5235.2382895160054</v>
          </cell>
          <cell r="AC856">
            <v>5461.7822972392487</v>
          </cell>
          <cell r="AD856">
            <v>5224.7112371338326</v>
          </cell>
          <cell r="AE856">
            <v>5790.7834225965125</v>
          </cell>
          <cell r="AF856">
            <v>7632.8362463220274</v>
          </cell>
          <cell r="AG856">
            <v>6184.4005626790949</v>
          </cell>
          <cell r="AH856">
            <v>6366.0873406681321</v>
          </cell>
          <cell r="AI856">
            <v>6569.02558768159</v>
          </cell>
          <cell r="AJ856">
            <v>6658.2279618743632</v>
          </cell>
          <cell r="AK856">
            <v>6739.7815679904106</v>
          </cell>
          <cell r="AL856">
            <v>6308.6006031449133</v>
          </cell>
          <cell r="AM856">
            <v>6663.6353548288971</v>
          </cell>
          <cell r="AN856">
            <v>7885.0941715376448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</row>
        <row r="857">
          <cell r="A857">
            <v>8044.1622929482128</v>
          </cell>
          <cell r="B857">
            <v>8774.3927549566415</v>
          </cell>
          <cell r="C857">
            <v>8338.0809844076994</v>
          </cell>
          <cell r="D857">
            <v>7725.7545618275681</v>
          </cell>
          <cell r="E857">
            <v>8765.5862353789871</v>
          </cell>
          <cell r="F857">
            <v>8881.4459969085801</v>
          </cell>
          <cell r="G857">
            <v>8034.7723586297825</v>
          </cell>
          <cell r="H857">
            <v>9019.7348857407887</v>
          </cell>
          <cell r="I857">
            <v>8335.522245230999</v>
          </cell>
          <cell r="J857">
            <v>8630.7331383277196</v>
          </cell>
          <cell r="K857">
            <v>9792.7368691631746</v>
          </cell>
          <cell r="L857">
            <v>9184.4389202694274</v>
          </cell>
          <cell r="M857">
            <v>9255.0660713356901</v>
          </cell>
          <cell r="N857">
            <v>10136.16276792934</v>
          </cell>
          <cell r="O857">
            <v>8632.9425483745217</v>
          </cell>
          <cell r="Z857">
            <v>6141.7500873151312</v>
          </cell>
          <cell r="AA857">
            <v>6699.283965980414</v>
          </cell>
          <cell r="AB857">
            <v>6366.1581839192149</v>
          </cell>
          <cell r="AC857">
            <v>5898.6445109735932</v>
          </cell>
          <cell r="AD857">
            <v>6692.5601530567974</v>
          </cell>
          <cell r="AE857">
            <v>6781.0195444236861</v>
          </cell>
          <cell r="AF857">
            <v>6134.5808349032723</v>
          </cell>
          <cell r="AG857">
            <v>6886.6036642026338</v>
          </cell>
          <cell r="AH857">
            <v>6364.2045763228471</v>
          </cell>
          <cell r="AI857">
            <v>6589.5992740457659</v>
          </cell>
          <cell r="AJ857">
            <v>7476.7937705535578</v>
          </cell>
          <cell r="AK857">
            <v>7012.3558533813894</v>
          </cell>
          <cell r="AL857">
            <v>7066.2799657290843</v>
          </cell>
          <cell r="AM857">
            <v>7739.0008179651213</v>
          </cell>
          <cell r="AN857">
            <v>6591.2861674541409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</row>
        <row r="858">
          <cell r="A858">
            <v>9598.7505761685152</v>
          </cell>
          <cell r="B858">
            <v>6947.6277090324356</v>
          </cell>
          <cell r="C858">
            <v>8601.8189001625233</v>
          </cell>
          <cell r="D858">
            <v>7786.9767683916225</v>
          </cell>
          <cell r="E858">
            <v>7178.17537307152</v>
          </cell>
          <cell r="F858">
            <v>8313.4889209074936</v>
          </cell>
          <cell r="G858">
            <v>8356.7846640565349</v>
          </cell>
          <cell r="H858">
            <v>9376.7698817762048</v>
          </cell>
          <cell r="I858">
            <v>8605.3681195714144</v>
          </cell>
          <cell r="J858">
            <v>9840.7906563697325</v>
          </cell>
          <cell r="K858">
            <v>9829.985638053111</v>
          </cell>
          <cell r="L858">
            <v>8612.9480213661536</v>
          </cell>
          <cell r="M858">
            <v>9714.0921560211536</v>
          </cell>
          <cell r="N858">
            <v>10063.161804908979</v>
          </cell>
          <cell r="O858">
            <v>9689.3459875425215</v>
          </cell>
          <cell r="Z858">
            <v>7328.6844599069655</v>
          </cell>
          <cell r="AA858">
            <v>5304.5415463571007</v>
          </cell>
          <cell r="AB858">
            <v>6567.523137549686</v>
          </cell>
          <cell r="AC858">
            <v>5945.387910574078</v>
          </cell>
          <cell r="AD858">
            <v>5480.5656100415981</v>
          </cell>
          <cell r="AE858">
            <v>6347.3820450685525</v>
          </cell>
          <cell r="AF858">
            <v>6380.4385181458192</v>
          </cell>
          <cell r="AG858">
            <v>7159.2013118156592</v>
          </cell>
          <cell r="AH858">
            <v>6570.2329807652523</v>
          </cell>
          <cell r="AI858">
            <v>7513.4830293009145</v>
          </cell>
          <cell r="AJ858">
            <v>7505.2333545961028</v>
          </cell>
          <cell r="AK858">
            <v>6576.0202661051417</v>
          </cell>
          <cell r="AL858">
            <v>7416.7482174907746</v>
          </cell>
          <cell r="AM858">
            <v>7683.2642906952242</v>
          </cell>
          <cell r="AN858">
            <v>7397.8544188726646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</row>
        <row r="859">
          <cell r="A859">
            <v>9187.5262929350047</v>
          </cell>
          <cell r="B859">
            <v>10135.95684217823</v>
          </cell>
          <cell r="C859">
            <v>7762.0173786748464</v>
          </cell>
          <cell r="D859">
            <v>9031.345466527453</v>
          </cell>
          <cell r="E859">
            <v>9125.2769965986627</v>
          </cell>
          <cell r="F859">
            <v>8463.04481352125</v>
          </cell>
          <cell r="G859">
            <v>7439.759778561066</v>
          </cell>
          <cell r="H859">
            <v>7803.0896421955404</v>
          </cell>
          <cell r="I859">
            <v>6951.5048006273046</v>
          </cell>
          <cell r="J859">
            <v>8399.8084342487327</v>
          </cell>
          <cell r="K859">
            <v>7756.3659870135916</v>
          </cell>
          <cell r="L859">
            <v>8282.4204491583787</v>
          </cell>
          <cell r="M859">
            <v>8902.4573560285589</v>
          </cell>
          <cell r="N859">
            <v>9227.4290066021331</v>
          </cell>
          <cell r="O859">
            <v>9886.1618415460744</v>
          </cell>
          <cell r="Z859">
            <v>7014.7130747610454</v>
          </cell>
          <cell r="AA859">
            <v>7738.8435928304443</v>
          </cell>
          <cell r="AB859">
            <v>5926.3313166877588</v>
          </cell>
          <cell r="AC859">
            <v>6895.468389075575</v>
          </cell>
          <cell r="AD859">
            <v>6967.1854880110641</v>
          </cell>
          <cell r="AE859">
            <v>6461.5685673027283</v>
          </cell>
          <cell r="AF859">
            <v>5680.2863499704872</v>
          </cell>
          <cell r="AG859">
            <v>5957.6901541748639</v>
          </cell>
          <cell r="AH859">
            <v>5307.5017212981475</v>
          </cell>
          <cell r="AI859">
            <v>6413.2873387826421</v>
          </cell>
          <cell r="AJ859">
            <v>5922.0164565488258</v>
          </cell>
          <cell r="AK859">
            <v>6323.6611426142181</v>
          </cell>
          <cell r="AL859">
            <v>6797.0618011572278</v>
          </cell>
          <cell r="AM859">
            <v>7045.1789562567537</v>
          </cell>
          <cell r="AN859">
            <v>7548.1241106677926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0</v>
          </cell>
          <cell r="BM859">
            <v>0</v>
          </cell>
        </row>
        <row r="860">
          <cell r="A860">
            <v>9563.6222898495162</v>
          </cell>
          <cell r="B860">
            <v>9413.2311847550391</v>
          </cell>
          <cell r="C860">
            <v>9721.3172469930832</v>
          </cell>
          <cell r="D860">
            <v>7640.1623879738036</v>
          </cell>
          <cell r="E860">
            <v>10270.527148534169</v>
          </cell>
          <cell r="F860">
            <v>7217.9531009939501</v>
          </cell>
          <cell r="G860">
            <v>7557.4572899892801</v>
          </cell>
          <cell r="H860">
            <v>9024.4348275748234</v>
          </cell>
          <cell r="I860">
            <v>8369.0489644327736</v>
          </cell>
          <cell r="J860">
            <v>9727.4095786105081</v>
          </cell>
          <cell r="K860">
            <v>8320.7716259215995</v>
          </cell>
          <cell r="L860">
            <v>9811.1243065025046</v>
          </cell>
          <cell r="M860">
            <v>10766.264595787541</v>
          </cell>
          <cell r="N860">
            <v>9297.6351322923838</v>
          </cell>
          <cell r="O860">
            <v>9317.4790985074087</v>
          </cell>
          <cell r="Z860">
            <v>7301.8638727892649</v>
          </cell>
          <cell r="AA860">
            <v>7187.0396624852101</v>
          </cell>
          <cell r="AB860">
            <v>7422.264603348206</v>
          </cell>
          <cell r="AC860">
            <v>5833.2945438675506</v>
          </cell>
          <cell r="AD860">
            <v>7841.5885600144329</v>
          </cell>
          <cell r="AE860">
            <v>5510.9360644212838</v>
          </cell>
          <cell r="AF860">
            <v>5770.1488707359749</v>
          </cell>
          <cell r="AG860">
            <v>6890.1920885926866</v>
          </cell>
          <cell r="AH860">
            <v>6389.8023605402796</v>
          </cell>
          <cell r="AI860">
            <v>7426.9161229074361</v>
          </cell>
          <cell r="AJ860">
            <v>6352.9424194776439</v>
          </cell>
          <cell r="AK860">
            <v>7490.8326525118882</v>
          </cell>
          <cell r="AL860">
            <v>8220.0860839421694</v>
          </cell>
          <cell r="AM860">
            <v>7098.7816140457644</v>
          </cell>
          <cell r="AN860">
            <v>7113.9325616267997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</row>
        <row r="861">
          <cell r="A861">
            <v>9937.6106578336839</v>
          </cell>
          <cell r="B861">
            <v>8653.137849013865</v>
          </cell>
          <cell r="C861">
            <v>7623.530884939184</v>
          </cell>
          <cell r="D861">
            <v>6997.1265444565215</v>
          </cell>
          <cell r="E861">
            <v>7553.7016235701485</v>
          </cell>
          <cell r="F861">
            <v>7194.5507735664396</v>
          </cell>
          <cell r="G861">
            <v>8038.4862809284641</v>
          </cell>
          <cell r="H861">
            <v>8878.4520089860962</v>
          </cell>
          <cell r="I861">
            <v>9178.1453993387731</v>
          </cell>
          <cell r="J861">
            <v>8460.2177396265015</v>
          </cell>
          <cell r="K861">
            <v>9353.2251515979242</v>
          </cell>
          <cell r="L861">
            <v>8832.2646028113777</v>
          </cell>
          <cell r="M861">
            <v>9140.5758465549061</v>
          </cell>
          <cell r="N861">
            <v>9643.3301304710003</v>
          </cell>
          <cell r="O861">
            <v>10149.634258575483</v>
          </cell>
          <cell r="Z861">
            <v>7587.4054876986474</v>
          </cell>
          <cell r="AA861">
            <v>6606.7053602734804</v>
          </cell>
          <cell r="AB861">
            <v>5820.5963247746067</v>
          </cell>
          <cell r="AC861">
            <v>5342.3341051987309</v>
          </cell>
          <cell r="AD861">
            <v>5767.2814044023007</v>
          </cell>
          <cell r="AE861">
            <v>5493.0682938210703</v>
          </cell>
          <cell r="AF861">
            <v>6137.4164294340053</v>
          </cell>
          <cell r="AG861">
            <v>6778.7336226689185</v>
          </cell>
          <cell r="AH861">
            <v>7007.5507249767479</v>
          </cell>
          <cell r="AI861">
            <v>6459.4100850757914</v>
          </cell>
          <cell r="AJ861">
            <v>7141.22481614562</v>
          </cell>
          <cell r="AK861">
            <v>6743.4693533048958</v>
          </cell>
          <cell r="AL861">
            <v>6978.866221148056</v>
          </cell>
          <cell r="AM861">
            <v>7362.7211279351286</v>
          </cell>
          <cell r="AN861">
            <v>7749.286354959414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0</v>
          </cell>
          <cell r="BM861">
            <v>0</v>
          </cell>
        </row>
        <row r="862">
          <cell r="A862">
            <v>9930.3699163003803</v>
          </cell>
          <cell r="B862">
            <v>8304.925788888002</v>
          </cell>
          <cell r="C862">
            <v>7054.7069138131619</v>
          </cell>
          <cell r="D862">
            <v>6897.910668914431</v>
          </cell>
          <cell r="E862">
            <v>8244.6157185239317</v>
          </cell>
          <cell r="F862">
            <v>7495.7547211076981</v>
          </cell>
          <cell r="G862">
            <v>9703.1792095533892</v>
          </cell>
          <cell r="H862">
            <v>8157.0836892506895</v>
          </cell>
          <cell r="I862">
            <v>8560.9646966631444</v>
          </cell>
          <cell r="J862">
            <v>7584.4973784573494</v>
          </cell>
          <cell r="K862">
            <v>8141.3799370880879</v>
          </cell>
          <cell r="L862">
            <v>8072.2345833124791</v>
          </cell>
          <cell r="M862">
            <v>10139.257552875686</v>
          </cell>
          <cell r="N862">
            <v>9904.2954480264307</v>
          </cell>
          <cell r="O862">
            <v>9184.9639980481934</v>
          </cell>
          <cell r="Z862">
            <v>7581.8771525750044</v>
          </cell>
          <cell r="AA862">
            <v>6340.8440595191441</v>
          </cell>
          <cell r="AB862">
            <v>5386.2969475240043</v>
          </cell>
          <cell r="AC862">
            <v>5266.5823873588424</v>
          </cell>
          <cell r="AD862">
            <v>6294.7970795558949</v>
          </cell>
          <cell r="AE862">
            <v>5723.0387125846109</v>
          </cell>
          <cell r="AF862">
            <v>7408.416139210849</v>
          </cell>
          <cell r="AG862">
            <v>6227.9660250776587</v>
          </cell>
          <cell r="AH862">
            <v>6536.3307897610975</v>
          </cell>
          <cell r="AI862">
            <v>5790.7940864416996</v>
          </cell>
          <cell r="AJ862">
            <v>6215.9761474865027</v>
          </cell>
          <cell r="AK862">
            <v>6163.1833932974105</v>
          </cell>
          <cell r="AL862">
            <v>7741.3636986507963</v>
          </cell>
          <cell r="AM862">
            <v>7561.9691917499704</v>
          </cell>
          <cell r="AN862">
            <v>7012.7567523657881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0</v>
          </cell>
          <cell r="BM862">
            <v>0</v>
          </cell>
        </row>
        <row r="863">
          <cell r="A863">
            <v>9205.8515405033104</v>
          </cell>
          <cell r="B863">
            <v>8646.0216392845996</v>
          </cell>
          <cell r="C863">
            <v>7868.9780593476271</v>
          </cell>
          <cell r="D863">
            <v>8302.8302308994407</v>
          </cell>
          <cell r="E863">
            <v>7258.1420706212084</v>
          </cell>
          <cell r="F863">
            <v>7905.4024928451063</v>
          </cell>
          <cell r="G863">
            <v>7608.1103676744178</v>
          </cell>
          <cell r="H863">
            <v>7895.116229428967</v>
          </cell>
          <cell r="I863">
            <v>9294.063931065235</v>
          </cell>
          <cell r="J863">
            <v>9025.7194186496854</v>
          </cell>
          <cell r="K863">
            <v>9131.3777871940401</v>
          </cell>
          <cell r="L863">
            <v>9283.4637057130731</v>
          </cell>
          <cell r="M863">
            <v>10831.740874011761</v>
          </cell>
          <cell r="N863">
            <v>10707.886320216699</v>
          </cell>
          <cell r="O863">
            <v>9948.7647784316887</v>
          </cell>
          <cell r="Z863">
            <v>7028.7044745804378</v>
          </cell>
          <cell r="AA863">
            <v>6601.2721056803466</v>
          </cell>
          <cell r="AB863">
            <v>6007.99622422415</v>
          </cell>
          <cell r="AC863">
            <v>6339.2440926126455</v>
          </cell>
          <cell r="AD863">
            <v>5541.6205034875738</v>
          </cell>
          <cell r="AE863">
            <v>6035.8064248972087</v>
          </cell>
          <cell r="AF863">
            <v>5808.8226981608886</v>
          </cell>
          <cell r="AG863">
            <v>6027.952821633934</v>
          </cell>
          <cell r="AH863">
            <v>7096.0549876240302</v>
          </cell>
          <cell r="AI863">
            <v>6891.1728790167099</v>
          </cell>
          <cell r="AJ863">
            <v>6971.8434660337971</v>
          </cell>
          <cell r="AK863">
            <v>7087.961673166752</v>
          </cell>
          <cell r="AL863">
            <v>8270.0774842714745</v>
          </cell>
          <cell r="AM863">
            <v>8175.514037030729</v>
          </cell>
          <cell r="AN863">
            <v>7595.9217033917075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0</v>
          </cell>
          <cell r="BM863">
            <v>0</v>
          </cell>
        </row>
        <row r="864">
          <cell r="A864">
            <v>8823.1120403556743</v>
          </cell>
          <cell r="B864">
            <v>6871.9542079977755</v>
          </cell>
          <cell r="C864">
            <v>7979.841007626288</v>
          </cell>
          <cell r="D864">
            <v>8033.2377862582125</v>
          </cell>
          <cell r="E864">
            <v>8348.6068929478843</v>
          </cell>
          <cell r="F864">
            <v>7660.0359057050655</v>
          </cell>
          <cell r="G864">
            <v>8228.2296778708496</v>
          </cell>
          <cell r="H864">
            <v>9141.1853809697823</v>
          </cell>
          <cell r="I864">
            <v>9319.0568587307735</v>
          </cell>
          <cell r="J864">
            <v>9741.0780323743038</v>
          </cell>
          <cell r="K864">
            <v>8874.6845515146651</v>
          </cell>
          <cell r="L864">
            <v>10607.251813695773</v>
          </cell>
          <cell r="M864">
            <v>9494.0119521331053</v>
          </cell>
          <cell r="N864">
            <v>9662.7466685416875</v>
          </cell>
          <cell r="O864">
            <v>9775.8734549201781</v>
          </cell>
          <cell r="Z864">
            <v>6736.4813352597157</v>
          </cell>
          <cell r="AA864">
            <v>5246.7645256231326</v>
          </cell>
          <cell r="AB864">
            <v>6092.6405286867002</v>
          </cell>
          <cell r="AC864">
            <v>6133.4091827592893</v>
          </cell>
          <cell r="AD864">
            <v>6374.1947571932815</v>
          </cell>
          <cell r="AE864">
            <v>5848.4680541494399</v>
          </cell>
          <cell r="AF864">
            <v>6282.2862719731056</v>
          </cell>
          <cell r="AG864">
            <v>6979.3316031119512</v>
          </cell>
          <cell r="AH864">
            <v>7115.1371878683785</v>
          </cell>
          <cell r="AI864">
            <v>7437.3520420299101</v>
          </cell>
          <cell r="AJ864">
            <v>6775.8571538196511</v>
          </cell>
          <cell r="AK864">
            <v>8098.6791887639774</v>
          </cell>
          <cell r="AL864">
            <v>7248.7161015014335</v>
          </cell>
          <cell r="AM864">
            <v>7377.5457324182507</v>
          </cell>
          <cell r="AN864">
            <v>7463.918486325374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</row>
        <row r="865">
          <cell r="A865">
            <v>8515.0889446536021</v>
          </cell>
          <cell r="B865">
            <v>8764.0247114564518</v>
          </cell>
          <cell r="C865">
            <v>10296.137552585991</v>
          </cell>
          <cell r="D865">
            <v>8196.1876925251181</v>
          </cell>
          <cell r="E865">
            <v>7756.6761904003488</v>
          </cell>
          <cell r="F865">
            <v>8084.2189037540675</v>
          </cell>
          <cell r="G865">
            <v>9676.7161932351883</v>
          </cell>
          <cell r="H865">
            <v>8580.438674220537</v>
          </cell>
          <cell r="I865">
            <v>9645.0988957968657</v>
          </cell>
          <cell r="J865">
            <v>9315.1937208814725</v>
          </cell>
          <cell r="K865">
            <v>9322.2535813590821</v>
          </cell>
          <cell r="L865">
            <v>9399.9184933308079</v>
          </cell>
          <cell r="M865">
            <v>8914.3044044811031</v>
          </cell>
          <cell r="N865">
            <v>9192.8505098419682</v>
          </cell>
          <cell r="O865">
            <v>9548.3344160067209</v>
          </cell>
          <cell r="Z865">
            <v>6501.3044695988037</v>
          </cell>
          <cell r="AA865">
            <v>6691.3679232958448</v>
          </cell>
          <cell r="AB865">
            <v>7861.1422059496126</v>
          </cell>
          <cell r="AC865">
            <v>6257.8220879936971</v>
          </cell>
          <cell r="AD865">
            <v>5922.2532980754268</v>
          </cell>
          <cell r="AE865">
            <v>6172.3334698918452</v>
          </cell>
          <cell r="AF865">
            <v>7388.2115203998383</v>
          </cell>
          <cell r="AG865">
            <v>6551.1992495220757</v>
          </cell>
          <cell r="AH865">
            <v>7364.0715873364888</v>
          </cell>
          <cell r="AI865">
            <v>7112.1876666678872</v>
          </cell>
          <cell r="AJ865">
            <v>7117.5778983819846</v>
          </cell>
          <cell r="AK865">
            <v>7176.8753693320441</v>
          </cell>
          <cell r="AL865">
            <v>6806.10707003894</v>
          </cell>
          <cell r="AM865">
            <v>7018.7781356663818</v>
          </cell>
          <cell r="AN865">
            <v>7290.1915199587947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</row>
        <row r="866">
          <cell r="A866">
            <v>9229.6530998154194</v>
          </cell>
          <cell r="B866">
            <v>7904.3197195102766</v>
          </cell>
          <cell r="C866">
            <v>8796.9082348468819</v>
          </cell>
          <cell r="D866">
            <v>10148.257266221337</v>
          </cell>
          <cell r="E866">
            <v>8189.1123869561952</v>
          </cell>
          <cell r="F866">
            <v>8341.6847766721221</v>
          </cell>
          <cell r="G866">
            <v>7390.4684674377122</v>
          </cell>
          <cell r="H866">
            <v>8587.0980783877039</v>
          </cell>
          <cell r="I866">
            <v>7378.9078969757338</v>
          </cell>
          <cell r="J866">
            <v>9567.3514161106923</v>
          </cell>
          <cell r="K866">
            <v>9285.4098600109555</v>
          </cell>
          <cell r="L866">
            <v>9575.7228424570058</v>
          </cell>
          <cell r="M866">
            <v>9872.9738267465655</v>
          </cell>
          <cell r="N866">
            <v>10139.988029331889</v>
          </cell>
          <cell r="O866">
            <v>9790.5614636554437</v>
          </cell>
          <cell r="Z866">
            <v>7046.8770603214707</v>
          </cell>
          <cell r="AA866">
            <v>6034.979723124974</v>
          </cell>
          <cell r="AB866">
            <v>6716.4746249385316</v>
          </cell>
          <cell r="AC866">
            <v>7748.2350157890551</v>
          </cell>
          <cell r="AD866">
            <v>6252.4200638906013</v>
          </cell>
          <cell r="AE866">
            <v>6368.9096937282711</v>
          </cell>
          <cell r="AF866">
            <v>5642.652236762563</v>
          </cell>
          <cell r="AG866">
            <v>6556.2837312413239</v>
          </cell>
          <cell r="AH866">
            <v>5633.8256949725601</v>
          </cell>
          <cell r="AI866">
            <v>7304.7110756061775</v>
          </cell>
          <cell r="AJ866">
            <v>7089.4475697578036</v>
          </cell>
          <cell r="AK866">
            <v>7311.1026931072938</v>
          </cell>
          <cell r="AL866">
            <v>7538.0550086163084</v>
          </cell>
          <cell r="AM866">
            <v>7741.9214203470137</v>
          </cell>
          <cell r="AN866">
            <v>7475.1328397467851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</row>
        <row r="867">
          <cell r="A867">
            <v>10322.320798161589</v>
          </cell>
          <cell r="B867">
            <v>8247.321727403476</v>
          </cell>
          <cell r="C867">
            <v>8684.6785670225217</v>
          </cell>
          <cell r="D867">
            <v>8822.4078744949475</v>
          </cell>
          <cell r="E867">
            <v>8490.9331920150671</v>
          </cell>
          <cell r="F867">
            <v>8184.9238185757531</v>
          </cell>
          <cell r="G867">
            <v>8599.7614568204499</v>
          </cell>
          <cell r="H867">
            <v>7195.3451591270568</v>
          </cell>
          <cell r="I867">
            <v>7483.9466231088936</v>
          </cell>
          <cell r="J867">
            <v>8038.4443118575464</v>
          </cell>
          <cell r="K867">
            <v>7771.5938456913173</v>
          </cell>
          <cell r="L867">
            <v>8935.311407997031</v>
          </cell>
          <cell r="M867">
            <v>10073.41878867615</v>
          </cell>
          <cell r="N867">
            <v>9166.7223557332672</v>
          </cell>
          <cell r="O867">
            <v>9507.6126057953861</v>
          </cell>
          <cell r="Z867">
            <v>7881.1332186795644</v>
          </cell>
          <cell r="AA867">
            <v>6296.8631281594617</v>
          </cell>
          <cell r="AB867">
            <v>6630.786824635964</v>
          </cell>
          <cell r="AC867">
            <v>6735.9437018083881</v>
          </cell>
          <cell r="AD867">
            <v>6482.8614558362706</v>
          </cell>
          <cell r="AE867">
            <v>6249.2220751778614</v>
          </cell>
          <cell r="AF867">
            <v>6565.9522713282404</v>
          </cell>
          <cell r="AG867">
            <v>5493.6748103741429</v>
          </cell>
          <cell r="AH867">
            <v>5714.0231825301316</v>
          </cell>
          <cell r="AI867">
            <v>6137.3843858804839</v>
          </cell>
          <cell r="AJ867">
            <v>5933.6429875607037</v>
          </cell>
          <cell r="AK867">
            <v>6822.1460012513644</v>
          </cell>
          <cell r="AL867">
            <v>7691.0955388293942</v>
          </cell>
          <cell r="AM867">
            <v>6998.8291854917716</v>
          </cell>
          <cell r="AN867">
            <v>7259.1002549751984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</row>
        <row r="868">
          <cell r="A868">
            <v>10630.974887606581</v>
          </cell>
          <cell r="B868">
            <v>9235.6229507693643</v>
          </cell>
          <cell r="C868">
            <v>8257.5383903620732</v>
          </cell>
          <cell r="D868">
            <v>7017.5697500325969</v>
          </cell>
          <cell r="E868">
            <v>7507.8489597844737</v>
          </cell>
          <cell r="F868">
            <v>9175.1461394608195</v>
          </cell>
          <cell r="G868">
            <v>9215.8858943459272</v>
          </cell>
          <cell r="H868">
            <v>7741.3573793697697</v>
          </cell>
          <cell r="I868">
            <v>8318.3666929317096</v>
          </cell>
          <cell r="J868">
            <v>8358.1139548208357</v>
          </cell>
          <cell r="K868">
            <v>9007.3430891356293</v>
          </cell>
          <cell r="L868">
            <v>8670.8250196802328</v>
          </cell>
          <cell r="M868">
            <v>10220.896285271141</v>
          </cell>
          <cell r="N868">
            <v>10197.771180563292</v>
          </cell>
          <cell r="O868">
            <v>10105.152863989457</v>
          </cell>
          <cell r="Z868">
            <v>8116.791850587173</v>
          </cell>
          <cell r="AA868">
            <v>7051.4350654042119</v>
          </cell>
          <cell r="AB868">
            <v>6304.6635911950034</v>
          </cell>
          <cell r="AC868">
            <v>5357.9425744288874</v>
          </cell>
          <cell r="AD868">
            <v>5732.272712191284</v>
          </cell>
          <cell r="AE868">
            <v>7005.2607780628923</v>
          </cell>
          <cell r="AF868">
            <v>7036.3657438766913</v>
          </cell>
          <cell r="AG868">
            <v>5910.5573245783362</v>
          </cell>
          <cell r="AH868">
            <v>6351.1062435201302</v>
          </cell>
          <cell r="AI868">
            <v>6381.4534369615267</v>
          </cell>
          <cell r="AJ868">
            <v>6877.1424779274093</v>
          </cell>
          <cell r="AK868">
            <v>6620.2095858259372</v>
          </cell>
          <cell r="AL868">
            <v>7803.6951973896566</v>
          </cell>
          <cell r="AM868">
            <v>7786.0390874447949</v>
          </cell>
          <cell r="AN868">
            <v>7715.3246322674058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</row>
        <row r="869">
          <cell r="A869">
            <v>9976.5821391077206</v>
          </cell>
          <cell r="B869">
            <v>7520.938637450824</v>
          </cell>
          <cell r="C869">
            <v>7914.5943401674576</v>
          </cell>
          <cell r="D869">
            <v>7049.2286440806047</v>
          </cell>
          <cell r="E869">
            <v>9215.5104263136709</v>
          </cell>
          <cell r="F869">
            <v>8260.9270609920695</v>
          </cell>
          <cell r="G869">
            <v>6804.713882224245</v>
          </cell>
          <cell r="H869">
            <v>8011.8883986343481</v>
          </cell>
          <cell r="I869">
            <v>6482.7363112059211</v>
          </cell>
          <cell r="J869">
            <v>7822.9989121293274</v>
          </cell>
          <cell r="K869">
            <v>9148.0399147336138</v>
          </cell>
          <cell r="L869">
            <v>8311.8348169109631</v>
          </cell>
          <cell r="M869">
            <v>9532.3220456884483</v>
          </cell>
          <cell r="N869">
            <v>9824.9555396698997</v>
          </cell>
          <cell r="O869">
            <v>10692.464203027423</v>
          </cell>
          <cell r="Z869">
            <v>7617.1603695372987</v>
          </cell>
          <cell r="AA869">
            <v>5742.266733448253</v>
          </cell>
          <cell r="AB869">
            <v>6042.8244370952134</v>
          </cell>
          <cell r="AC869">
            <v>5382.114266670118</v>
          </cell>
          <cell r="AD869">
            <v>7036.0790725321913</v>
          </cell>
          <cell r="AE869">
            <v>6307.250854775687</v>
          </cell>
          <cell r="AF869">
            <v>5195.4262679337398</v>
          </cell>
          <cell r="AG869">
            <v>6117.1088399109185</v>
          </cell>
          <cell r="AH869">
            <v>4949.5951045509655</v>
          </cell>
          <cell r="AI869">
            <v>5972.8909614063887</v>
          </cell>
          <cell r="AJ869">
            <v>6984.5650670587738</v>
          </cell>
          <cell r="AK869">
            <v>6346.1191300507871</v>
          </cell>
          <cell r="AL869">
            <v>7277.9660111713129</v>
          </cell>
          <cell r="AM869">
            <v>7501.3928543601269</v>
          </cell>
          <cell r="AN869">
            <v>8163.7391888682469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</row>
        <row r="870">
          <cell r="A870">
            <v>9534.5079847736324</v>
          </cell>
          <cell r="B870">
            <v>8758.0102340274225</v>
          </cell>
          <cell r="C870">
            <v>7862.2430866933</v>
          </cell>
          <cell r="D870">
            <v>7829.2739422447694</v>
          </cell>
          <cell r="E870">
            <v>7758.6613770187105</v>
          </cell>
          <cell r="F870">
            <v>8516.6817739131257</v>
          </cell>
          <cell r="G870">
            <v>7213.8078567645516</v>
          </cell>
          <cell r="H870">
            <v>8338.1163359253078</v>
          </cell>
          <cell r="I870">
            <v>7359.9932562567692</v>
          </cell>
          <cell r="J870">
            <v>8604.3550818984422</v>
          </cell>
          <cell r="K870">
            <v>9286.3377363679829</v>
          </cell>
          <cell r="L870">
            <v>9091.8716701880312</v>
          </cell>
          <cell r="M870">
            <v>8702.4439019921138</v>
          </cell>
          <cell r="N870">
            <v>8680.1079867174831</v>
          </cell>
          <cell r="O870">
            <v>8704.7409214184408</v>
          </cell>
          <cell r="Z870">
            <v>7279.6349844066062</v>
          </cell>
          <cell r="AA870">
            <v>6686.7758457208729</v>
          </cell>
          <cell r="AB870">
            <v>6002.8540456626806</v>
          </cell>
          <cell r="AC870">
            <v>5977.6819719996483</v>
          </cell>
          <cell r="AD870">
            <v>5923.7689959992922</v>
          </cell>
          <cell r="AE870">
            <v>6502.5206011097653</v>
          </cell>
          <cell r="AF870">
            <v>5507.7711538711619</v>
          </cell>
          <cell r="AG870">
            <v>6366.1851749443158</v>
          </cell>
          <cell r="AH870">
            <v>5619.3842911250658</v>
          </cell>
          <cell r="AI870">
            <v>6569.4595224497871</v>
          </cell>
          <cell r="AJ870">
            <v>7090.1560070678997</v>
          </cell>
          <cell r="AK870">
            <v>6941.6803876752419</v>
          </cell>
          <cell r="AL870">
            <v>6644.3507289465851</v>
          </cell>
          <cell r="AM870">
            <v>6627.2971682907455</v>
          </cell>
          <cell r="AN870">
            <v>6646.1045124666643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</row>
        <row r="871">
          <cell r="A871">
            <v>9554.3240687662128</v>
          </cell>
          <cell r="B871">
            <v>7258.6423301211762</v>
          </cell>
          <cell r="C871">
            <v>8463.0808967369921</v>
          </cell>
          <cell r="D871">
            <v>8578.2168225260484</v>
          </cell>
          <cell r="E871">
            <v>8430.2023470557615</v>
          </cell>
          <cell r="F871">
            <v>7271.5232865279377</v>
          </cell>
          <cell r="G871">
            <v>7026.9098913209864</v>
          </cell>
          <cell r="H871">
            <v>8424.9308296031832</v>
          </cell>
          <cell r="I871">
            <v>8934.6413075600631</v>
          </cell>
          <cell r="J871">
            <v>8518.36521995164</v>
          </cell>
          <cell r="K871">
            <v>10069.814833488526</v>
          </cell>
          <cell r="L871">
            <v>8425.8633192626803</v>
          </cell>
          <cell r="M871">
            <v>9646.0322348812169</v>
          </cell>
          <cell r="N871">
            <v>9324.4398748445128</v>
          </cell>
          <cell r="O871">
            <v>8112.1542887976175</v>
          </cell>
          <cell r="Z871">
            <v>7294.7646437992771</v>
          </cell>
          <cell r="AA871">
            <v>5542.0024536168376</v>
          </cell>
          <cell r="AB871">
            <v>6461.5961169822795</v>
          </cell>
          <cell r="AC871">
            <v>6549.5028568659282</v>
          </cell>
          <cell r="AD871">
            <v>6436.4932127864622</v>
          </cell>
          <cell r="AE871">
            <v>5551.8371153572252</v>
          </cell>
          <cell r="AF871">
            <v>5365.0738096631385</v>
          </cell>
          <cell r="AG871">
            <v>6432.4683881253468</v>
          </cell>
          <cell r="AH871">
            <v>6821.6343768873376</v>
          </cell>
          <cell r="AI871">
            <v>6503.8059188939569</v>
          </cell>
          <cell r="AJ871">
            <v>7688.3439046278236</v>
          </cell>
          <cell r="AK871">
            <v>6433.1803477103322</v>
          </cell>
          <cell r="AL871">
            <v>7364.7841954607466</v>
          </cell>
          <cell r="AM871">
            <v>7119.2471422032841</v>
          </cell>
          <cell r="AN871">
            <v>6193.6622481141358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</row>
        <row r="872">
          <cell r="A872">
            <v>8978.279549564013</v>
          </cell>
          <cell r="B872">
            <v>8602.8916670932649</v>
          </cell>
          <cell r="C872">
            <v>8759.4215862751935</v>
          </cell>
          <cell r="D872">
            <v>8879.3854648363777</v>
          </cell>
          <cell r="E872">
            <v>7990.8107112329526</v>
          </cell>
          <cell r="F872">
            <v>9761.0860377699992</v>
          </cell>
          <cell r="G872">
            <v>8023.3834723218906</v>
          </cell>
          <cell r="H872">
            <v>7192.3740989892922</v>
          </cell>
          <cell r="I872">
            <v>8711.997213922974</v>
          </cell>
          <cell r="J872">
            <v>8397.8459639595421</v>
          </cell>
          <cell r="K872">
            <v>8128.8851810422384</v>
          </cell>
          <cell r="L872">
            <v>10128.568228891716</v>
          </cell>
          <cell r="M872">
            <v>10401.5559959241</v>
          </cell>
          <cell r="N872">
            <v>8090.4365139752053</v>
          </cell>
          <cell r="O872">
            <v>9090.6930392279555</v>
          </cell>
          <cell r="Z872">
            <v>6854.9523492103217</v>
          </cell>
          <cell r="AA872">
            <v>6568.3421993923739</v>
          </cell>
          <cell r="AB872">
            <v>6687.8534188074545</v>
          </cell>
          <cell r="AC872">
            <v>6779.4463199444317</v>
          </cell>
          <cell r="AD872">
            <v>6101.0159412692028</v>
          </cell>
          <cell r="AE872">
            <v>7452.6282341815449</v>
          </cell>
          <cell r="AF872">
            <v>6125.8853746516525</v>
          </cell>
          <cell r="AG872">
            <v>5491.4063940747201</v>
          </cell>
          <cell r="AH872">
            <v>6651.6447208190466</v>
          </cell>
          <cell r="AI872">
            <v>6411.7889848669647</v>
          </cell>
          <cell r="AJ872">
            <v>6206.4363512664713</v>
          </cell>
          <cell r="AK872">
            <v>7733.2023570317397</v>
          </cell>
          <cell r="AL872">
            <v>7941.6296091120348</v>
          </cell>
          <cell r="AM872">
            <v>6177.0806401661239</v>
          </cell>
          <cell r="AN872">
            <v>6940.780498222699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</row>
        <row r="873">
          <cell r="A873">
            <v>8852.0328646134531</v>
          </cell>
          <cell r="B873">
            <v>8400.9552546323448</v>
          </cell>
          <cell r="C873">
            <v>8102.3702076192876</v>
          </cell>
          <cell r="D873">
            <v>8519.1558612482968</v>
          </cell>
          <cell r="E873">
            <v>9817.5834425817884</v>
          </cell>
          <cell r="F873">
            <v>6489.6552101404668</v>
          </cell>
          <cell r="G873">
            <v>8716.1052051111819</v>
          </cell>
          <cell r="H873">
            <v>8885.4804215150143</v>
          </cell>
          <cell r="I873">
            <v>7844.5511541334827</v>
          </cell>
          <cell r="J873">
            <v>8728.0411527457672</v>
          </cell>
          <cell r="K873">
            <v>10005.056492910131</v>
          </cell>
          <cell r="L873">
            <v>9115.1371640963462</v>
          </cell>
          <cell r="M873">
            <v>11292.112018994558</v>
          </cell>
          <cell r="N873">
            <v>9913.7716093424024</v>
          </cell>
          <cell r="O873">
            <v>10014.482294722777</v>
          </cell>
          <cell r="Z873">
            <v>6758.5625002638299</v>
          </cell>
          <cell r="AA873">
            <v>6414.1629407328119</v>
          </cell>
          <cell r="AB873">
            <v>6186.192062998156</v>
          </cell>
          <cell r="AC873">
            <v>6504.4095766865184</v>
          </cell>
          <cell r="AD873">
            <v>7495.7642287449644</v>
          </cell>
          <cell r="AE873">
            <v>4954.8777115630865</v>
          </cell>
          <cell r="AF873">
            <v>6654.7811885232077</v>
          </cell>
          <cell r="AG873">
            <v>6784.0998437483986</v>
          </cell>
          <cell r="AH873">
            <v>5989.3461843855312</v>
          </cell>
          <cell r="AI873">
            <v>6663.8943322860041</v>
          </cell>
          <cell r="AJ873">
            <v>7638.9006525628565</v>
          </cell>
          <cell r="AK873">
            <v>6959.4436853362167</v>
          </cell>
          <cell r="AL873">
            <v>8621.5726949504187</v>
          </cell>
          <cell r="AM873">
            <v>7569.2042788193603</v>
          </cell>
          <cell r="AN873">
            <v>7646.0972899500175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0</v>
          </cell>
          <cell r="BM873">
            <v>0</v>
          </cell>
        </row>
        <row r="874">
          <cell r="A874">
            <v>9536.3727415649846</v>
          </cell>
          <cell r="B874">
            <v>8922.1870726695852</v>
          </cell>
          <cell r="C874">
            <v>7113.2986831290646</v>
          </cell>
          <cell r="D874">
            <v>7778.8141268557101</v>
          </cell>
          <cell r="E874">
            <v>8525.3379176758608</v>
          </cell>
          <cell r="F874">
            <v>7204.48153504123</v>
          </cell>
          <cell r="G874">
            <v>7225.6237166972978</v>
          </cell>
          <cell r="H874">
            <v>7421.7926544777074</v>
          </cell>
          <cell r="I874">
            <v>8023.9758506352437</v>
          </cell>
          <cell r="J874">
            <v>8605.7226599002115</v>
          </cell>
          <cell r="K874">
            <v>8636.5275696297831</v>
          </cell>
          <cell r="L874">
            <v>8303.9892218649347</v>
          </cell>
          <cell r="M874">
            <v>9280.8624546105129</v>
          </cell>
          <cell r="N874">
            <v>8960.1549319708556</v>
          </cell>
          <cell r="O874">
            <v>11072.812720280876</v>
          </cell>
          <cell r="Z874">
            <v>7281.0587336758299</v>
          </cell>
          <cell r="AA874">
            <v>6812.1255187315173</v>
          </cell>
          <cell r="AB874">
            <v>5431.0319977637728</v>
          </cell>
          <cell r="AC874">
            <v>5939.1557011108416</v>
          </cell>
          <cell r="AD874">
            <v>6509.1296014971895</v>
          </cell>
          <cell r="AE874">
            <v>5500.6504699301186</v>
          </cell>
          <cell r="AF874">
            <v>5516.7926101932517</v>
          </cell>
          <cell r="AG874">
            <v>5666.5683788643464</v>
          </cell>
          <cell r="AH874">
            <v>6126.3376578634097</v>
          </cell>
          <cell r="AI874">
            <v>6570.5036737244491</v>
          </cell>
          <cell r="AJ874">
            <v>6594.0233455226162</v>
          </cell>
          <cell r="AK874">
            <v>6340.1289868507647</v>
          </cell>
          <cell r="AL874">
            <v>7085.975607544945</v>
          </cell>
          <cell r="AM874">
            <v>6841.1141311794763</v>
          </cell>
          <cell r="AN874">
            <v>8454.136803185329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</row>
        <row r="875">
          <cell r="A875">
            <v>10006.004014419615</v>
          </cell>
          <cell r="B875">
            <v>8658.8558874184127</v>
          </cell>
          <cell r="C875">
            <v>7327.9785237235928</v>
          </cell>
          <cell r="D875">
            <v>8069.1023079340575</v>
          </cell>
          <cell r="E875">
            <v>7070.469764581143</v>
          </cell>
          <cell r="F875">
            <v>9555.9410354611391</v>
          </cell>
          <cell r="G875">
            <v>6875.871636923438</v>
          </cell>
          <cell r="H875">
            <v>8334.6301572340526</v>
          </cell>
          <cell r="I875">
            <v>7744.0899344736499</v>
          </cell>
          <cell r="J875">
            <v>9504.3848820629046</v>
          </cell>
          <cell r="K875">
            <v>8974.3630605127146</v>
          </cell>
          <cell r="L875">
            <v>7557.6411520826496</v>
          </cell>
          <cell r="M875">
            <v>8967.5010964754129</v>
          </cell>
          <cell r="N875">
            <v>10318.164823773237</v>
          </cell>
          <cell r="O875">
            <v>10521.604699940266</v>
          </cell>
          <cell r="Z875">
            <v>7639.624089025433</v>
          </cell>
          <cell r="AA875">
            <v>6611.0711054675066</v>
          </cell>
          <cell r="AB875">
            <v>5594.9409147770566</v>
          </cell>
          <cell r="AC875">
            <v>6160.7918885168856</v>
          </cell>
          <cell r="AD875">
            <v>5398.3319471367595</v>
          </cell>
          <cell r="AE875">
            <v>7295.999204338721</v>
          </cell>
          <cell r="AF875">
            <v>5249.7554982775919</v>
          </cell>
          <cell r="AG875">
            <v>6363.5234635688284</v>
          </cell>
          <cell r="AH875">
            <v>5912.6436413303682</v>
          </cell>
          <cell r="AI875">
            <v>7256.6358749945557</v>
          </cell>
          <cell r="AJ875">
            <v>6851.9620941536987</v>
          </cell>
          <cell r="AK875">
            <v>5770.2892501797096</v>
          </cell>
          <cell r="AL875">
            <v>6846.7229571633643</v>
          </cell>
          <cell r="AM875">
            <v>7877.9601156101598</v>
          </cell>
          <cell r="AN875">
            <v>8033.2872748231903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</row>
        <row r="876">
          <cell r="A876">
            <v>11106.940535252465</v>
          </cell>
          <cell r="B876">
            <v>10412.868167022725</v>
          </cell>
          <cell r="C876">
            <v>7760.9127554441602</v>
          </cell>
          <cell r="D876">
            <v>8384.5831792416247</v>
          </cell>
          <cell r="E876">
            <v>7913.7823940967128</v>
          </cell>
          <cell r="F876">
            <v>8993.2085517990272</v>
          </cell>
          <cell r="G876">
            <v>9081.315083105017</v>
          </cell>
          <cell r="H876">
            <v>9593.7980675229828</v>
          </cell>
          <cell r="I876">
            <v>8564.7045460784266</v>
          </cell>
          <cell r="J876">
            <v>8900.053119824066</v>
          </cell>
          <cell r="K876">
            <v>8230.7589296761034</v>
          </cell>
          <cell r="L876">
            <v>9061.3787116703097</v>
          </cell>
          <cell r="M876">
            <v>9693.2408594328263</v>
          </cell>
          <cell r="N876">
            <v>8345.6801752556021</v>
          </cell>
          <cell r="O876">
            <v>10350.643684073768</v>
          </cell>
          <cell r="Z876">
            <v>8480.1935264273961</v>
          </cell>
          <cell r="AA876">
            <v>7950.2664969945172</v>
          </cell>
          <cell r="AB876">
            <v>5925.4879324326375</v>
          </cell>
          <cell r="AC876">
            <v>6401.6627956836974</v>
          </cell>
          <cell r="AD876">
            <v>6042.204513022416</v>
          </cell>
          <cell r="AE876">
            <v>6866.3507021327623</v>
          </cell>
          <cell r="AF876">
            <v>6933.6203912110113</v>
          </cell>
          <cell r="AG876">
            <v>7324.9031997460652</v>
          </cell>
          <cell r="AH876">
            <v>6539.186179749061</v>
          </cell>
          <cell r="AI876">
            <v>6795.2261571981526</v>
          </cell>
          <cell r="AJ876">
            <v>6284.2173658434231</v>
          </cell>
          <cell r="AK876">
            <v>6918.3988918751274</v>
          </cell>
          <cell r="AL876">
            <v>7400.8281691404</v>
          </cell>
          <cell r="AM876">
            <v>6371.9601965283509</v>
          </cell>
          <cell r="AN876">
            <v>7902.7578553650574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0</v>
          </cell>
          <cell r="BM876">
            <v>0</v>
          </cell>
        </row>
        <row r="877">
          <cell r="A877">
            <v>9123.9593812482017</v>
          </cell>
          <cell r="B877">
            <v>7914.6635812568975</v>
          </cell>
          <cell r="C877">
            <v>7750.2645248496638</v>
          </cell>
          <cell r="D877">
            <v>9219.3649754938269</v>
          </cell>
          <cell r="E877">
            <v>8063.2235172839073</v>
          </cell>
          <cell r="F877">
            <v>8346.3847358556432</v>
          </cell>
          <cell r="G877">
            <v>8534.240209530084</v>
          </cell>
          <cell r="H877">
            <v>7635.1860422060063</v>
          </cell>
          <cell r="I877">
            <v>8862.6839415339618</v>
          </cell>
          <cell r="J877">
            <v>10650.527581892289</v>
          </cell>
          <cell r="K877">
            <v>7944.3272301068755</v>
          </cell>
          <cell r="L877">
            <v>10227.818461525747</v>
          </cell>
          <cell r="M877">
            <v>10064.701371404812</v>
          </cell>
          <cell r="N877">
            <v>10007.361029918531</v>
          </cell>
          <cell r="O877">
            <v>9967.8201999856574</v>
          </cell>
          <cell r="Z877">
            <v>6966.1794834205257</v>
          </cell>
          <cell r="AA877">
            <v>6042.8773029439653</v>
          </cell>
          <cell r="AB877">
            <v>5917.3579657808177</v>
          </cell>
          <cell r="AC877">
            <v>7039.0220362494383</v>
          </cell>
          <cell r="AD877">
            <v>6156.3034083403318</v>
          </cell>
          <cell r="AE877">
            <v>6372.4981313647249</v>
          </cell>
          <cell r="AF877">
            <v>6515.9265369370569</v>
          </cell>
          <cell r="AG877">
            <v>5829.4950839684534</v>
          </cell>
          <cell r="AH877">
            <v>6766.6946400969455</v>
          </cell>
          <cell r="AI877">
            <v>8131.7204108850883</v>
          </cell>
          <cell r="AJ877">
            <v>6065.5256174955184</v>
          </cell>
          <cell r="AK877">
            <v>7808.980306648752</v>
          </cell>
          <cell r="AL877">
            <v>7684.4397558730579</v>
          </cell>
          <cell r="AM877">
            <v>7640.6601757869166</v>
          </cell>
          <cell r="AN877">
            <v>7610.470593969847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0</v>
          </cell>
          <cell r="BM877">
            <v>0</v>
          </cell>
        </row>
        <row r="878">
          <cell r="A878">
            <v>9672.488465277198</v>
          </cell>
          <cell r="B878">
            <v>7749.8369649017177</v>
          </cell>
          <cell r="C878">
            <v>8425.1755397965517</v>
          </cell>
          <cell r="D878">
            <v>8314.8832370633099</v>
          </cell>
          <cell r="E878">
            <v>8605.3426659986017</v>
          </cell>
          <cell r="F878">
            <v>9433.9121019218492</v>
          </cell>
          <cell r="G878">
            <v>7954.6409117911626</v>
          </cell>
          <cell r="H878">
            <v>8626.7931704605853</v>
          </cell>
          <cell r="I878">
            <v>7795.3459481549598</v>
          </cell>
          <cell r="J878">
            <v>7345.5224538291186</v>
          </cell>
          <cell r="K878">
            <v>8876.9767294610374</v>
          </cell>
          <cell r="L878">
            <v>9358.2534154875666</v>
          </cell>
          <cell r="M878">
            <v>8432.6126772663192</v>
          </cell>
          <cell r="N878">
            <v>10334.852103480394</v>
          </cell>
          <cell r="O878">
            <v>10453.841106838801</v>
          </cell>
          <cell r="Z878">
            <v>7384.983633193001</v>
          </cell>
          <cell r="AA878">
            <v>5917.0315220503207</v>
          </cell>
          <cell r="AB878">
            <v>6432.6552253368254</v>
          </cell>
          <cell r="AC878">
            <v>6348.4466110307849</v>
          </cell>
          <cell r="AD878">
            <v>6570.2135468605939</v>
          </cell>
          <cell r="AE878">
            <v>7202.8296254657371</v>
          </cell>
          <cell r="AF878">
            <v>6073.4001547161979</v>
          </cell>
          <cell r="AG878">
            <v>6586.5910928193389</v>
          </cell>
          <cell r="AH878">
            <v>5951.7778128001028</v>
          </cell>
          <cell r="AI878">
            <v>5608.3357755883471</v>
          </cell>
          <cell r="AJ878">
            <v>6777.6072408504178</v>
          </cell>
          <cell r="AK878">
            <v>7145.0639157384185</v>
          </cell>
          <cell r="AL878">
            <v>6438.3335095435414</v>
          </cell>
          <cell r="AM878">
            <v>7890.7009204156939</v>
          </cell>
          <cell r="AN878">
            <v>7981.5495004358518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0</v>
          </cell>
          <cell r="BM878">
            <v>0</v>
          </cell>
        </row>
        <row r="879">
          <cell r="A879">
            <v>11299.549581654006</v>
          </cell>
          <cell r="B879">
            <v>7372.2542210847359</v>
          </cell>
          <cell r="C879">
            <v>8508.6548062393795</v>
          </cell>
          <cell r="D879">
            <v>8764.7269848254491</v>
          </cell>
          <cell r="E879">
            <v>9926.6260497956173</v>
          </cell>
          <cell r="F879">
            <v>8846.8005787320653</v>
          </cell>
          <cell r="G879">
            <v>9832.538944823149</v>
          </cell>
          <cell r="H879">
            <v>9282.7636487234795</v>
          </cell>
          <cell r="I879">
            <v>8512.6563438914654</v>
          </cell>
          <cell r="J879">
            <v>9657.7867228545747</v>
          </cell>
          <cell r="K879">
            <v>9524.5561042749177</v>
          </cell>
          <cell r="L879">
            <v>9196.6836021358031</v>
          </cell>
          <cell r="M879">
            <v>8338.1314770261688</v>
          </cell>
          <cell r="N879">
            <v>9587.2966427488627</v>
          </cell>
          <cell r="O879">
            <v>10217.887113454783</v>
          </cell>
          <cell r="Z879">
            <v>8627.2513037911576</v>
          </cell>
          <cell r="AA879">
            <v>5628.7455868150801</v>
          </cell>
          <cell r="AB879">
            <v>6496.3919791829912</v>
          </cell>
          <cell r="AC879">
            <v>6691.9041118221694</v>
          </cell>
          <cell r="AD879">
            <v>7579.018695523152</v>
          </cell>
          <cell r="AE879">
            <v>6754.5676290642468</v>
          </cell>
          <cell r="AF879">
            <v>7507.1828145282525</v>
          </cell>
          <cell r="AG879">
            <v>7087.4271768549715</v>
          </cell>
          <cell r="AH879">
            <v>6499.4471691865092</v>
          </cell>
          <cell r="AI879">
            <v>7373.7587940463582</v>
          </cell>
          <cell r="AJ879">
            <v>7272.0366838383161</v>
          </cell>
          <cell r="AK879">
            <v>7021.7047169650941</v>
          </cell>
          <cell r="AL879">
            <v>6366.1967352353859</v>
          </cell>
          <cell r="AM879">
            <v>7319.9393359253263</v>
          </cell>
          <cell r="AN879">
            <v>7801.3976826711796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</row>
        <row r="880">
          <cell r="A880">
            <v>9714.9467327753464</v>
          </cell>
          <cell r="B880">
            <v>8715.791978657182</v>
          </cell>
          <cell r="C880">
            <v>8987.2314652010991</v>
          </cell>
          <cell r="D880">
            <v>8996.7951515656405</v>
          </cell>
          <cell r="E880">
            <v>9657.068604636901</v>
          </cell>
          <cell r="F880">
            <v>7657.9792086699963</v>
          </cell>
          <cell r="G880">
            <v>9118.5680667336419</v>
          </cell>
          <cell r="H880">
            <v>8365.0341889279025</v>
          </cell>
          <cell r="I880">
            <v>8110.8112634846757</v>
          </cell>
          <cell r="J880">
            <v>9339.4181528875561</v>
          </cell>
          <cell r="K880">
            <v>8886.96548994146</v>
          </cell>
          <cell r="L880">
            <v>9183.2830134085561</v>
          </cell>
          <cell r="M880">
            <v>8485.3035398608663</v>
          </cell>
          <cell r="N880">
            <v>8506.6820332264033</v>
          </cell>
          <cell r="O880">
            <v>11270.374452364187</v>
          </cell>
          <cell r="Z880">
            <v>7417.4006902609071</v>
          </cell>
          <cell r="AA880">
            <v>6654.5420388726725</v>
          </cell>
          <cell r="AB880">
            <v>6861.7871726068988</v>
          </cell>
          <cell r="AC880">
            <v>6869.0890854009722</v>
          </cell>
          <cell r="AD880">
            <v>7373.2105079146913</v>
          </cell>
          <cell r="AE880">
            <v>5846.8977577363748</v>
          </cell>
          <cell r="AF880">
            <v>6962.0631932234019</v>
          </cell>
          <cell r="AG880">
            <v>6386.7370633832079</v>
          </cell>
          <cell r="AH880">
            <v>6192.6368429156028</v>
          </cell>
          <cell r="AI880">
            <v>7130.68311740226</v>
          </cell>
          <cell r="AJ880">
            <v>6785.2336994322613</v>
          </cell>
          <cell r="AK880">
            <v>7011.4733138694837</v>
          </cell>
          <cell r="AL880">
            <v>6478.5631938979295</v>
          </cell>
          <cell r="AM880">
            <v>6494.8857590964926</v>
          </cell>
          <cell r="AN880">
            <v>8604.9759758778637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</row>
        <row r="881">
          <cell r="A881">
            <v>10136.832759144925</v>
          </cell>
          <cell r="B881">
            <v>10295.09080789013</v>
          </cell>
          <cell r="C881">
            <v>7486.2359281668105</v>
          </cell>
          <cell r="D881">
            <v>7459.032898057656</v>
          </cell>
          <cell r="E881">
            <v>8480.7062830929372</v>
          </cell>
          <cell r="F881">
            <v>7746.1001887981092</v>
          </cell>
          <cell r="G881">
            <v>7665.8930212423766</v>
          </cell>
          <cell r="H881">
            <v>9952.9452107031229</v>
          </cell>
          <cell r="I881">
            <v>7483.3416596481375</v>
          </cell>
          <cell r="J881">
            <v>8668.960375841405</v>
          </cell>
          <cell r="K881">
            <v>7623.2203099567523</v>
          </cell>
          <cell r="L881">
            <v>8930.7558561288024</v>
          </cell>
          <cell r="M881">
            <v>8937.5229703141686</v>
          </cell>
          <cell r="N881">
            <v>10249.117491960424</v>
          </cell>
          <cell r="O881">
            <v>10626.72657715567</v>
          </cell>
          <cell r="Z881">
            <v>7739.5123589381847</v>
          </cell>
          <cell r="AA881">
            <v>7860.3430121873453</v>
          </cell>
          <cell r="AB881">
            <v>5715.7710760990722</v>
          </cell>
          <cell r="AC881">
            <v>5695.0014537986126</v>
          </cell>
          <cell r="AD881">
            <v>6475.0531699665889</v>
          </cell>
          <cell r="AE881">
            <v>5914.1784785481104</v>
          </cell>
          <cell r="AF881">
            <v>5852.939985290639</v>
          </cell>
          <cell r="AG881">
            <v>7599.1134801526769</v>
          </cell>
          <cell r="AH881">
            <v>5713.5612905079906</v>
          </cell>
          <cell r="AI881">
            <v>6618.7859227964145</v>
          </cell>
          <cell r="AJ881">
            <v>5820.359199533219</v>
          </cell>
          <cell r="AK881">
            <v>6818.6678191777628</v>
          </cell>
          <cell r="AL881">
            <v>6823.8345379267475</v>
          </cell>
          <cell r="AM881">
            <v>7825.242201581751</v>
          </cell>
          <cell r="AN881">
            <v>8113.5482485646626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0</v>
          </cell>
          <cell r="BM881">
            <v>0</v>
          </cell>
        </row>
        <row r="882">
          <cell r="A882">
            <v>8640.2568083622355</v>
          </cell>
          <cell r="B882">
            <v>8225.1151709869337</v>
          </cell>
          <cell r="C882">
            <v>7479.1009050381399</v>
          </cell>
          <cell r="D882">
            <v>8112.5364655531394</v>
          </cell>
          <cell r="E882">
            <v>9204.9600791649864</v>
          </cell>
          <cell r="F882">
            <v>6819.512721267748</v>
          </cell>
          <cell r="G882">
            <v>8289.1064004907676</v>
          </cell>
          <cell r="H882">
            <v>7049.9341106780466</v>
          </cell>
          <cell r="I882">
            <v>9154.9655465040887</v>
          </cell>
          <cell r="J882">
            <v>9444.6645675670698</v>
          </cell>
          <cell r="K882">
            <v>8243.0896067587764</v>
          </cell>
          <cell r="L882">
            <v>9410.1648838174133</v>
          </cell>
          <cell r="M882">
            <v>10601.823239460809</v>
          </cell>
          <cell r="N882">
            <v>10161.971793466319</v>
          </cell>
          <cell r="O882">
            <v>10632.158648333316</v>
          </cell>
          <cell r="Z882">
            <v>6596.8706342117985</v>
          </cell>
          <cell r="AA882">
            <v>6279.9083335092055</v>
          </cell>
          <cell r="AB882">
            <v>5710.3234574002399</v>
          </cell>
          <cell r="AC882">
            <v>6193.9540415956826</v>
          </cell>
          <cell r="AD882">
            <v>7028.0238402827836</v>
          </cell>
          <cell r="AE882">
            <v>5206.7252407388096</v>
          </cell>
          <cell r="AF882">
            <v>6328.7658932003033</v>
          </cell>
          <cell r="AG882">
            <v>5382.6528932391311</v>
          </cell>
          <cell r="AH882">
            <v>6989.852814618057</v>
          </cell>
          <cell r="AI882">
            <v>7211.0391759957256</v>
          </cell>
          <cell r="AJ882">
            <v>6293.6318871187523</v>
          </cell>
          <cell r="AK882">
            <v>7184.6985294541291</v>
          </cell>
          <cell r="AL882">
            <v>8094.5344506212859</v>
          </cell>
          <cell r="AM882">
            <v>7758.7061121987063</v>
          </cell>
          <cell r="AN882">
            <v>8117.6956566370782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0</v>
          </cell>
          <cell r="BM882">
            <v>0</v>
          </cell>
        </row>
        <row r="883">
          <cell r="A883">
            <v>9939.8377647305661</v>
          </cell>
          <cell r="B883">
            <v>8343.3390509016317</v>
          </cell>
          <cell r="C883">
            <v>6950.5878427106563</v>
          </cell>
          <cell r="D883">
            <v>8566.5389057631564</v>
          </cell>
          <cell r="E883">
            <v>7416.3308684005533</v>
          </cell>
          <cell r="F883">
            <v>8439.1910383475788</v>
          </cell>
          <cell r="G883">
            <v>8405.7923101859033</v>
          </cell>
          <cell r="H883">
            <v>8011.1178700942337</v>
          </cell>
          <cell r="I883">
            <v>8709.2065869090056</v>
          </cell>
          <cell r="J883">
            <v>10544.951042153118</v>
          </cell>
          <cell r="K883">
            <v>8784.2149071443</v>
          </cell>
          <cell r="L883">
            <v>9926.117766497382</v>
          </cell>
          <cell r="M883">
            <v>8355.7352299038994</v>
          </cell>
          <cell r="N883">
            <v>10104.015845582349</v>
          </cell>
          <cell r="O883">
            <v>9912.5490062966128</v>
          </cell>
          <cell r="Z883">
            <v>7589.1058927228451</v>
          </cell>
          <cell r="AA883">
            <v>6370.172738719597</v>
          </cell>
          <cell r="AB883">
            <v>5306.801620260956</v>
          </cell>
          <cell r="AC883">
            <v>6540.5867207057909</v>
          </cell>
          <cell r="AD883">
            <v>5662.3982833472955</v>
          </cell>
          <cell r="AE883">
            <v>6443.3561145425274</v>
          </cell>
          <cell r="AF883">
            <v>6417.8560519961766</v>
          </cell>
          <cell r="AG883">
            <v>6116.520538288426</v>
          </cell>
          <cell r="AH883">
            <v>6649.5140659313729</v>
          </cell>
          <cell r="AI883">
            <v>8051.1123004880719</v>
          </cell>
          <cell r="AJ883">
            <v>6706.7832184643003</v>
          </cell>
          <cell r="AK883">
            <v>7578.6306191918175</v>
          </cell>
          <cell r="AL883">
            <v>6379.6372709725465</v>
          </cell>
          <cell r="AM883">
            <v>7714.4565141655057</v>
          </cell>
          <cell r="AN883">
            <v>7568.2708165034865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</row>
        <row r="884">
          <cell r="A884">
            <v>8942.2857066023553</v>
          </cell>
          <cell r="B884">
            <v>7610.0867205337836</v>
          </cell>
          <cell r="C884">
            <v>7365.3450613515643</v>
          </cell>
          <cell r="D884">
            <v>7901.7474693322383</v>
          </cell>
          <cell r="E884">
            <v>8427.7934441627422</v>
          </cell>
          <cell r="F884">
            <v>8090.9469736923147</v>
          </cell>
          <cell r="G884">
            <v>8504.4345872662361</v>
          </cell>
          <cell r="H884">
            <v>8438.1954900524433</v>
          </cell>
          <cell r="I884">
            <v>8172.4760373751451</v>
          </cell>
          <cell r="J884">
            <v>9163.495535061511</v>
          </cell>
          <cell r="K884">
            <v>8454.0517677763837</v>
          </cell>
          <cell r="L884">
            <v>9979.1386179661276</v>
          </cell>
          <cell r="M884">
            <v>10209.529616135444</v>
          </cell>
          <cell r="N884">
            <v>9849.0421987344707</v>
          </cell>
          <cell r="O884">
            <v>9793.5262871397372</v>
          </cell>
          <cell r="Z884">
            <v>6827.4709061337226</v>
          </cell>
          <cell r="AA884">
            <v>5810.3316514744247</v>
          </cell>
          <cell r="AB884">
            <v>5623.4704157221622</v>
          </cell>
          <cell r="AC884">
            <v>6033.0157998250397</v>
          </cell>
          <cell r="AD884">
            <v>6434.6540057920292</v>
          </cell>
          <cell r="AE884">
            <v>6177.470378201976</v>
          </cell>
          <cell r="AF884">
            <v>6493.1698251161188</v>
          </cell>
          <cell r="AG884">
            <v>6442.5960094369993</v>
          </cell>
          <cell r="AH884">
            <v>6239.7181444400712</v>
          </cell>
          <cell r="AI884">
            <v>6996.3654950016044</v>
          </cell>
          <cell r="AJ884">
            <v>6454.7023409043386</v>
          </cell>
          <cell r="AK884">
            <v>7619.11225137161</v>
          </cell>
          <cell r="AL884">
            <v>7795.0167000378742</v>
          </cell>
          <cell r="AM884">
            <v>7519.7831149025624</v>
          </cell>
          <cell r="AN884">
            <v>7477.3964943363362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</row>
        <row r="885">
          <cell r="A885">
            <v>9403.2041936879104</v>
          </cell>
          <cell r="B885">
            <v>9243.5983656046938</v>
          </cell>
          <cell r="C885">
            <v>9009.8834854997913</v>
          </cell>
          <cell r="D885">
            <v>8063.5358863901547</v>
          </cell>
          <cell r="E885">
            <v>8299.8212380613586</v>
          </cell>
          <cell r="F885">
            <v>8412.9625279555039</v>
          </cell>
          <cell r="G885">
            <v>9625.2844072395874</v>
          </cell>
          <cell r="H885">
            <v>8801.3389653783743</v>
          </cell>
          <cell r="I885">
            <v>8634.7576777266659</v>
          </cell>
          <cell r="J885">
            <v>8075.6109261251386</v>
          </cell>
          <cell r="K885">
            <v>8560.0423183165676</v>
          </cell>
          <cell r="L885">
            <v>10012.143999951102</v>
          </cell>
          <cell r="M885">
            <v>9481.2551092643262</v>
          </cell>
          <cell r="N885">
            <v>8712.8119000774441</v>
          </cell>
          <cell r="O885">
            <v>8571.8280811420518</v>
          </cell>
          <cell r="Z885">
            <v>7179.3840146974935</v>
          </cell>
          <cell r="AA885">
            <v>7057.5243265326453</v>
          </cell>
          <cell r="AB885">
            <v>6879.0820807130312</v>
          </cell>
          <cell r="AC885">
            <v>6156.5419034024271</v>
          </cell>
          <cell r="AD885">
            <v>6336.9467145447989</v>
          </cell>
          <cell r="AE885">
            <v>6423.3305419441376</v>
          </cell>
          <cell r="AF885">
            <v>7348.9431460650512</v>
          </cell>
          <cell r="AG885">
            <v>6719.8575054222501</v>
          </cell>
          <cell r="AH885">
            <v>6592.67202597502</v>
          </cell>
          <cell r="AI885">
            <v>6165.7612445402465</v>
          </cell>
          <cell r="AJ885">
            <v>6535.6265502039723</v>
          </cell>
          <cell r="AK885">
            <v>7644.3119925386654</v>
          </cell>
          <cell r="AL885">
            <v>7238.9762009437491</v>
          </cell>
          <cell r="AM885">
            <v>6652.266736956728</v>
          </cell>
          <cell r="AN885">
            <v>6544.625027264281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</row>
        <row r="886">
          <cell r="A886">
            <v>11016.497481811448</v>
          </cell>
          <cell r="B886">
            <v>9004.9067854165423</v>
          </cell>
          <cell r="C886">
            <v>8149.4088062287774</v>
          </cell>
          <cell r="D886">
            <v>7352.9728598875117</v>
          </cell>
          <cell r="E886">
            <v>8609.7060704820742</v>
          </cell>
          <cell r="F886">
            <v>9120.0331549475814</v>
          </cell>
          <cell r="G886">
            <v>8426.9314806459806</v>
          </cell>
          <cell r="H886">
            <v>8151.6491381922287</v>
          </cell>
          <cell r="I886">
            <v>8826.5746424164936</v>
          </cell>
          <cell r="J886">
            <v>9507.5816209790974</v>
          </cell>
          <cell r="K886">
            <v>8273.8079955601934</v>
          </cell>
          <cell r="L886">
            <v>9572.0118343025442</v>
          </cell>
          <cell r="M886">
            <v>8691.7020802313818</v>
          </cell>
          <cell r="N886">
            <v>10794.48947821892</v>
          </cell>
          <cell r="O886">
            <v>8898.1288841292844</v>
          </cell>
          <cell r="Z886">
            <v>8411.1398933529654</v>
          </cell>
          <cell r="AA886">
            <v>6875.2823502926713</v>
          </cell>
          <cell r="AB886">
            <v>6222.1062211908948</v>
          </cell>
          <cell r="AC886">
            <v>5614.0241904155546</v>
          </cell>
          <cell r="AD886">
            <v>6573.5450236373435</v>
          </cell>
          <cell r="AE886">
            <v>6963.1817939350967</v>
          </cell>
          <cell r="AF886">
            <v>6433.9958931991277</v>
          </cell>
          <cell r="AG886">
            <v>6223.81672360632</v>
          </cell>
          <cell r="AH886">
            <v>6739.1250457835631</v>
          </cell>
          <cell r="AI886">
            <v>7259.0765979440239</v>
          </cell>
          <cell r="AJ886">
            <v>6317.0854998421883</v>
          </cell>
          <cell r="AK886">
            <v>7308.269323537329</v>
          </cell>
          <cell r="AL886">
            <v>6636.1493050649797</v>
          </cell>
          <cell r="AM886">
            <v>8241.6358945780576</v>
          </cell>
          <cell r="AN886">
            <v>6793.756995548244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</row>
        <row r="887">
          <cell r="A887">
            <v>10285.184317749656</v>
          </cell>
          <cell r="B887">
            <v>8075.5413117861854</v>
          </cell>
          <cell r="C887">
            <v>8063.4312463941942</v>
          </cell>
          <cell r="D887">
            <v>8700.7624981315039</v>
          </cell>
          <cell r="E887">
            <v>8676.9323202039886</v>
          </cell>
          <cell r="F887">
            <v>8417.9766876641061</v>
          </cell>
          <cell r="G887">
            <v>7800.8082910781577</v>
          </cell>
          <cell r="H887">
            <v>8058.5719217694559</v>
          </cell>
          <cell r="I887">
            <v>8302.3999758185728</v>
          </cell>
          <cell r="J887">
            <v>8446.8474898327695</v>
          </cell>
          <cell r="K887">
            <v>9811.2176379909106</v>
          </cell>
          <cell r="L887">
            <v>8990.930928966618</v>
          </cell>
          <cell r="M887">
            <v>8481.8140725886078</v>
          </cell>
          <cell r="N887">
            <v>9686.5523894612998</v>
          </cell>
          <cell r="O887">
            <v>8871.2413679641231</v>
          </cell>
          <cell r="Z887">
            <v>7852.7793673391325</v>
          </cell>
          <cell r="AA887">
            <v>6165.708093713999</v>
          </cell>
          <cell r="AB887">
            <v>6156.4620103469515</v>
          </cell>
          <cell r="AC887">
            <v>6643.0669703733947</v>
          </cell>
          <cell r="AD887">
            <v>6624.8725342050257</v>
          </cell>
          <cell r="AE887">
            <v>6427.1588729382938</v>
          </cell>
          <cell r="AF887">
            <v>5955.9483334713377</v>
          </cell>
          <cell r="AG887">
            <v>6152.7518965586642</v>
          </cell>
          <cell r="AH887">
            <v>6338.9155911373828</v>
          </cell>
          <cell r="AI887">
            <v>6449.20184587728</v>
          </cell>
          <cell r="AJ887">
            <v>7490.903911476611</v>
          </cell>
          <cell r="AK887">
            <v>6864.6117279897262</v>
          </cell>
          <cell r="AL887">
            <v>6475.8989716776914</v>
          </cell>
          <cell r="AM887">
            <v>7395.7214955632599</v>
          </cell>
          <cell r="AN887">
            <v>6773.2282694060777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</row>
        <row r="888">
          <cell r="A888">
            <v>10150.702861296433</v>
          </cell>
          <cell r="B888">
            <v>9429.9863831272196</v>
          </cell>
          <cell r="C888">
            <v>8103.5364253674161</v>
          </cell>
          <cell r="D888">
            <v>7123.8324146933655</v>
          </cell>
          <cell r="E888">
            <v>7644.5973674737943</v>
          </cell>
          <cell r="F888">
            <v>7712.1876988925569</v>
          </cell>
          <cell r="G888">
            <v>7879.1042816661029</v>
          </cell>
          <cell r="H888">
            <v>8045.4213938968742</v>
          </cell>
          <cell r="I888">
            <v>8505.8277282199451</v>
          </cell>
          <cell r="J888">
            <v>8465.9185853651215</v>
          </cell>
          <cell r="K888">
            <v>8503.6442810959888</v>
          </cell>
          <cell r="L888">
            <v>9251.9072797154076</v>
          </cell>
          <cell r="M888">
            <v>9926.9975500082237</v>
          </cell>
          <cell r="N888">
            <v>10319.142945588046</v>
          </cell>
          <cell r="O888">
            <v>9357.2351312390147</v>
          </cell>
          <cell r="Z888">
            <v>7750.1022374112708</v>
          </cell>
          <cell r="AA888">
            <v>7199.8323234631644</v>
          </cell>
          <cell r="AB888">
            <v>6187.0824749137228</v>
          </cell>
          <cell r="AC888">
            <v>5439.0745439480424</v>
          </cell>
          <cell r="AD888">
            <v>5836.6806684557114</v>
          </cell>
          <cell r="AE888">
            <v>5888.2861568552617</v>
          </cell>
          <cell r="AF888">
            <v>6015.7276354691949</v>
          </cell>
          <cell r="AG888">
            <v>6142.7114159258381</v>
          </cell>
          <cell r="AH888">
            <v>6494.2334938068389</v>
          </cell>
          <cell r="AI888">
            <v>6463.7627036006097</v>
          </cell>
          <cell r="AJ888">
            <v>6492.5664231939118</v>
          </cell>
          <cell r="AK888">
            <v>7063.8682156918321</v>
          </cell>
          <cell r="AL888">
            <v>7579.3023374214772</v>
          </cell>
          <cell r="AM888">
            <v>7878.7069155282561</v>
          </cell>
          <cell r="AN888">
            <v>7144.286451641512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</row>
        <row r="889">
          <cell r="A889">
            <v>10859.718982195194</v>
          </cell>
          <cell r="B889">
            <v>7380.749906914486</v>
          </cell>
          <cell r="C889">
            <v>6882.9588703280288</v>
          </cell>
          <cell r="D889">
            <v>8828.8446714757883</v>
          </cell>
          <cell r="E889">
            <v>9145.9346971967789</v>
          </cell>
          <cell r="F889">
            <v>7434.9843619438789</v>
          </cell>
          <cell r="G889">
            <v>8758.6067047172419</v>
          </cell>
          <cell r="H889">
            <v>7375.491044568309</v>
          </cell>
          <cell r="I889">
            <v>8939.9387506143921</v>
          </cell>
          <cell r="J889">
            <v>8413.2693703999848</v>
          </cell>
          <cell r="K889">
            <v>7955.3821769282067</v>
          </cell>
          <cell r="L889">
            <v>8366.2287338287679</v>
          </cell>
          <cell r="M889">
            <v>9652.7476161213326</v>
          </cell>
          <cell r="N889">
            <v>8963.196642537232</v>
          </cell>
          <cell r="O889">
            <v>8844.5807815824519</v>
          </cell>
          <cell r="Z889">
            <v>8291.4388817819581</v>
          </cell>
          <cell r="AA889">
            <v>5635.2320769288372</v>
          </cell>
          <cell r="AB889">
            <v>5255.1666293309308</v>
          </cell>
          <cell r="AC889">
            <v>6740.8582220504486</v>
          </cell>
          <cell r="AD889">
            <v>6982.9577250485281</v>
          </cell>
          <cell r="AE889">
            <v>5676.6403002815987</v>
          </cell>
          <cell r="AF889">
            <v>6687.2312534784332</v>
          </cell>
          <cell r="AG889">
            <v>5631.2169144920808</v>
          </cell>
          <cell r="AH889">
            <v>6825.6789958490908</v>
          </cell>
          <cell r="AI889">
            <v>6423.5648173778691</v>
          </cell>
          <cell r="AJ889">
            <v>6073.9661136133927</v>
          </cell>
          <cell r="AK889">
            <v>6387.649103193201</v>
          </cell>
          <cell r="AL889">
            <v>7369.9114158991006</v>
          </cell>
          <cell r="AM889">
            <v>6843.4364893637457</v>
          </cell>
          <cell r="AN889">
            <v>6752.8728050613263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</row>
        <row r="890">
          <cell r="A890">
            <v>10393.268322423126</v>
          </cell>
          <cell r="B890">
            <v>9963.1097149495617</v>
          </cell>
          <cell r="C890">
            <v>8727.8043185351198</v>
          </cell>
          <cell r="D890">
            <v>8362.3697097977256</v>
          </cell>
          <cell r="E890">
            <v>7851.4763336813612</v>
          </cell>
          <cell r="F890">
            <v>9075.7919768811971</v>
          </cell>
          <cell r="G890">
            <v>10082.876672976434</v>
          </cell>
          <cell r="H890">
            <v>8784.5975305021057</v>
          </cell>
          <cell r="I890">
            <v>7543.5936164036357</v>
          </cell>
          <cell r="J890">
            <v>7918.4563102145712</v>
          </cell>
          <cell r="K890">
            <v>10682.266789788504</v>
          </cell>
          <cell r="L890">
            <v>9679.2734279464294</v>
          </cell>
          <cell r="M890">
            <v>7629.14864667042</v>
          </cell>
          <cell r="N890">
            <v>9559.3406803456182</v>
          </cell>
          <cell r="O890">
            <v>11111.468016766103</v>
          </cell>
          <cell r="Z890">
            <v>7935.3019372433464</v>
          </cell>
          <cell r="AA890">
            <v>7606.8741198028483</v>
          </cell>
          <cell r="AB890">
            <v>6663.7135084188376</v>
          </cell>
          <cell r="AC890">
            <v>6384.7027229094019</v>
          </cell>
          <cell r="AD890">
            <v>5994.6335866710533</v>
          </cell>
          <cell r="AE890">
            <v>6929.4034775167011</v>
          </cell>
          <cell r="AF890">
            <v>7698.316671324199</v>
          </cell>
          <cell r="AG890">
            <v>6707.0753529284784</v>
          </cell>
          <cell r="AH890">
            <v>5759.5639004986406</v>
          </cell>
          <cell r="AI890">
            <v>6045.7730666740645</v>
          </cell>
          <cell r="AJ890">
            <v>8155.9534230706795</v>
          </cell>
          <cell r="AK890">
            <v>7390.1639793308104</v>
          </cell>
          <cell r="AL890">
            <v>5824.885508327453</v>
          </cell>
          <cell r="AM890">
            <v>7298.5948468065999</v>
          </cell>
          <cell r="AN890">
            <v>8483.6502766729845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</row>
        <row r="891">
          <cell r="A891">
            <v>9388.1858996162682</v>
          </cell>
          <cell r="B891">
            <v>9381.7712831735334</v>
          </cell>
          <cell r="C891">
            <v>6572.3290586517305</v>
          </cell>
          <cell r="D891">
            <v>9569.6444218570523</v>
          </cell>
          <cell r="E891">
            <v>8794.8831484457078</v>
          </cell>
          <cell r="F891">
            <v>7955.1762086193739</v>
          </cell>
          <cell r="G891">
            <v>7949.4614987782679</v>
          </cell>
          <cell r="H891">
            <v>9488.8667191046789</v>
          </cell>
          <cell r="I891">
            <v>9204.4255417629556</v>
          </cell>
          <cell r="J891">
            <v>7843.0159550120579</v>
          </cell>
          <cell r="K891">
            <v>8252.119530796137</v>
          </cell>
          <cell r="L891">
            <v>8123.578039468578</v>
          </cell>
          <cell r="M891">
            <v>9927.3311784367506</v>
          </cell>
          <cell r="N891">
            <v>9551.6689811447086</v>
          </cell>
          <cell r="O891">
            <v>7843.332284396407</v>
          </cell>
          <cell r="Z891">
            <v>7167.917487100618</v>
          </cell>
          <cell r="AA891">
            <v>7163.019901788125</v>
          </cell>
          <cell r="AB891">
            <v>5017.9995255968297</v>
          </cell>
          <cell r="AC891">
            <v>7306.4617946655453</v>
          </cell>
          <cell r="AD891">
            <v>6714.9284633708903</v>
          </cell>
          <cell r="AE891">
            <v>6073.808855985726</v>
          </cell>
          <cell r="AF891">
            <v>6069.4456521632019</v>
          </cell>
          <cell r="AG891">
            <v>7244.7876955032971</v>
          </cell>
          <cell r="AH891">
            <v>7027.6157188381812</v>
          </cell>
          <cell r="AI891">
            <v>5988.1740537155256</v>
          </cell>
          <cell r="AJ891">
            <v>6300.5262702409736</v>
          </cell>
          <cell r="AK891">
            <v>6202.3843274464161</v>
          </cell>
          <cell r="AL891">
            <v>7579.5570640611722</v>
          </cell>
          <cell r="AM891">
            <v>7292.7374737799091</v>
          </cell>
          <cell r="AN891">
            <v>5988.415572465794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0</v>
          </cell>
          <cell r="BM891">
            <v>0</v>
          </cell>
        </row>
        <row r="892">
          <cell r="A892">
            <v>9807.1952654527522</v>
          </cell>
          <cell r="B892">
            <v>8992.0924032181028</v>
          </cell>
          <cell r="C892">
            <v>8422.2985331043328</v>
          </cell>
          <cell r="D892">
            <v>7420.3255368067094</v>
          </cell>
          <cell r="E892">
            <v>6932.8159894962446</v>
          </cell>
          <cell r="F892">
            <v>8072.3630115712995</v>
          </cell>
          <cell r="G892">
            <v>8451.7691180965903</v>
          </cell>
          <cell r="H892">
            <v>7934.9614780872225</v>
          </cell>
          <cell r="I892">
            <v>8986.7761763669787</v>
          </cell>
          <cell r="J892">
            <v>8928.7476684523717</v>
          </cell>
          <cell r="K892">
            <v>8888.7530452238116</v>
          </cell>
          <cell r="L892">
            <v>8237.2151983265467</v>
          </cell>
          <cell r="M892">
            <v>8484.5602582597712</v>
          </cell>
          <cell r="N892">
            <v>8453.4014425173573</v>
          </cell>
          <cell r="O892">
            <v>9883.4545126177145</v>
          </cell>
          <cell r="Z892">
            <v>7487.8328139542355</v>
          </cell>
          <cell r="AA892">
            <v>6865.4985182266346</v>
          </cell>
          <cell r="AB892">
            <v>6430.4586192192883</v>
          </cell>
          <cell r="AC892">
            <v>5665.4482286540679</v>
          </cell>
          <cell r="AD892">
            <v>5293.2327392443394</v>
          </cell>
          <cell r="AE892">
            <v>6163.2814487867336</v>
          </cell>
          <cell r="AF892">
            <v>6452.9595287432176</v>
          </cell>
          <cell r="AG892">
            <v>6058.3748283655059</v>
          </cell>
          <cell r="AH892">
            <v>6861.4395577608921</v>
          </cell>
          <cell r="AI892">
            <v>6817.1345598540584</v>
          </cell>
          <cell r="AJ892">
            <v>6786.5985050405607</v>
          </cell>
          <cell r="AK892">
            <v>6289.1467527831119</v>
          </cell>
          <cell r="AL892">
            <v>6477.9956954223662</v>
          </cell>
          <cell r="AM892">
            <v>6454.2058149677714</v>
          </cell>
          <cell r="AN892">
            <v>7546.057054201674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0</v>
          </cell>
          <cell r="BM892">
            <v>0</v>
          </cell>
        </row>
        <row r="893">
          <cell r="A893">
            <v>10322.243364304602</v>
          </cell>
          <cell r="B893">
            <v>8635.6029378509957</v>
          </cell>
          <cell r="C893">
            <v>8951.414678555735</v>
          </cell>
          <cell r="D893">
            <v>7967.5544063219722</v>
          </cell>
          <cell r="E893">
            <v>7213.5929257604312</v>
          </cell>
          <cell r="F893">
            <v>7855.4849519172885</v>
          </cell>
          <cell r="G893">
            <v>9583.9273829372851</v>
          </cell>
          <cell r="H893">
            <v>8715.7379895112954</v>
          </cell>
          <cell r="I893">
            <v>9104.8989556537163</v>
          </cell>
          <cell r="J893">
            <v>8840.4219860005378</v>
          </cell>
          <cell r="K893">
            <v>9753.2921834969711</v>
          </cell>
          <cell r="L893">
            <v>9827.1190796101328</v>
          </cell>
          <cell r="M893">
            <v>9898.1322871026277</v>
          </cell>
          <cell r="N893">
            <v>9323.5739826929876</v>
          </cell>
          <cell r="O893">
            <v>10373.376537729702</v>
          </cell>
          <cell r="Z893">
            <v>7881.0740976200213</v>
          </cell>
          <cell r="AA893">
            <v>6593.317385460985</v>
          </cell>
          <cell r="AB893">
            <v>6834.4409127360177</v>
          </cell>
          <cell r="AC893">
            <v>6083.2596594444494</v>
          </cell>
          <cell r="AD893">
            <v>5507.6070531897913</v>
          </cell>
          <cell r="AE893">
            <v>5997.6941827286564</v>
          </cell>
          <cell r="AF893">
            <v>7317.3668925821494</v>
          </cell>
          <cell r="AG893">
            <v>6654.500817943831</v>
          </cell>
          <cell r="AH893">
            <v>6951.6267722374341</v>
          </cell>
          <cell r="AI893">
            <v>6749.6975479993534</v>
          </cell>
          <cell r="AJ893">
            <v>7446.6775952686721</v>
          </cell>
          <cell r="AK893">
            <v>7503.0447257586511</v>
          </cell>
          <cell r="AL893">
            <v>7557.2635937320019</v>
          </cell>
          <cell r="AM893">
            <v>7118.5860300820259</v>
          </cell>
          <cell r="AN893">
            <v>7920.114480062779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</row>
        <row r="894">
          <cell r="A894">
            <v>9948.6920511481403</v>
          </cell>
          <cell r="B894">
            <v>8960.4215407437787</v>
          </cell>
          <cell r="C894">
            <v>8056.9499429163643</v>
          </cell>
          <cell r="D894">
            <v>8129.3754212541708</v>
          </cell>
          <cell r="E894">
            <v>8485.3932368001133</v>
          </cell>
          <cell r="F894">
            <v>7267.9473013418465</v>
          </cell>
          <cell r="G894">
            <v>8196.0294245051246</v>
          </cell>
          <cell r="H894">
            <v>7756.7087199008747</v>
          </cell>
          <cell r="I894">
            <v>8652.7180728795283</v>
          </cell>
          <cell r="J894">
            <v>7464.8627701705054</v>
          </cell>
          <cell r="K894">
            <v>9280.3337258658357</v>
          </cell>
          <cell r="L894">
            <v>9507.3107670118243</v>
          </cell>
          <cell r="M894">
            <v>9405.2920607502674</v>
          </cell>
          <cell r="N894">
            <v>8854.4137964477359</v>
          </cell>
          <cell r="O894">
            <v>9055.7471563824092</v>
          </cell>
          <cell r="Z894">
            <v>7595.8661758198077</v>
          </cell>
          <cell r="AA894">
            <v>6841.3176880440378</v>
          </cell>
          <cell r="AB894">
            <v>6151.5135092164155</v>
          </cell>
          <cell r="AC894">
            <v>6206.8106516292428</v>
          </cell>
          <cell r="AD894">
            <v>6478.6316778698319</v>
          </cell>
          <cell r="AE894">
            <v>5549.106836363705</v>
          </cell>
          <cell r="AF894">
            <v>6257.7012497273618</v>
          </cell>
          <cell r="AG894">
            <v>5922.2781344791965</v>
          </cell>
          <cell r="AH894">
            <v>6606.3848595158097</v>
          </cell>
          <cell r="AI894">
            <v>5699.4525844762602</v>
          </cell>
          <cell r="AJ894">
            <v>7085.5719210334692</v>
          </cell>
          <cell r="AK894">
            <v>7258.869799856594</v>
          </cell>
          <cell r="AL894">
            <v>7180.9781095510725</v>
          </cell>
          <cell r="AM894">
            <v>6760.3803512430304</v>
          </cell>
          <cell r="AN894">
            <v>6914.0991768865943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</row>
        <row r="895">
          <cell r="A895">
            <v>9350.4457063017526</v>
          </cell>
          <cell r="B895">
            <v>7032.2373243399106</v>
          </cell>
          <cell r="C895">
            <v>6937.8653998265418</v>
          </cell>
          <cell r="D895">
            <v>8558.1415511185969</v>
          </cell>
          <cell r="E895">
            <v>8628.8453533670163</v>
          </cell>
          <cell r="F895">
            <v>7646.0191220971165</v>
          </cell>
          <cell r="G895">
            <v>7757.8193510595929</v>
          </cell>
          <cell r="H895">
            <v>9114.1152032419104</v>
          </cell>
          <cell r="I895">
            <v>9365.0076297041815</v>
          </cell>
          <cell r="J895">
            <v>7373.4204007096214</v>
          </cell>
          <cell r="K895">
            <v>8177.6288766278585</v>
          </cell>
          <cell r="L895">
            <v>9354.4171390747088</v>
          </cell>
          <cell r="M895">
            <v>9307.3078168327538</v>
          </cell>
          <cell r="N895">
            <v>8808.2140666201594</v>
          </cell>
          <cell r="O895">
            <v>11217.906102791796</v>
          </cell>
          <cell r="Z895">
            <v>7139.1026985442131</v>
          </cell>
          <cell r="AA895">
            <v>5369.1413260828185</v>
          </cell>
          <cell r="AB895">
            <v>5297.0879842291642</v>
          </cell>
          <cell r="AC895">
            <v>6534.1753068452517</v>
          </cell>
          <cell r="AD895">
            <v>6588.1579426771286</v>
          </cell>
          <cell r="AE895">
            <v>5837.7661837976348</v>
          </cell>
          <cell r="AF895">
            <v>5923.1261058114023</v>
          </cell>
          <cell r="AG895">
            <v>6958.66341413601</v>
          </cell>
          <cell r="AH895">
            <v>7150.2207853096606</v>
          </cell>
          <cell r="AI895">
            <v>5629.6359696233976</v>
          </cell>
          <cell r="AJ895">
            <v>6243.6523578208753</v>
          </cell>
          <cell r="AK895">
            <v>7142.1349033520946</v>
          </cell>
          <cell r="AL895">
            <v>7106.1667473830739</v>
          </cell>
          <cell r="AM895">
            <v>6725.1066727207581</v>
          </cell>
          <cell r="AN895">
            <v>8564.9161811059475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0</v>
          </cell>
          <cell r="BM895">
            <v>0</v>
          </cell>
        </row>
        <row r="896">
          <cell r="A896">
            <v>7988.9742716573073</v>
          </cell>
          <cell r="B896">
            <v>7464.3769019827314</v>
          </cell>
          <cell r="C896">
            <v>7003.0442903072408</v>
          </cell>
          <cell r="D896">
            <v>7596.3525138533014</v>
          </cell>
          <cell r="E896">
            <v>8921.459897616498</v>
          </cell>
          <cell r="F896">
            <v>8368.635061352812</v>
          </cell>
          <cell r="G896">
            <v>8749.5935506907153</v>
          </cell>
          <cell r="H896">
            <v>8668.5756405537668</v>
          </cell>
          <cell r="I896">
            <v>8169.2678995727629</v>
          </cell>
          <cell r="J896">
            <v>9900.5223264710621</v>
          </cell>
          <cell r="K896">
            <v>9765.6221335392493</v>
          </cell>
          <cell r="L896">
            <v>9321.5568532223642</v>
          </cell>
          <cell r="M896">
            <v>9566.7839704371781</v>
          </cell>
          <cell r="N896">
            <v>11251.904346185989</v>
          </cell>
          <cell r="O896">
            <v>8538.1758138242894</v>
          </cell>
          <cell r="Z896">
            <v>6099.6138123074406</v>
          </cell>
          <cell r="AA896">
            <v>5699.0816221714222</v>
          </cell>
          <cell r="AB896">
            <v>5346.8523278267394</v>
          </cell>
          <cell r="AC896">
            <v>5799.8455297370501</v>
          </cell>
          <cell r="AD896">
            <v>6811.5703176697871</v>
          </cell>
          <cell r="AE896">
            <v>6389.4863438831171</v>
          </cell>
          <cell r="AF896">
            <v>6680.3496743265641</v>
          </cell>
          <cell r="AG896">
            <v>6618.4921758653618</v>
          </cell>
          <cell r="AH896">
            <v>6237.2687183954004</v>
          </cell>
          <cell r="AI896">
            <v>7559.0883983499616</v>
          </cell>
          <cell r="AJ896">
            <v>7456.0915614457499</v>
          </cell>
          <cell r="AK896">
            <v>7117.0459436626879</v>
          </cell>
          <cell r="AL896">
            <v>7304.2778285646673</v>
          </cell>
          <cell r="AM896">
            <v>8590.8739759303862</v>
          </cell>
          <cell r="AN896">
            <v>6518.9313865580998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0</v>
          </cell>
          <cell r="BM896">
            <v>0</v>
          </cell>
        </row>
        <row r="897">
          <cell r="A897">
            <v>9744.7020709760236</v>
          </cell>
          <cell r="B897">
            <v>8524.1013001616229</v>
          </cell>
          <cell r="C897">
            <v>8348.7580632394474</v>
          </cell>
          <cell r="D897">
            <v>8013.9476129981404</v>
          </cell>
          <cell r="E897">
            <v>7115.1501828782184</v>
          </cell>
          <cell r="F897">
            <v>6821.463376538567</v>
          </cell>
          <cell r="G897">
            <v>6825.6383453983626</v>
          </cell>
          <cell r="H897">
            <v>8459.9418127290974</v>
          </cell>
          <cell r="I897">
            <v>7149.1430039345942</v>
          </cell>
          <cell r="J897">
            <v>10653.52014875599</v>
          </cell>
          <cell r="K897">
            <v>8425.5508594046878</v>
          </cell>
          <cell r="L897">
            <v>8659.2279603119587</v>
          </cell>
          <cell r="M897">
            <v>8523.8782050631544</v>
          </cell>
          <cell r="N897">
            <v>10548.020751048232</v>
          </cell>
          <cell r="O897">
            <v>10602.902867293882</v>
          </cell>
          <cell r="Z897">
            <v>7440.1190099984778</v>
          </cell>
          <cell r="AA897">
            <v>6508.1854390785993</v>
          </cell>
          <cell r="AB897">
            <v>6374.310176315571</v>
          </cell>
          <cell r="AC897">
            <v>6118.6810583145298</v>
          </cell>
          <cell r="AD897">
            <v>5432.4456252282507</v>
          </cell>
          <cell r="AE897">
            <v>5208.2145738407016</v>
          </cell>
          <cell r="AF897">
            <v>5211.402179265031</v>
          </cell>
          <cell r="AG897">
            <v>6459.1994137859174</v>
          </cell>
          <cell r="AH897">
            <v>5458.399280076078</v>
          </cell>
          <cell r="AI897">
            <v>8134.0052476557921</v>
          </cell>
          <cell r="AJ897">
            <v>6432.9417833589168</v>
          </cell>
          <cell r="AK897">
            <v>6611.3551846100218</v>
          </cell>
          <cell r="AL897">
            <v>6508.015105078538</v>
          </cell>
          <cell r="AM897">
            <v>8053.4560355083295</v>
          </cell>
          <cell r="AN897">
            <v>8095.3587507903467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0</v>
          </cell>
          <cell r="BM897">
            <v>0</v>
          </cell>
        </row>
        <row r="898">
          <cell r="A898">
            <v>9393.7761735105378</v>
          </cell>
          <cell r="B898">
            <v>7509.8837166385056</v>
          </cell>
          <cell r="C898">
            <v>8812.2882934684603</v>
          </cell>
          <cell r="D898">
            <v>7489.1769268336002</v>
          </cell>
          <cell r="E898">
            <v>8194.3212372255457</v>
          </cell>
          <cell r="F898">
            <v>8411.0842859236545</v>
          </cell>
          <cell r="G898">
            <v>9573.6231638551853</v>
          </cell>
          <cell r="H898">
            <v>9963.2478981596923</v>
          </cell>
          <cell r="I898">
            <v>9417.4569777291908</v>
          </cell>
          <cell r="J898">
            <v>7761.244647638915</v>
          </cell>
          <cell r="K898">
            <v>9167.4620732001422</v>
          </cell>
          <cell r="L898">
            <v>10838.873645990236</v>
          </cell>
          <cell r="M898">
            <v>11416.835855128718</v>
          </cell>
          <cell r="N898">
            <v>9431.8857373071714</v>
          </cell>
          <cell r="O898">
            <v>7883.8302538274229</v>
          </cell>
          <cell r="Z898">
            <v>7172.1856835799881</v>
          </cell>
          <cell r="AA898">
            <v>5733.8262571883652</v>
          </cell>
          <cell r="AB898">
            <v>6728.2173612163415</v>
          </cell>
          <cell r="AC898">
            <v>5718.0165403451601</v>
          </cell>
          <cell r="AD898">
            <v>6256.3970419066509</v>
          </cell>
          <cell r="AE898">
            <v>6421.8964966398526</v>
          </cell>
          <cell r="AF898">
            <v>7309.4995800960878</v>
          </cell>
          <cell r="AG898">
            <v>7606.979623236517</v>
          </cell>
          <cell r="AH898">
            <v>7190.2660723241452</v>
          </cell>
          <cell r="AI898">
            <v>5925.741333450901</v>
          </cell>
          <cell r="AJ898">
            <v>6999.3939627365999</v>
          </cell>
          <cell r="AK898">
            <v>8275.5233842081288</v>
          </cell>
          <cell r="AL898">
            <v>8716.7998427341972</v>
          </cell>
          <cell r="AM898">
            <v>7201.2824879769723</v>
          </cell>
          <cell r="AN898">
            <v>6019.3359341182504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</row>
        <row r="899">
          <cell r="A899">
            <v>11020.927249051587</v>
          </cell>
          <cell r="B899">
            <v>8134.2181575562072</v>
          </cell>
          <cell r="C899">
            <v>7794.1139612607612</v>
          </cell>
          <cell r="D899">
            <v>7567.2514991153303</v>
          </cell>
          <cell r="E899">
            <v>7350.9656446890795</v>
          </cell>
          <cell r="F899">
            <v>7985.5854926954789</v>
          </cell>
          <cell r="G899">
            <v>7482.1026567402077</v>
          </cell>
          <cell r="H899">
            <v>7855.3816614696671</v>
          </cell>
          <cell r="I899">
            <v>8371.1392604982539</v>
          </cell>
          <cell r="J899">
            <v>8985.0850972102035</v>
          </cell>
          <cell r="K899">
            <v>8600.9635497856088</v>
          </cell>
          <cell r="L899">
            <v>7623.7711380802257</v>
          </cell>
          <cell r="M899">
            <v>8876.3640136289796</v>
          </cell>
          <cell r="N899">
            <v>9832.3275946987742</v>
          </cell>
          <cell r="O899">
            <v>9899.4448012757475</v>
          </cell>
          <cell r="Z899">
            <v>8414.5220383598808</v>
          </cell>
          <cell r="AA899">
            <v>6210.5081001667932</v>
          </cell>
          <cell r="AB899">
            <v>5950.8371858784349</v>
          </cell>
          <cell r="AC899">
            <v>5777.6267885805501</v>
          </cell>
          <cell r="AD899">
            <v>5612.4916735826901</v>
          </cell>
          <cell r="AE899">
            <v>6097.0264660149687</v>
          </cell>
          <cell r="AF899">
            <v>5712.6153068317744</v>
          </cell>
          <cell r="AG899">
            <v>5997.615320058736</v>
          </cell>
          <cell r="AH899">
            <v>6391.398309947459</v>
          </cell>
          <cell r="AI899">
            <v>6860.1484120603773</v>
          </cell>
          <cell r="AJ899">
            <v>6566.8700741155099</v>
          </cell>
          <cell r="AK899">
            <v>5820.7797590088039</v>
          </cell>
          <cell r="AL899">
            <v>6777.1394298617797</v>
          </cell>
          <cell r="AM899">
            <v>7507.0214478628905</v>
          </cell>
          <cell r="AN899">
            <v>7558.2657035532357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</row>
        <row r="900">
          <cell r="A900">
            <v>9355.4595083763124</v>
          </cell>
          <cell r="B900">
            <v>8914.5121918949644</v>
          </cell>
          <cell r="C900">
            <v>7894.4486595446115</v>
          </cell>
          <cell r="D900">
            <v>9083.3285137197818</v>
          </cell>
          <cell r="E900">
            <v>7051.9021049381918</v>
          </cell>
          <cell r="F900">
            <v>8105.3590974842664</v>
          </cell>
          <cell r="G900">
            <v>6794.0968004086199</v>
          </cell>
          <cell r="H900">
            <v>9387.1327152840677</v>
          </cell>
          <cell r="I900">
            <v>9286.3362449614451</v>
          </cell>
          <cell r="J900">
            <v>8431.4512145330154</v>
          </cell>
          <cell r="K900">
            <v>9574.6399625842078</v>
          </cell>
          <cell r="L900">
            <v>8665.3771649693645</v>
          </cell>
          <cell r="M900">
            <v>8744.4939405874029</v>
          </cell>
          <cell r="N900">
            <v>12119.249272131816</v>
          </cell>
          <cell r="O900">
            <v>9977.9132631295615</v>
          </cell>
          <cell r="Z900">
            <v>7142.9307564833471</v>
          </cell>
          <cell r="AA900">
            <v>6806.2657165605715</v>
          </cell>
          <cell r="AB900">
            <v>6027.4431293569478</v>
          </cell>
          <cell r="AC900">
            <v>6935.1576535391068</v>
          </cell>
          <cell r="AD900">
            <v>5384.1554647287285</v>
          </cell>
          <cell r="AE900">
            <v>6188.4740923656273</v>
          </cell>
          <cell r="AF900">
            <v>5187.3200834991821</v>
          </cell>
          <cell r="AG900">
            <v>7167.1133766502462</v>
          </cell>
          <cell r="AH900">
            <v>7090.1548683730425</v>
          </cell>
          <cell r="AI900">
            <v>6437.4467281008147</v>
          </cell>
          <cell r="AJ900">
            <v>7310.2759099928917</v>
          </cell>
          <cell r="AK900">
            <v>6616.0501269627684</v>
          </cell>
          <cell r="AL900">
            <v>6676.4561016142434</v>
          </cell>
          <cell r="AM900">
            <v>9253.0952962697284</v>
          </cell>
          <cell r="AN900">
            <v>7618.1766880524719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</row>
        <row r="901">
          <cell r="A901">
            <v>9323.6308966379511</v>
          </cell>
          <cell r="B901">
            <v>7794.7218711935975</v>
          </cell>
          <cell r="C901">
            <v>7004.7713999508624</v>
          </cell>
          <cell r="D901">
            <v>8463.4337008010843</v>
          </cell>
          <cell r="E901">
            <v>7788.2300762333261</v>
          </cell>
          <cell r="F901">
            <v>8738.0181373214855</v>
          </cell>
          <cell r="G901">
            <v>8838.4099561164949</v>
          </cell>
          <cell r="H901">
            <v>8453.6747984092326</v>
          </cell>
          <cell r="I901">
            <v>8864.7013246718998</v>
          </cell>
          <cell r="J901">
            <v>8011.461679602864</v>
          </cell>
          <cell r="K901">
            <v>8889.4978460245948</v>
          </cell>
          <cell r="L901">
            <v>8478.3133708218138</v>
          </cell>
          <cell r="M901">
            <v>9304.5769918683436</v>
          </cell>
          <cell r="N901">
            <v>9970.0505304609505</v>
          </cell>
          <cell r="O901">
            <v>9718.3683318824169</v>
          </cell>
          <cell r="Z901">
            <v>7118.6294841066619</v>
          </cell>
          <cell r="AA901">
            <v>5951.3013275437952</v>
          </cell>
          <cell r="AB901">
            <v>5348.1709829480824</v>
          </cell>
          <cell r="AC901">
            <v>6461.8654842964297</v>
          </cell>
          <cell r="AD901">
            <v>5946.3448161244478</v>
          </cell>
          <cell r="AE901">
            <v>6671.5117999175027</v>
          </cell>
          <cell r="AF901">
            <v>6748.1613551347673</v>
          </cell>
          <cell r="AG901">
            <v>6454.4145232846404</v>
          </cell>
          <cell r="AH901">
            <v>6768.2349201922925</v>
          </cell>
          <cell r="AI901">
            <v>6116.7830382235043</v>
          </cell>
          <cell r="AJ901">
            <v>6787.1671634311606</v>
          </cell>
          <cell r="AK901">
            <v>6473.2261718759364</v>
          </cell>
          <cell r="AL901">
            <v>7104.0817515994459</v>
          </cell>
          <cell r="AM901">
            <v>7612.1734602090582</v>
          </cell>
          <cell r="AN901">
            <v>7420.0130948655515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</row>
        <row r="902">
          <cell r="A902">
            <v>9287.7058670545575</v>
          </cell>
          <cell r="B902">
            <v>8426.9044330581874</v>
          </cell>
          <cell r="C902">
            <v>7795.3796140927034</v>
          </cell>
          <cell r="D902">
            <v>7641.5023591339177</v>
          </cell>
          <cell r="E902">
            <v>7500.1931119673782</v>
          </cell>
          <cell r="F902">
            <v>8999.8633436526015</v>
          </cell>
          <cell r="G902">
            <v>7487.2922241632186</v>
          </cell>
          <cell r="H902">
            <v>7965.7100651944529</v>
          </cell>
          <cell r="I902">
            <v>9216.419878091323</v>
          </cell>
          <cell r="J902">
            <v>9284.6663384880248</v>
          </cell>
          <cell r="K902">
            <v>9388.632973440177</v>
          </cell>
          <cell r="L902">
            <v>8382.2310745196919</v>
          </cell>
          <cell r="M902">
            <v>8530.4276972604712</v>
          </cell>
          <cell r="N902">
            <v>9232.7755947548994</v>
          </cell>
          <cell r="O902">
            <v>7844.3083707857304</v>
          </cell>
          <cell r="Z902">
            <v>7091.2005803196216</v>
          </cell>
          <cell r="AA902">
            <v>6433.9752422576566</v>
          </cell>
          <cell r="AB902">
            <v>5951.8035168782344</v>
          </cell>
          <cell r="AC902">
            <v>5834.3176172081812</v>
          </cell>
          <cell r="AD902">
            <v>5726.4274417595407</v>
          </cell>
          <cell r="AE902">
            <v>6871.4316623321356</v>
          </cell>
          <cell r="AF902">
            <v>5716.5775623175132</v>
          </cell>
          <cell r="AG902">
            <v>6081.8514976162242</v>
          </cell>
          <cell r="AH902">
            <v>7036.7734426022371</v>
          </cell>
          <cell r="AI902">
            <v>7088.8798881009598</v>
          </cell>
          <cell r="AJ902">
            <v>7168.2588297534667</v>
          </cell>
          <cell r="AK902">
            <v>6399.8669543200822</v>
          </cell>
          <cell r="AL902">
            <v>6513.0156685691572</v>
          </cell>
          <cell r="AM902">
            <v>7049.2610976977439</v>
          </cell>
          <cell r="AN902">
            <v>5989.1608183283888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</row>
        <row r="903">
          <cell r="A903">
            <v>9170.3324213444648</v>
          </cell>
          <cell r="B903">
            <v>7845.4762728204678</v>
          </cell>
          <cell r="C903">
            <v>9070.9282519522185</v>
          </cell>
          <cell r="D903">
            <v>8325.6578771900131</v>
          </cell>
          <cell r="E903">
            <v>10078.500220213182</v>
          </cell>
          <cell r="F903">
            <v>8715.2370239156844</v>
          </cell>
          <cell r="G903">
            <v>8651.4485756851609</v>
          </cell>
          <cell r="H903">
            <v>9099.9758149318732</v>
          </cell>
          <cell r="I903">
            <v>8180.6224751687969</v>
          </cell>
          <cell r="J903">
            <v>8592.4215772638054</v>
          </cell>
          <cell r="K903">
            <v>8072.8426952260397</v>
          </cell>
          <cell r="L903">
            <v>8865.1434606675411</v>
          </cell>
          <cell r="M903">
            <v>9203.1972208278821</v>
          </cell>
          <cell r="N903">
            <v>9846.8323450408679</v>
          </cell>
          <cell r="O903">
            <v>10153.60086766775</v>
          </cell>
          <cell r="Z903">
            <v>7001.5854850261831</v>
          </cell>
          <cell r="AA903">
            <v>5990.0525162035174</v>
          </cell>
          <cell r="AB903">
            <v>6925.6900040785249</v>
          </cell>
          <cell r="AC903">
            <v>6356.6730918660824</v>
          </cell>
          <cell r="AD903">
            <v>7694.9752321336446</v>
          </cell>
          <cell r="AE903">
            <v>6654.1183287077201</v>
          </cell>
          <cell r="AF903">
            <v>6605.4155933299226</v>
          </cell>
          <cell r="AG903">
            <v>6947.8679346037443</v>
          </cell>
          <cell r="AH903">
            <v>6245.9379822812762</v>
          </cell>
          <cell r="AI903">
            <v>6560.3482439272238</v>
          </cell>
          <cell r="AJ903">
            <v>6163.6476891758603</v>
          </cell>
          <cell r="AK903">
            <v>6768.5724927935089</v>
          </cell>
          <cell r="AL903">
            <v>7026.6778908909691</v>
          </cell>
          <cell r="AM903">
            <v>7518.0958827680824</v>
          </cell>
          <cell r="AN903">
            <v>7752.3148768677975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0</v>
          </cell>
          <cell r="BM903">
            <v>0</v>
          </cell>
        </row>
        <row r="904">
          <cell r="A904">
            <v>10209.772581047222</v>
          </cell>
          <cell r="B904">
            <v>8887.4143438821739</v>
          </cell>
          <cell r="C904">
            <v>8929.438887212842</v>
          </cell>
          <cell r="D904">
            <v>7152.0863169502982</v>
          </cell>
          <cell r="E904">
            <v>8181.395206666487</v>
          </cell>
          <cell r="F904">
            <v>7516.9046182909897</v>
          </cell>
          <cell r="G904">
            <v>7674.8355586489106</v>
          </cell>
          <cell r="H904">
            <v>9416.3210331715218</v>
          </cell>
          <cell r="I904">
            <v>9057.4024795760633</v>
          </cell>
          <cell r="J904">
            <v>9253.0065305148164</v>
          </cell>
          <cell r="K904">
            <v>8767.53160866293</v>
          </cell>
          <cell r="L904">
            <v>8715.732365024096</v>
          </cell>
          <cell r="M904">
            <v>8574.209871998708</v>
          </cell>
          <cell r="N904">
            <v>9171.2193047674409</v>
          </cell>
          <cell r="O904">
            <v>10323.735969083617</v>
          </cell>
          <cell r="Z904">
            <v>7795.202204719877</v>
          </cell>
          <cell r="AA904">
            <v>6785.5764012114141</v>
          </cell>
          <cell r="AB904">
            <v>6817.6623081425532</v>
          </cell>
          <cell r="AC904">
            <v>5460.6465113368204</v>
          </cell>
          <cell r="AD904">
            <v>6246.5279658706895</v>
          </cell>
          <cell r="AE904">
            <v>5739.1867436836428</v>
          </cell>
          <cell r="AF904">
            <v>5859.7676483706773</v>
          </cell>
          <cell r="AG904">
            <v>7189.3987741105893</v>
          </cell>
          <cell r="AH904">
            <v>6915.3630227662416</v>
          </cell>
          <cell r="AI904">
            <v>7064.7074980741827</v>
          </cell>
          <cell r="AJ904">
            <v>6694.0454533405818</v>
          </cell>
          <cell r="AK904">
            <v>6654.4965236253565</v>
          </cell>
          <cell r="AL904">
            <v>6546.4435341105018</v>
          </cell>
          <cell r="AM904">
            <v>7002.2626240671589</v>
          </cell>
          <cell r="AN904">
            <v>7882.2137073392169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0</v>
          </cell>
          <cell r="BM904">
            <v>0</v>
          </cell>
        </row>
        <row r="905">
          <cell r="A905">
            <v>10021.097604506891</v>
          </cell>
          <cell r="B905">
            <v>7436.1356343085708</v>
          </cell>
          <cell r="C905">
            <v>7934.864799655973</v>
          </cell>
          <cell r="D905">
            <v>7980.7806279290007</v>
          </cell>
          <cell r="E905">
            <v>8223.06495932902</v>
          </cell>
          <cell r="F905">
            <v>9281.8697956148371</v>
          </cell>
          <cell r="G905">
            <v>9694.7186842315241</v>
          </cell>
          <cell r="H905">
            <v>9423.5879731598998</v>
          </cell>
          <cell r="I905">
            <v>8699.3073605296395</v>
          </cell>
          <cell r="J905">
            <v>9444.0652151470076</v>
          </cell>
          <cell r="K905">
            <v>8666.8756385359284</v>
          </cell>
          <cell r="L905">
            <v>9435.3956018061835</v>
          </cell>
          <cell r="M905">
            <v>9121.11529107159</v>
          </cell>
          <cell r="N905">
            <v>9781.1511348935655</v>
          </cell>
          <cell r="O905">
            <v>8061.9113089819602</v>
          </cell>
          <cell r="Z905">
            <v>7651.1481054314263</v>
          </cell>
          <cell r="AA905">
            <v>5677.5193013371309</v>
          </cell>
          <cell r="AB905">
            <v>6058.3010139965336</v>
          </cell>
          <cell r="AC905">
            <v>6093.3579325463043</v>
          </cell>
          <cell r="AD905">
            <v>6278.3429887075436</v>
          </cell>
          <cell r="AE905">
            <v>7086.7447164311097</v>
          </cell>
          <cell r="AF905">
            <v>7401.956494285504</v>
          </cell>
          <cell r="AG905">
            <v>7194.9471118594738</v>
          </cell>
          <cell r="AH905">
            <v>6641.9559669938199</v>
          </cell>
          <cell r="AI905">
            <v>7210.5815680256001</v>
          </cell>
          <cell r="AJ905">
            <v>6617.194217524735</v>
          </cell>
          <cell r="AK905">
            <v>7203.9622835614273</v>
          </cell>
          <cell r="AL905">
            <v>6964.0080091943209</v>
          </cell>
          <cell r="AM905">
            <v>7467.9480160957755</v>
          </cell>
          <cell r="AN905">
            <v>6155.3015320529594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</row>
        <row r="906">
          <cell r="A906">
            <v>10113.260099557308</v>
          </cell>
          <cell r="B906">
            <v>9122.3265793949467</v>
          </cell>
          <cell r="C906">
            <v>7219.8211781063856</v>
          </cell>
          <cell r="D906">
            <v>7468.0950985288555</v>
          </cell>
          <cell r="E906">
            <v>8339.4876658652356</v>
          </cell>
          <cell r="F906">
            <v>7240.6461394614607</v>
          </cell>
          <cell r="G906">
            <v>8807.0616058970936</v>
          </cell>
          <cell r="H906">
            <v>7880.1949061537107</v>
          </cell>
          <cell r="I906">
            <v>8015.1335420958985</v>
          </cell>
          <cell r="J906">
            <v>9492.2182962161423</v>
          </cell>
          <cell r="K906">
            <v>9117.2982197279289</v>
          </cell>
          <cell r="L906">
            <v>8739.7702116303972</v>
          </cell>
          <cell r="M906">
            <v>9407.4414359611583</v>
          </cell>
          <cell r="N906">
            <v>9692.4791506655765</v>
          </cell>
          <cell r="O906">
            <v>10399.77570853832</v>
          </cell>
          <cell r="Z906">
            <v>7721.5145390524031</v>
          </cell>
          <cell r="AA906">
            <v>6964.9328326743589</v>
          </cell>
          <cell r="AB906">
            <v>5512.3623487689365</v>
          </cell>
          <cell r="AC906">
            <v>5701.9204801071737</v>
          </cell>
          <cell r="AD906">
            <v>6367.2321908387694</v>
          </cell>
          <cell r="AE906">
            <v>5528.2622900633833</v>
          </cell>
          <cell r="AF906">
            <v>6724.226764348854</v>
          </cell>
          <cell r="AG906">
            <v>6016.5603316279821</v>
          </cell>
          <cell r="AH906">
            <v>6119.5865199243863</v>
          </cell>
          <cell r="AI906">
            <v>7247.3466380342088</v>
          </cell>
          <cell r="AJ906">
            <v>6961.0936599551524</v>
          </cell>
          <cell r="AK906">
            <v>6672.8495156606532</v>
          </cell>
          <cell r="AL906">
            <v>7182.6191661220864</v>
          </cell>
          <cell r="AM906">
            <v>7400.2466014497695</v>
          </cell>
          <cell r="AN906">
            <v>7940.2703525718416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</row>
        <row r="907">
          <cell r="A907">
            <v>7628.3802694029901</v>
          </cell>
          <cell r="B907">
            <v>8015.6348478697673</v>
          </cell>
          <cell r="C907">
            <v>7948.7948633643991</v>
          </cell>
          <cell r="D907">
            <v>7860.8010553260747</v>
          </cell>
          <cell r="E907">
            <v>6772.1472607685637</v>
          </cell>
          <cell r="F907">
            <v>7933.6380205854475</v>
          </cell>
          <cell r="G907">
            <v>8670.2361572108475</v>
          </cell>
          <cell r="H907">
            <v>9097.6429971677098</v>
          </cell>
          <cell r="I907">
            <v>8666.0959659934488</v>
          </cell>
          <cell r="J907">
            <v>8720.9606088028613</v>
          </cell>
          <cell r="K907">
            <v>8659.5778942962988</v>
          </cell>
          <cell r="L907">
            <v>8497.3883482376787</v>
          </cell>
          <cell r="M907">
            <v>9966.739010252837</v>
          </cell>
          <cell r="N907">
            <v>10561.767163282462</v>
          </cell>
          <cell r="O907">
            <v>10733.679519781845</v>
          </cell>
          <cell r="Z907">
            <v>5824.2988492102595</v>
          </cell>
          <cell r="AA907">
            <v>6119.9692688879577</v>
          </cell>
          <cell r="AB907">
            <v>6068.9366733581719</v>
          </cell>
          <cell r="AC907">
            <v>6001.7530489456785</v>
          </cell>
          <cell r="AD907">
            <v>5170.5615221858416</v>
          </cell>
          <cell r="AE907">
            <v>6057.364363269071</v>
          </cell>
          <cell r="AF907">
            <v>6619.7599869751111</v>
          </cell>
          <cell r="AG907">
            <v>6946.0868189095336</v>
          </cell>
          <cell r="AH907">
            <v>6616.5989344198606</v>
          </cell>
          <cell r="AI907">
            <v>6658.4883086634181</v>
          </cell>
          <cell r="AJ907">
            <v>6611.6223606068006</v>
          </cell>
          <cell r="AK907">
            <v>6487.7899934328589</v>
          </cell>
          <cell r="AL907">
            <v>7609.6451012840807</v>
          </cell>
          <cell r="AM907">
            <v>8063.9514762348126</v>
          </cell>
          <cell r="AN907">
            <v>8195.207248071516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0</v>
          </cell>
          <cell r="BM907">
            <v>0</v>
          </cell>
        </row>
        <row r="908">
          <cell r="A908">
            <v>9684.4668680432333</v>
          </cell>
          <cell r="B908">
            <v>8052.0010187446642</v>
          </cell>
          <cell r="C908">
            <v>7519.7923387716555</v>
          </cell>
          <cell r="D908">
            <v>6548.4289282681957</v>
          </cell>
          <cell r="E908">
            <v>8780.7399838423207</v>
          </cell>
          <cell r="F908">
            <v>8380.6101458611192</v>
          </cell>
          <cell r="G908">
            <v>9817.6943836404716</v>
          </cell>
          <cell r="H908">
            <v>8321.8197282552883</v>
          </cell>
          <cell r="I908">
            <v>9494.9252486332025</v>
          </cell>
          <cell r="J908">
            <v>7129.9676074845229</v>
          </cell>
          <cell r="K908">
            <v>7970.1255968814221</v>
          </cell>
          <cell r="L908">
            <v>8498.6582760247693</v>
          </cell>
          <cell r="M908">
            <v>8874.2277495461713</v>
          </cell>
          <cell r="N908">
            <v>10432.329523287994</v>
          </cell>
          <cell r="O908">
            <v>9906.4467919776598</v>
          </cell>
          <cell r="Z908">
            <v>7394.1291916184782</v>
          </cell>
          <cell r="AA908">
            <v>6147.7349858156249</v>
          </cell>
          <cell r="AB908">
            <v>5741.3915298215124</v>
          </cell>
          <cell r="AC908">
            <v>4999.7516804484803</v>
          </cell>
          <cell r="AD908">
            <v>6704.1301006235472</v>
          </cell>
          <cell r="AE908">
            <v>6398.6293688055475</v>
          </cell>
          <cell r="AF908">
            <v>7495.848932687034</v>
          </cell>
          <cell r="AG908">
            <v>6353.742649801824</v>
          </cell>
          <cell r="AH908">
            <v>7249.4134070324435</v>
          </cell>
          <cell r="AI908">
            <v>5443.7587881848613</v>
          </cell>
          <cell r="AJ908">
            <v>6085.2227737213516</v>
          </cell>
          <cell r="AK908">
            <v>6488.7595883780141</v>
          </cell>
          <cell r="AL908">
            <v>6775.5083836894992</v>
          </cell>
          <cell r="AM908">
            <v>7965.1253203484757</v>
          </cell>
          <cell r="AN908">
            <v>7563.6117514621101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</row>
        <row r="909">
          <cell r="A909">
            <v>8516.330156993663</v>
          </cell>
          <cell r="B909">
            <v>8256.1888418208437</v>
          </cell>
          <cell r="C909">
            <v>8557.5613676934117</v>
          </cell>
          <cell r="D909">
            <v>8740.9033602230338</v>
          </cell>
          <cell r="E909">
            <v>6939.0819292008482</v>
          </cell>
          <cell r="F909">
            <v>7871.4654043132123</v>
          </cell>
          <cell r="G909">
            <v>7792.9295714927657</v>
          </cell>
          <cell r="H909">
            <v>8515.6428968768741</v>
          </cell>
          <cell r="I909">
            <v>8848.7131726106199</v>
          </cell>
          <cell r="J909">
            <v>9277.8079824073429</v>
          </cell>
          <cell r="K909">
            <v>9103.5195209990416</v>
          </cell>
          <cell r="L909">
            <v>8473.1081626007672</v>
          </cell>
          <cell r="M909">
            <v>9206.5320222806458</v>
          </cell>
          <cell r="N909">
            <v>9297.5856079460464</v>
          </cell>
          <cell r="O909">
            <v>7948.8106990584092</v>
          </cell>
          <cell r="Z909">
            <v>6502.25214018529</v>
          </cell>
          <cell r="AA909">
            <v>6303.6332054855811</v>
          </cell>
          <cell r="AB909">
            <v>6533.7323344793904</v>
          </cell>
          <cell r="AC909">
            <v>6673.7146791437262</v>
          </cell>
          <cell r="AD909">
            <v>5298.0168092725635</v>
          </cell>
          <cell r="AE909">
            <v>6009.8953220547528</v>
          </cell>
          <cell r="AF909">
            <v>5949.9328995530122</v>
          </cell>
          <cell r="AG909">
            <v>6501.7274143370796</v>
          </cell>
          <cell r="AH909">
            <v>6756.0279021408987</v>
          </cell>
          <cell r="AI909">
            <v>7083.6435057999361</v>
          </cell>
          <cell r="AJ909">
            <v>6950.5735683608518</v>
          </cell>
          <cell r="AK909">
            <v>6469.2519745783366</v>
          </cell>
          <cell r="AL909">
            <v>7029.2240251393605</v>
          </cell>
          <cell r="AM909">
            <v>7098.7438020092386</v>
          </cell>
          <cell r="AN909">
            <v>6068.94876397389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</row>
        <row r="910">
          <cell r="A910">
            <v>10053.33208881935</v>
          </cell>
          <cell r="B910">
            <v>7901.9686808681563</v>
          </cell>
          <cell r="C910">
            <v>7111.2919868582076</v>
          </cell>
          <cell r="D910">
            <v>7005.6768395908266</v>
          </cell>
          <cell r="E910">
            <v>6695.1735359259392</v>
          </cell>
          <cell r="F910">
            <v>8093.9582745723601</v>
          </cell>
          <cell r="G910">
            <v>7279.218884044165</v>
          </cell>
          <cell r="H910">
            <v>7331.5631651804051</v>
          </cell>
          <cell r="I910">
            <v>9624.925006092426</v>
          </cell>
          <cell r="J910">
            <v>9074.9838273591777</v>
          </cell>
          <cell r="K910">
            <v>9440.7953326641036</v>
          </cell>
          <cell r="L910">
            <v>10160.420049220593</v>
          </cell>
          <cell r="M910">
            <v>9192.7003935602534</v>
          </cell>
          <cell r="N910">
            <v>8866.767041451636</v>
          </cell>
          <cell r="O910">
            <v>9371.0841370463932</v>
          </cell>
          <cell r="Z910">
            <v>7675.7592631419275</v>
          </cell>
          <cell r="AA910">
            <v>6033.1846957175603</v>
          </cell>
          <cell r="AB910">
            <v>5429.4998771341889</v>
          </cell>
          <cell r="AC910">
            <v>5348.8622897349542</v>
          </cell>
          <cell r="AD910">
            <v>5111.7917753735992</v>
          </cell>
          <cell r="AE910">
            <v>6179.7695184690947</v>
          </cell>
          <cell r="AF910">
            <v>5557.712734843255</v>
          </cell>
          <cell r="AG910">
            <v>5597.6778028678991</v>
          </cell>
          <cell r="AH910">
            <v>7348.6687418515903</v>
          </cell>
          <cell r="AI910">
            <v>6928.7864521240399</v>
          </cell>
          <cell r="AJ910">
            <v>7208.0849996703719</v>
          </cell>
          <cell r="AK910">
            <v>7757.5213492601179</v>
          </cell>
          <cell r="AL910">
            <v>7018.6635212848259</v>
          </cell>
          <cell r="AM910">
            <v>6769.812103216489</v>
          </cell>
          <cell r="AN910">
            <v>7154.860222971467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</row>
        <row r="911">
          <cell r="A911">
            <v>11371.421400994766</v>
          </cell>
          <cell r="B911">
            <v>8644.1416598207634</v>
          </cell>
          <cell r="C911">
            <v>9423.778190778663</v>
          </cell>
          <cell r="D911">
            <v>8855.8718608575018</v>
          </cell>
          <cell r="E911">
            <v>8011.0616641592451</v>
          </cell>
          <cell r="F911">
            <v>7414.0008715674458</v>
          </cell>
          <cell r="G911">
            <v>8064.1444102636096</v>
          </cell>
          <cell r="H911">
            <v>8665.2760089086914</v>
          </cell>
          <cell r="I911">
            <v>8087.8189319818102</v>
          </cell>
          <cell r="J911">
            <v>9340.5279530385014</v>
          </cell>
          <cell r="K911">
            <v>9183.1800495315219</v>
          </cell>
          <cell r="L911">
            <v>8500.5031352325695</v>
          </cell>
          <cell r="M911">
            <v>9121.5504451561374</v>
          </cell>
          <cell r="N911">
            <v>9291.8052854529797</v>
          </cell>
          <cell r="O911">
            <v>8890.1809340936707</v>
          </cell>
          <cell r="Z911">
            <v>8682.1257253451076</v>
          </cell>
          <cell r="AA911">
            <v>6599.8367338397911</v>
          </cell>
          <cell r="AB911">
            <v>7195.0923437722713</v>
          </cell>
          <cell r="AC911">
            <v>6761.4935892521444</v>
          </cell>
          <cell r="AD911">
            <v>6116.4776248322387</v>
          </cell>
          <cell r="AE911">
            <v>5660.6193214452305</v>
          </cell>
          <cell r="AF911">
            <v>6157.0065138139071</v>
          </cell>
          <cell r="AG911">
            <v>6615.9728939058205</v>
          </cell>
          <cell r="AH911">
            <v>6175.0821058438396</v>
          </cell>
          <cell r="AI911">
            <v>7131.5304542567055</v>
          </cell>
          <cell r="AJ911">
            <v>7011.3947005375139</v>
          </cell>
          <cell r="AK911">
            <v>6490.1681457626064</v>
          </cell>
          <cell r="AL911">
            <v>6964.3402510784908</v>
          </cell>
          <cell r="AM911">
            <v>7094.3305026644884</v>
          </cell>
          <cell r="AN911">
            <v>6787.6887039042531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</row>
        <row r="912">
          <cell r="A912">
            <v>9201.4659799303172</v>
          </cell>
          <cell r="B912">
            <v>8547.1043672180676</v>
          </cell>
          <cell r="C912">
            <v>8152.2107928002551</v>
          </cell>
          <cell r="D912">
            <v>7986.8070458637194</v>
          </cell>
          <cell r="E912">
            <v>8471.5567714011013</v>
          </cell>
          <cell r="F912">
            <v>8851.8859207885926</v>
          </cell>
          <cell r="G912">
            <v>8295.9356023512737</v>
          </cell>
          <cell r="H912">
            <v>8351.7104958523469</v>
          </cell>
          <cell r="I912">
            <v>8621.3268614331773</v>
          </cell>
          <cell r="J912">
            <v>9296.4646597237006</v>
          </cell>
          <cell r="K912">
            <v>9269.1144374979685</v>
          </cell>
          <cell r="L912">
            <v>8439.8590281718061</v>
          </cell>
          <cell r="M912">
            <v>8915.6142833612812</v>
          </cell>
          <cell r="N912">
            <v>9912.5785790765804</v>
          </cell>
          <cell r="O912">
            <v>9557.9064193779213</v>
          </cell>
          <cell r="Z912">
            <v>7025.3560815407163</v>
          </cell>
          <cell r="AA912">
            <v>6525.7483727884628</v>
          </cell>
          <cell r="AB912">
            <v>6224.2455491461651</v>
          </cell>
          <cell r="AC912">
            <v>6097.9591267451333</v>
          </cell>
          <cell r="AD912">
            <v>6468.067481191827</v>
          </cell>
          <cell r="AE912">
            <v>6758.4503080657723</v>
          </cell>
          <cell r="AF912">
            <v>6333.9800161376052</v>
          </cell>
          <cell r="AG912">
            <v>6376.5643704252489</v>
          </cell>
          <cell r="AH912">
            <v>6582.4175440116751</v>
          </cell>
          <cell r="AI912">
            <v>7097.8879535576816</v>
          </cell>
          <cell r="AJ912">
            <v>7077.0059494874477</v>
          </cell>
          <cell r="AK912">
            <v>6443.8661274452843</v>
          </cell>
          <cell r="AL912">
            <v>6807.1071678034714</v>
          </cell>
          <cell r="AM912">
            <v>7568.2933954392847</v>
          </cell>
          <cell r="AN912">
            <v>7297.4997828207206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0</v>
          </cell>
          <cell r="BM912">
            <v>0</v>
          </cell>
        </row>
        <row r="913">
          <cell r="A913">
            <v>8914.6564374945501</v>
          </cell>
          <cell r="B913">
            <v>8342.5645044203175</v>
          </cell>
          <cell r="C913">
            <v>8018.9197382531302</v>
          </cell>
          <cell r="D913">
            <v>7372.777543100121</v>
          </cell>
          <cell r="E913">
            <v>7988.8463926907007</v>
          </cell>
          <cell r="F913">
            <v>10468.05107088865</v>
          </cell>
          <cell r="G913">
            <v>9366.1562728499757</v>
          </cell>
          <cell r="H913">
            <v>8102.790338231559</v>
          </cell>
          <cell r="I913">
            <v>8545.8726813288758</v>
          </cell>
          <cell r="J913">
            <v>8688.2613522880729</v>
          </cell>
          <cell r="K913">
            <v>10133.085844547151</v>
          </cell>
          <cell r="L913">
            <v>10338.032462853287</v>
          </cell>
          <cell r="M913">
            <v>9378.9268362085968</v>
          </cell>
          <cell r="N913">
            <v>8767.1646207008562</v>
          </cell>
          <cell r="O913">
            <v>10767.683578418038</v>
          </cell>
          <cell r="Z913">
            <v>6806.3758486528377</v>
          </cell>
          <cell r="AA913">
            <v>6369.5813693829286</v>
          </cell>
          <cell r="AB913">
            <v>6122.477295835216</v>
          </cell>
          <cell r="AC913">
            <v>5629.1451452671145</v>
          </cell>
          <cell r="AD913">
            <v>6099.5161762049211</v>
          </cell>
          <cell r="AE913">
            <v>7992.3988648277673</v>
          </cell>
          <cell r="AF913">
            <v>7151.0977789460458</v>
          </cell>
          <cell r="AG913">
            <v>6186.5128344011482</v>
          </cell>
          <cell r="AH913">
            <v>6524.8079756853213</v>
          </cell>
          <cell r="AI913">
            <v>6633.5222955173522</v>
          </cell>
          <cell r="AJ913">
            <v>7736.6515746551277</v>
          </cell>
          <cell r="AK913">
            <v>7893.1291375183346</v>
          </cell>
          <cell r="AL913">
            <v>7160.8481551526074</v>
          </cell>
          <cell r="AM913">
            <v>6693.7652565635854</v>
          </cell>
          <cell r="AN913">
            <v>8221.1694828564832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</row>
        <row r="914">
          <cell r="A914">
            <v>10535.360986161981</v>
          </cell>
          <cell r="B914">
            <v>9465.3671384637237</v>
          </cell>
          <cell r="C914">
            <v>8602.0445983519567</v>
          </cell>
          <cell r="D914">
            <v>7123.1658176116007</v>
          </cell>
          <cell r="E914">
            <v>7131.149407645551</v>
          </cell>
          <cell r="F914">
            <v>7062.6060255178318</v>
          </cell>
          <cell r="G914">
            <v>8677.3581810508367</v>
          </cell>
          <cell r="H914">
            <v>9173.7105433570523</v>
          </cell>
          <cell r="I914">
            <v>8398.6630068886698</v>
          </cell>
          <cell r="J914">
            <v>7065.2817296518515</v>
          </cell>
          <cell r="K914">
            <v>8893.7218409029774</v>
          </cell>
          <cell r="L914">
            <v>8404.5904463661918</v>
          </cell>
          <cell r="M914">
            <v>9528.4913644638182</v>
          </cell>
          <cell r="N914">
            <v>10661.855514808622</v>
          </cell>
          <cell r="O914">
            <v>10212.157276832464</v>
          </cell>
          <cell r="Z914">
            <v>8043.7902543786176</v>
          </cell>
          <cell r="AA914">
            <v>7226.8456716856072</v>
          </cell>
          <cell r="AB914">
            <v>6567.6954590201112</v>
          </cell>
          <cell r="AC914">
            <v>5438.5655944097271</v>
          </cell>
          <cell r="AD914">
            <v>5444.661097335008</v>
          </cell>
          <cell r="AE914">
            <v>5392.3279509069662</v>
          </cell>
          <cell r="AF914">
            <v>6625.1976806650364</v>
          </cell>
          <cell r="AG914">
            <v>7004.1646946952815</v>
          </cell>
          <cell r="AH914">
            <v>6412.4128004115255</v>
          </cell>
          <cell r="AI914">
            <v>5394.3708617161074</v>
          </cell>
          <cell r="AJ914">
            <v>6790.3922004167853</v>
          </cell>
          <cell r="AK914">
            <v>6416.938424162372</v>
          </cell>
          <cell r="AL914">
            <v>7275.0412707335818</v>
          </cell>
          <cell r="AM914">
            <v>8140.369332978441</v>
          </cell>
          <cell r="AN914">
            <v>7797.0229294906931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</row>
        <row r="915">
          <cell r="A915">
            <v>9295.1836321739011</v>
          </cell>
          <cell r="B915">
            <v>9124.2452691104845</v>
          </cell>
          <cell r="C915">
            <v>7818.4220208978722</v>
          </cell>
          <cell r="D915">
            <v>7949.5302225701153</v>
          </cell>
          <cell r="E915">
            <v>8442.2417714178173</v>
          </cell>
          <cell r="F915">
            <v>7467.4982474803564</v>
          </cell>
          <cell r="G915">
            <v>8396.9674528872092</v>
          </cell>
          <cell r="H915">
            <v>7626.754275147614</v>
          </cell>
          <cell r="I915">
            <v>7577.4275553503103</v>
          </cell>
          <cell r="J915">
            <v>8506.9060533197917</v>
          </cell>
          <cell r="K915">
            <v>8491.4213088411307</v>
          </cell>
          <cell r="L915">
            <v>9098.9757442620394</v>
          </cell>
          <cell r="M915">
            <v>9449.9215999172557</v>
          </cell>
          <cell r="N915">
            <v>9675.8260339623957</v>
          </cell>
          <cell r="O915">
            <v>9698.8375066536282</v>
          </cell>
          <cell r="Z915">
            <v>7096.9098838993004</v>
          </cell>
          <cell r="AA915">
            <v>6966.3977599469299</v>
          </cell>
          <cell r="AB915">
            <v>5969.3964866436072</v>
          </cell>
          <cell r="AC915">
            <v>6069.4981230531721</v>
          </cell>
          <cell r="AD915">
            <v>6445.685361444589</v>
          </cell>
          <cell r="AE915">
            <v>5701.4647819442416</v>
          </cell>
          <cell r="AF915">
            <v>6411.1182381491935</v>
          </cell>
          <cell r="AG915">
            <v>5823.0573960923039</v>
          </cell>
          <cell r="AH915">
            <v>5785.3962482201832</v>
          </cell>
          <cell r="AI915">
            <v>6495.0567993338727</v>
          </cell>
          <cell r="AJ915">
            <v>6483.2341349854369</v>
          </cell>
          <cell r="AK915">
            <v>6947.104376647043</v>
          </cell>
          <cell r="AL915">
            <v>7215.0529412232245</v>
          </cell>
          <cell r="AM915">
            <v>7387.5318802344227</v>
          </cell>
          <cell r="AN915">
            <v>7405.1012316800707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</row>
        <row r="916">
          <cell r="A916">
            <v>11513.243440414055</v>
          </cell>
          <cell r="B916">
            <v>8426.6408995218753</v>
          </cell>
          <cell r="C916">
            <v>9102.9363630623629</v>
          </cell>
          <cell r="D916">
            <v>9265.4104593927295</v>
          </cell>
          <cell r="E916">
            <v>6994.6540007453823</v>
          </cell>
          <cell r="F916">
            <v>7687.8299016086003</v>
          </cell>
          <cell r="G916">
            <v>7505.1622632147964</v>
          </cell>
          <cell r="H916">
            <v>8076.045743550203</v>
          </cell>
          <cell r="I916">
            <v>7786.2907383066104</v>
          </cell>
          <cell r="J916">
            <v>8055.3205222795496</v>
          </cell>
          <cell r="K916">
            <v>8204.8111483777848</v>
          </cell>
          <cell r="L916">
            <v>8998.1286433500027</v>
          </cell>
          <cell r="M916">
            <v>9804.5844443375063</v>
          </cell>
          <cell r="N916">
            <v>9601.1653372416313</v>
          </cell>
          <cell r="O916">
            <v>11065.93504280362</v>
          </cell>
          <cell r="Z916">
            <v>8790.4074197298905</v>
          </cell>
          <cell r="AA916">
            <v>6433.774033348549</v>
          </cell>
          <cell r="AB916">
            <v>6950.1283249435646</v>
          </cell>
          <cell r="AC916">
            <v>7074.1779473881843</v>
          </cell>
          <cell r="AD916">
            <v>5340.4463081851018</v>
          </cell>
          <cell r="AE916">
            <v>5869.6888811977724</v>
          </cell>
          <cell r="AF916">
            <v>5730.2214086135482</v>
          </cell>
          <cell r="AG916">
            <v>6166.0932293835531</v>
          </cell>
          <cell r="AH916">
            <v>5944.8641238600503</v>
          </cell>
          <cell r="AI916">
            <v>6150.2694400425244</v>
          </cell>
          <cell r="AJ916">
            <v>6264.4061310310317</v>
          </cell>
          <cell r="AK916">
            <v>6870.1072117122985</v>
          </cell>
          <cell r="AL916">
            <v>7485.8394415894609</v>
          </cell>
          <cell r="AM916">
            <v>7330.5281396453338</v>
          </cell>
          <cell r="AN916">
            <v>8448.8856689207332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</row>
        <row r="917">
          <cell r="A917">
            <v>10752.489958668681</v>
          </cell>
          <cell r="B917">
            <v>8808.0619722458887</v>
          </cell>
          <cell r="C917">
            <v>6746.1535552022651</v>
          </cell>
          <cell r="D917">
            <v>7285.6769450568472</v>
          </cell>
          <cell r="E917">
            <v>8615.8011037697179</v>
          </cell>
          <cell r="F917">
            <v>8109.734743912818</v>
          </cell>
          <cell r="G917">
            <v>7979.9753198875569</v>
          </cell>
          <cell r="H917">
            <v>9501.6248554128142</v>
          </cell>
          <cell r="I917">
            <v>7312.9483935855251</v>
          </cell>
          <cell r="J917">
            <v>8578.9132941177177</v>
          </cell>
          <cell r="K917">
            <v>8757.3780342971932</v>
          </cell>
          <cell r="L917">
            <v>8156.2096226176336</v>
          </cell>
          <cell r="M917">
            <v>8421.6482092306105</v>
          </cell>
          <cell r="N917">
            <v>10286.896410390429</v>
          </cell>
          <cell r="O917">
            <v>9659.8550885975565</v>
          </cell>
          <cell r="Z917">
            <v>8209.5690934033737</v>
          </cell>
          <cell r="AA917">
            <v>6724.9905480576253</v>
          </cell>
          <cell r="AB917">
            <v>5150.7152240111491</v>
          </cell>
          <cell r="AC917">
            <v>5562.6434902586825</v>
          </cell>
          <cell r="AD917">
            <v>6578.1986059325927</v>
          </cell>
          <cell r="AE917">
            <v>6191.8149159164113</v>
          </cell>
          <cell r="AF917">
            <v>6092.7430766354282</v>
          </cell>
          <cell r="AG917">
            <v>7254.5285836071043</v>
          </cell>
          <cell r="AH917">
            <v>5583.465350296121</v>
          </cell>
          <cell r="AI917">
            <v>6550.0346157120548</v>
          </cell>
          <cell r="AJ917">
            <v>6686.293158698044</v>
          </cell>
          <cell r="AK917">
            <v>6227.2986717070535</v>
          </cell>
          <cell r="AL917">
            <v>6429.9620943404079</v>
          </cell>
          <cell r="AM917">
            <v>7854.0865569187317</v>
          </cell>
          <cell r="AN917">
            <v>7375.3379995645882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</row>
        <row r="918">
          <cell r="A918">
            <v>9279.1518723295376</v>
          </cell>
          <cell r="B918">
            <v>9291.2891508972771</v>
          </cell>
          <cell r="C918">
            <v>7007.6219513709302</v>
          </cell>
          <cell r="D918">
            <v>7165.6210242035277</v>
          </cell>
          <cell r="E918">
            <v>8804.9950941114203</v>
          </cell>
          <cell r="F918">
            <v>8043.99183652991</v>
          </cell>
          <cell r="G918">
            <v>8477.9195683789858</v>
          </cell>
          <cell r="H918">
            <v>7466.0440600152879</v>
          </cell>
          <cell r="I918">
            <v>8825.9358247250166</v>
          </cell>
          <cell r="J918">
            <v>9497.0404476285421</v>
          </cell>
          <cell r="K918">
            <v>10143.864171778321</v>
          </cell>
          <cell r="L918">
            <v>9783.3130362745542</v>
          </cell>
          <cell r="M918">
            <v>9473.2796074295638</v>
          </cell>
          <cell r="N918">
            <v>9341.7022484122153</v>
          </cell>
          <cell r="O918">
            <v>9284.0411181848249</v>
          </cell>
          <cell r="Z918">
            <v>7084.6695711310904</v>
          </cell>
          <cell r="AA918">
            <v>7093.936431866673</v>
          </cell>
          <cell r="AB918">
            <v>5350.3473903595095</v>
          </cell>
          <cell r="AC918">
            <v>5470.9803144634898</v>
          </cell>
          <cell r="AD918">
            <v>6722.6489743344455</v>
          </cell>
          <cell r="AE918">
            <v>6141.6199431579316</v>
          </cell>
          <cell r="AF918">
            <v>6472.9255021356266</v>
          </cell>
          <cell r="AG918">
            <v>5700.3545039979108</v>
          </cell>
          <cell r="AH918">
            <v>6738.637305920849</v>
          </cell>
          <cell r="AI918">
            <v>7251.0283699261809</v>
          </cell>
          <cell r="AJ918">
            <v>7744.8808706094342</v>
          </cell>
          <cell r="AK918">
            <v>7469.5986364477667</v>
          </cell>
          <cell r="AL918">
            <v>7232.8868733909012</v>
          </cell>
          <cell r="AM918">
            <v>7132.4270334717185</v>
          </cell>
          <cell r="AN918">
            <v>7088.4025298985844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</row>
        <row r="919">
          <cell r="A919">
            <v>10004.379757731384</v>
          </cell>
          <cell r="B919">
            <v>9449.0514833648758</v>
          </cell>
          <cell r="C919">
            <v>8421.1414689846788</v>
          </cell>
          <cell r="D919">
            <v>7294.7741889392937</v>
          </cell>
          <cell r="E919">
            <v>8247.3511360105422</v>
          </cell>
          <cell r="F919">
            <v>8070.0939449471625</v>
          </cell>
          <cell r="G919">
            <v>7473.1786947419605</v>
          </cell>
          <cell r="H919">
            <v>7511.5952317096144</v>
          </cell>
          <cell r="I919">
            <v>8004.1516484073654</v>
          </cell>
          <cell r="J919">
            <v>9849.790632677692</v>
          </cell>
          <cell r="K919">
            <v>9849.0813157484245</v>
          </cell>
          <cell r="L919">
            <v>10155.791745115997</v>
          </cell>
          <cell r="M919">
            <v>8495.5010940436096</v>
          </cell>
          <cell r="N919">
            <v>9013.2693097003103</v>
          </cell>
          <cell r="O919">
            <v>9883.1865434556294</v>
          </cell>
          <cell r="Z919">
            <v>7638.3839625469409</v>
          </cell>
          <cell r="AA919">
            <v>7214.3886037550146</v>
          </cell>
          <cell r="AB919">
            <v>6429.5751961356773</v>
          </cell>
          <cell r="AC919">
            <v>5569.5892723519064</v>
          </cell>
          <cell r="AD919">
            <v>6296.885581748591</v>
          </cell>
          <cell r="AE919">
            <v>6161.5490073429373</v>
          </cell>
          <cell r="AF919">
            <v>5705.8018261502648</v>
          </cell>
          <cell r="AG919">
            <v>5735.1330057912173</v>
          </cell>
          <cell r="AH919">
            <v>6111.2018001656161</v>
          </cell>
          <cell r="AI919">
            <v>7520.3545472119467</v>
          </cell>
          <cell r="AJ919">
            <v>7519.8129808991844</v>
          </cell>
          <cell r="AK919">
            <v>7753.9876205630435</v>
          </cell>
          <cell r="AL919">
            <v>6486.3490673066726</v>
          </cell>
          <cell r="AM919">
            <v>6881.6671710334231</v>
          </cell>
          <cell r="AN919">
            <v>7545.8524586745461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</row>
        <row r="920">
          <cell r="A920">
            <v>11214.313907899195</v>
          </cell>
          <cell r="B920">
            <v>9692.4565794788086</v>
          </cell>
          <cell r="C920">
            <v>8007.6391705448814</v>
          </cell>
          <cell r="D920">
            <v>9611.9550503051014</v>
          </cell>
          <cell r="E920">
            <v>8250.4048765468087</v>
          </cell>
          <cell r="F920">
            <v>8831.5728677498573</v>
          </cell>
          <cell r="G920">
            <v>6968.0557990954549</v>
          </cell>
          <cell r="H920">
            <v>8780.5777682786393</v>
          </cell>
          <cell r="I920">
            <v>8182.1077069090898</v>
          </cell>
          <cell r="J920">
            <v>9933.628543557943</v>
          </cell>
          <cell r="K920">
            <v>8556.3031364393155</v>
          </cell>
          <cell r="L920">
            <v>8617.180426797775</v>
          </cell>
          <cell r="M920">
            <v>8485.5548461243689</v>
          </cell>
          <cell r="N920">
            <v>9301.6619061365909</v>
          </cell>
          <cell r="O920">
            <v>9483.7218756658222</v>
          </cell>
          <cell r="Z920">
            <v>8562.1735259366669</v>
          </cell>
          <cell r="AA920">
            <v>7400.2293682583877</v>
          </cell>
          <cell r="AB920">
            <v>6113.8645372676983</v>
          </cell>
          <cell r="AC920">
            <v>7338.7661287281444</v>
          </cell>
          <cell r="AD920">
            <v>6299.2171248629948</v>
          </cell>
          <cell r="AE920">
            <v>6742.9412108184861</v>
          </cell>
          <cell r="AF920">
            <v>5320.1384748325763</v>
          </cell>
          <cell r="AG920">
            <v>6704.0062483918146</v>
          </cell>
          <cell r="AH920">
            <v>6247.0719626559166</v>
          </cell>
          <cell r="AI920">
            <v>7584.365127520663</v>
          </cell>
          <cell r="AJ920">
            <v>6532.7716698839622</v>
          </cell>
          <cell r="AK920">
            <v>6579.2517245818071</v>
          </cell>
          <cell r="AL920">
            <v>6478.7550672353391</v>
          </cell>
          <cell r="AM920">
            <v>7101.8560719829102</v>
          </cell>
          <cell r="AN920">
            <v>7240.859586958356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</row>
        <row r="921">
          <cell r="A921">
            <v>8926.6111313642286</v>
          </cell>
          <cell r="B921">
            <v>9065.8083833030887</v>
          </cell>
          <cell r="C921">
            <v>7710.4327915530102</v>
          </cell>
          <cell r="D921">
            <v>7555.2742319817307</v>
          </cell>
          <cell r="E921">
            <v>8165.3676065171039</v>
          </cell>
          <cell r="F921">
            <v>8019.502200638477</v>
          </cell>
          <cell r="G921">
            <v>7754.6484599146843</v>
          </cell>
          <cell r="H921">
            <v>7803.8589032964201</v>
          </cell>
          <cell r="I921">
            <v>10064.031826510858</v>
          </cell>
          <cell r="J921">
            <v>8885.5175724939236</v>
          </cell>
          <cell r="K921">
            <v>9092.0387669023421</v>
          </cell>
          <cell r="L921">
            <v>9127.4662385200863</v>
          </cell>
          <cell r="M921">
            <v>10874.392304694267</v>
          </cell>
          <cell r="N921">
            <v>9679.0595351075644</v>
          </cell>
          <cell r="O921">
            <v>9481.6337049848571</v>
          </cell>
          <cell r="Z921">
            <v>6815.5033052411136</v>
          </cell>
          <cell r="AA921">
            <v>6921.7809638854415</v>
          </cell>
          <cell r="AB921">
            <v>5886.9462780818885</v>
          </cell>
          <cell r="AC921">
            <v>5768.4820972149782</v>
          </cell>
          <cell r="AD921">
            <v>6234.2908290462346</v>
          </cell>
          <cell r="AE921">
            <v>6122.9220081962794</v>
          </cell>
          <cell r="AF921">
            <v>5920.7051177387002</v>
          </cell>
          <cell r="AG921">
            <v>5958.2774881024279</v>
          </cell>
          <cell r="AH921">
            <v>7683.9285556683444</v>
          </cell>
          <cell r="AI921">
            <v>6784.1282086693982</v>
          </cell>
          <cell r="AJ921">
            <v>6941.8079666850044</v>
          </cell>
          <cell r="AK921">
            <v>6968.8569829750386</v>
          </cell>
          <cell r="AL921">
            <v>8302.6420222032903</v>
          </cell>
          <cell r="AM921">
            <v>7390.0006712927643</v>
          </cell>
          <cell r="AN921">
            <v>7239.2652602907583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</row>
        <row r="922">
          <cell r="A922">
            <v>11617.308295751238</v>
          </cell>
          <cell r="B922">
            <v>9264.7998484943855</v>
          </cell>
          <cell r="C922">
            <v>6663.9207919834926</v>
          </cell>
          <cell r="D922">
            <v>8254.3810258606863</v>
          </cell>
          <cell r="E922">
            <v>8038.6221770597149</v>
          </cell>
          <cell r="F922">
            <v>7419.5937647288711</v>
          </cell>
          <cell r="G922">
            <v>8172.3094141926022</v>
          </cell>
          <cell r="H922">
            <v>7588.7859386866203</v>
          </cell>
          <cell r="I922">
            <v>7633.3034098106045</v>
          </cell>
          <cell r="J922">
            <v>8612.1365746705651</v>
          </cell>
          <cell r="K922">
            <v>8393.2606346349112</v>
          </cell>
          <cell r="L922">
            <v>9396.9330451153965</v>
          </cell>
          <cell r="M922">
            <v>8445.2439203006852</v>
          </cell>
          <cell r="N922">
            <v>9259.8152230311098</v>
          </cell>
          <cell r="O922">
            <v>10862.367233233623</v>
          </cell>
          <cell r="Z922">
            <v>8869.8613530392522</v>
          </cell>
          <cell r="AA922">
            <v>7073.7117435248565</v>
          </cell>
          <cell r="AB922">
            <v>5087.930180362564</v>
          </cell>
          <cell r="AC922">
            <v>6302.2529307687364</v>
          </cell>
          <cell r="AD922">
            <v>6137.5201866738007</v>
          </cell>
          <cell r="AE922">
            <v>5664.8895177455515</v>
          </cell>
          <cell r="AF922">
            <v>6239.5909269737067</v>
          </cell>
          <cell r="AG922">
            <v>5794.0684193309889</v>
          </cell>
          <cell r="AH922">
            <v>5828.0576866040346</v>
          </cell>
          <cell r="AI922">
            <v>6575.4007233072725</v>
          </cell>
          <cell r="AJ922">
            <v>6408.2880675862925</v>
          </cell>
          <cell r="AK922">
            <v>7174.5959676777848</v>
          </cell>
          <cell r="AL922">
            <v>6447.9775141252539</v>
          </cell>
          <cell r="AM922">
            <v>7069.9059620451435</v>
          </cell>
          <cell r="AN922">
            <v>8293.4608320428015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</row>
        <row r="923">
          <cell r="A923">
            <v>10810.893234269821</v>
          </cell>
          <cell r="B923">
            <v>8190.1242962863216</v>
          </cell>
          <cell r="C923">
            <v>8497.8749094848281</v>
          </cell>
          <cell r="D923">
            <v>8210.3740520178235</v>
          </cell>
          <cell r="E923">
            <v>7540.6832643457974</v>
          </cell>
          <cell r="F923">
            <v>7699.1345722391998</v>
          </cell>
          <cell r="G923">
            <v>8462.6481093450766</v>
          </cell>
          <cell r="H923">
            <v>8678.7782803496666</v>
          </cell>
          <cell r="I923">
            <v>9056.8049392689663</v>
          </cell>
          <cell r="J923">
            <v>8916.4762534850979</v>
          </cell>
          <cell r="K923">
            <v>10254.99699236036</v>
          </cell>
          <cell r="L923">
            <v>8411.4522786235393</v>
          </cell>
          <cell r="M923">
            <v>9642.5846474077352</v>
          </cell>
          <cell r="N923">
            <v>9828.5691723678483</v>
          </cell>
          <cell r="O923">
            <v>9641.2557532036644</v>
          </cell>
          <cell r="Z923">
            <v>8254.1602279379422</v>
          </cell>
          <cell r="AA923">
            <v>6253.1926607117912</v>
          </cell>
          <cell r="AB923">
            <v>6488.1614848913023</v>
          </cell>
          <cell r="AC923">
            <v>6268.6534302118152</v>
          </cell>
          <cell r="AD923">
            <v>5757.3418350610737</v>
          </cell>
          <cell r="AE923">
            <v>5878.3200424429178</v>
          </cell>
          <cell r="AF923">
            <v>6461.2656820774027</v>
          </cell>
          <cell r="AG923">
            <v>6626.2819321600919</v>
          </cell>
          <cell r="AH923">
            <v>6914.9067983516115</v>
          </cell>
          <cell r="AI923">
            <v>6807.7652854408843</v>
          </cell>
          <cell r="AJ923">
            <v>7829.7312236551043</v>
          </cell>
          <cell r="AK923">
            <v>6422.1774605381852</v>
          </cell>
          <cell r="AL923">
            <v>7362.1519486343932</v>
          </cell>
          <cell r="AM923">
            <v>7504.1518773795406</v>
          </cell>
          <cell r="AN923">
            <v>7361.1373325940085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</row>
        <row r="924">
          <cell r="A924">
            <v>10421.231869474279</v>
          </cell>
          <cell r="B924">
            <v>8577.4352300208466</v>
          </cell>
          <cell r="C924">
            <v>8871.2408401630018</v>
          </cell>
          <cell r="D924">
            <v>7701.2112054536192</v>
          </cell>
          <cell r="E924">
            <v>7941.9196841958665</v>
          </cell>
          <cell r="F924">
            <v>8372.0260673627236</v>
          </cell>
          <cell r="G924">
            <v>9871.2338202665305</v>
          </cell>
          <cell r="H924">
            <v>9657.1183160840537</v>
          </cell>
          <cell r="I924">
            <v>9261.4582138336609</v>
          </cell>
          <cell r="J924">
            <v>8895.7475464012387</v>
          </cell>
          <cell r="K924">
            <v>7086.7686037716976</v>
          </cell>
          <cell r="L924">
            <v>9869.9774754448063</v>
          </cell>
          <cell r="M924">
            <v>9507.0001672896651</v>
          </cell>
          <cell r="N924">
            <v>11267.796155424458</v>
          </cell>
          <cell r="O924">
            <v>9528.1424767978551</v>
          </cell>
          <cell r="Z924">
            <v>7956.6522172710893</v>
          </cell>
          <cell r="AA924">
            <v>6548.9061078618361</v>
          </cell>
          <cell r="AB924">
            <v>6773.227866427811</v>
          </cell>
          <cell r="AC924">
            <v>5879.9055602086592</v>
          </cell>
          <cell r="AD924">
            <v>6063.6874465622795</v>
          </cell>
          <cell r="AE924">
            <v>6392.0753905357087</v>
          </cell>
          <cell r="AF924">
            <v>7536.7265067087774</v>
          </cell>
          <cell r="AG924">
            <v>7373.2484628034381</v>
          </cell>
          <cell r="AH924">
            <v>7071.1603920948546</v>
          </cell>
          <cell r="AI924">
            <v>6791.9388346675305</v>
          </cell>
          <cell r="AJ924">
            <v>5410.7761760541061</v>
          </cell>
          <cell r="AK924">
            <v>7535.7672824120109</v>
          </cell>
          <cell r="AL924">
            <v>7258.6326557263283</v>
          </cell>
          <cell r="AM924">
            <v>8603.0074358511938</v>
          </cell>
          <cell r="AN924">
            <v>7274.7748936050675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</row>
        <row r="925">
          <cell r="A925">
            <v>10421.310502038097</v>
          </cell>
          <cell r="B925">
            <v>7530.5349076459033</v>
          </cell>
          <cell r="C925">
            <v>8005.6602922377588</v>
          </cell>
          <cell r="D925">
            <v>7681.2987386197228</v>
          </cell>
          <cell r="E925">
            <v>9116.7797923289781</v>
          </cell>
          <cell r="F925">
            <v>7302.0928743838995</v>
          </cell>
          <cell r="G925">
            <v>9698.9323826931268</v>
          </cell>
          <cell r="H925">
            <v>8806.812582731045</v>
          </cell>
          <cell r="I925">
            <v>9140.2271527197572</v>
          </cell>
          <cell r="J925">
            <v>8639.7514106633244</v>
          </cell>
          <cell r="K925">
            <v>9337.771763823981</v>
          </cell>
          <cell r="L925">
            <v>9125.489740919973</v>
          </cell>
          <cell r="M925">
            <v>10316.705696913134</v>
          </cell>
          <cell r="N925">
            <v>9231.5566237769071</v>
          </cell>
          <cell r="O925">
            <v>8621.1041111813738</v>
          </cell>
          <cell r="Z925">
            <v>7956.7122535480939</v>
          </cell>
          <cell r="AA925">
            <v>5749.5935241272773</v>
          </cell>
          <cell r="AB925">
            <v>6112.3536557646967</v>
          </cell>
          <cell r="AC925">
            <v>5864.7023121311122</v>
          </cell>
          <cell r="AD925">
            <v>6960.6978385623433</v>
          </cell>
          <cell r="AE925">
            <v>5575.1771179636044</v>
          </cell>
          <cell r="AF925">
            <v>7405.1736699157327</v>
          </cell>
          <cell r="AG925">
            <v>6724.0366341654835</v>
          </cell>
          <cell r="AH925">
            <v>6978.599992010144</v>
          </cell>
          <cell r="AI925">
            <v>6596.4847610470906</v>
          </cell>
          <cell r="AJ925">
            <v>7129.4260927666628</v>
          </cell>
          <cell r="AK925">
            <v>6967.3479191513607</v>
          </cell>
          <cell r="AL925">
            <v>7876.8460664159647</v>
          </cell>
          <cell r="AM925">
            <v>7048.330408480163</v>
          </cell>
          <cell r="AN925">
            <v>6582.2474733034223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</row>
        <row r="926">
          <cell r="A926">
            <v>9216.3204415042346</v>
          </cell>
          <cell r="B926">
            <v>7770.4293545948949</v>
          </cell>
          <cell r="C926">
            <v>8211.6009115611578</v>
          </cell>
          <cell r="D926">
            <v>8453.0840997043179</v>
          </cell>
          <cell r="E926">
            <v>8043.4035008546061</v>
          </cell>
          <cell r="F926">
            <v>9119.0688870228059</v>
          </cell>
          <cell r="G926">
            <v>8481.3960065059928</v>
          </cell>
          <cell r="H926">
            <v>8021.6910332355692</v>
          </cell>
          <cell r="I926">
            <v>7598.4450174519598</v>
          </cell>
          <cell r="J926">
            <v>8547.0748848191197</v>
          </cell>
          <cell r="K926">
            <v>9495.6137222809721</v>
          </cell>
          <cell r="L926">
            <v>8438.783901673718</v>
          </cell>
          <cell r="M926">
            <v>9239.492237067665</v>
          </cell>
          <cell r="N926">
            <v>9725.1572787430214</v>
          </cell>
          <cell r="O926">
            <v>9344.1567494161463</v>
          </cell>
          <cell r="Z926">
            <v>7036.6975223702484</v>
          </cell>
          <cell r="AA926">
            <v>5932.7538939506203</v>
          </cell>
          <cell r="AB926">
            <v>6269.590142380589</v>
          </cell>
          <cell r="AC926">
            <v>6453.9635224606445</v>
          </cell>
          <cell r="AD926">
            <v>6141.1707465164945</v>
          </cell>
          <cell r="AE926">
            <v>6962.4455715174608</v>
          </cell>
          <cell r="AF926">
            <v>6475.5797765513489</v>
          </cell>
          <cell r="AG926">
            <v>6124.593190639489</v>
          </cell>
          <cell r="AH926">
            <v>5801.4431646046405</v>
          </cell>
          <cell r="AI926">
            <v>6525.725862858937</v>
          </cell>
          <cell r="AJ926">
            <v>7249.9390594164106</v>
          </cell>
          <cell r="AK926">
            <v>6443.0452640634885</v>
          </cell>
          <cell r="AL926">
            <v>7054.3892809701092</v>
          </cell>
          <cell r="AM926">
            <v>7425.1964829494109</v>
          </cell>
          <cell r="AN926">
            <v>7134.3010548062257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</row>
        <row r="927">
          <cell r="A927">
            <v>8788.5657873874352</v>
          </cell>
          <cell r="B927">
            <v>8065.5891364138597</v>
          </cell>
          <cell r="C927">
            <v>7186.4904687122571</v>
          </cell>
          <cell r="D927">
            <v>7150.6073984362256</v>
          </cell>
          <cell r="E927">
            <v>8892.1894710335982</v>
          </cell>
          <cell r="F927">
            <v>9237.4567864162509</v>
          </cell>
          <cell r="G927">
            <v>7379.8647307277706</v>
          </cell>
          <cell r="H927">
            <v>8718.0423362607598</v>
          </cell>
          <cell r="I927">
            <v>9266.4575445198116</v>
          </cell>
          <cell r="J927">
            <v>8500.0013095419527</v>
          </cell>
          <cell r="K927">
            <v>8652.8373562484485</v>
          </cell>
          <cell r="L927">
            <v>10810.048924464405</v>
          </cell>
          <cell r="M927">
            <v>9953.6329658075974</v>
          </cell>
          <cell r="N927">
            <v>9894.1435762292422</v>
          </cell>
          <cell r="O927">
            <v>10407.84871966949</v>
          </cell>
          <cell r="Z927">
            <v>6710.105132933455</v>
          </cell>
          <cell r="AA927">
            <v>6158.1095680085264</v>
          </cell>
          <cell r="AB927">
            <v>5486.9142188236829</v>
          </cell>
          <cell r="AC927">
            <v>5459.5173511356497</v>
          </cell>
          <cell r="AD927">
            <v>6789.222229892036</v>
          </cell>
          <cell r="AE927">
            <v>7052.8352062559525</v>
          </cell>
          <cell r="AF927">
            <v>5634.5562413695743</v>
          </cell>
          <cell r="AG927">
            <v>6656.260195904435</v>
          </cell>
          <cell r="AH927">
            <v>7074.9774010710526</v>
          </cell>
          <cell r="AI927">
            <v>6489.7849998405181</v>
          </cell>
          <cell r="AJ927">
            <v>6606.4759328451137</v>
          </cell>
          <cell r="AK927">
            <v>8253.5155940242694</v>
          </cell>
          <cell r="AL927">
            <v>7599.638583925961</v>
          </cell>
          <cell r="AM927">
            <v>7554.2181970253296</v>
          </cell>
          <cell r="AN927">
            <v>7946.4341288625346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0</v>
          </cell>
          <cell r="BM927">
            <v>0</v>
          </cell>
        </row>
        <row r="928">
          <cell r="A928">
            <v>9126.6141190367089</v>
          </cell>
          <cell r="B928">
            <v>8510.5470667116479</v>
          </cell>
          <cell r="C928">
            <v>7308.4919058191435</v>
          </cell>
          <cell r="D928">
            <v>9943.123583651899</v>
          </cell>
          <cell r="E928">
            <v>8091.1227149228198</v>
          </cell>
          <cell r="F928">
            <v>8286.4512202199312</v>
          </cell>
          <cell r="G928">
            <v>8080.205116049463</v>
          </cell>
          <cell r="H928">
            <v>7240.4978091275752</v>
          </cell>
          <cell r="I928">
            <v>7313.8970756541094</v>
          </cell>
          <cell r="J928">
            <v>7621.9992674918212</v>
          </cell>
          <cell r="K928">
            <v>9201.9863816856578</v>
          </cell>
          <cell r="L928">
            <v>9105.0708002997271</v>
          </cell>
          <cell r="M928">
            <v>8550.2772727003703</v>
          </cell>
          <cell r="N928">
            <v>10649.241524499568</v>
          </cell>
          <cell r="O928">
            <v>10218.114675850373</v>
          </cell>
          <cell r="Z928">
            <v>6968.2063863410021</v>
          </cell>
          <cell r="AA928">
            <v>6497.8367276226099</v>
          </cell>
          <cell r="AB928">
            <v>5580.0628040605388</v>
          </cell>
          <cell r="AC928">
            <v>7591.6146286125577</v>
          </cell>
          <cell r="AD928">
            <v>6177.6045573344336</v>
          </cell>
          <cell r="AE928">
            <v>6326.7386524427975</v>
          </cell>
          <cell r="AF928">
            <v>6169.2689269242273</v>
          </cell>
          <cell r="AG928">
            <v>5528.149039260139</v>
          </cell>
          <cell r="AH928">
            <v>5584.1896728502143</v>
          </cell>
          <cell r="AI928">
            <v>5819.4269287270745</v>
          </cell>
          <cell r="AJ928">
            <v>7025.7534103625248</v>
          </cell>
          <cell r="AK928">
            <v>6951.757976312042</v>
          </cell>
          <cell r="AL928">
            <v>6528.1708988158216</v>
          </cell>
          <cell r="AM928">
            <v>8130.7385009215168</v>
          </cell>
          <cell r="AN928">
            <v>7801.5714274704615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0</v>
          </cell>
          <cell r="BM928">
            <v>0</v>
          </cell>
        </row>
        <row r="929">
          <cell r="A929">
            <v>11249.731437888051</v>
          </cell>
          <cell r="B929">
            <v>9140.6379598884796</v>
          </cell>
          <cell r="C929">
            <v>8224.0796247359467</v>
          </cell>
          <cell r="D929">
            <v>8303.8597923701636</v>
          </cell>
          <cell r="E929">
            <v>8336.4229409989548</v>
          </cell>
          <cell r="F929">
            <v>8255.806866043873</v>
          </cell>
          <cell r="G929">
            <v>8779.3050725031699</v>
          </cell>
          <cell r="H929">
            <v>8650.1743351261011</v>
          </cell>
          <cell r="I929">
            <v>8505.5240060570377</v>
          </cell>
          <cell r="J929">
            <v>9147.7568742227668</v>
          </cell>
          <cell r="K929">
            <v>7639.3989239998946</v>
          </cell>
          <cell r="L929">
            <v>9412.1898676720193</v>
          </cell>
          <cell r="M929">
            <v>10168.459836263726</v>
          </cell>
          <cell r="N929">
            <v>9675.3672652656387</v>
          </cell>
          <cell r="O929">
            <v>10069.732463340779</v>
          </cell>
          <cell r="Z929">
            <v>8589.214951753278</v>
          </cell>
          <cell r="AA929">
            <v>6978.9136449266935</v>
          </cell>
          <cell r="AB929">
            <v>6279.1176898043941</v>
          </cell>
          <cell r="AC929">
            <v>6340.0301669137889</v>
          </cell>
          <cell r="AD929">
            <v>6364.8922611444641</v>
          </cell>
          <cell r="AE929">
            <v>6303.3415654519604</v>
          </cell>
          <cell r="AF929">
            <v>6703.0345400764581</v>
          </cell>
          <cell r="AG929">
            <v>6604.4427055661181</v>
          </cell>
          <cell r="AH929">
            <v>6494.0016007205722</v>
          </cell>
          <cell r="AI929">
            <v>6984.3489644965775</v>
          </cell>
          <cell r="AJ929">
            <v>5832.7116360696145</v>
          </cell>
          <cell r="AK929">
            <v>7186.2446127270559</v>
          </cell>
          <cell r="AL929">
            <v>7763.6597588266986</v>
          </cell>
          <cell r="AM929">
            <v>7387.1816084993752</v>
          </cell>
          <cell r="AN929">
            <v>7688.2810146905367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0</v>
          </cell>
          <cell r="BM929">
            <v>0</v>
          </cell>
        </row>
        <row r="930">
          <cell r="A930">
            <v>10159.509370347487</v>
          </cell>
          <cell r="B930">
            <v>9251.6962769303573</v>
          </cell>
          <cell r="C930">
            <v>7388.5946773637997</v>
          </cell>
          <cell r="D930">
            <v>8148.6638130968313</v>
          </cell>
          <cell r="E930">
            <v>8616.4335865054272</v>
          </cell>
          <cell r="F930">
            <v>7785.9497499618019</v>
          </cell>
          <cell r="G930">
            <v>8061.0577364232649</v>
          </cell>
          <cell r="H930">
            <v>9419.6658585801597</v>
          </cell>
          <cell r="I930">
            <v>9477.278476320238</v>
          </cell>
          <cell r="J930">
            <v>8045.8266678447199</v>
          </cell>
          <cell r="K930">
            <v>8185.944514759206</v>
          </cell>
          <cell r="L930">
            <v>10044.509979918415</v>
          </cell>
          <cell r="M930">
            <v>11393.676053933945</v>
          </cell>
          <cell r="N930">
            <v>10588.770435694491</v>
          </cell>
          <cell r="O930">
            <v>10639.377328114215</v>
          </cell>
          <cell r="Z930">
            <v>7756.8260422977864</v>
          </cell>
          <cell r="AA930">
            <v>7063.7071142214345</v>
          </cell>
          <cell r="AB930">
            <v>5641.2215905459698</v>
          </cell>
          <cell r="AC930">
            <v>6221.5374159546827</v>
          </cell>
          <cell r="AD930">
            <v>6578.6815090312375</v>
          </cell>
          <cell r="AE930">
            <v>5944.6037778948357</v>
          </cell>
          <cell r="AF930">
            <v>6154.6498259901073</v>
          </cell>
          <cell r="AG930">
            <v>7191.9525616893843</v>
          </cell>
          <cell r="AH930">
            <v>7235.9400257844072</v>
          </cell>
          <cell r="AI930">
            <v>6143.0208442061139</v>
          </cell>
          <cell r="AJ930">
            <v>6250.0013807967116</v>
          </cell>
          <cell r="AK930">
            <v>7669.0235477076276</v>
          </cell>
          <cell r="AL930">
            <v>8699.1172418827809</v>
          </cell>
          <cell r="AM930">
            <v>8084.5685827344842</v>
          </cell>
          <cell r="AN930">
            <v>8123.2071475245148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0</v>
          </cell>
          <cell r="BM930">
            <v>0</v>
          </cell>
        </row>
        <row r="931">
          <cell r="A931">
            <v>10226.696325324459</v>
          </cell>
          <cell r="B931">
            <v>8530.9891674832579</v>
          </cell>
          <cell r="C931">
            <v>10863.432788518387</v>
          </cell>
          <cell r="D931">
            <v>7465.3989202422008</v>
          </cell>
          <cell r="E931">
            <v>8301.7970341992332</v>
          </cell>
          <cell r="F931">
            <v>9164.867649299269</v>
          </cell>
          <cell r="G931">
            <v>8620.783599426215</v>
          </cell>
          <cell r="H931">
            <v>9203.3637018436184</v>
          </cell>
          <cell r="I931">
            <v>8593.1748408555541</v>
          </cell>
          <cell r="J931">
            <v>8581.0277924320399</v>
          </cell>
          <cell r="K931">
            <v>7970.4771645988239</v>
          </cell>
          <cell r="L931">
            <v>9052.086872840986</v>
          </cell>
          <cell r="M931">
            <v>8632.8825009792581</v>
          </cell>
          <cell r="N931">
            <v>9438.6125105524025</v>
          </cell>
          <cell r="O931">
            <v>10146.826744605894</v>
          </cell>
          <cell r="Z931">
            <v>7808.1235511705254</v>
          </cell>
          <cell r="AA931">
            <v>6513.4443533301364</v>
          </cell>
          <cell r="AB931">
            <v>8294.2743877649409</v>
          </cell>
          <cell r="AC931">
            <v>5699.8619372006006</v>
          </cell>
          <cell r="AD931">
            <v>6338.4552427992503</v>
          </cell>
          <cell r="AE931">
            <v>6997.4131097105883</v>
          </cell>
          <cell r="AF931">
            <v>6582.0027612963095</v>
          </cell>
          <cell r="AG931">
            <v>7026.8049998124097</v>
          </cell>
          <cell r="AH931">
            <v>6560.9233636925792</v>
          </cell>
          <cell r="AI931">
            <v>6551.6490436330314</v>
          </cell>
          <cell r="AJ931">
            <v>6085.4911970798594</v>
          </cell>
          <cell r="AK931">
            <v>6911.3045357615829</v>
          </cell>
          <cell r="AL931">
            <v>6591.2403210276652</v>
          </cell>
          <cell r="AM931">
            <v>7206.4184062568002</v>
          </cell>
          <cell r="AN931">
            <v>7747.1428068135774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</row>
        <row r="932">
          <cell r="A932">
            <v>10440.829852592098</v>
          </cell>
          <cell r="B932">
            <v>7778.0439411289835</v>
          </cell>
          <cell r="C932">
            <v>7661.7874400797036</v>
          </cell>
          <cell r="D932">
            <v>8477.9901756816143</v>
          </cell>
          <cell r="E932">
            <v>7524.6117504614012</v>
          </cell>
          <cell r="F932">
            <v>8431.7918881352089</v>
          </cell>
          <cell r="G932">
            <v>8486.4739361910215</v>
          </cell>
          <cell r="H932">
            <v>8115.4603156348503</v>
          </cell>
          <cell r="I932">
            <v>9682.9871464853604</v>
          </cell>
          <cell r="J932">
            <v>8810.1965991820434</v>
          </cell>
          <cell r="K932">
            <v>9044.7299807674299</v>
          </cell>
          <cell r="L932">
            <v>9161.9001372990278</v>
          </cell>
          <cell r="M932">
            <v>9526.1617225516893</v>
          </cell>
          <cell r="N932">
            <v>9161.5934295802253</v>
          </cell>
          <cell r="O932">
            <v>9819.3312988309699</v>
          </cell>
          <cell r="Z932">
            <v>7971.6153557734769</v>
          </cell>
          <cell r="AA932">
            <v>5938.5676612277421</v>
          </cell>
          <cell r="AB932">
            <v>5849.8053576506136</v>
          </cell>
          <cell r="AC932">
            <v>6472.9794110936127</v>
          </cell>
          <cell r="AD932">
            <v>5745.0711699242802</v>
          </cell>
          <cell r="AE932">
            <v>6437.7068337587834</v>
          </cell>
          <cell r="AF932">
            <v>6479.4567961775892</v>
          </cell>
          <cell r="AG932">
            <v>6196.1864128284706</v>
          </cell>
          <cell r="AH932">
            <v>7392.9994182901564</v>
          </cell>
          <cell r="AI932">
            <v>6726.6203442618871</v>
          </cell>
          <cell r="AJ932">
            <v>6905.6875192358548</v>
          </cell>
          <cell r="AK932">
            <v>6995.1474024283552</v>
          </cell>
          <cell r="AL932">
            <v>7273.2625798151048</v>
          </cell>
          <cell r="AM932">
            <v>6994.913229858219</v>
          </cell>
          <cell r="AN932">
            <v>7497.09872398264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</row>
        <row r="933">
          <cell r="A933">
            <v>9150.163730333079</v>
          </cell>
          <cell r="B933">
            <v>8486.3269002865891</v>
          </cell>
          <cell r="C933">
            <v>7426.417415976558</v>
          </cell>
          <cell r="D933">
            <v>7561.1568619015961</v>
          </cell>
          <cell r="E933">
            <v>8031.0374255521556</v>
          </cell>
          <cell r="F933">
            <v>9969.8459502026071</v>
          </cell>
          <cell r="G933">
            <v>10765.770671950795</v>
          </cell>
          <cell r="H933">
            <v>6785.8178475944151</v>
          </cell>
          <cell r="I933">
            <v>7609.3842483710714</v>
          </cell>
          <cell r="J933">
            <v>8877.7413940110273</v>
          </cell>
          <cell r="K933">
            <v>9251.1526700087561</v>
          </cell>
          <cell r="L933">
            <v>7747.8663199399534</v>
          </cell>
          <cell r="M933">
            <v>8662.7011618787601</v>
          </cell>
          <cell r="N933">
            <v>10048.764992873081</v>
          </cell>
          <cell r="O933">
            <v>9584.9420855399603</v>
          </cell>
          <cell r="Z933">
            <v>6986.1866087642275</v>
          </cell>
          <cell r="AA933">
            <v>6479.3445336764125</v>
          </cell>
          <cell r="AB933">
            <v>5670.0994027677652</v>
          </cell>
          <cell r="AC933">
            <v>5772.9735086893161</v>
          </cell>
          <cell r="AD933">
            <v>6131.7291985587726</v>
          </cell>
          <cell r="AE933">
            <v>7612.017262363488</v>
          </cell>
          <cell r="AF933">
            <v>8219.7089711171175</v>
          </cell>
          <cell r="AG933">
            <v>5180.9990699097252</v>
          </cell>
          <cell r="AH933">
            <v>5809.7953111683055</v>
          </cell>
          <cell r="AI933">
            <v>6778.1910652929928</v>
          </cell>
          <cell r="AJ933">
            <v>7063.2920681623636</v>
          </cell>
          <cell r="AK933">
            <v>5915.5269267394342</v>
          </cell>
          <cell r="AL933">
            <v>6614.0069878990807</v>
          </cell>
          <cell r="AM933">
            <v>7672.2722671185684</v>
          </cell>
          <cell r="AN933">
            <v>7318.1416220781011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</row>
        <row r="934">
          <cell r="A934">
            <v>10234.320106297309</v>
          </cell>
          <cell r="B934">
            <v>8311.0438442365412</v>
          </cell>
          <cell r="C934">
            <v>8204.8699993421887</v>
          </cell>
          <cell r="D934">
            <v>8710.7833675005131</v>
          </cell>
          <cell r="E934">
            <v>7102.1839417214142</v>
          </cell>
          <cell r="F934">
            <v>8246.6312293014307</v>
          </cell>
          <cell r="G934">
            <v>9090.9160672312009</v>
          </cell>
          <cell r="H934">
            <v>9625.3329989397243</v>
          </cell>
          <cell r="I934">
            <v>9241.0830073335856</v>
          </cell>
          <cell r="J934">
            <v>10019.0855182209</v>
          </cell>
          <cell r="K934">
            <v>7772.1542329298882</v>
          </cell>
          <cell r="L934">
            <v>8570.6717319362961</v>
          </cell>
          <cell r="M934">
            <v>10514.340282042171</v>
          </cell>
          <cell r="N934">
            <v>8131.0628292011652</v>
          </cell>
          <cell r="O934">
            <v>8981.7010342349513</v>
          </cell>
          <cell r="Z934">
            <v>7813.9443384384194</v>
          </cell>
          <cell r="AA934">
            <v>6345.5152192499754</v>
          </cell>
          <cell r="AB934">
            <v>6264.4510639777582</v>
          </cell>
          <cell r="AC934">
            <v>6650.7179442201113</v>
          </cell>
          <cell r="AD934">
            <v>5422.5458482400654</v>
          </cell>
          <cell r="AE934">
            <v>6296.3359300965585</v>
          </cell>
          <cell r="AF934">
            <v>6940.9507809952902</v>
          </cell>
          <cell r="AG934">
            <v>7348.9802460224746</v>
          </cell>
          <cell r="AH934">
            <v>7055.6038404312212</v>
          </cell>
          <cell r="AI934">
            <v>7649.6118695037285</v>
          </cell>
          <cell r="AJ934">
            <v>5934.0708454588994</v>
          </cell>
          <cell r="AK934">
            <v>6543.7421500202881</v>
          </cell>
          <cell r="AL934">
            <v>8027.740862700326</v>
          </cell>
          <cell r="AM934">
            <v>6208.0989943464056</v>
          </cell>
          <cell r="AN934">
            <v>6857.5646664425212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0</v>
          </cell>
          <cell r="BM934">
            <v>0</v>
          </cell>
        </row>
        <row r="935">
          <cell r="A935">
            <v>9614.4208575569774</v>
          </cell>
          <cell r="B935">
            <v>7762.8077990156589</v>
          </cell>
          <cell r="C935">
            <v>7314.6722247713114</v>
          </cell>
          <cell r="D935">
            <v>8424.9908613054104</v>
          </cell>
          <cell r="E935">
            <v>7982.1630249836489</v>
          </cell>
          <cell r="F935">
            <v>7576.9282219875386</v>
          </cell>
          <cell r="G935">
            <v>6987.9429301021401</v>
          </cell>
          <cell r="H935">
            <v>10049.192333391406</v>
          </cell>
          <cell r="I935">
            <v>9077.8298361437774</v>
          </cell>
          <cell r="J935">
            <v>7872.3462045265906</v>
          </cell>
          <cell r="K935">
            <v>8788.6414522851337</v>
          </cell>
          <cell r="L935">
            <v>8054.7521071574147</v>
          </cell>
          <cell r="M935">
            <v>10553.846966532998</v>
          </cell>
          <cell r="N935">
            <v>8984.0739113586242</v>
          </cell>
          <cell r="O935">
            <v>9520.4429391254889</v>
          </cell>
          <cell r="Z935">
            <v>7340.6487824281821</v>
          </cell>
          <cell r="AA935">
            <v>5926.9348057796497</v>
          </cell>
          <cell r="AB935">
            <v>5584.7815023017938</v>
          </cell>
          <cell r="AC935">
            <v>6432.5142225701256</v>
          </cell>
          <cell r="AD935">
            <v>6094.4133982271142</v>
          </cell>
          <cell r="AE935">
            <v>5785.0150052003728</v>
          </cell>
          <cell r="AF935">
            <v>5335.3223789047042</v>
          </cell>
          <cell r="AG935">
            <v>7672.5985433136711</v>
          </cell>
          <cell r="AH935">
            <v>6930.9593912151186</v>
          </cell>
          <cell r="AI935">
            <v>6010.567816540869</v>
          </cell>
          <cell r="AJ935">
            <v>6710.1629033855088</v>
          </cell>
          <cell r="AK935">
            <v>6149.835452823113</v>
          </cell>
          <cell r="AL935">
            <v>8057.904374335807</v>
          </cell>
          <cell r="AM935">
            <v>6859.3763676179533</v>
          </cell>
          <cell r="AN935">
            <v>7268.8962657940647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</row>
        <row r="936">
          <cell r="A936">
            <v>9020.0112168170726</v>
          </cell>
          <cell r="B936">
            <v>9120.5816105545091</v>
          </cell>
          <cell r="C936">
            <v>7531.802733037599</v>
          </cell>
          <cell r="D936">
            <v>7375.8961569410212</v>
          </cell>
          <cell r="E936">
            <v>7185.1329444806515</v>
          </cell>
          <cell r="F936">
            <v>7572.7072654093035</v>
          </cell>
          <cell r="G936">
            <v>7889.0306214000539</v>
          </cell>
          <cell r="H936">
            <v>8341.3056864075625</v>
          </cell>
          <cell r="I936">
            <v>8479.1162304799782</v>
          </cell>
          <cell r="J936">
            <v>8972.6776295100153</v>
          </cell>
          <cell r="K936">
            <v>11340.998216619291</v>
          </cell>
          <cell r="L936">
            <v>9158.5683319376149</v>
          </cell>
          <cell r="M936">
            <v>8527.208821800943</v>
          </cell>
          <cell r="N936">
            <v>8772.4393492486652</v>
          </cell>
          <cell r="O936">
            <v>9849.337663418677</v>
          </cell>
          <cell r="Z936">
            <v>6886.8146440847004</v>
          </cell>
          <cell r="AA936">
            <v>6963.6005419848107</v>
          </cell>
          <cell r="AB936">
            <v>5750.5615138851381</v>
          </cell>
          <cell r="AC936">
            <v>5631.5262194090965</v>
          </cell>
          <cell r="AD936">
            <v>5485.8777436427545</v>
          </cell>
          <cell r="AE936">
            <v>5781.7922879690632</v>
          </cell>
          <cell r="AF936">
            <v>6023.3064355614251</v>
          </cell>
          <cell r="AG936">
            <v>6368.6202567949194</v>
          </cell>
          <cell r="AH936">
            <v>6473.8391584363844</v>
          </cell>
          <cell r="AI936">
            <v>6850.6752608414117</v>
          </cell>
          <cell r="AJ936">
            <v>8658.8975023816947</v>
          </cell>
          <cell r="AK936">
            <v>6992.6035557076957</v>
          </cell>
          <cell r="AL936">
            <v>6510.5580442803057</v>
          </cell>
          <cell r="AM936">
            <v>6697.7925329087511</v>
          </cell>
          <cell r="AN936">
            <v>7520.0087033708123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</row>
        <row r="937">
          <cell r="A937">
            <v>11134.769621853035</v>
          </cell>
          <cell r="B937">
            <v>7899.5066550075244</v>
          </cell>
          <cell r="C937">
            <v>8429.3435721846872</v>
          </cell>
          <cell r="D937">
            <v>7861.2253034529849</v>
          </cell>
          <cell r="E937">
            <v>8101.0530178926629</v>
          </cell>
          <cell r="F937">
            <v>7973.3439199242812</v>
          </cell>
          <cell r="G937">
            <v>9132.9826268676588</v>
          </cell>
          <cell r="H937">
            <v>7933.1871316994338</v>
          </cell>
          <cell r="I937">
            <v>8780.9118013902062</v>
          </cell>
          <cell r="J937">
            <v>10127.687569345269</v>
          </cell>
          <cell r="K937">
            <v>9516.5774510908177</v>
          </cell>
          <cell r="L937">
            <v>8523.472377253549</v>
          </cell>
          <cell r="M937">
            <v>9213.8945677038519</v>
          </cell>
          <cell r="N937">
            <v>10110.558171705865</v>
          </cell>
          <cell r="O937">
            <v>10153.261129584529</v>
          </cell>
          <cell r="Z937">
            <v>8501.4411453632783</v>
          </cell>
          <cell r="AA937">
            <v>6031.3049291248644</v>
          </cell>
          <cell r="AB937">
            <v>6435.8375347372958</v>
          </cell>
          <cell r="AC937">
            <v>6002.0769640875669</v>
          </cell>
          <cell r="AD937">
            <v>6185.1863833731186</v>
          </cell>
          <cell r="AE937">
            <v>6087.6799762378678</v>
          </cell>
          <cell r="AF937">
            <v>6973.068767543964</v>
          </cell>
          <cell r="AG937">
            <v>6057.0201078010441</v>
          </cell>
          <cell r="AH937">
            <v>6704.2612840086267</v>
          </cell>
          <cell r="AI937">
            <v>7732.5299699453899</v>
          </cell>
          <cell r="AJ937">
            <v>7265.9449502176421</v>
          </cell>
          <cell r="AK937">
            <v>6507.7052539225924</v>
          </cell>
          <cell r="AL937">
            <v>7034.8453580201613</v>
          </cell>
          <cell r="AM937">
            <v>7719.4516063301116</v>
          </cell>
          <cell r="AN937">
            <v>7752.0554854823058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</row>
        <row r="938">
          <cell r="A938">
            <v>8978.0865769309021</v>
          </cell>
          <cell r="B938">
            <v>8392.0013198389988</v>
          </cell>
          <cell r="C938">
            <v>8202.3326458265637</v>
          </cell>
          <cell r="D938">
            <v>7741.3796137854069</v>
          </cell>
          <cell r="E938">
            <v>8209.4298750596463</v>
          </cell>
          <cell r="F938">
            <v>7385.4055884307008</v>
          </cell>
          <cell r="G938">
            <v>8027.6460695824499</v>
          </cell>
          <cell r="H938">
            <v>8679.7140498664849</v>
          </cell>
          <cell r="I938">
            <v>7762.4091874118512</v>
          </cell>
          <cell r="J938">
            <v>8693.0531199777506</v>
          </cell>
          <cell r="K938">
            <v>9491.9360282773032</v>
          </cell>
          <cell r="L938">
            <v>8168.1616750825633</v>
          </cell>
          <cell r="M938">
            <v>10250.310189430085</v>
          </cell>
          <cell r="N938">
            <v>10927.043639476857</v>
          </cell>
          <cell r="O938">
            <v>9451.2666293131933</v>
          </cell>
          <cell r="Z938">
            <v>6854.8050138330491</v>
          </cell>
          <cell r="AA938">
            <v>6407.3265757023546</v>
          </cell>
          <cell r="AB938">
            <v>6262.5137844191622</v>
          </cell>
          <cell r="AC938">
            <v>5910.5743006436123</v>
          </cell>
          <cell r="AD938">
            <v>6267.9325473275394</v>
          </cell>
          <cell r="AE938">
            <v>5638.7867083891933</v>
          </cell>
          <cell r="AF938">
            <v>6129.1398847104783</v>
          </cell>
          <cell r="AG938">
            <v>6626.99639592926</v>
          </cell>
          <cell r="AH938">
            <v>5926.6304642256973</v>
          </cell>
          <cell r="AI938">
            <v>6637.1808293154918</v>
          </cell>
          <cell r="AJ938">
            <v>7247.1311253338326</v>
          </cell>
          <cell r="AK938">
            <v>6236.424111572238</v>
          </cell>
          <cell r="AL938">
            <v>7826.1528308706265</v>
          </cell>
          <cell r="AM938">
            <v>8342.8415269151355</v>
          </cell>
          <cell r="AN938">
            <v>7216.0798765471391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</row>
        <row r="939">
          <cell r="A939">
            <v>11173.142965616551</v>
          </cell>
          <cell r="B939">
            <v>9149.9397859622695</v>
          </cell>
          <cell r="C939">
            <v>9591.803109261311</v>
          </cell>
          <cell r="D939">
            <v>7604.5471731844818</v>
          </cell>
          <cell r="E939">
            <v>8209.0569027556667</v>
          </cell>
          <cell r="F939">
            <v>8543.1427707323837</v>
          </cell>
          <cell r="G939">
            <v>8299.0487931998432</v>
          </cell>
          <cell r="H939">
            <v>9339.0585250821077</v>
          </cell>
          <cell r="I939">
            <v>8876.0765982076882</v>
          </cell>
          <cell r="J939">
            <v>8889.5898208157741</v>
          </cell>
          <cell r="K939">
            <v>8905.9951063170938</v>
          </cell>
          <cell r="L939">
            <v>9964.3470165506951</v>
          </cell>
          <cell r="M939">
            <v>9348.3221370764531</v>
          </cell>
          <cell r="N939">
            <v>10365.493425717781</v>
          </cell>
          <cell r="O939">
            <v>10419.728274382946</v>
          </cell>
          <cell r="Z939">
            <v>8530.7393468200971</v>
          </cell>
          <cell r="AA939">
            <v>6986.0156263413364</v>
          </cell>
          <cell r="AB939">
            <v>7323.3800411334469</v>
          </cell>
          <cell r="AC939">
            <v>5806.1021849150438</v>
          </cell>
          <cell r="AD939">
            <v>6267.6477814815617</v>
          </cell>
          <cell r="AE939">
            <v>6522.723678025256</v>
          </cell>
          <cell r="AF939">
            <v>6336.3569498032521</v>
          </cell>
          <cell r="AG939">
            <v>7130.40854013429</v>
          </cell>
          <cell r="AH939">
            <v>6776.9199870379616</v>
          </cell>
          <cell r="AI939">
            <v>6787.2373865521267</v>
          </cell>
          <cell r="AJ939">
            <v>6799.7628876535264</v>
          </cell>
          <cell r="AK939">
            <v>7607.8188045245197</v>
          </cell>
          <cell r="AL939">
            <v>7137.4813449464191</v>
          </cell>
          <cell r="AM939">
            <v>7914.0956925092269</v>
          </cell>
          <cell r="AN939">
            <v>7955.5042164044753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</row>
        <row r="940">
          <cell r="A940">
            <v>9593.1613810187046</v>
          </cell>
          <cell r="B940">
            <v>8525.0021321084823</v>
          </cell>
          <cell r="C940">
            <v>7252.066256793003</v>
          </cell>
          <cell r="D940">
            <v>8040.0383312967542</v>
          </cell>
          <cell r="E940">
            <v>8823.914983380806</v>
          </cell>
          <cell r="F940">
            <v>8140.494545090567</v>
          </cell>
          <cell r="G940">
            <v>9064.6772543926127</v>
          </cell>
          <cell r="H940">
            <v>8898.9327339373576</v>
          </cell>
          <cell r="I940">
            <v>8762.0465528595269</v>
          </cell>
          <cell r="J940">
            <v>8068.8354689347316</v>
          </cell>
          <cell r="K940">
            <v>9474.4011755512383</v>
          </cell>
          <cell r="L940">
            <v>9330.1133164218299</v>
          </cell>
          <cell r="M940">
            <v>9450.9914650586525</v>
          </cell>
          <cell r="N940">
            <v>9680.4863562180308</v>
          </cell>
          <cell r="O940">
            <v>10806.683161315077</v>
          </cell>
          <cell r="Z940">
            <v>7324.4170870533035</v>
          </cell>
          <cell r="AA940">
            <v>6508.8732278733542</v>
          </cell>
          <cell r="AB940">
            <v>5536.9815953264842</v>
          </cell>
          <cell r="AC940">
            <v>6138.6014260983948</v>
          </cell>
          <cell r="AD940">
            <v>6737.0943854711768</v>
          </cell>
          <cell r="AE940">
            <v>6215.3001471548268</v>
          </cell>
          <cell r="AF940">
            <v>6920.9173424377759</v>
          </cell>
          <cell r="AG940">
            <v>6794.370738092106</v>
          </cell>
          <cell r="AH940">
            <v>6689.8575912944589</v>
          </cell>
          <cell r="AI940">
            <v>6160.5881558735437</v>
          </cell>
          <cell r="AJ940">
            <v>7233.7431951380695</v>
          </cell>
          <cell r="AK940">
            <v>7123.5788375413322</v>
          </cell>
          <cell r="AL940">
            <v>7215.8697875381404</v>
          </cell>
          <cell r="AM940">
            <v>7391.0900549178905</v>
          </cell>
          <cell r="AN940">
            <v>8250.945820396706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</row>
        <row r="941">
          <cell r="A941">
            <v>10765.10844996961</v>
          </cell>
          <cell r="B941">
            <v>8519.2226914171242</v>
          </cell>
          <cell r="C941">
            <v>7522.040940832042</v>
          </cell>
          <cell r="D941">
            <v>7804.304850032544</v>
          </cell>
          <cell r="E941">
            <v>7962.2566126754346</v>
          </cell>
          <cell r="F941">
            <v>7709.8330230264892</v>
          </cell>
          <cell r="G941">
            <v>9859.8897451986486</v>
          </cell>
          <cell r="H941">
            <v>8246.7857650742753</v>
          </cell>
          <cell r="I941">
            <v>8189.0034255370965</v>
          </cell>
          <cell r="J941">
            <v>8210.9001943862204</v>
          </cell>
          <cell r="K941">
            <v>8522.590651698034</v>
          </cell>
          <cell r="L941">
            <v>9090.4557421597565</v>
          </cell>
          <cell r="M941">
            <v>9919.0324082017178</v>
          </cell>
          <cell r="N941">
            <v>11242.621756258755</v>
          </cell>
          <cell r="O941">
            <v>10294.113235694966</v>
          </cell>
          <cell r="Z941">
            <v>8219.2033619855956</v>
          </cell>
          <cell r="AA941">
            <v>6504.4606017877404</v>
          </cell>
          <cell r="AB941">
            <v>5743.1083464890253</v>
          </cell>
          <cell r="AC941">
            <v>5958.6179702192458</v>
          </cell>
          <cell r="AD941">
            <v>6079.2147728041446</v>
          </cell>
          <cell r="AE941">
            <v>5886.4883524128172</v>
          </cell>
          <cell r="AF941">
            <v>7528.0652600181465</v>
          </cell>
          <cell r="AG941">
            <v>6296.453918777268</v>
          </cell>
          <cell r="AH941">
            <v>6252.3368714112748</v>
          </cell>
          <cell r="AI941">
            <v>6269.0551420146567</v>
          </cell>
          <cell r="AJ941">
            <v>6507.0320529340552</v>
          </cell>
          <cell r="AK941">
            <v>6940.5993209619419</v>
          </cell>
          <cell r="AL941">
            <v>7573.2209197916454</v>
          </cell>
          <cell r="AM941">
            <v>8583.7866813905839</v>
          </cell>
          <cell r="AN941">
            <v>7859.5966319060481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</row>
        <row r="942">
          <cell r="A942">
            <v>7743.5945441478843</v>
          </cell>
          <cell r="B942">
            <v>8081.9366072700068</v>
          </cell>
          <cell r="C942">
            <v>7514.9138399500398</v>
          </cell>
          <cell r="D942">
            <v>7451.006012176912</v>
          </cell>
          <cell r="E942">
            <v>9135.0935186230254</v>
          </cell>
          <cell r="F942">
            <v>8627.3009901899622</v>
          </cell>
          <cell r="G942">
            <v>7293.0455983065149</v>
          </cell>
          <cell r="H942">
            <v>7505.8997074153112</v>
          </cell>
          <cell r="I942">
            <v>8345.1802856445065</v>
          </cell>
          <cell r="J942">
            <v>9391.5420881536702</v>
          </cell>
          <cell r="K942">
            <v>9329.4571499228841</v>
          </cell>
          <cell r="L942">
            <v>9146.4415454306636</v>
          </cell>
          <cell r="M942">
            <v>9338.4153669368206</v>
          </cell>
          <cell r="N942">
            <v>9372.7389101795616</v>
          </cell>
          <cell r="O942">
            <v>9542.0530723423963</v>
          </cell>
          <cell r="Z942">
            <v>5912.2654088350846</v>
          </cell>
          <cell r="AA942">
            <v>6170.5909273970783</v>
          </cell>
          <cell r="AB942">
            <v>5737.6667764572139</v>
          </cell>
          <cell r="AC942">
            <v>5688.8728943211199</v>
          </cell>
          <cell r="AD942">
            <v>6974.6804418427528</v>
          </cell>
          <cell r="AE942">
            <v>6586.9788152139963</v>
          </cell>
          <cell r="AF942">
            <v>5568.2694864894165</v>
          </cell>
          <cell r="AG942">
            <v>5730.7844502104199</v>
          </cell>
          <cell r="AH942">
            <v>6371.5785288107218</v>
          </cell>
          <cell r="AI942">
            <v>7170.4799504736775</v>
          </cell>
          <cell r="AJ942">
            <v>7123.0778517947201</v>
          </cell>
          <cell r="AK942">
            <v>6983.3447057024914</v>
          </cell>
          <cell r="AL942">
            <v>7129.9174863177295</v>
          </cell>
          <cell r="AM942">
            <v>7156.123648877734</v>
          </cell>
          <cell r="AN942">
            <v>7285.3956889457086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</row>
        <row r="943">
          <cell r="A943">
            <v>9536.315388946412</v>
          </cell>
          <cell r="B943">
            <v>8240.2539987421696</v>
          </cell>
          <cell r="C943">
            <v>6588.1669198176915</v>
          </cell>
          <cell r="D943">
            <v>6652.2733373954361</v>
          </cell>
          <cell r="E943">
            <v>7672.2412230195787</v>
          </cell>
          <cell r="F943">
            <v>7946.7380701902293</v>
          </cell>
          <cell r="G943">
            <v>8644.7869077627929</v>
          </cell>
          <cell r="H943">
            <v>8715.3362820041111</v>
          </cell>
          <cell r="I943">
            <v>11042.098224002439</v>
          </cell>
          <cell r="J943">
            <v>8758.4274167523417</v>
          </cell>
          <cell r="K943">
            <v>9410.2807958120502</v>
          </cell>
          <cell r="L943">
            <v>9123.3502115194442</v>
          </cell>
          <cell r="M943">
            <v>9767.1428146406452</v>
          </cell>
          <cell r="N943">
            <v>9583.2599776149855</v>
          </cell>
          <cell r="O943">
            <v>10252.346398530686</v>
          </cell>
          <cell r="Z943">
            <v>7281.0149447221393</v>
          </cell>
          <cell r="AA943">
            <v>6291.4668890556404</v>
          </cell>
          <cell r="AB943">
            <v>5030.0917959484859</v>
          </cell>
          <cell r="AC943">
            <v>5079.0373021947635</v>
          </cell>
          <cell r="AD943">
            <v>5857.7868627403404</v>
          </cell>
          <cell r="AE943">
            <v>6067.3663035425188</v>
          </cell>
          <cell r="AF943">
            <v>6600.3293832245217</v>
          </cell>
          <cell r="AG943">
            <v>6654.1941126552665</v>
          </cell>
          <cell r="AH943">
            <v>8430.6861624187568</v>
          </cell>
          <cell r="AI943">
            <v>6687.0943664000779</v>
          </cell>
          <cell r="AJ943">
            <v>7184.787028725681</v>
          </cell>
          <cell r="AK943">
            <v>6965.7143798959396</v>
          </cell>
          <cell r="AL943">
            <v>7457.2526075493888</v>
          </cell>
          <cell r="AM943">
            <v>7316.8573259489503</v>
          </cell>
          <cell r="AN943">
            <v>7827.7074846637724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</row>
        <row r="944">
          <cell r="A944">
            <v>10291.380781658439</v>
          </cell>
          <cell r="B944">
            <v>7506.646236730171</v>
          </cell>
          <cell r="C944">
            <v>8023.0115689573004</v>
          </cell>
          <cell r="D944">
            <v>9152.2478811367018</v>
          </cell>
          <cell r="E944">
            <v>8192.9842672465893</v>
          </cell>
          <cell r="F944">
            <v>7122.1828678765778</v>
          </cell>
          <cell r="G944">
            <v>7957.1286863000023</v>
          </cell>
          <cell r="H944">
            <v>7583.3411367992658</v>
          </cell>
          <cell r="I944">
            <v>9212.585953834674</v>
          </cell>
          <cell r="J944">
            <v>9411.908763429934</v>
          </cell>
          <cell r="K944">
            <v>9820.8147469616379</v>
          </cell>
          <cell r="L944">
            <v>8926.1848369708932</v>
          </cell>
          <cell r="M944">
            <v>8369.630060143827</v>
          </cell>
          <cell r="N944">
            <v>8886.0693320012524</v>
          </cell>
          <cell r="O944">
            <v>10927.432235185257</v>
          </cell>
          <cell r="Z944">
            <v>7857.5103923193446</v>
          </cell>
          <cell r="AA944">
            <v>5731.3544283284309</v>
          </cell>
          <cell r="AB944">
            <v>6125.6014249451737</v>
          </cell>
          <cell r="AC944">
            <v>6987.7778662393957</v>
          </cell>
          <cell r="AD944">
            <v>6255.3762599798411</v>
          </cell>
          <cell r="AE944">
            <v>5437.8151083552375</v>
          </cell>
          <cell r="AF944">
            <v>6075.2995805047958</v>
          </cell>
          <cell r="AG944">
            <v>5789.9112913107865</v>
          </cell>
          <cell r="AH944">
            <v>7033.846226096588</v>
          </cell>
          <cell r="AI944">
            <v>7186.0299885138065</v>
          </cell>
          <cell r="AJ944">
            <v>7498.2313425641978</v>
          </cell>
          <cell r="AK944">
            <v>6815.1778277666244</v>
          </cell>
          <cell r="AL944">
            <v>6390.2460294400516</v>
          </cell>
          <cell r="AM944">
            <v>6784.5494792602831</v>
          </cell>
          <cell r="AN944">
            <v>8343.1382212928838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</row>
        <row r="945">
          <cell r="A945">
            <v>8998.3825129066954</v>
          </cell>
          <cell r="B945">
            <v>8332.4088750528863</v>
          </cell>
          <cell r="C945">
            <v>7263.5179186357</v>
          </cell>
          <cell r="D945">
            <v>8952.8435768317995</v>
          </cell>
          <cell r="E945">
            <v>7180.9875126106699</v>
          </cell>
          <cell r="F945">
            <v>7297.6156306343291</v>
          </cell>
          <cell r="G945">
            <v>7895.8400345358468</v>
          </cell>
          <cell r="H945">
            <v>9249.165643205939</v>
          </cell>
          <cell r="I945">
            <v>9239.0899794656852</v>
          </cell>
          <cell r="J945">
            <v>8723.2601087315998</v>
          </cell>
          <cell r="K945">
            <v>8543.7554979157539</v>
          </cell>
          <cell r="L945">
            <v>7865.3055734366408</v>
          </cell>
          <cell r="M945">
            <v>8878.2703859269532</v>
          </cell>
          <cell r="N945">
            <v>8433.4476272480515</v>
          </cell>
          <cell r="O945">
            <v>9301.4207759002929</v>
          </cell>
          <cell r="Z945">
            <v>6870.3010421343124</v>
          </cell>
          <cell r="AA945">
            <v>6361.8275057383789</v>
          </cell>
          <cell r="AB945">
            <v>5545.7249849500313</v>
          </cell>
          <cell r="AC945">
            <v>6835.5318822853851</v>
          </cell>
          <cell r="AD945">
            <v>5482.7126898282959</v>
          </cell>
          <cell r="AE945">
            <v>5571.7587244518318</v>
          </cell>
          <cell r="AF945">
            <v>6028.5054497282563</v>
          </cell>
          <cell r="AG945">
            <v>7061.7749652503062</v>
          </cell>
          <cell r="AH945">
            <v>7054.0821556819665</v>
          </cell>
          <cell r="AI945">
            <v>6660.2439860570112</v>
          </cell>
          <cell r="AJ945">
            <v>6523.1914976806702</v>
          </cell>
          <cell r="AK945">
            <v>6005.1922665411676</v>
          </cell>
          <cell r="AL945">
            <v>6778.5949527367711</v>
          </cell>
          <cell r="AM945">
            <v>6438.9709971943957</v>
          </cell>
          <cell r="AN945">
            <v>7101.6719680829756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</row>
        <row r="946">
          <cell r="A946">
            <v>9869.6755996214451</v>
          </cell>
          <cell r="B946">
            <v>10084.598940905893</v>
          </cell>
          <cell r="C946">
            <v>9950.6604801634621</v>
          </cell>
          <cell r="D946">
            <v>7251.8527721118899</v>
          </cell>
          <cell r="E946">
            <v>8661.4561916808616</v>
          </cell>
          <cell r="F946">
            <v>9376.1737438971431</v>
          </cell>
          <cell r="G946">
            <v>6934.0305085953996</v>
          </cell>
          <cell r="H946">
            <v>8842.022061810525</v>
          </cell>
          <cell r="I946">
            <v>7936.1178515366501</v>
          </cell>
          <cell r="J946">
            <v>9333.7305293590489</v>
          </cell>
          <cell r="K946">
            <v>8577.6157089638436</v>
          </cell>
          <cell r="L946">
            <v>8883.8050724884251</v>
          </cell>
          <cell r="M946">
            <v>9785.7168458969991</v>
          </cell>
          <cell r="N946">
            <v>9000.6540481879856</v>
          </cell>
          <cell r="O946">
            <v>9440.5364992249033</v>
          </cell>
          <cell r="Z946">
            <v>7535.5367990133718</v>
          </cell>
          <cell r="AA946">
            <v>7699.6316297774129</v>
          </cell>
          <cell r="AB946">
            <v>7597.3690792467223</v>
          </cell>
          <cell r="AC946">
            <v>5536.8185989185167</v>
          </cell>
          <cell r="AD946">
            <v>6613.0564481731035</v>
          </cell>
          <cell r="AE946">
            <v>7158.7461581604439</v>
          </cell>
          <cell r="AF946">
            <v>5294.1600294346217</v>
          </cell>
          <cell r="AG946">
            <v>6750.9192122805825</v>
          </cell>
          <cell r="AH946">
            <v>6059.2577241196386</v>
          </cell>
          <cell r="AI946">
            <v>7126.3405940877492</v>
          </cell>
          <cell r="AJ946">
            <v>6549.0439042567286</v>
          </cell>
          <cell r="AK946">
            <v>6782.8207080652019</v>
          </cell>
          <cell r="AL946">
            <v>7471.4339547097397</v>
          </cell>
          <cell r="AM946">
            <v>6872.0353684077199</v>
          </cell>
          <cell r="AN946">
            <v>7207.8873793042085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</row>
        <row r="947">
          <cell r="A947">
            <v>8046.0503102701805</v>
          </cell>
          <cell r="B947">
            <v>8211.2286622445372</v>
          </cell>
          <cell r="C947">
            <v>7915.7459154202897</v>
          </cell>
          <cell r="D947">
            <v>9135.7900518895931</v>
          </cell>
          <cell r="E947">
            <v>7074.5370753995721</v>
          </cell>
          <cell r="F947">
            <v>8810.5109504948978</v>
          </cell>
          <cell r="G947">
            <v>9279.7135029835117</v>
          </cell>
          <cell r="H947">
            <v>7881.3167348695961</v>
          </cell>
          <cell r="I947">
            <v>8614.916765457092</v>
          </cell>
          <cell r="J947">
            <v>8884.9751444184039</v>
          </cell>
          <cell r="K947">
            <v>8406.8828789304007</v>
          </cell>
          <cell r="L947">
            <v>8804.5270239513466</v>
          </cell>
          <cell r="M947">
            <v>10119.126527926608</v>
          </cell>
          <cell r="N947">
            <v>11069.301981209706</v>
          </cell>
          <cell r="O947">
            <v>10493.755667630378</v>
          </cell>
          <cell r="Z947">
            <v>6143.1915960925226</v>
          </cell>
          <cell r="AA947">
            <v>6269.3059285383515</v>
          </cell>
          <cell r="AB947">
            <v>6043.7036694070512</v>
          </cell>
          <cell r="AC947">
            <v>6975.2122477779112</v>
          </cell>
          <cell r="AD947">
            <v>5401.437355215875</v>
          </cell>
          <cell r="AE947">
            <v>6726.8603527466557</v>
          </cell>
          <cell r="AF947">
            <v>7085.098378381922</v>
          </cell>
          <cell r="AG947">
            <v>6017.4168523398748</v>
          </cell>
          <cell r="AH947">
            <v>6577.5234100935495</v>
          </cell>
          <cell r="AI947">
            <v>6783.7140626640294</v>
          </cell>
          <cell r="AJ947">
            <v>6418.6887055948764</v>
          </cell>
          <cell r="AK947">
            <v>6722.2916008949478</v>
          </cell>
          <cell r="AL947">
            <v>7725.9935805780769</v>
          </cell>
          <cell r="AM947">
            <v>8451.4563398615355</v>
          </cell>
          <cell r="AN947">
            <v>8012.0244272584632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</row>
        <row r="948">
          <cell r="A948">
            <v>7957.5521859096179</v>
          </cell>
          <cell r="B948">
            <v>7856.7649424419105</v>
          </cell>
          <cell r="C948">
            <v>7148.0371705530179</v>
          </cell>
          <cell r="D948">
            <v>8620.060152488606</v>
          </cell>
          <cell r="E948">
            <v>7417.7449927415219</v>
          </cell>
          <cell r="F948">
            <v>7739.3109693092292</v>
          </cell>
          <cell r="G948">
            <v>8871.6320234218219</v>
          </cell>
          <cell r="H948">
            <v>7748.2886979245204</v>
          </cell>
          <cell r="I948">
            <v>7367.2054765787898</v>
          </cell>
          <cell r="J948">
            <v>8742.2787498232992</v>
          </cell>
          <cell r="K948">
            <v>7502.650505266035</v>
          </cell>
          <cell r="L948">
            <v>9537.9466846639007</v>
          </cell>
          <cell r="M948">
            <v>8687.6033480013284</v>
          </cell>
          <cell r="N948">
            <v>10253.590124262591</v>
          </cell>
          <cell r="O948">
            <v>10247.335421571996</v>
          </cell>
          <cell r="Z948">
            <v>6075.6229241507363</v>
          </cell>
          <cell r="AA948">
            <v>5998.6714606141659</v>
          </cell>
          <cell r="AB948">
            <v>5457.5549718659104</v>
          </cell>
          <cell r="AC948">
            <v>6581.4504066656591</v>
          </cell>
          <cell r="AD948">
            <v>5663.4779729381207</v>
          </cell>
          <cell r="AE948">
            <v>5908.9948823114737</v>
          </cell>
          <cell r="AF948">
            <v>6773.5265364106544</v>
          </cell>
          <cell r="AG948">
            <v>5915.849414020161</v>
          </cell>
          <cell r="AH948">
            <v>5624.8908501898113</v>
          </cell>
          <cell r="AI948">
            <v>6674.7647946050874</v>
          </cell>
          <cell r="AJ948">
            <v>5728.3036713726378</v>
          </cell>
          <cell r="AK948">
            <v>7282.260445527626</v>
          </cell>
          <cell r="AL948">
            <v>6633.019906612406</v>
          </cell>
          <cell r="AM948">
            <v>7828.657074234985</v>
          </cell>
          <cell r="AN948">
            <v>7823.8815837119046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</row>
        <row r="949">
          <cell r="A949">
            <v>9379.2793908132262</v>
          </cell>
          <cell r="B949">
            <v>9040.571251494006</v>
          </cell>
          <cell r="C949">
            <v>7273.3153626802059</v>
          </cell>
          <cell r="D949">
            <v>8713.4401386231948</v>
          </cell>
          <cell r="E949">
            <v>9095.1017524522194</v>
          </cell>
          <cell r="F949">
            <v>8340.1254491571708</v>
          </cell>
          <cell r="G949">
            <v>8524.5225399060291</v>
          </cell>
          <cell r="H949">
            <v>8308.0283823197406</v>
          </cell>
          <cell r="I949">
            <v>8257.5321662703718</v>
          </cell>
          <cell r="J949">
            <v>10443.416444422175</v>
          </cell>
          <cell r="K949">
            <v>8921.2201586857191</v>
          </cell>
          <cell r="L949">
            <v>7645.0738511082782</v>
          </cell>
          <cell r="M949">
            <v>9569.7444358542652</v>
          </cell>
          <cell r="N949">
            <v>10608.588576324659</v>
          </cell>
          <cell r="O949">
            <v>9939.4358001563469</v>
          </cell>
          <cell r="Z949">
            <v>7161.1173320034604</v>
          </cell>
          <cell r="AA949">
            <v>6902.512312800679</v>
          </cell>
          <cell r="AB949">
            <v>5553.2053726677868</v>
          </cell>
          <cell r="AC949">
            <v>6652.7463995993621</v>
          </cell>
          <cell r="AD949">
            <v>6944.1465684042787</v>
          </cell>
          <cell r="AE949">
            <v>6367.7191409332954</v>
          </cell>
          <cell r="AF949">
            <v>6508.5070573084113</v>
          </cell>
          <cell r="AG949">
            <v>6343.2129020146494</v>
          </cell>
          <cell r="AH949">
            <v>6304.6588390760935</v>
          </cell>
          <cell r="AI949">
            <v>7973.5902289821061</v>
          </cell>
          <cell r="AJ949">
            <v>6811.3872760371814</v>
          </cell>
          <cell r="AK949">
            <v>5837.0444656165737</v>
          </cell>
          <cell r="AL949">
            <v>7306.5381557524752</v>
          </cell>
          <cell r="AM949">
            <v>8099.6998123781805</v>
          </cell>
          <cell r="AN949">
            <v>7588.79899116257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</row>
        <row r="950">
          <cell r="A950">
            <v>11074.675720436935</v>
          </cell>
          <cell r="B950">
            <v>7663.409394820831</v>
          </cell>
          <cell r="C950">
            <v>7971.8113249595417</v>
          </cell>
          <cell r="D950">
            <v>7218.4439332221764</v>
          </cell>
          <cell r="E950">
            <v>8076.3561245953861</v>
          </cell>
          <cell r="F950">
            <v>7516.789464610998</v>
          </cell>
          <cell r="G950">
            <v>7579.2105818275759</v>
          </cell>
          <cell r="H950">
            <v>7562.5884904015284</v>
          </cell>
          <cell r="I950">
            <v>8458.2271896855727</v>
          </cell>
          <cell r="J950">
            <v>9673.0778021216993</v>
          </cell>
          <cell r="K950">
            <v>8953.7797462564977</v>
          </cell>
          <cell r="L950">
            <v>10035.925722111937</v>
          </cell>
          <cell r="M950">
            <v>10204.603950553776</v>
          </cell>
          <cell r="N950">
            <v>8976.8453246312092</v>
          </cell>
          <cell r="O950">
            <v>9829.3081885540214</v>
          </cell>
          <cell r="Z950">
            <v>8455.5592112564791</v>
          </cell>
          <cell r="AA950">
            <v>5851.0437265832816</v>
          </cell>
          <cell r="AB950">
            <v>6086.5098338519074</v>
          </cell>
          <cell r="AC950">
            <v>5511.3108167908631</v>
          </cell>
          <cell r="AD950">
            <v>6166.3302065530734</v>
          </cell>
          <cell r="AE950">
            <v>5739.0988233883545</v>
          </cell>
          <cell r="AF950">
            <v>5786.7575960676804</v>
          </cell>
          <cell r="AG950">
            <v>5774.066562775527</v>
          </cell>
          <cell r="AH950">
            <v>6457.8902922336929</v>
          </cell>
          <cell r="AI950">
            <v>7385.4335942311236</v>
          </cell>
          <cell r="AJ950">
            <v>6836.2466513858208</v>
          </cell>
          <cell r="AK950">
            <v>7662.4694325353503</v>
          </cell>
          <cell r="AL950">
            <v>7791.255934663609</v>
          </cell>
          <cell r="AM950">
            <v>6853.8573127372256</v>
          </cell>
          <cell r="AN950">
            <v>7504.7161191937485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</row>
        <row r="951">
          <cell r="A951">
            <v>9012.2853050272079</v>
          </cell>
          <cell r="B951">
            <v>8379.1043259697035</v>
          </cell>
          <cell r="C951">
            <v>8818.2489954822086</v>
          </cell>
          <cell r="D951">
            <v>8352.3745187080167</v>
          </cell>
          <cell r="E951">
            <v>9354.8142000352454</v>
          </cell>
          <cell r="F951">
            <v>7683.0913137799998</v>
          </cell>
          <cell r="G951">
            <v>8444.1736773181165</v>
          </cell>
          <cell r="H951">
            <v>8644.9761958344352</v>
          </cell>
          <cell r="I951">
            <v>9818.3221758413692</v>
          </cell>
          <cell r="J951">
            <v>8674.013928395967</v>
          </cell>
          <cell r="K951">
            <v>8824.0891126355218</v>
          </cell>
          <cell r="L951">
            <v>9981.5407491847272</v>
          </cell>
          <cell r="M951">
            <v>7864.7870155851951</v>
          </cell>
          <cell r="N951">
            <v>8728.1762356009222</v>
          </cell>
          <cell r="O951">
            <v>9656.7684438273409</v>
          </cell>
          <cell r="Z951">
            <v>6880.9158795294934</v>
          </cell>
          <cell r="AA951">
            <v>6397.4796692951704</v>
          </cell>
          <cell r="AB951">
            <v>6732.7683810466469</v>
          </cell>
          <cell r="AC951">
            <v>6377.0713545316439</v>
          </cell>
          <cell r="AD951">
            <v>7142.4380609837099</v>
          </cell>
          <cell r="AE951">
            <v>5866.070950436284</v>
          </cell>
          <cell r="AF951">
            <v>6447.1603793270906</v>
          </cell>
          <cell r="AG951">
            <v>6600.4739054243746</v>
          </cell>
          <cell r="AH951">
            <v>7496.3282545435868</v>
          </cell>
          <cell r="AI951">
            <v>6622.6443303860342</v>
          </cell>
          <cell r="AJ951">
            <v>6737.2273338536706</v>
          </cell>
          <cell r="AK951">
            <v>7620.9462881655345</v>
          </cell>
          <cell r="AL951">
            <v>6004.7963455473582</v>
          </cell>
          <cell r="AM951">
            <v>6663.9974685862453</v>
          </cell>
          <cell r="AN951">
            <v>7372.981333935948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</row>
        <row r="952">
          <cell r="A952">
            <v>9634.6496087378182</v>
          </cell>
          <cell r="B952">
            <v>8759.1089030487892</v>
          </cell>
          <cell r="C952">
            <v>9241.9464692095007</v>
          </cell>
          <cell r="D952">
            <v>8150.4284369139841</v>
          </cell>
          <cell r="E952">
            <v>7045.0229615102289</v>
          </cell>
          <cell r="F952">
            <v>8778.7174264264304</v>
          </cell>
          <cell r="G952">
            <v>8202.9272889443473</v>
          </cell>
          <cell r="H952">
            <v>9100.0186788070732</v>
          </cell>
          <cell r="I952">
            <v>8174.6673610986636</v>
          </cell>
          <cell r="J952">
            <v>10284.457592462839</v>
          </cell>
          <cell r="K952">
            <v>9069.3358355680266</v>
          </cell>
          <cell r="L952">
            <v>10870.340637530837</v>
          </cell>
          <cell r="M952">
            <v>9313.7476351492987</v>
          </cell>
          <cell r="N952">
            <v>9493.2516041768959</v>
          </cell>
          <cell r="O952">
            <v>9747.7938672083765</v>
          </cell>
          <cell r="Z952">
            <v>7356.093514869759</v>
          </cell>
          <cell r="AA952">
            <v>6687.6146839133617</v>
          </cell>
          <cell r="AB952">
            <v>7056.2630970273294</v>
          </cell>
          <cell r="AC952">
            <v>6222.8847132975725</v>
          </cell>
          <cell r="AD952">
            <v>5378.9032112049063</v>
          </cell>
          <cell r="AE952">
            <v>6702.5858699462851</v>
          </cell>
          <cell r="AF952">
            <v>6262.9677968181632</v>
          </cell>
          <cell r="AG952">
            <v>6947.9006613439142</v>
          </cell>
          <cell r="AH952">
            <v>6241.3912288682723</v>
          </cell>
          <cell r="AI952">
            <v>7852.224509675746</v>
          </cell>
          <cell r="AJ952">
            <v>6924.4741877995311</v>
          </cell>
          <cell r="AK952">
            <v>8299.5485581173416</v>
          </cell>
          <cell r="AL952">
            <v>7111.0835744270289</v>
          </cell>
          <cell r="AM952">
            <v>7248.135572795476</v>
          </cell>
          <cell r="AN952">
            <v>7442.4796087890645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</row>
        <row r="953">
          <cell r="A953">
            <v>9779.9999804746767</v>
          </cell>
          <cell r="B953">
            <v>7311.8577472160441</v>
          </cell>
          <cell r="C953">
            <v>6403.9983955043244</v>
          </cell>
          <cell r="D953">
            <v>7441.3094456628678</v>
          </cell>
          <cell r="E953">
            <v>8795.9428478539776</v>
          </cell>
          <cell r="F953">
            <v>7991.5948431073193</v>
          </cell>
          <cell r="G953">
            <v>7743.0831853927057</v>
          </cell>
          <cell r="H953">
            <v>9514.961156876414</v>
          </cell>
          <cell r="I953">
            <v>9734.495164072745</v>
          </cell>
          <cell r="J953">
            <v>8706.9852078378244</v>
          </cell>
          <cell r="K953">
            <v>9378.3964606294358</v>
          </cell>
          <cell r="L953">
            <v>8529.2587454949917</v>
          </cell>
          <cell r="M953">
            <v>9906.0291981773153</v>
          </cell>
          <cell r="N953">
            <v>9858.3351168164445</v>
          </cell>
          <cell r="O953">
            <v>8992.174883106034</v>
          </cell>
          <cell r="Z953">
            <v>7467.069105092336</v>
          </cell>
          <cell r="AA953">
            <v>5582.6326374304381</v>
          </cell>
          <cell r="AB953">
            <v>4889.4783909611324</v>
          </cell>
          <cell r="AC953">
            <v>5681.4695270013808</v>
          </cell>
          <cell r="AD953">
            <v>6715.7375481079034</v>
          </cell>
          <cell r="AE953">
            <v>6101.6146290918095</v>
          </cell>
          <cell r="AF953">
            <v>5911.8749843800724</v>
          </cell>
          <cell r="AG953">
            <v>7264.7109031197679</v>
          </cell>
          <cell r="AH953">
            <v>7432.3259957501959</v>
          </cell>
          <cell r="AI953">
            <v>6647.8180341250099</v>
          </cell>
          <cell r="AJ953">
            <v>7160.4432112764162</v>
          </cell>
          <cell r="AK953">
            <v>6512.1231692204083</v>
          </cell>
          <cell r="AL953">
            <v>7563.2929169251729</v>
          </cell>
          <cell r="AM953">
            <v>7526.87829502982</v>
          </cell>
          <cell r="AN953">
            <v>6865.561491950989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</row>
        <row r="954">
          <cell r="A954">
            <v>8301.4086978864907</v>
          </cell>
          <cell r="B954">
            <v>6924.3636917587237</v>
          </cell>
          <cell r="C954">
            <v>7285.5960281214884</v>
          </cell>
          <cell r="D954">
            <v>6551.5137506974579</v>
          </cell>
          <cell r="E954">
            <v>8150.0693294944213</v>
          </cell>
          <cell r="F954">
            <v>6545.9683597344747</v>
          </cell>
          <cell r="G954">
            <v>6944.8456304125675</v>
          </cell>
          <cell r="H954">
            <v>8487.641271381648</v>
          </cell>
          <cell r="I954">
            <v>9291.0886066653529</v>
          </cell>
          <cell r="J954">
            <v>8516.8992107992835</v>
          </cell>
          <cell r="K954">
            <v>9455.4026447427696</v>
          </cell>
          <cell r="L954">
            <v>8509.4885479827462</v>
          </cell>
          <cell r="M954">
            <v>10120.491236255219</v>
          </cell>
          <cell r="N954">
            <v>10920.074641798701</v>
          </cell>
          <cell r="O954">
            <v>9868.336385518438</v>
          </cell>
          <cell r="Z954">
            <v>6338.1587464711265</v>
          </cell>
          <cell r="AA954">
            <v>5286.7793761125522</v>
          </cell>
          <cell r="AB954">
            <v>5562.5817098548687</v>
          </cell>
          <cell r="AC954">
            <v>5002.1069547125107</v>
          </cell>
          <cell r="AD954">
            <v>6222.6105333463074</v>
          </cell>
          <cell r="AE954">
            <v>4997.8730265307095</v>
          </cell>
          <cell r="AF954">
            <v>5302.4174182025154</v>
          </cell>
          <cell r="AG954">
            <v>6480.3480612649728</v>
          </cell>
          <cell r="AH954">
            <v>7093.7833155434218</v>
          </cell>
          <cell r="AI954">
            <v>6502.6866150420956</v>
          </cell>
          <cell r="AJ954">
            <v>7219.237740871682</v>
          </cell>
          <cell r="AK954">
            <v>6497.0285443390176</v>
          </cell>
          <cell r="AL954">
            <v>7727.0355408458017</v>
          </cell>
          <cell r="AM954">
            <v>8337.5206693118744</v>
          </cell>
          <cell r="AN954">
            <v>7534.5143036888685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</row>
        <row r="955">
          <cell r="A955">
            <v>10243.534225976824</v>
          </cell>
          <cell r="B955">
            <v>7367.3042227840242</v>
          </cell>
          <cell r="C955">
            <v>8060.0201795353933</v>
          </cell>
          <cell r="D955">
            <v>7408.9843627589316</v>
          </cell>
          <cell r="E955">
            <v>8765.9448607450668</v>
          </cell>
          <cell r="F955">
            <v>8968.9411129848522</v>
          </cell>
          <cell r="G955">
            <v>8408.3851513245972</v>
          </cell>
          <cell r="H955">
            <v>7949.5276842868689</v>
          </cell>
          <cell r="I955">
            <v>6774.8805308711317</v>
          </cell>
          <cell r="J955">
            <v>7670.9471820970875</v>
          </cell>
          <cell r="K955">
            <v>10212.881280713957</v>
          </cell>
          <cell r="L955">
            <v>9888.9993362196892</v>
          </cell>
          <cell r="M955">
            <v>8811.2280715783181</v>
          </cell>
          <cell r="N955">
            <v>9839.9546086321097</v>
          </cell>
          <cell r="O955">
            <v>8977.8019316717964</v>
          </cell>
          <cell r="Z955">
            <v>7820.979355670207</v>
          </cell>
          <cell r="AA955">
            <v>5624.9662433124922</v>
          </cell>
          <cell r="AB955">
            <v>6153.8576471559891</v>
          </cell>
          <cell r="AC955">
            <v>5656.7891969038956</v>
          </cell>
          <cell r="AD955">
            <v>6692.8339649582995</v>
          </cell>
          <cell r="AE955">
            <v>6847.8224155283842</v>
          </cell>
          <cell r="AF955">
            <v>6419.8356965769344</v>
          </cell>
          <cell r="AG955">
            <v>6069.496185063761</v>
          </cell>
          <cell r="AH955">
            <v>5172.6483848422322</v>
          </cell>
          <cell r="AI955">
            <v>5856.7988573198554</v>
          </cell>
          <cell r="AJ955">
            <v>7797.575709350227</v>
          </cell>
          <cell r="AK955">
            <v>7550.2905492010768</v>
          </cell>
          <cell r="AL955">
            <v>6727.407877562332</v>
          </cell>
          <cell r="AM955">
            <v>7512.8447035090494</v>
          </cell>
          <cell r="AN955">
            <v>6854.5876860391427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</row>
        <row r="956">
          <cell r="A956">
            <v>9514.3416403823285</v>
          </cell>
          <cell r="B956">
            <v>8135.487295272188</v>
          </cell>
          <cell r="C956">
            <v>7498.0950539637734</v>
          </cell>
          <cell r="D956">
            <v>7377.1752399927664</v>
          </cell>
          <cell r="E956">
            <v>7229.7357749889698</v>
          </cell>
          <cell r="F956">
            <v>9108.6305871232471</v>
          </cell>
          <cell r="G956">
            <v>9658.1446680692625</v>
          </cell>
          <cell r="H956">
            <v>7164.8215990761973</v>
          </cell>
          <cell r="I956">
            <v>8392.9796001994964</v>
          </cell>
          <cell r="J956">
            <v>8275.6751377992332</v>
          </cell>
          <cell r="K956">
            <v>8808.6876717644445</v>
          </cell>
          <cell r="L956">
            <v>10082.567860170311</v>
          </cell>
          <cell r="M956">
            <v>9580.5510525139653</v>
          </cell>
          <cell r="N956">
            <v>9099.2145354798504</v>
          </cell>
          <cell r="O956">
            <v>9528.9031452803138</v>
          </cell>
          <cell r="Z956">
            <v>7264.2378997984688</v>
          </cell>
          <cell r="AA956">
            <v>6211.4770918894974</v>
          </cell>
          <cell r="AB956">
            <v>5724.8255660815557</v>
          </cell>
          <cell r="AC956">
            <v>5632.5028044354367</v>
          </cell>
          <cell r="AD956">
            <v>5519.9321831471771</v>
          </cell>
          <cell r="AE956">
            <v>6954.4758877909462</v>
          </cell>
          <cell r="AF956">
            <v>7374.0320866495513</v>
          </cell>
          <cell r="AG956">
            <v>5470.3699501810715</v>
          </cell>
          <cell r="AH956">
            <v>6408.0734966707159</v>
          </cell>
          <cell r="AI956">
            <v>6318.5110704102644</v>
          </cell>
          <cell r="AJ956">
            <v>6725.4682721428389</v>
          </cell>
          <cell r="AK956">
            <v>7698.0808915114712</v>
          </cell>
          <cell r="AL956">
            <v>7314.7890507986212</v>
          </cell>
          <cell r="AM956">
            <v>6947.286694697008</v>
          </cell>
          <cell r="AN956">
            <v>7275.3556670341004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</row>
        <row r="957">
          <cell r="A957">
            <v>8351.9371574146153</v>
          </cell>
          <cell r="B957">
            <v>8374.0380033242109</v>
          </cell>
          <cell r="C957">
            <v>9022.0227463708034</v>
          </cell>
          <cell r="D957">
            <v>9447.6256219943825</v>
          </cell>
          <cell r="E957">
            <v>7644.3614359634375</v>
          </cell>
          <cell r="F957">
            <v>7697.2529019974054</v>
          </cell>
          <cell r="G957">
            <v>9044.6090708640804</v>
          </cell>
          <cell r="H957">
            <v>9140.124801408072</v>
          </cell>
          <cell r="I957">
            <v>9197.2046059833847</v>
          </cell>
          <cell r="J957">
            <v>8353.9742122298685</v>
          </cell>
          <cell r="K957">
            <v>8846.5750387069766</v>
          </cell>
          <cell r="L957">
            <v>9153.4673468814963</v>
          </cell>
          <cell r="M957">
            <v>8645.2653440748873</v>
          </cell>
          <cell r="N957">
            <v>10084.114077485145</v>
          </cell>
          <cell r="O957">
            <v>8761.0441896125503</v>
          </cell>
          <cell r="Z957">
            <v>6376.7374274346867</v>
          </cell>
          <cell r="AA957">
            <v>6393.6115116900464</v>
          </cell>
          <cell r="AB957">
            <v>6888.3504549450918</v>
          </cell>
          <cell r="AC957">
            <v>7213.2999528951968</v>
          </cell>
          <cell r="AD957">
            <v>5836.5005338038281</v>
          </cell>
          <cell r="AE957">
            <v>5876.8833796866265</v>
          </cell>
          <cell r="AF957">
            <v>6905.5952040410084</v>
          </cell>
          <cell r="AG957">
            <v>6978.5218463742667</v>
          </cell>
          <cell r="AH957">
            <v>7022.1025054867359</v>
          </cell>
          <cell r="AI957">
            <v>6378.2927269343536</v>
          </cell>
          <cell r="AJ957">
            <v>6754.3954283529301</v>
          </cell>
          <cell r="AK957">
            <v>6988.7089332134092</v>
          </cell>
          <cell r="AL957">
            <v>6600.6946712625531</v>
          </cell>
          <cell r="AM957">
            <v>7699.2614346162172</v>
          </cell>
          <cell r="AN957">
            <v>6689.0922829459396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</row>
        <row r="958">
          <cell r="A958">
            <v>9664.4369017420177</v>
          </cell>
          <cell r="B958">
            <v>7821.002491227915</v>
          </cell>
          <cell r="C958">
            <v>8370.5272869052878</v>
          </cell>
          <cell r="D958">
            <v>7582.4001397864704</v>
          </cell>
          <cell r="E958">
            <v>8420.0437071887991</v>
          </cell>
          <cell r="F958">
            <v>7910.1844211914331</v>
          </cell>
          <cell r="G958">
            <v>7634.3872229037397</v>
          </cell>
          <cell r="H958">
            <v>7999.4344983906867</v>
          </cell>
          <cell r="I958">
            <v>7996.8830054292184</v>
          </cell>
          <cell r="J958">
            <v>10185.83228359532</v>
          </cell>
          <cell r="K958">
            <v>9571.0871525159528</v>
          </cell>
          <cell r="L958">
            <v>9630.7595548416248</v>
          </cell>
          <cell r="M958">
            <v>8459.6573597705428</v>
          </cell>
          <cell r="N958">
            <v>8769.9161182223961</v>
          </cell>
          <cell r="O958">
            <v>8669.2915835839594</v>
          </cell>
          <cell r="Z958">
            <v>7378.8362322276362</v>
          </cell>
          <cell r="AA958">
            <v>5971.3666860624771</v>
          </cell>
          <cell r="AB958">
            <v>6390.9310656613334</v>
          </cell>
          <cell r="AC958">
            <v>5789.1928363275292</v>
          </cell>
          <cell r="AD958">
            <v>6428.7370506134748</v>
          </cell>
          <cell r="AE958">
            <v>6039.457446317344</v>
          </cell>
          <cell r="AF958">
            <v>5828.8851822358956</v>
          </cell>
          <cell r="AG958">
            <v>6107.600237259282</v>
          </cell>
          <cell r="AH958">
            <v>6105.652162177229</v>
          </cell>
          <cell r="AI958">
            <v>7776.923691854161</v>
          </cell>
          <cell r="AJ958">
            <v>7307.563325294539</v>
          </cell>
          <cell r="AK958">
            <v>7353.1234431597968</v>
          </cell>
          <cell r="AL958">
            <v>6458.9822328142482</v>
          </cell>
          <cell r="AM958">
            <v>6695.8660359272708</v>
          </cell>
          <cell r="AN958">
            <v>6619.0388012326866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</row>
        <row r="959">
          <cell r="A959">
            <v>8855.7915484011301</v>
          </cell>
          <cell r="B959">
            <v>7479.3722711309083</v>
          </cell>
          <cell r="C959">
            <v>7815.6923050469068</v>
          </cell>
          <cell r="D959">
            <v>9112.3390945590727</v>
          </cell>
          <cell r="E959">
            <v>8629.2050317850571</v>
          </cell>
          <cell r="F959">
            <v>9517.4685314393919</v>
          </cell>
          <cell r="G959">
            <v>8457.3172481075762</v>
          </cell>
          <cell r="H959">
            <v>8183.2746264740736</v>
          </cell>
          <cell r="I959">
            <v>8763.0586391552588</v>
          </cell>
          <cell r="J959">
            <v>8739.4573542635771</v>
          </cell>
          <cell r="K959">
            <v>10087.362193919062</v>
          </cell>
          <cell r="L959">
            <v>8595.2822349755006</v>
          </cell>
          <cell r="M959">
            <v>9895.547803033427</v>
          </cell>
          <cell r="N959">
            <v>9680.6097594045877</v>
          </cell>
          <cell r="O959">
            <v>10152.096842394247</v>
          </cell>
          <cell r="Z959">
            <v>6761.4322703704556</v>
          </cell>
          <cell r="AA959">
            <v>5710.530646497532</v>
          </cell>
          <cell r="AB959">
            <v>5967.3123376725316</v>
          </cell>
          <cell r="AC959">
            <v>6957.3073480522289</v>
          </cell>
          <cell r="AD959">
            <v>6588.4325585880179</v>
          </cell>
          <cell r="AE959">
            <v>7266.6252936281007</v>
          </cell>
          <cell r="AF959">
            <v>6457.1955481991254</v>
          </cell>
          <cell r="AG959">
            <v>6247.9629104114601</v>
          </cell>
          <cell r="AH959">
            <v>6690.6303232295959</v>
          </cell>
          <cell r="AI959">
            <v>6672.6106478096563</v>
          </cell>
          <cell r="AJ959">
            <v>7701.7413845059782</v>
          </cell>
          <cell r="AK959">
            <v>6562.5323675327327</v>
          </cell>
          <cell r="AL959">
            <v>7555.2903298072315</v>
          </cell>
          <cell r="AM959">
            <v>7391.1842737444385</v>
          </cell>
          <cell r="AN959">
            <v>7751.1665475553755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</row>
        <row r="960">
          <cell r="A960">
            <v>9244.7634372305711</v>
          </cell>
          <cell r="B960">
            <v>8517.3295688875969</v>
          </cell>
          <cell r="C960">
            <v>7279.7540797363945</v>
          </cell>
          <cell r="D960">
            <v>7313.2477084461434</v>
          </cell>
          <cell r="E960">
            <v>8371.9334604043634</v>
          </cell>
          <cell r="F960">
            <v>9244.0751286120594</v>
          </cell>
          <cell r="G960">
            <v>8859.0252282945312</v>
          </cell>
          <cell r="H960">
            <v>7716.8735285581079</v>
          </cell>
          <cell r="I960">
            <v>7965.9190602073686</v>
          </cell>
          <cell r="J960">
            <v>8979.4764622735256</v>
          </cell>
          <cell r="K960">
            <v>8461.8561515640886</v>
          </cell>
          <cell r="L960">
            <v>9763.1476065468942</v>
          </cell>
          <cell r="M960">
            <v>8449.2424449138707</v>
          </cell>
          <cell r="N960">
            <v>8949.9219408215104</v>
          </cell>
          <cell r="O960">
            <v>9852.4823472183616</v>
          </cell>
          <cell r="Z960">
            <v>7058.41386337929</v>
          </cell>
          <cell r="AA960">
            <v>6503.0151951639546</v>
          </cell>
          <cell r="AB960">
            <v>5558.121358895055</v>
          </cell>
          <cell r="AC960">
            <v>5583.6938783894639</v>
          </cell>
          <cell r="AD960">
            <v>6392.0046847525718</v>
          </cell>
          <cell r="AE960">
            <v>7057.8883369958212</v>
          </cell>
          <cell r="AF960">
            <v>6763.9011979037859</v>
          </cell>
          <cell r="AG960">
            <v>5891.8638065482301</v>
          </cell>
          <cell r="AH960">
            <v>6082.011066144566</v>
          </cell>
          <cell r="AI960">
            <v>6855.8661968516853</v>
          </cell>
          <cell r="AJ960">
            <v>6460.6610191437876</v>
          </cell>
          <cell r="AK960">
            <v>7454.2022501889769</v>
          </cell>
          <cell r="AL960">
            <v>6451.0304036615189</v>
          </cell>
          <cell r="AM960">
            <v>6833.3012015049844</v>
          </cell>
          <cell r="AN960">
            <v>7522.4096820306077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0</v>
          </cell>
          <cell r="BM960">
            <v>0</v>
          </cell>
        </row>
        <row r="961">
          <cell r="A961">
            <v>9454.528992102516</v>
          </cell>
          <cell r="B961">
            <v>7530.7213381879201</v>
          </cell>
          <cell r="C961">
            <v>7684.5800309664</v>
          </cell>
          <cell r="D961">
            <v>7614.9335673092228</v>
          </cell>
          <cell r="E961">
            <v>7940.1698022684914</v>
          </cell>
          <cell r="F961">
            <v>7251.1749379033899</v>
          </cell>
          <cell r="G961">
            <v>7207.9618357315603</v>
          </cell>
          <cell r="H961">
            <v>7435.5435215282769</v>
          </cell>
          <cell r="I961">
            <v>9071.6243386357364</v>
          </cell>
          <cell r="J961">
            <v>8178.895992685344</v>
          </cell>
          <cell r="K961">
            <v>8586.2338132270979</v>
          </cell>
          <cell r="L961">
            <v>9514.3620307859637</v>
          </cell>
          <cell r="M961">
            <v>8928.7511579463335</v>
          </cell>
          <cell r="N961">
            <v>9605.2386102659948</v>
          </cell>
          <cell r="O961">
            <v>9932.9304541432575</v>
          </cell>
          <cell r="Z961">
            <v>7218.570703586237</v>
          </cell>
          <cell r="AA961">
            <v>5749.7358645918293</v>
          </cell>
          <cell r="AB961">
            <v>5867.2075919629706</v>
          </cell>
          <cell r="AC961">
            <v>5814.0322383748598</v>
          </cell>
          <cell r="AD961">
            <v>6062.3514047112021</v>
          </cell>
          <cell r="AE961">
            <v>5536.3010697889886</v>
          </cell>
          <cell r="AF961">
            <v>5503.307693428389</v>
          </cell>
          <cell r="AG961">
            <v>5677.0672208609249</v>
          </cell>
          <cell r="AH961">
            <v>6926.2214690457386</v>
          </cell>
          <cell r="AI961">
            <v>6244.6198059992303</v>
          </cell>
          <cell r="AJ961">
            <v>6555.6238613341411</v>
          </cell>
          <cell r="AK961">
            <v>7264.2534679532046</v>
          </cell>
          <cell r="AL961">
            <v>6817.1372240966566</v>
          </cell>
          <cell r="AM961">
            <v>7333.638099892526</v>
          </cell>
          <cell r="AN961">
            <v>7583.8321334601933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0</v>
          </cell>
          <cell r="BM961">
            <v>0</v>
          </cell>
        </row>
        <row r="962">
          <cell r="A962">
            <v>8738.7818721687981</v>
          </cell>
          <cell r="B962">
            <v>8604.370065116058</v>
          </cell>
          <cell r="C962">
            <v>7727.983496546648</v>
          </cell>
          <cell r="D962">
            <v>7606.6757256750288</v>
          </cell>
          <cell r="E962">
            <v>6709.473085308563</v>
          </cell>
          <cell r="F962">
            <v>7660.9209060506282</v>
          </cell>
          <cell r="G962">
            <v>8154.6549275366033</v>
          </cell>
          <cell r="H962">
            <v>7008.3157143320477</v>
          </cell>
          <cell r="I962">
            <v>7113.8382603458767</v>
          </cell>
          <cell r="J962">
            <v>7759.6187412252557</v>
          </cell>
          <cell r="K962">
            <v>8477.1229206722637</v>
          </cell>
          <cell r="L962">
            <v>8740.70090916968</v>
          </cell>
          <cell r="M962">
            <v>9007.8594515316763</v>
          </cell>
          <cell r="N962">
            <v>10295.870706652971</v>
          </cell>
          <cell r="O962">
            <v>8836.1599195756644</v>
          </cell>
          <cell r="Z962">
            <v>6672.0949145283657</v>
          </cell>
          <cell r="AA962">
            <v>6569.4709621963702</v>
          </cell>
          <cell r="AB962">
            <v>5900.3463115473514</v>
          </cell>
          <cell r="AC962">
            <v>5807.7273432557868</v>
          </cell>
          <cell r="AD962">
            <v>5122.7095385254279</v>
          </cell>
          <cell r="AE962">
            <v>5849.1437554532777</v>
          </cell>
          <cell r="AF962">
            <v>6226.1116557939058</v>
          </cell>
          <cell r="AG962">
            <v>5350.8770811553759</v>
          </cell>
          <cell r="AH962">
            <v>5431.4439671271166</v>
          </cell>
          <cell r="AI962">
            <v>5924.4999474004471</v>
          </cell>
          <cell r="AJ962">
            <v>6472.3172584249551</v>
          </cell>
          <cell r="AK962">
            <v>6673.5601069546856</v>
          </cell>
          <cell r="AL962">
            <v>6877.53672268224</v>
          </cell>
          <cell r="AM962">
            <v>7860.9384680123694</v>
          </cell>
          <cell r="AN962">
            <v>6746.4434432356993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</row>
        <row r="963">
          <cell r="A963">
            <v>10452.97078891654</v>
          </cell>
          <cell r="B963">
            <v>7312.5867452045723</v>
          </cell>
          <cell r="C963">
            <v>7843.0513144131874</v>
          </cell>
          <cell r="D963">
            <v>7607.8972478056021</v>
          </cell>
          <cell r="E963">
            <v>8175.4481714708745</v>
          </cell>
          <cell r="F963">
            <v>8471.1715840568013</v>
          </cell>
          <cell r="G963">
            <v>8701.3286707212519</v>
          </cell>
          <cell r="H963">
            <v>8244.8578467571569</v>
          </cell>
          <cell r="I963">
            <v>9227.7431353826141</v>
          </cell>
          <cell r="J963">
            <v>8299.4344936163998</v>
          </cell>
          <cell r="K963">
            <v>8891.9832807337916</v>
          </cell>
          <cell r="L963">
            <v>8115.9474349839575</v>
          </cell>
          <cell r="M963">
            <v>8197.8415389726179</v>
          </cell>
          <cell r="N963">
            <v>9978.3424248755364</v>
          </cell>
          <cell r="O963">
            <v>9651.2579732208014</v>
          </cell>
          <cell r="Z963">
            <v>7980.8850092209323</v>
          </cell>
          <cell r="AA963">
            <v>5583.1892303106706</v>
          </cell>
          <cell r="AB963">
            <v>5988.2010507597261</v>
          </cell>
          <cell r="AC963">
            <v>5808.6599802885676</v>
          </cell>
          <cell r="AD963">
            <v>6241.9873807106978</v>
          </cell>
          <cell r="AE963">
            <v>6467.7733891137032</v>
          </cell>
          <cell r="AF963">
            <v>6643.4992454103567</v>
          </cell>
          <cell r="AG963">
            <v>6294.9819454304743</v>
          </cell>
          <cell r="AH963">
            <v>7045.4187948371664</v>
          </cell>
          <cell r="AI963">
            <v>6336.6514336140945</v>
          </cell>
          <cell r="AJ963">
            <v>6789.0648027733714</v>
          </cell>
          <cell r="AK963">
            <v>6196.5583303999911</v>
          </cell>
          <cell r="AL963">
            <v>6259.0848063717485</v>
          </cell>
          <cell r="AM963">
            <v>7618.5043547621708</v>
          </cell>
          <cell r="AN963">
            <v>7368.7740675859732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</row>
        <row r="964">
          <cell r="A964">
            <v>9941.3139096703726</v>
          </cell>
          <cell r="B964">
            <v>8657.1404750096117</v>
          </cell>
          <cell r="C964">
            <v>7505.9976030190219</v>
          </cell>
          <cell r="D964">
            <v>8225.0675510902474</v>
          </cell>
          <cell r="E964">
            <v>8282.2927179085218</v>
          </cell>
          <cell r="F964">
            <v>6420.9985300954686</v>
          </cell>
          <cell r="G964">
            <v>7895.8858357701438</v>
          </cell>
          <cell r="H964">
            <v>7406.1582721063487</v>
          </cell>
          <cell r="I964">
            <v>8150.716253568814</v>
          </cell>
          <cell r="J964">
            <v>8966.3065232836416</v>
          </cell>
          <cell r="K964">
            <v>8278.8364509763996</v>
          </cell>
          <cell r="L964">
            <v>7665.2084113043948</v>
          </cell>
          <cell r="M964">
            <v>8604.0822656621967</v>
          </cell>
          <cell r="N964">
            <v>8177.2789489305896</v>
          </cell>
          <cell r="O964">
            <v>10192.48286828888</v>
          </cell>
          <cell r="Z964">
            <v>7590.2329352889665</v>
          </cell>
          <cell r="AA964">
            <v>6609.7613812317377</v>
          </cell>
          <cell r="AB964">
            <v>5730.8591938954341</v>
          </cell>
          <cell r="AC964">
            <v>6279.871975527607</v>
          </cell>
          <cell r="AD964">
            <v>6323.5636192940274</v>
          </cell>
          <cell r="AE964">
            <v>4902.4580617220108</v>
          </cell>
          <cell r="AF964">
            <v>6028.5404191538473</v>
          </cell>
          <cell r="AG964">
            <v>5654.6314653862837</v>
          </cell>
          <cell r="AH964">
            <v>6223.1044624648021</v>
          </cell>
          <cell r="AI964">
            <v>6845.8108957531531</v>
          </cell>
          <cell r="AJ964">
            <v>6320.9247456662824</v>
          </cell>
          <cell r="AK964">
            <v>5852.4172828645505</v>
          </cell>
          <cell r="AL964">
            <v>6569.2512261621487</v>
          </cell>
          <cell r="AM964">
            <v>6243.3851866243003</v>
          </cell>
          <cell r="AN964">
            <v>7782.0014398700314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</row>
        <row r="965">
          <cell r="A965">
            <v>8564.8802704346144</v>
          </cell>
          <cell r="B965">
            <v>8163.2456914215381</v>
          </cell>
          <cell r="C965">
            <v>7082.6259411277142</v>
          </cell>
          <cell r="D965">
            <v>6971.1632606695121</v>
          </cell>
          <cell r="E965">
            <v>7705.0432733551934</v>
          </cell>
          <cell r="F965">
            <v>7054.4669673524168</v>
          </cell>
          <cell r="G965">
            <v>8518.687311275984</v>
          </cell>
          <cell r="H965">
            <v>8001.4768993117232</v>
          </cell>
          <cell r="I965">
            <v>8993.1586981734763</v>
          </cell>
          <cell r="J965">
            <v>8498.7995445927099</v>
          </cell>
          <cell r="K965">
            <v>8890.2719568668053</v>
          </cell>
          <cell r="L965">
            <v>8890.5931285019979</v>
          </cell>
          <cell r="M965">
            <v>9124.843300608869</v>
          </cell>
          <cell r="N965">
            <v>9372.6453809461382</v>
          </cell>
          <cell r="O965">
            <v>9330.3040499035305</v>
          </cell>
          <cell r="Z965">
            <v>6539.3203459979095</v>
          </cell>
          <cell r="AA965">
            <v>6232.6707383831108</v>
          </cell>
          <cell r="AB965">
            <v>5407.6132365547728</v>
          </cell>
          <cell r="AC965">
            <v>5322.5110341742147</v>
          </cell>
          <cell r="AD965">
            <v>5882.831359379783</v>
          </cell>
          <cell r="AE965">
            <v>5386.113747441439</v>
          </cell>
          <cell r="AF965">
            <v>6504.0518369084575</v>
          </cell>
          <cell r="AG965">
            <v>6109.1596185320959</v>
          </cell>
          <cell r="AH965">
            <v>6866.3126386902413</v>
          </cell>
          <cell r="AI965">
            <v>6488.8674474947111</v>
          </cell>
          <cell r="AJ965">
            <v>6787.7582001556311</v>
          </cell>
          <cell r="AK965">
            <v>6788.0034159837887</v>
          </cell>
          <cell r="AL965">
            <v>6966.8543593880731</v>
          </cell>
          <cell r="AM965">
            <v>7156.0522389338994</v>
          </cell>
          <cell r="AN965">
            <v>7123.7244633175442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</row>
        <row r="966">
          <cell r="A966">
            <v>8723.0378292418409</v>
          </cell>
          <cell r="B966">
            <v>7292.4392606315041</v>
          </cell>
          <cell r="C966">
            <v>9236.2073225210006</v>
          </cell>
          <cell r="D966">
            <v>7742.514567208169</v>
          </cell>
          <cell r="E966">
            <v>7729.8446191641096</v>
          </cell>
          <cell r="F966">
            <v>7533.0064548572063</v>
          </cell>
          <cell r="G966">
            <v>8215.888153756141</v>
          </cell>
          <cell r="H966">
            <v>7902.8933577705866</v>
          </cell>
          <cell r="I966">
            <v>8130.9004060452125</v>
          </cell>
          <cell r="J966">
            <v>8694.5287859663258</v>
          </cell>
          <cell r="K966">
            <v>7829.1094129996518</v>
          </cell>
          <cell r="L966">
            <v>8885.3929100371388</v>
          </cell>
          <cell r="M966">
            <v>9167.9469592946971</v>
          </cell>
          <cell r="N966">
            <v>9003.3574604206624</v>
          </cell>
          <cell r="O966">
            <v>9471.8097474458245</v>
          </cell>
          <cell r="Z966">
            <v>6660.0742747774611</v>
          </cell>
          <cell r="AA966">
            <v>5567.8065452491946</v>
          </cell>
          <cell r="AB966">
            <v>7051.8812355740729</v>
          </cell>
          <cell r="AC966">
            <v>5911.4408421217049</v>
          </cell>
          <cell r="AD966">
            <v>5901.7672861102747</v>
          </cell>
          <cell r="AE966">
            <v>5751.4805603092964</v>
          </cell>
          <cell r="AF966">
            <v>6272.8634689454275</v>
          </cell>
          <cell r="AG966">
            <v>6033.8906902312738</v>
          </cell>
          <cell r="AH966">
            <v>6207.9749836171432</v>
          </cell>
          <cell r="AI966">
            <v>6638.3075062004336</v>
          </cell>
          <cell r="AJ966">
            <v>5977.5563532628858</v>
          </cell>
          <cell r="AK966">
            <v>6784.0330283849953</v>
          </cell>
          <cell r="AL966">
            <v>6999.7641752093368</v>
          </cell>
          <cell r="AM966">
            <v>6874.0994344610172</v>
          </cell>
          <cell r="AN966">
            <v>7231.7646294138758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</row>
        <row r="967">
          <cell r="A967">
            <v>9930.2781010051694</v>
          </cell>
          <cell r="B967">
            <v>8070.7401598730921</v>
          </cell>
          <cell r="C967">
            <v>8006.3060000282703</v>
          </cell>
          <cell r="D967">
            <v>7665.0151266581233</v>
          </cell>
          <cell r="E967">
            <v>7497.2966962731407</v>
          </cell>
          <cell r="F967">
            <v>8251.8794254012755</v>
          </cell>
          <cell r="G967">
            <v>8486.3746529307773</v>
          </cell>
          <cell r="H967">
            <v>7842.5015865512751</v>
          </cell>
          <cell r="I967">
            <v>8804.1313468017797</v>
          </cell>
          <cell r="J967">
            <v>7930.1939100718155</v>
          </cell>
          <cell r="K967">
            <v>9999.5988540562794</v>
          </cell>
          <cell r="L967">
            <v>9805.4064896175732</v>
          </cell>
          <cell r="M967">
            <v>9346.6716819525554</v>
          </cell>
          <cell r="N967">
            <v>10056.740731950917</v>
          </cell>
          <cell r="O967">
            <v>10158.558417210477</v>
          </cell>
          <cell r="Z967">
            <v>7581.80705122985</v>
          </cell>
          <cell r="AA967">
            <v>6162.0423950237455</v>
          </cell>
          <cell r="AB967">
            <v>6112.8466562455842</v>
          </cell>
          <cell r="AC967">
            <v>5852.2697092639837</v>
          </cell>
          <cell r="AD967">
            <v>5724.2160167913271</v>
          </cell>
          <cell r="AE967">
            <v>6300.3429488115744</v>
          </cell>
          <cell r="AF967">
            <v>6479.3809930112602</v>
          </cell>
          <cell r="AG967">
            <v>5987.7813313382439</v>
          </cell>
          <cell r="AH967">
            <v>6721.9894998085447</v>
          </cell>
          <cell r="AI967">
            <v>6054.7347711154707</v>
          </cell>
          <cell r="AJ967">
            <v>7634.7337234673842</v>
          </cell>
          <cell r="AK967">
            <v>7486.4670764489729</v>
          </cell>
          <cell r="AL967">
            <v>7136.2212158575021</v>
          </cell>
          <cell r="AM967">
            <v>7678.3617758074515</v>
          </cell>
          <cell r="AN967">
            <v>7756.0999857738689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</row>
        <row r="968">
          <cell r="A968">
            <v>8996.0540987216846</v>
          </cell>
          <cell r="B968">
            <v>7720.1856107597268</v>
          </cell>
          <cell r="C968">
            <v>6887.7292304079683</v>
          </cell>
          <cell r="D968">
            <v>7956.5714180198838</v>
          </cell>
          <cell r="E968">
            <v>7057.6903416351824</v>
          </cell>
          <cell r="F968">
            <v>8328.2899588655746</v>
          </cell>
          <cell r="G968">
            <v>7861.368762988579</v>
          </cell>
          <cell r="H968">
            <v>6426.3307590002032</v>
          </cell>
          <cell r="I968">
            <v>8428.9223080233605</v>
          </cell>
          <cell r="J968">
            <v>8307.1411797453911</v>
          </cell>
          <cell r="K968">
            <v>8884.5858634132437</v>
          </cell>
          <cell r="L968">
            <v>10288.332413981438</v>
          </cell>
          <cell r="M968">
            <v>8675.3721690411458</v>
          </cell>
          <cell r="N968">
            <v>9818.2038320399515</v>
          </cell>
          <cell r="O968">
            <v>8942.3680835920641</v>
          </cell>
          <cell r="Z968">
            <v>6868.5232885904006</v>
          </cell>
          <cell r="AA968">
            <v>5894.3925945574938</v>
          </cell>
          <cell r="AB968">
            <v>5258.8088183334048</v>
          </cell>
          <cell r="AC968">
            <v>6074.8741039438519</v>
          </cell>
          <cell r="AD968">
            <v>5388.5748065998268</v>
          </cell>
          <cell r="AE968">
            <v>6358.6826967536999</v>
          </cell>
          <cell r="AF968">
            <v>6002.1864960168314</v>
          </cell>
          <cell r="AG968">
            <v>4906.5292398196907</v>
          </cell>
          <cell r="AH968">
            <v>6435.5158978650679</v>
          </cell>
          <cell r="AI968">
            <v>6342.5355193003234</v>
          </cell>
          <cell r="AJ968">
            <v>6783.4168450594634</v>
          </cell>
          <cell r="AK968">
            <v>7855.1829514044821</v>
          </cell>
          <cell r="AL968">
            <v>6623.68135255159</v>
          </cell>
          <cell r="AM968">
            <v>7496.2378985778305</v>
          </cell>
          <cell r="AN968">
            <v>6827.5338012948741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</row>
        <row r="969">
          <cell r="A969">
            <v>11075.75369936955</v>
          </cell>
          <cell r="B969">
            <v>8297.7756472073652</v>
          </cell>
          <cell r="C969">
            <v>7895.370266078985</v>
          </cell>
          <cell r="D969">
            <v>6947.7107218410938</v>
          </cell>
          <cell r="E969">
            <v>8487.3282325302134</v>
          </cell>
          <cell r="F969">
            <v>7740.4428033334525</v>
          </cell>
          <cell r="G969">
            <v>8146.0536458266179</v>
          </cell>
          <cell r="H969">
            <v>8448.729492565044</v>
          </cell>
          <cell r="I969">
            <v>9148.6031013054999</v>
          </cell>
          <cell r="J969">
            <v>7253.4381302461552</v>
          </cell>
          <cell r="K969">
            <v>7878.8223980542971</v>
          </cell>
          <cell r="L969">
            <v>10621.957358716481</v>
          </cell>
          <cell r="M969">
            <v>8746.3725901655343</v>
          </cell>
          <cell r="N969">
            <v>8524.6308909720829</v>
          </cell>
          <cell r="O969">
            <v>8144.2540666180912</v>
          </cell>
          <cell r="Z969">
            <v>8456.3822524834486</v>
          </cell>
          <cell r="AA969">
            <v>6335.3848977454109</v>
          </cell>
          <cell r="AB969">
            <v>6028.1467796323695</v>
          </cell>
          <cell r="AC969">
            <v>5304.6049269685609</v>
          </cell>
          <cell r="AD969">
            <v>6480.1090548497477</v>
          </cell>
          <cell r="AE969">
            <v>5909.8590421163044</v>
          </cell>
          <cell r="AF969">
            <v>6219.5445428032044</v>
          </cell>
          <cell r="AG969">
            <v>6450.6387624913805</v>
          </cell>
          <cell r="AH969">
            <v>6984.9950622591532</v>
          </cell>
          <cell r="AI969">
            <v>5538.0290261954597</v>
          </cell>
          <cell r="AJ969">
            <v>6015.5124162040483</v>
          </cell>
          <cell r="AK969">
            <v>8109.9069312094671</v>
          </cell>
          <cell r="AL969">
            <v>6677.8904580817452</v>
          </cell>
          <cell r="AM969">
            <v>6508.589783780747</v>
          </cell>
          <cell r="AN969">
            <v>6218.1705568791785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</row>
        <row r="970">
          <cell r="A970">
            <v>8972.8096006470205</v>
          </cell>
          <cell r="B970">
            <v>8712.5214796497585</v>
          </cell>
          <cell r="C970">
            <v>7575.3821232180035</v>
          </cell>
          <cell r="D970">
            <v>7977.3222162178781</v>
          </cell>
          <cell r="E970">
            <v>8668.758381021853</v>
          </cell>
          <cell r="F970">
            <v>7717.4327659104538</v>
          </cell>
          <cell r="G970">
            <v>8523.1259564102584</v>
          </cell>
          <cell r="H970">
            <v>8282.8613143364091</v>
          </cell>
          <cell r="I970">
            <v>8519.3959448765127</v>
          </cell>
          <cell r="J970">
            <v>8944.1305537263779</v>
          </cell>
          <cell r="K970">
            <v>9026.5584314885655</v>
          </cell>
          <cell r="L970">
            <v>9087.3182931275187</v>
          </cell>
          <cell r="M970">
            <v>9869.9470604049384</v>
          </cell>
          <cell r="N970">
            <v>8806.0643366753029</v>
          </cell>
          <cell r="O970">
            <v>9964.1188074146667</v>
          </cell>
          <cell r="Z970">
            <v>6850.7760213324018</v>
          </cell>
          <cell r="AA970">
            <v>6652.0449997985079</v>
          </cell>
          <cell r="AB970">
            <v>5783.8345526054381</v>
          </cell>
          <cell r="AC970">
            <v>6090.7174213712142</v>
          </cell>
          <cell r="AD970">
            <v>6618.6316989437073</v>
          </cell>
          <cell r="AE970">
            <v>5892.2907865036941</v>
          </cell>
          <cell r="AF970">
            <v>6507.4407602230567</v>
          </cell>
          <cell r="AG970">
            <v>6323.9977449411044</v>
          </cell>
          <cell r="AH970">
            <v>6504.5928814969966</v>
          </cell>
          <cell r="AI970">
            <v>6828.8794542923015</v>
          </cell>
          <cell r="AJ970">
            <v>6891.8134686752428</v>
          </cell>
          <cell r="AK970">
            <v>6938.2038660760318</v>
          </cell>
          <cell r="AL970">
            <v>7535.7440604074109</v>
          </cell>
          <cell r="AM970">
            <v>6723.4653453089386</v>
          </cell>
          <cell r="AN970">
            <v>7607.6445659363253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</row>
        <row r="971">
          <cell r="A971">
            <v>9718.912277484309</v>
          </cell>
          <cell r="B971">
            <v>7860.0646852271984</v>
          </cell>
          <cell r="C971">
            <v>8134.9735152396961</v>
          </cell>
          <cell r="D971">
            <v>7952.1588128729491</v>
          </cell>
          <cell r="E971">
            <v>7709.9282090145125</v>
          </cell>
          <cell r="F971">
            <v>7529.0068253312293</v>
          </cell>
          <cell r="G971">
            <v>8383.9461438865201</v>
          </cell>
          <cell r="H971">
            <v>8557.1362290704583</v>
          </cell>
          <cell r="I971">
            <v>8903.9842301127483</v>
          </cell>
          <cell r="J971">
            <v>9365.2549777561271</v>
          </cell>
          <cell r="K971">
            <v>7516.9513037894785</v>
          </cell>
          <cell r="L971">
            <v>9556.286132184041</v>
          </cell>
          <cell r="M971">
            <v>9050.8210464279509</v>
          </cell>
          <cell r="N971">
            <v>9338.32679719316</v>
          </cell>
          <cell r="O971">
            <v>9513.012467575445</v>
          </cell>
          <cell r="Z971">
            <v>7420.4283995083788</v>
          </cell>
          <cell r="AA971">
            <v>6001.1908274297057</v>
          </cell>
          <cell r="AB971">
            <v>6211.0848187795673</v>
          </cell>
          <cell r="AC971">
            <v>6071.5050622637473</v>
          </cell>
          <cell r="AD971">
            <v>5886.5610272954145</v>
          </cell>
          <cell r="AE971">
            <v>5748.4268271676938</v>
          </cell>
          <cell r="AF971">
            <v>6401.1764166419325</v>
          </cell>
          <cell r="AG971">
            <v>6533.407739440212</v>
          </cell>
          <cell r="AH971">
            <v>6798.2275756280023</v>
          </cell>
          <cell r="AI971">
            <v>7150.4096365367141</v>
          </cell>
          <cell r="AJ971">
            <v>5739.2223882484832</v>
          </cell>
          <cell r="AK971">
            <v>7296.2626870670429</v>
          </cell>
          <cell r="AL971">
            <v>6910.3380722319234</v>
          </cell>
          <cell r="AM971">
            <v>7129.8498629641654</v>
          </cell>
          <cell r="AN971">
            <v>7263.2230710437225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</row>
        <row r="972">
          <cell r="A972">
            <v>9081.077228906257</v>
          </cell>
          <cell r="B972">
            <v>8179.4396169002921</v>
          </cell>
          <cell r="C972">
            <v>8079.5281888144791</v>
          </cell>
          <cell r="D972">
            <v>8965.8680896254318</v>
          </cell>
          <cell r="E972">
            <v>9558.4337704132486</v>
          </cell>
          <cell r="F972">
            <v>9237.3879999138735</v>
          </cell>
          <cell r="G972">
            <v>8321.1284800832891</v>
          </cell>
          <cell r="H972">
            <v>7698.5139879240114</v>
          </cell>
          <cell r="I972">
            <v>7436.1070135514101</v>
          </cell>
          <cell r="J972">
            <v>7223.7537829273115</v>
          </cell>
          <cell r="K972">
            <v>8850.0121704439607</v>
          </cell>
          <cell r="L972">
            <v>8408.9436038452604</v>
          </cell>
          <cell r="M972">
            <v>9947.1954196238512</v>
          </cell>
          <cell r="N972">
            <v>9811.3117876004908</v>
          </cell>
          <cell r="O972">
            <v>10338.473702357489</v>
          </cell>
          <cell r="Z972">
            <v>6933.4387885788428</v>
          </cell>
          <cell r="AA972">
            <v>6245.0348652618404</v>
          </cell>
          <cell r="AB972">
            <v>6168.7520902726083</v>
          </cell>
          <cell r="AC972">
            <v>6845.4761499013748</v>
          </cell>
          <cell r="AD972">
            <v>7297.9024174455953</v>
          </cell>
          <cell r="AE972">
            <v>7052.7826874862421</v>
          </cell>
          <cell r="AF972">
            <v>6353.2148790575111</v>
          </cell>
          <cell r="AG972">
            <v>5877.8462238359343</v>
          </cell>
          <cell r="AH972">
            <v>5677.497449274555</v>
          </cell>
          <cell r="AI972">
            <v>5515.364908280133</v>
          </cell>
          <cell r="AJ972">
            <v>6757.0196921826446</v>
          </cell>
          <cell r="AK972">
            <v>6420.2620773102717</v>
          </cell>
          <cell r="AL972">
            <v>7594.7234916644875</v>
          </cell>
          <cell r="AM972">
            <v>7490.975795080125</v>
          </cell>
          <cell r="AN972">
            <v>7893.4660256447514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</row>
        <row r="973">
          <cell r="A973">
            <v>8449.3898477193579</v>
          </cell>
          <cell r="B973">
            <v>7729.4012627298343</v>
          </cell>
          <cell r="C973">
            <v>7942.4099650775051</v>
          </cell>
          <cell r="D973">
            <v>9262.7665113206313</v>
          </cell>
          <cell r="E973">
            <v>8310.2938322236496</v>
          </cell>
          <cell r="F973">
            <v>7469.9055857308349</v>
          </cell>
          <cell r="G973">
            <v>9719.1728824337697</v>
          </cell>
          <cell r="H973">
            <v>9353.0678093573461</v>
          </cell>
          <cell r="I973">
            <v>8524.3140314252087</v>
          </cell>
          <cell r="J973">
            <v>9151.8598456757227</v>
          </cell>
          <cell r="K973">
            <v>9505.1717420082114</v>
          </cell>
          <cell r="L973">
            <v>9560.5901268242797</v>
          </cell>
          <cell r="M973">
            <v>9597.8446603592529</v>
          </cell>
          <cell r="N973">
            <v>9018.0232189299877</v>
          </cell>
          <cell r="O973">
            <v>10716.06164164268</v>
          </cell>
          <cell r="Z973">
            <v>6451.1429462931201</v>
          </cell>
          <cell r="AA973">
            <v>5901.4287816992783</v>
          </cell>
          <cell r="AB973">
            <v>6064.0617779765344</v>
          </cell>
          <cell r="AC973">
            <v>7072.1592824593445</v>
          </cell>
          <cell r="AD973">
            <v>6344.9425820780843</v>
          </cell>
          <cell r="AE973">
            <v>5703.3027943278339</v>
          </cell>
          <cell r="AF973">
            <v>7420.6273724297125</v>
          </cell>
          <cell r="AG973">
            <v>7141.1046847155712</v>
          </cell>
          <cell r="AH973">
            <v>6508.3478602492705</v>
          </cell>
          <cell r="AI973">
            <v>6987.4815996127954</v>
          </cell>
          <cell r="AJ973">
            <v>7257.2366457102362</v>
          </cell>
          <cell r="AK973">
            <v>7299.5488041908429</v>
          </cell>
          <cell r="AL973">
            <v>7327.9927895629298</v>
          </cell>
          <cell r="AM973">
            <v>6885.29679974592</v>
          </cell>
          <cell r="AN973">
            <v>8181.7559276407528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</row>
        <row r="974">
          <cell r="A974">
            <v>8601.8405352000373</v>
          </cell>
          <cell r="B974">
            <v>9114.4733331159005</v>
          </cell>
          <cell r="C974">
            <v>8440.7370962911555</v>
          </cell>
          <cell r="D974">
            <v>8710.3521862788075</v>
          </cell>
          <cell r="E974">
            <v>6498.1617611133115</v>
          </cell>
          <cell r="F974">
            <v>7219.6919623949452</v>
          </cell>
          <cell r="G974">
            <v>8403.9815092838926</v>
          </cell>
          <cell r="H974">
            <v>8883.4106654528077</v>
          </cell>
          <cell r="I974">
            <v>8298.8213554117883</v>
          </cell>
          <cell r="J974">
            <v>8728.8305307485589</v>
          </cell>
          <cell r="K974">
            <v>8044.6404193475209</v>
          </cell>
          <cell r="L974">
            <v>7584.0319071199137</v>
          </cell>
          <cell r="M974">
            <v>8348.6719709853605</v>
          </cell>
          <cell r="N974">
            <v>8172.1001314563464</v>
          </cell>
          <cell r="O974">
            <v>10878.330135527725</v>
          </cell>
          <cell r="Z974">
            <v>6567.539655987368</v>
          </cell>
          <cell r="AA974">
            <v>6958.9368477273229</v>
          </cell>
          <cell r="AB974">
            <v>6444.5365359666812</v>
          </cell>
          <cell r="AC974">
            <v>6650.388735632615</v>
          </cell>
          <cell r="AD974">
            <v>4961.3724972570571</v>
          </cell>
          <cell r="AE974">
            <v>5512.2636920563891</v>
          </cell>
          <cell r="AF974">
            <v>6416.4734982642885</v>
          </cell>
          <cell r="AG974">
            <v>6782.5195767158812</v>
          </cell>
          <cell r="AH974">
            <v>6336.1833001423192</v>
          </cell>
          <cell r="AI974">
            <v>6664.4970255486451</v>
          </cell>
          <cell r="AJ974">
            <v>6142.1151387335094</v>
          </cell>
          <cell r="AK974">
            <v>5790.4386972136817</v>
          </cell>
          <cell r="AL974">
            <v>6374.2444445352075</v>
          </cell>
          <cell r="AM974">
            <v>6239.4311387674461</v>
          </cell>
          <cell r="AN974">
            <v>8305.6485717959586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</row>
        <row r="975">
          <cell r="A975">
            <v>9078.988662870639</v>
          </cell>
          <cell r="B975">
            <v>8876.4182143149465</v>
          </cell>
          <cell r="C975">
            <v>8552.6534958728971</v>
          </cell>
          <cell r="D975">
            <v>7780.6403347959213</v>
          </cell>
          <cell r="E975">
            <v>7335.7742390672802</v>
          </cell>
          <cell r="F975">
            <v>8289.0008844488311</v>
          </cell>
          <cell r="G975">
            <v>8422.8008481373527</v>
          </cell>
          <cell r="H975">
            <v>9441.7913969555248</v>
          </cell>
          <cell r="I975">
            <v>10363.502666848086</v>
          </cell>
          <cell r="J975">
            <v>9669.9743024325053</v>
          </cell>
          <cell r="K975">
            <v>8788.6863145341013</v>
          </cell>
          <cell r="L975">
            <v>8092.8201277587077</v>
          </cell>
          <cell r="M975">
            <v>9784.9627221656701</v>
          </cell>
          <cell r="N975">
            <v>9660.5054879081508</v>
          </cell>
          <cell r="O975">
            <v>10537.388561912607</v>
          </cell>
          <cell r="Z975">
            <v>6931.8441600563829</v>
          </cell>
          <cell r="AA975">
            <v>6777.1808123023175</v>
          </cell>
          <cell r="AB975">
            <v>6529.9851547129401</v>
          </cell>
          <cell r="AC975">
            <v>5940.5500181780235</v>
          </cell>
          <cell r="AD975">
            <v>5600.892974624825</v>
          </cell>
          <cell r="AE975">
            <v>6328.6853312802186</v>
          </cell>
          <cell r="AF975">
            <v>6430.8421387562603</v>
          </cell>
          <cell r="AG975">
            <v>7208.8454987411296</v>
          </cell>
          <cell r="AH975">
            <v>7912.5757401491801</v>
          </cell>
          <cell r="AI975">
            <v>7383.0640598044274</v>
          </cell>
          <cell r="AJ975">
            <v>6710.1971558920441</v>
          </cell>
          <cell r="AK975">
            <v>6178.9005388242849</v>
          </cell>
          <cell r="AL975">
            <v>7470.8581782243764</v>
          </cell>
          <cell r="AM975">
            <v>7375.8345820398235</v>
          </cell>
          <cell r="AN975">
            <v>8045.3383165745227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</row>
        <row r="976">
          <cell r="A976">
            <v>9941.2395073632106</v>
          </cell>
          <cell r="B976">
            <v>8307.2758196012637</v>
          </cell>
          <cell r="C976">
            <v>8391.6082689976374</v>
          </cell>
          <cell r="D976">
            <v>7659.1995337833541</v>
          </cell>
          <cell r="E976">
            <v>8318.482629703245</v>
          </cell>
          <cell r="F976">
            <v>8486.9908315460762</v>
          </cell>
          <cell r="G976">
            <v>7861.633299142195</v>
          </cell>
          <cell r="H976">
            <v>8864.9481646941222</v>
          </cell>
          <cell r="I976">
            <v>8596.5554176344267</v>
          </cell>
          <cell r="J976">
            <v>9024.8937761870311</v>
          </cell>
          <cell r="K976">
            <v>8118.2060111692563</v>
          </cell>
          <cell r="L976">
            <v>8960.4171010799218</v>
          </cell>
          <cell r="M976">
            <v>9285.7678271223358</v>
          </cell>
          <cell r="N976">
            <v>9275.0084910999922</v>
          </cell>
          <cell r="O976">
            <v>10243.313332387734</v>
          </cell>
          <cell r="Z976">
            <v>7590.1761288298394</v>
          </cell>
          <cell r="AA976">
            <v>6342.6383173688428</v>
          </cell>
          <cell r="AB976">
            <v>6407.0264798127719</v>
          </cell>
          <cell r="AC976">
            <v>5847.8294808417259</v>
          </cell>
          <cell r="AD976">
            <v>6351.1947617089463</v>
          </cell>
          <cell r="AE976">
            <v>6479.8514478487541</v>
          </cell>
          <cell r="AF976">
            <v>6002.3884704282609</v>
          </cell>
          <cell r="AG976">
            <v>6768.4233835366185</v>
          </cell>
          <cell r="AH976">
            <v>6563.5044475855539</v>
          </cell>
          <cell r="AI976">
            <v>6890.5424976939021</v>
          </cell>
          <cell r="AJ976">
            <v>6198.2827623517705</v>
          </cell>
          <cell r="AK976">
            <v>6841.3142983429234</v>
          </cell>
          <cell r="AL976">
            <v>7089.720879079211</v>
          </cell>
          <cell r="AM976">
            <v>7081.506082988808</v>
          </cell>
          <cell r="AN976">
            <v>7820.8107025313629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</row>
        <row r="977">
          <cell r="A977">
            <v>9117.8493063028964</v>
          </cell>
          <cell r="B977">
            <v>8572.4891159416184</v>
          </cell>
          <cell r="C977">
            <v>7035.4755402545352</v>
          </cell>
          <cell r="D977">
            <v>7690.7011613354143</v>
          </cell>
          <cell r="E977">
            <v>7855.0138972499017</v>
          </cell>
          <cell r="F977">
            <v>8509.9089711687502</v>
          </cell>
          <cell r="G977">
            <v>7112.0606245412655</v>
          </cell>
          <cell r="H977">
            <v>7579.2967425360239</v>
          </cell>
          <cell r="I977">
            <v>8120.9011953599693</v>
          </cell>
          <cell r="J977">
            <v>8289.3577384923155</v>
          </cell>
          <cell r="K977">
            <v>8773.5825057682596</v>
          </cell>
          <cell r="L977">
            <v>9555.9515998990191</v>
          </cell>
          <cell r="M977">
            <v>9429.7234550039229</v>
          </cell>
          <cell r="N977">
            <v>9801.2029892648861</v>
          </cell>
          <cell r="O977">
            <v>10657.214704398411</v>
          </cell>
          <cell r="Z977">
            <v>6961.5144167594854</v>
          </cell>
          <cell r="AA977">
            <v>6545.1297299778889</v>
          </cell>
          <cell r="AB977">
            <v>5371.6137168864971</v>
          </cell>
          <cell r="AC977">
            <v>5871.8810994842324</v>
          </cell>
          <cell r="AD977">
            <v>5997.3345306058873</v>
          </cell>
          <cell r="AE977">
            <v>6497.3495391232227</v>
          </cell>
          <cell r="AF977">
            <v>5430.0867350797544</v>
          </cell>
          <cell r="AG977">
            <v>5786.8233801132228</v>
          </cell>
          <cell r="AH977">
            <v>6200.3405462621176</v>
          </cell>
          <cell r="AI977">
            <v>6328.9577907698367</v>
          </cell>
          <cell r="AJ977">
            <v>6698.665337484088</v>
          </cell>
          <cell r="AK977">
            <v>7296.0072703292999</v>
          </cell>
          <cell r="AL977">
            <v>7199.6315767893138</v>
          </cell>
          <cell r="AM977">
            <v>7483.2576871156962</v>
          </cell>
          <cell r="AN977">
            <v>8136.8260556670029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</row>
        <row r="978">
          <cell r="A978">
            <v>11091.100007217881</v>
          </cell>
          <cell r="B978">
            <v>8477.1826267415599</v>
          </cell>
          <cell r="C978">
            <v>8085.1849928550146</v>
          </cell>
          <cell r="D978">
            <v>9107.0142252186124</v>
          </cell>
          <cell r="E978">
            <v>6996.0740029473054</v>
          </cell>
          <cell r="F978">
            <v>7346.0683033652222</v>
          </cell>
          <cell r="G978">
            <v>9254.323571168452</v>
          </cell>
          <cell r="H978">
            <v>9300.1336803950544</v>
          </cell>
          <cell r="I978">
            <v>8647.2348571643306</v>
          </cell>
          <cell r="J978">
            <v>9340.5709293610234</v>
          </cell>
          <cell r="K978">
            <v>8454.6835337143384</v>
          </cell>
          <cell r="L978">
            <v>8726.9964369448335</v>
          </cell>
          <cell r="M978">
            <v>9795.2541344638685</v>
          </cell>
          <cell r="N978">
            <v>9058.2459251454566</v>
          </cell>
          <cell r="O978">
            <v>9975.2974514725411</v>
          </cell>
          <cell r="Z978">
            <v>8468.0992199108805</v>
          </cell>
          <cell r="AA978">
            <v>6472.3628442476884</v>
          </cell>
          <cell r="AB978">
            <v>6173.0710827847743</v>
          </cell>
          <cell r="AC978">
            <v>6953.2417890113102</v>
          </cell>
          <cell r="AD978">
            <v>5341.53048554628</v>
          </cell>
          <cell r="AE978">
            <v>5608.7525338925598</v>
          </cell>
          <cell r="AF978">
            <v>7065.7130638813969</v>
          </cell>
          <cell r="AG978">
            <v>7100.6892655163447</v>
          </cell>
          <cell r="AH978">
            <v>6602.1984023843952</v>
          </cell>
          <cell r="AI978">
            <v>7131.5632668508579</v>
          </cell>
          <cell r="AJ978">
            <v>6455.1846967250322</v>
          </cell>
          <cell r="AK978">
            <v>6663.0966875931281</v>
          </cell>
          <cell r="AL978">
            <v>7478.7157126796992</v>
          </cell>
          <cell r="AM978">
            <v>6916.0069968322559</v>
          </cell>
          <cell r="AN978">
            <v>7616.1795053890901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</row>
        <row r="979">
          <cell r="A979">
            <v>9582.1996829596319</v>
          </cell>
          <cell r="B979">
            <v>10030.052064143962</v>
          </cell>
          <cell r="C979">
            <v>9839.284485597138</v>
          </cell>
          <cell r="D979">
            <v>8277.5307111671045</v>
          </cell>
          <cell r="E979">
            <v>7956.7397068976252</v>
          </cell>
          <cell r="F979">
            <v>7786.4301972445946</v>
          </cell>
          <cell r="G979">
            <v>7687.0372633404122</v>
          </cell>
          <cell r="H979">
            <v>9045.7818607106237</v>
          </cell>
          <cell r="I979">
            <v>10148.524459597926</v>
          </cell>
          <cell r="J979">
            <v>10137.734675741007</v>
          </cell>
          <cell r="K979">
            <v>8621.2622969566819</v>
          </cell>
          <cell r="L979">
            <v>9234.152613630451</v>
          </cell>
          <cell r="M979">
            <v>9385.5096887800628</v>
          </cell>
          <cell r="N979">
            <v>9320.2994570506835</v>
          </cell>
          <cell r="O979">
            <v>10265.482680297086</v>
          </cell>
          <cell r="Z979">
            <v>7316.0477867384088</v>
          </cell>
          <cell r="AA979">
            <v>7657.9848711821705</v>
          </cell>
          <cell r="AB979">
            <v>7512.333061891356</v>
          </cell>
          <cell r="AC979">
            <v>6319.9278080989288</v>
          </cell>
          <cell r="AD979">
            <v>6075.0025931751634</v>
          </cell>
          <cell r="AE979">
            <v>5944.9706013170353</v>
          </cell>
          <cell r="AF979">
            <v>5869.0836987094581</v>
          </cell>
          <cell r="AG979">
            <v>6906.4906337800039</v>
          </cell>
          <cell r="AH979">
            <v>7748.4390190008544</v>
          </cell>
          <cell r="AI979">
            <v>7740.200975866961</v>
          </cell>
          <cell r="AJ979">
            <v>6582.3682487756132</v>
          </cell>
          <cell r="AK979">
            <v>7050.3124571173012</v>
          </cell>
          <cell r="AL979">
            <v>7165.8741894223313</v>
          </cell>
          <cell r="AM979">
            <v>7116.0859166560231</v>
          </cell>
          <cell r="AN979">
            <v>7837.7370883375452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</row>
        <row r="980">
          <cell r="A980">
            <v>10170.810046933148</v>
          </cell>
          <cell r="B980">
            <v>9203.3715119664521</v>
          </cell>
          <cell r="C980">
            <v>8891.8764326908604</v>
          </cell>
          <cell r="D980">
            <v>7898.1992752210253</v>
          </cell>
          <cell r="E980">
            <v>8870.7542188221687</v>
          </cell>
          <cell r="F980">
            <v>8132.1838219544516</v>
          </cell>
          <cell r="G980">
            <v>7295.1779852621576</v>
          </cell>
          <cell r="H980">
            <v>8449.856755997318</v>
          </cell>
          <cell r="I980">
            <v>9882.3984246807686</v>
          </cell>
          <cell r="J980">
            <v>8072.4764814898517</v>
          </cell>
          <cell r="K980">
            <v>8625.215686270396</v>
          </cell>
          <cell r="L980">
            <v>8391.1258726794458</v>
          </cell>
          <cell r="M980">
            <v>10058.208311692562</v>
          </cell>
          <cell r="N980">
            <v>8670.5860923876389</v>
          </cell>
          <cell r="O980">
            <v>11753.703577067805</v>
          </cell>
          <cell r="Z980">
            <v>7765.4541540736445</v>
          </cell>
          <cell r="AA980">
            <v>7026.8109628724324</v>
          </cell>
          <cell r="AB980">
            <v>6788.9832238652016</v>
          </cell>
          <cell r="AC980">
            <v>6030.3067394283544</v>
          </cell>
          <cell r="AD980">
            <v>6772.8563290876009</v>
          </cell>
          <cell r="AE980">
            <v>6208.9548767975102</v>
          </cell>
          <cell r="AF980">
            <v>5569.8975724595975</v>
          </cell>
          <cell r="AG980">
            <v>6451.4994326309752</v>
          </cell>
          <cell r="AH980">
            <v>7545.2507268374648</v>
          </cell>
          <cell r="AI980">
            <v>6163.3680835234281</v>
          </cell>
          <cell r="AJ980">
            <v>6585.3866773301925</v>
          </cell>
          <cell r="AK980">
            <v>6406.658168294246</v>
          </cell>
          <cell r="AL980">
            <v>7679.4822788105175</v>
          </cell>
          <cell r="AM980">
            <v>6620.0271638823315</v>
          </cell>
          <cell r="AN980">
            <v>8973.999695905577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</row>
        <row r="981">
          <cell r="A981">
            <v>8663.3516694086738</v>
          </cell>
          <cell r="B981">
            <v>8914.8859326965539</v>
          </cell>
          <cell r="C981">
            <v>8446.9169551706855</v>
          </cell>
          <cell r="D981">
            <v>8010.3902962882175</v>
          </cell>
          <cell r="E981">
            <v>9211.1164805048047</v>
          </cell>
          <cell r="F981">
            <v>7691.6596487351499</v>
          </cell>
          <cell r="G981">
            <v>9218.897575657882</v>
          </cell>
          <cell r="H981">
            <v>8090.4193799026225</v>
          </cell>
          <cell r="I981">
            <v>8329.6975674406203</v>
          </cell>
          <cell r="J981">
            <v>9206.678062211111</v>
          </cell>
          <cell r="K981">
            <v>7979.6715709832397</v>
          </cell>
          <cell r="L981">
            <v>10020.437558294416</v>
          </cell>
          <cell r="M981">
            <v>8703.2860911091866</v>
          </cell>
          <cell r="N981">
            <v>9846.5745670255637</v>
          </cell>
          <cell r="O981">
            <v>10809.612038326997</v>
          </cell>
          <cell r="Z981">
            <v>6614.5036530002008</v>
          </cell>
          <cell r="AA981">
            <v>6806.5510691575491</v>
          </cell>
          <cell r="AB981">
            <v>6449.2548829406378</v>
          </cell>
          <cell r="AC981">
            <v>6115.9650327772388</v>
          </cell>
          <cell r="AD981">
            <v>7032.7242773313392</v>
          </cell>
          <cell r="AE981">
            <v>5872.6129084478816</v>
          </cell>
          <cell r="AF981">
            <v>7038.6651746050948</v>
          </cell>
          <cell r="AG981">
            <v>6177.0675582331714</v>
          </cell>
          <cell r="AH981">
            <v>6359.7574115311836</v>
          </cell>
          <cell r="AI981">
            <v>7029.3355272104309</v>
          </cell>
          <cell r="AJ981">
            <v>6092.5111631319878</v>
          </cell>
          <cell r="AK981">
            <v>7650.6441575080171</v>
          </cell>
          <cell r="AL981">
            <v>6644.9937437062272</v>
          </cell>
          <cell r="AM981">
            <v>7517.8990682222848</v>
          </cell>
          <cell r="AN981">
            <v>8253.1820297108134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</row>
        <row r="982">
          <cell r="A982">
            <v>9472.1283253632337</v>
          </cell>
          <cell r="B982">
            <v>8048.3336915430073</v>
          </cell>
          <cell r="C982">
            <v>7872.1616375097092</v>
          </cell>
          <cell r="D982">
            <v>6983.6806898216519</v>
          </cell>
          <cell r="E982">
            <v>8784.4709933879185</v>
          </cell>
          <cell r="F982">
            <v>7944.6262928888973</v>
          </cell>
          <cell r="G982">
            <v>7398.9830182887781</v>
          </cell>
          <cell r="H982">
            <v>8965.7628541166141</v>
          </cell>
          <cell r="I982">
            <v>8927.6590652304021</v>
          </cell>
          <cell r="J982">
            <v>7381.8763829426616</v>
          </cell>
          <cell r="K982">
            <v>8216.8199765462086</v>
          </cell>
          <cell r="L982">
            <v>8697.2324069390615</v>
          </cell>
          <cell r="M982">
            <v>8210.5589424255522</v>
          </cell>
          <cell r="N982">
            <v>8471.9945373293867</v>
          </cell>
          <cell r="O982">
            <v>9646.3234962582937</v>
          </cell>
          <cell r="Z982">
            <v>7232.0078649281286</v>
          </cell>
          <cell r="AA982">
            <v>6144.934966827851</v>
          </cell>
          <cell r="AB982">
            <v>6010.4268988852127</v>
          </cell>
          <cell r="AC982">
            <v>5332.0681414015889</v>
          </cell>
          <cell r="AD982">
            <v>6706.9787413356489</v>
          </cell>
          <cell r="AE982">
            <v>6065.7539531258426</v>
          </cell>
          <cell r="AF982">
            <v>5649.1531303955544</v>
          </cell>
          <cell r="AG982">
            <v>6845.3958021694507</v>
          </cell>
          <cell r="AH982">
            <v>6816.3034069396708</v>
          </cell>
          <cell r="AI982">
            <v>5636.0921458822531</v>
          </cell>
          <cell r="AJ982">
            <v>6273.5749193729353</v>
          </cell>
          <cell r="AK982">
            <v>6640.3717316275997</v>
          </cell>
          <cell r="AL982">
            <v>6268.7945947776761</v>
          </cell>
          <cell r="AM982">
            <v>6468.401717229136</v>
          </cell>
          <cell r="AN982">
            <v>7365.0065746871915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</row>
        <row r="983">
          <cell r="A983">
            <v>9240.0861156887731</v>
          </cell>
          <cell r="B983">
            <v>7423.4285544180684</v>
          </cell>
          <cell r="C983">
            <v>10224.33602520006</v>
          </cell>
          <cell r="D983">
            <v>9227.0232446920309</v>
          </cell>
          <cell r="E983">
            <v>7013.0811678349455</v>
          </cell>
          <cell r="F983">
            <v>9238.7009721402665</v>
          </cell>
          <cell r="G983">
            <v>8699.8191774947918</v>
          </cell>
          <cell r="H983">
            <v>7678.7215627913902</v>
          </cell>
          <cell r="I983">
            <v>8314.8843667433193</v>
          </cell>
          <cell r="J983">
            <v>8966.1575850853624</v>
          </cell>
          <cell r="K983">
            <v>8512.4481794111434</v>
          </cell>
          <cell r="L983">
            <v>8812.121683959369</v>
          </cell>
          <cell r="M983">
            <v>10614.579134161908</v>
          </cell>
          <cell r="N983">
            <v>10595.892777307354</v>
          </cell>
          <cell r="O983">
            <v>9102.8897824678861</v>
          </cell>
          <cell r="Z983">
            <v>7054.8427096728401</v>
          </cell>
          <cell r="AA983">
            <v>5667.8173950124128</v>
          </cell>
          <cell r="AB983">
            <v>7806.321452584345</v>
          </cell>
          <cell r="AC983">
            <v>7044.8691554153429</v>
          </cell>
          <cell r="AD983">
            <v>5354.515523966651</v>
          </cell>
          <cell r="AE983">
            <v>7053.7851470329815</v>
          </cell>
          <cell r="AF983">
            <v>6642.3467412939826</v>
          </cell>
          <cell r="AG983">
            <v>5862.7346280774764</v>
          </cell>
          <cell r="AH983">
            <v>6348.4474735459889</v>
          </cell>
          <cell r="AI983">
            <v>6845.6971808430135</v>
          </cell>
          <cell r="AJ983">
            <v>6499.2882347731247</v>
          </cell>
          <cell r="AK983">
            <v>6728.0901541897138</v>
          </cell>
          <cell r="AL983">
            <v>8104.273627249152</v>
          </cell>
          <cell r="AM983">
            <v>8090.0065190452733</v>
          </cell>
          <cell r="AN983">
            <v>6950.0927604733597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</row>
        <row r="984">
          <cell r="A984">
            <v>9821.2805199198374</v>
          </cell>
          <cell r="B984">
            <v>8280.7591989725224</v>
          </cell>
          <cell r="C984">
            <v>9055.1466784536497</v>
          </cell>
          <cell r="D984">
            <v>8672.8945561078435</v>
          </cell>
          <cell r="E984">
            <v>8779.4357878377905</v>
          </cell>
          <cell r="F984">
            <v>8663.4434220376679</v>
          </cell>
          <cell r="G984">
            <v>8304.1416502070242</v>
          </cell>
          <cell r="H984">
            <v>9090.1806345604236</v>
          </cell>
          <cell r="I984">
            <v>8958.9970708100936</v>
          </cell>
          <cell r="J984">
            <v>9352.6806249129313</v>
          </cell>
          <cell r="K984">
            <v>9263.0471071733264</v>
          </cell>
          <cell r="L984">
            <v>8094.4754254124373</v>
          </cell>
          <cell r="M984">
            <v>8437.0915820257796</v>
          </cell>
          <cell r="N984">
            <v>10174.066479367035</v>
          </cell>
          <cell r="O984">
            <v>9615.74435408522</v>
          </cell>
          <cell r="Z984">
            <v>7498.5869620808753</v>
          </cell>
          <cell r="AA984">
            <v>6322.392771452317</v>
          </cell>
          <cell r="AB984">
            <v>6913.6407095860732</v>
          </cell>
          <cell r="AC984">
            <v>6621.7896851665637</v>
          </cell>
          <cell r="AD984">
            <v>6703.1343417573016</v>
          </cell>
          <cell r="AE984">
            <v>6614.5737064994482</v>
          </cell>
          <cell r="AF984">
            <v>6340.2453664996629</v>
          </cell>
          <cell r="AG984">
            <v>6940.3892752094216</v>
          </cell>
          <cell r="AH984">
            <v>6840.2300995517899</v>
          </cell>
          <cell r="AI984">
            <v>7140.809067843521</v>
          </cell>
          <cell r="AJ984">
            <v>7072.3735185152618</v>
          </cell>
          <cell r="AK984">
            <v>6180.1643652040966</v>
          </cell>
          <cell r="AL984">
            <v>6441.7531712430109</v>
          </cell>
          <cell r="AM984">
            <v>7767.9404532626477</v>
          </cell>
          <cell r="AN984">
            <v>7341.6592773214807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</row>
        <row r="985">
          <cell r="A985">
            <v>9728.8685490369371</v>
          </cell>
          <cell r="B985">
            <v>9686.2071836322848</v>
          </cell>
          <cell r="C985">
            <v>8218.9311938697083</v>
          </cell>
          <cell r="D985">
            <v>8779.8915894347356</v>
          </cell>
          <cell r="E985">
            <v>7523.9575221796877</v>
          </cell>
          <cell r="F985">
            <v>8022.1565686613967</v>
          </cell>
          <cell r="G985">
            <v>8592.9601254217996</v>
          </cell>
          <cell r="H985">
            <v>9826.8686373550099</v>
          </cell>
          <cell r="I985">
            <v>8321.0327092690477</v>
          </cell>
          <cell r="J985">
            <v>8389.8816341547044</v>
          </cell>
          <cell r="K985">
            <v>9856.0548159202826</v>
          </cell>
          <cell r="L985">
            <v>8818.5201312943791</v>
          </cell>
          <cell r="M985">
            <v>9304.1086521297402</v>
          </cell>
          <cell r="N985">
            <v>10177.529778781038</v>
          </cell>
          <cell r="O985">
            <v>9408.0397862186364</v>
          </cell>
          <cell r="Z985">
            <v>7428.0300526638966</v>
          </cell>
          <cell r="AA985">
            <v>7395.4579295319827</v>
          </cell>
          <cell r="AB985">
            <v>6275.1868422442967</v>
          </cell>
          <cell r="AC985">
            <v>6703.4823480997784</v>
          </cell>
          <cell r="AD985">
            <v>5744.5716640142791</v>
          </cell>
          <cell r="AE985">
            <v>6124.9486287992504</v>
          </cell>
          <cell r="AF985">
            <v>6560.7594276000436</v>
          </cell>
          <cell r="AG985">
            <v>7502.8535120950983</v>
          </cell>
          <cell r="AH985">
            <v>6353.1417576577542</v>
          </cell>
          <cell r="AI985">
            <v>6405.7081872036533</v>
          </cell>
          <cell r="AJ985">
            <v>7525.1372761743987</v>
          </cell>
          <cell r="AK985">
            <v>6732.9753943237838</v>
          </cell>
          <cell r="AL985">
            <v>7103.7241723356638</v>
          </cell>
          <cell r="AM985">
            <v>7770.5846962184378</v>
          </cell>
          <cell r="AN985">
            <v>7183.0760089370724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</row>
        <row r="986">
          <cell r="A986">
            <v>8873.0169719490987</v>
          </cell>
          <cell r="B986">
            <v>7603.0472732088092</v>
          </cell>
          <cell r="C986">
            <v>9077.2863019359029</v>
          </cell>
          <cell r="D986">
            <v>7399.3160244830106</v>
          </cell>
          <cell r="E986">
            <v>8213.1310920550823</v>
          </cell>
          <cell r="F986">
            <v>8402.6480344072115</v>
          </cell>
          <cell r="G986">
            <v>7487.4738239533481</v>
          </cell>
          <cell r="H986">
            <v>8036.0518964333005</v>
          </cell>
          <cell r="I986">
            <v>9344.0553472159281</v>
          </cell>
          <cell r="J986">
            <v>9011.5866015226475</v>
          </cell>
          <cell r="K986">
            <v>9464.5707937472271</v>
          </cell>
          <cell r="L986">
            <v>10371.58128040317</v>
          </cell>
          <cell r="M986">
            <v>8963.2259622301772</v>
          </cell>
          <cell r="N986">
            <v>9249.2190879317786</v>
          </cell>
          <cell r="O986">
            <v>9455.1847722253715</v>
          </cell>
          <cell r="Z986">
            <v>6774.5839501510236</v>
          </cell>
          <cell r="AA986">
            <v>5804.9570052840172</v>
          </cell>
          <cell r="AB986">
            <v>6930.5444006732696</v>
          </cell>
          <cell r="AC986">
            <v>5649.4073819568766</v>
          </cell>
          <cell r="AD986">
            <v>6270.7584413084205</v>
          </cell>
          <cell r="AE986">
            <v>6415.4553848620417</v>
          </cell>
          <cell r="AF986">
            <v>5716.7162144836766</v>
          </cell>
          <cell r="AG986">
            <v>6135.557767134409</v>
          </cell>
          <cell r="AH986">
            <v>7134.2236338207485</v>
          </cell>
          <cell r="AI986">
            <v>6880.3824166089453</v>
          </cell>
          <cell r="AJ986">
            <v>7226.2376593091813</v>
          </cell>
          <cell r="AK986">
            <v>7918.7437939129422</v>
          </cell>
          <cell r="AL986">
            <v>6843.4588750665871</v>
          </cell>
          <cell r="AM986">
            <v>7061.815770512263</v>
          </cell>
          <cell r="AN986">
            <v>7219.0713943331593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</row>
        <row r="987">
          <cell r="A987">
            <v>10240.182837868784</v>
          </cell>
          <cell r="B987">
            <v>8417.6179177147405</v>
          </cell>
          <cell r="C987">
            <v>7729.0591336023008</v>
          </cell>
          <cell r="D987">
            <v>9230.1888837675069</v>
          </cell>
          <cell r="E987">
            <v>7311.3637455501312</v>
          </cell>
          <cell r="F987">
            <v>8400.3427904706732</v>
          </cell>
          <cell r="G987">
            <v>9193.1218168734376</v>
          </cell>
          <cell r="H987">
            <v>8277.0755665925717</v>
          </cell>
          <cell r="I987">
            <v>8907.2330501723536</v>
          </cell>
          <cell r="J987">
            <v>9930.5982134413989</v>
          </cell>
          <cell r="K987">
            <v>8185.7221030539331</v>
          </cell>
          <cell r="L987">
            <v>9801.2990390757896</v>
          </cell>
          <cell r="M987">
            <v>9723.8110876365899</v>
          </cell>
          <cell r="N987">
            <v>9948.2534242826096</v>
          </cell>
          <cell r="O987">
            <v>9183.9265709708561</v>
          </cell>
          <cell r="Z987">
            <v>7818.4205574441667</v>
          </cell>
          <cell r="AA987">
            <v>6426.8849506468741</v>
          </cell>
          <cell r="AB987">
            <v>5901.1675647418897</v>
          </cell>
          <cell r="AC987">
            <v>7047.2861335120251</v>
          </cell>
          <cell r="AD987">
            <v>5582.2554651825058</v>
          </cell>
          <cell r="AE987">
            <v>6413.6953218955205</v>
          </cell>
          <cell r="AF987">
            <v>7018.9852796701371</v>
          </cell>
          <cell r="AG987">
            <v>6319.5803033956945</v>
          </cell>
          <cell r="AH987">
            <v>6800.7080627387913</v>
          </cell>
          <cell r="AI987">
            <v>7582.0514583553604</v>
          </cell>
          <cell r="AJ987">
            <v>6249.8315685700891</v>
          </cell>
          <cell r="AK987">
            <v>7483.3310215305191</v>
          </cell>
          <cell r="AL987">
            <v>7424.1686606548874</v>
          </cell>
          <cell r="AM987">
            <v>7595.5312824534676</v>
          </cell>
          <cell r="AN987">
            <v>7011.9646726425299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</row>
        <row r="988">
          <cell r="A988">
            <v>8298.4168780751861</v>
          </cell>
          <cell r="B988">
            <v>8268.1300701625314</v>
          </cell>
          <cell r="C988">
            <v>8488.7954663465844</v>
          </cell>
          <cell r="D988">
            <v>9914.2266218425248</v>
          </cell>
          <cell r="E988">
            <v>8248.0376965275809</v>
          </cell>
          <cell r="F988">
            <v>8194.4812406401088</v>
          </cell>
          <cell r="G988">
            <v>8255.4773797640191</v>
          </cell>
          <cell r="H988">
            <v>7440.5041434491823</v>
          </cell>
          <cell r="I988">
            <v>8867.9623978355175</v>
          </cell>
          <cell r="J988">
            <v>8413.491165583353</v>
          </cell>
          <cell r="K988">
            <v>9393.8453625130187</v>
          </cell>
          <cell r="L988">
            <v>9225.8595403430863</v>
          </cell>
          <cell r="M988">
            <v>9514.6799800066419</v>
          </cell>
          <cell r="N988">
            <v>10040.847562756651</v>
          </cell>
          <cell r="O988">
            <v>10073.953679185955</v>
          </cell>
          <cell r="Z988">
            <v>6335.874480077915</v>
          </cell>
          <cell r="AA988">
            <v>6312.7503810893722</v>
          </cell>
          <cell r="AB988">
            <v>6481.2292937374814</v>
          </cell>
          <cell r="AC988">
            <v>7569.5516826832536</v>
          </cell>
          <cell r="AD988">
            <v>6297.4097734495926</v>
          </cell>
          <cell r="AE988">
            <v>6256.5192051536851</v>
          </cell>
          <cell r="AF988">
            <v>6303.0900013593464</v>
          </cell>
          <cell r="AG988">
            <v>5680.854675540023</v>
          </cell>
          <cell r="AH988">
            <v>6770.7247625970076</v>
          </cell>
          <cell r="AI988">
            <v>6423.7341588875515</v>
          </cell>
          <cell r="AJ988">
            <v>7172.2385096601392</v>
          </cell>
          <cell r="AK988">
            <v>7043.9806624901075</v>
          </cell>
          <cell r="AL988">
            <v>7264.4962234549885</v>
          </cell>
          <cell r="AM988">
            <v>7666.2272775549527</v>
          </cell>
          <cell r="AN988">
            <v>7691.5039298731926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</row>
        <row r="989">
          <cell r="A989">
            <v>9357.1014464334585</v>
          </cell>
          <cell r="B989">
            <v>10425.361349844838</v>
          </cell>
          <cell r="C989">
            <v>8965.9906936584703</v>
          </cell>
          <cell r="D989">
            <v>8129.4007753389315</v>
          </cell>
          <cell r="E989">
            <v>8268.0020681815804</v>
          </cell>
          <cell r="F989">
            <v>8954.6108942633746</v>
          </cell>
          <cell r="G989">
            <v>8180.5730039567688</v>
          </cell>
          <cell r="H989">
            <v>9504.1421082427623</v>
          </cell>
          <cell r="I989">
            <v>8839.2040671027644</v>
          </cell>
          <cell r="J989">
            <v>8788.7450827736811</v>
          </cell>
          <cell r="K989">
            <v>8199.7003567389347</v>
          </cell>
          <cell r="L989">
            <v>9171.4835092600351</v>
          </cell>
          <cell r="M989">
            <v>9570.4184826833989</v>
          </cell>
          <cell r="N989">
            <v>9966.0494821160428</v>
          </cell>
          <cell r="O989">
            <v>9856.9361165103674</v>
          </cell>
          <cell r="Z989">
            <v>7144.1843827577304</v>
          </cell>
          <cell r="AA989">
            <v>7959.8050920519308</v>
          </cell>
          <cell r="AB989">
            <v>6845.5697585710168</v>
          </cell>
          <cell r="AC989">
            <v>6206.8300095743743</v>
          </cell>
          <cell r="AD989">
            <v>6312.6526510649092</v>
          </cell>
          <cell r="AE989">
            <v>6836.8812362136632</v>
          </cell>
          <cell r="AF989">
            <v>6245.9002108130071</v>
          </cell>
          <cell r="AG989">
            <v>7256.4505162117812</v>
          </cell>
          <cell r="AH989">
            <v>6748.7676620492266</v>
          </cell>
          <cell r="AI989">
            <v>6710.2420256780351</v>
          </cell>
          <cell r="AJ989">
            <v>6260.5040211716023</v>
          </cell>
          <cell r="AK989">
            <v>7002.4643452540731</v>
          </cell>
          <cell r="AL989">
            <v>7307.0527932027044</v>
          </cell>
          <cell r="AM989">
            <v>7609.1186437935257</v>
          </cell>
          <cell r="AN989">
            <v>7525.8101527001309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</row>
        <row r="990">
          <cell r="A990">
            <v>9809.3595428398712</v>
          </cell>
          <cell r="B990">
            <v>8749.9833115291967</v>
          </cell>
          <cell r="C990">
            <v>9285.2739967907219</v>
          </cell>
          <cell r="D990">
            <v>9118.8210169764407</v>
          </cell>
          <cell r="E990">
            <v>8030.2694316984571</v>
          </cell>
          <cell r="F990">
            <v>7921.7077548228999</v>
          </cell>
          <cell r="G990">
            <v>8220.1580081828524</v>
          </cell>
          <cell r="H990">
            <v>8196.8339043652632</v>
          </cell>
          <cell r="I990">
            <v>8027.4657381695406</v>
          </cell>
          <cell r="J990">
            <v>8220.1254870620469</v>
          </cell>
          <cell r="K990">
            <v>8713.8431419479584</v>
          </cell>
          <cell r="L990">
            <v>10363.961436549351</v>
          </cell>
          <cell r="M990">
            <v>10510.518650503793</v>
          </cell>
          <cell r="N990">
            <v>8775.910926457027</v>
          </cell>
          <cell r="O990">
            <v>8387.0525364161585</v>
          </cell>
          <cell r="Z990">
            <v>7489.4852483964114</v>
          </cell>
          <cell r="AA990">
            <v>6680.6472582857868</v>
          </cell>
          <cell r="AB990">
            <v>7089.3438376457016</v>
          </cell>
          <cell r="AC990">
            <v>6962.256321745579</v>
          </cell>
          <cell r="AD990">
            <v>6131.1428321794974</v>
          </cell>
          <cell r="AE990">
            <v>6048.2555576383038</v>
          </cell>
          <cell r="AF990">
            <v>6276.1235198796394</v>
          </cell>
          <cell r="AG990">
            <v>6258.3154733184956</v>
          </cell>
          <cell r="AH990">
            <v>6129.0022009553959</v>
          </cell>
          <cell r="AI990">
            <v>6276.0986898738192</v>
          </cell>
          <cell r="AJ990">
            <v>6653.0540942498319</v>
          </cell>
          <cell r="AK990">
            <v>7912.9260126511736</v>
          </cell>
          <cell r="AL990">
            <v>8024.8230317342468</v>
          </cell>
          <cell r="AM990">
            <v>6700.4430959936444</v>
          </cell>
          <cell r="AN990">
            <v>6403.5481597638818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</row>
        <row r="991">
          <cell r="A991">
            <v>9236.8404170267931</v>
          </cell>
          <cell r="B991">
            <v>9684.1842827572582</v>
          </cell>
          <cell r="C991">
            <v>9749.9808020878081</v>
          </cell>
          <cell r="D991">
            <v>9036.2432912628792</v>
          </cell>
          <cell r="E991">
            <v>8016.2497182369088</v>
          </cell>
          <cell r="F991">
            <v>8537.5909621262854</v>
          </cell>
          <cell r="G991">
            <v>9433.3659187888588</v>
          </cell>
          <cell r="H991">
            <v>6687.2578462961246</v>
          </cell>
          <cell r="I991">
            <v>7096.751932361849</v>
          </cell>
          <cell r="J991">
            <v>6819.5994678418956</v>
          </cell>
          <cell r="K991">
            <v>8428.6192158199137</v>
          </cell>
          <cell r="L991">
            <v>9364.2148393105163</v>
          </cell>
          <cell r="M991">
            <v>8183.6158183145417</v>
          </cell>
          <cell r="N991">
            <v>10503.67087183273</v>
          </cell>
          <cell r="O991">
            <v>9716.1120319655111</v>
          </cell>
          <cell r="Z991">
            <v>7052.3646057616234</v>
          </cell>
          <cell r="AA991">
            <v>7393.9134366222943</v>
          </cell>
          <cell r="AB991">
            <v>7444.1493423172478</v>
          </cell>
          <cell r="AC991">
            <v>6899.2078978523723</v>
          </cell>
          <cell r="AD991">
            <v>6120.4387248727508</v>
          </cell>
          <cell r="AE991">
            <v>6518.4848499472655</v>
          </cell>
          <cell r="AF991">
            <v>7202.4126124589666</v>
          </cell>
          <cell r="AG991">
            <v>5105.7481146784748</v>
          </cell>
          <cell r="AH991">
            <v>5418.3984873660002</v>
          </cell>
          <cell r="AI991">
            <v>5206.7914720951585</v>
          </cell>
          <cell r="AJ991">
            <v>6435.2844857553664</v>
          </cell>
          <cell r="AK991">
            <v>7149.6154866729348</v>
          </cell>
          <cell r="AL991">
            <v>6248.2234117464241</v>
          </cell>
          <cell r="AM991">
            <v>8019.5947253277754</v>
          </cell>
          <cell r="AN991">
            <v>7418.2904008537935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</row>
        <row r="992">
          <cell r="A992">
            <v>9199.3913582669629</v>
          </cell>
          <cell r="B992">
            <v>7130.9586620813661</v>
          </cell>
          <cell r="C992">
            <v>7977.7891879406197</v>
          </cell>
          <cell r="D992">
            <v>7714.8283825321378</v>
          </cell>
          <cell r="E992">
            <v>8590.9416782548196</v>
          </cell>
          <cell r="F992">
            <v>8391.0512281643423</v>
          </cell>
          <cell r="G992">
            <v>9470.3339965705472</v>
          </cell>
          <cell r="H992">
            <v>8542.4080091927863</v>
          </cell>
          <cell r="I992">
            <v>8412.3545290533857</v>
          </cell>
          <cell r="J992">
            <v>8535.1854865398618</v>
          </cell>
          <cell r="K992">
            <v>8804.8150426958982</v>
          </cell>
          <cell r="L992">
            <v>9560.1417816541743</v>
          </cell>
          <cell r="M992">
            <v>9285.2228072801845</v>
          </cell>
          <cell r="N992">
            <v>9370.4340295787224</v>
          </cell>
          <cell r="O992">
            <v>8848.1119703581262</v>
          </cell>
          <cell r="Z992">
            <v>7023.7720996022581</v>
          </cell>
          <cell r="AA992">
            <v>5444.5154623337712</v>
          </cell>
          <cell r="AB992">
            <v>6091.0739561494138</v>
          </cell>
          <cell r="AC992">
            <v>5890.3023293768165</v>
          </cell>
          <cell r="AD992">
            <v>6559.2183351142667</v>
          </cell>
          <cell r="AE992">
            <v>6406.6011769083862</v>
          </cell>
          <cell r="AF992">
            <v>7230.6378877175976</v>
          </cell>
          <cell r="AG992">
            <v>6522.162684650727</v>
          </cell>
          <cell r="AH992">
            <v>6422.8663323503752</v>
          </cell>
          <cell r="AI992">
            <v>6516.6482597151289</v>
          </cell>
          <cell r="AJ992">
            <v>6722.5115043584883</v>
          </cell>
          <cell r="AK992">
            <v>7299.2064908600878</v>
          </cell>
          <cell r="AL992">
            <v>7089.3047542496488</v>
          </cell>
          <cell r="AM992">
            <v>7154.3638633194732</v>
          </cell>
          <cell r="AN992">
            <v>6755.5688818163089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</row>
        <row r="993">
          <cell r="A993">
            <v>10634.940022392468</v>
          </cell>
          <cell r="B993">
            <v>8400.385944187241</v>
          </cell>
          <cell r="C993">
            <v>9398.0531656256735</v>
          </cell>
          <cell r="D993">
            <v>8747.7177876452824</v>
          </cell>
          <cell r="E993">
            <v>7664.8701090707582</v>
          </cell>
          <cell r="F993">
            <v>9315.680435421662</v>
          </cell>
          <cell r="G993">
            <v>8061.2752518805437</v>
          </cell>
          <cell r="H993">
            <v>7938.557630709015</v>
          </cell>
          <cell r="I993">
            <v>9635.654320772288</v>
          </cell>
          <cell r="J993">
            <v>8952.473277119132</v>
          </cell>
          <cell r="K993">
            <v>8783.9905958302115</v>
          </cell>
          <cell r="L993">
            <v>8663.4299846882677</v>
          </cell>
          <cell r="M993">
            <v>9162.126923953907</v>
          </cell>
          <cell r="N993">
            <v>9308.2840613447279</v>
          </cell>
          <cell r="O993">
            <v>9657.2252466051032</v>
          </cell>
          <cell r="Z993">
            <v>8119.8192468567386</v>
          </cell>
          <cell r="AA993">
            <v>6413.7282699307343</v>
          </cell>
          <cell r="AB993">
            <v>7175.4511841678632</v>
          </cell>
          <cell r="AC993">
            <v>6678.9175217383226</v>
          </cell>
          <cell r="AD993">
            <v>5852.1589877559591</v>
          </cell>
          <cell r="AE993">
            <v>7112.5592751661798</v>
          </cell>
          <cell r="AF993">
            <v>6154.8158999118023</v>
          </cell>
          <cell r="AG993">
            <v>6061.1205052768564</v>
          </cell>
          <cell r="AH993">
            <v>7356.8606165269239</v>
          </cell>
          <cell r="AI993">
            <v>6835.2491569735648</v>
          </cell>
          <cell r="AJ993">
            <v>6706.6119558787495</v>
          </cell>
          <cell r="AK993">
            <v>6614.5634470294308</v>
          </cell>
          <cell r="AL993">
            <v>6995.3205549465038</v>
          </cell>
          <cell r="AM993">
            <v>7106.912113972945</v>
          </cell>
          <cell r="AN993">
            <v>7373.3301046839806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</row>
        <row r="994">
          <cell r="A994">
            <v>9562.0983163555356</v>
          </cell>
          <cell r="B994">
            <v>7387.8229038592181</v>
          </cell>
          <cell r="C994">
            <v>8274.4757272226161</v>
          </cell>
          <cell r="D994">
            <v>7364.7517034400225</v>
          </cell>
          <cell r="E994">
            <v>9113.9257627669922</v>
          </cell>
          <cell r="F994">
            <v>9703.8271641592182</v>
          </cell>
          <cell r="G994">
            <v>7637.177552188502</v>
          </cell>
          <cell r="H994">
            <v>7468.83996433228</v>
          </cell>
          <cell r="I994">
            <v>10281.718983268165</v>
          </cell>
          <cell r="J994">
            <v>9408.1431890481308</v>
          </cell>
          <cell r="K994">
            <v>8891.9161258633758</v>
          </cell>
          <cell r="L994">
            <v>10188.946541673775</v>
          </cell>
          <cell r="M994">
            <v>9874.9015872239925</v>
          </cell>
          <cell r="N994">
            <v>10019.884990416935</v>
          </cell>
          <cell r="O994">
            <v>9644.5156683053119</v>
          </cell>
          <cell r="Z994">
            <v>7300.7003129307159</v>
          </cell>
          <cell r="AA994">
            <v>5640.6323383881281</v>
          </cell>
          <cell r="AB994">
            <v>6317.5953156373753</v>
          </cell>
          <cell r="AC994">
            <v>5623.0173845832705</v>
          </cell>
          <cell r="AD994">
            <v>6958.5187755756488</v>
          </cell>
          <cell r="AE994">
            <v>7408.9108551442187</v>
          </cell>
          <cell r="AF994">
            <v>5831.0156098061289</v>
          </cell>
          <cell r="AG994">
            <v>5702.4891881275526</v>
          </cell>
          <cell r="AH994">
            <v>7850.1335706011769</v>
          </cell>
          <cell r="AI994">
            <v>7183.154957411004</v>
          </cell>
          <cell r="AJ994">
            <v>6789.0135297611896</v>
          </cell>
          <cell r="AK994">
            <v>7779.3014403540928</v>
          </cell>
          <cell r="AL994">
            <v>7539.5268614518664</v>
          </cell>
          <cell r="AM994">
            <v>7650.2222697232901</v>
          </cell>
          <cell r="AN994">
            <v>7363.6262908137778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</row>
        <row r="995">
          <cell r="A995">
            <v>10086.139186215161</v>
          </cell>
          <cell r="B995">
            <v>8572.0328534876517</v>
          </cell>
          <cell r="C995">
            <v>8696.0016601277002</v>
          </cell>
          <cell r="D995">
            <v>8989.1506205163296</v>
          </cell>
          <cell r="E995">
            <v>7628.8519510495598</v>
          </cell>
          <cell r="F995">
            <v>7788.4361792842019</v>
          </cell>
          <cell r="G995">
            <v>8434.131707092527</v>
          </cell>
          <cell r="H995">
            <v>8514.6829631038472</v>
          </cell>
          <cell r="I995">
            <v>9010.154053779077</v>
          </cell>
          <cell r="J995">
            <v>9530.8007539564715</v>
          </cell>
          <cell r="K995">
            <v>7528.6708868899741</v>
          </cell>
          <cell r="L995">
            <v>7848.0217863955477</v>
          </cell>
          <cell r="M995">
            <v>9220.9664968532998</v>
          </cell>
          <cell r="N995">
            <v>10484.795497840803</v>
          </cell>
          <cell r="O995">
            <v>9324.4310574640258</v>
          </cell>
          <cell r="Z995">
            <v>7700.8076132320193</v>
          </cell>
          <cell r="AA995">
            <v>6544.7813717692343</v>
          </cell>
          <cell r="AB995">
            <v>6639.4320515141399</v>
          </cell>
          <cell r="AC995">
            <v>6863.252455366699</v>
          </cell>
          <cell r="AD995">
            <v>5824.6589800341426</v>
          </cell>
          <cell r="AE995">
            <v>5946.5021766282034</v>
          </cell>
          <cell r="AF995">
            <v>6439.4932948919713</v>
          </cell>
          <cell r="AG995">
            <v>6500.9945010616375</v>
          </cell>
          <cell r="AH995">
            <v>6879.2886606765396</v>
          </cell>
          <cell r="AI995">
            <v>7276.80449884878</v>
          </cell>
          <cell r="AJ995">
            <v>5748.1703368240414</v>
          </cell>
          <cell r="AK995">
            <v>5991.9960260001453</v>
          </cell>
          <cell r="AL995">
            <v>7040.244804213482</v>
          </cell>
          <cell r="AM995">
            <v>8005.1833017834424</v>
          </cell>
          <cell r="AN995">
            <v>7119.2404100980139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</row>
        <row r="996">
          <cell r="A996">
            <v>9943.0540302246773</v>
          </cell>
          <cell r="B996">
            <v>7700.5754197734768</v>
          </cell>
          <cell r="C996">
            <v>7635.5660998314488</v>
          </cell>
          <cell r="D996">
            <v>7182.3767987287865</v>
          </cell>
          <cell r="E996">
            <v>7906.6558228336617</v>
          </cell>
          <cell r="F996">
            <v>8464.3682607055562</v>
          </cell>
          <cell r="G996">
            <v>8986.3309882983449</v>
          </cell>
          <cell r="H996">
            <v>8216.8112905991075</v>
          </cell>
          <cell r="I996">
            <v>8649.0492161879029</v>
          </cell>
          <cell r="J996">
            <v>9122.7151401688534</v>
          </cell>
          <cell r="K996">
            <v>9507.5611591271499</v>
          </cell>
          <cell r="L996">
            <v>9256.8004097038829</v>
          </cell>
          <cell r="M996">
            <v>8221.0162159874399</v>
          </cell>
          <cell r="N996">
            <v>8747.0953107257919</v>
          </cell>
          <cell r="O996">
            <v>10275.223830265997</v>
          </cell>
          <cell r="Z996">
            <v>7591.5615242926606</v>
          </cell>
          <cell r="AA996">
            <v>5879.4201352987284</v>
          </cell>
          <cell r="AB996">
            <v>5829.7852594857095</v>
          </cell>
          <cell r="AC996">
            <v>5483.7734153366227</v>
          </cell>
          <cell r="AD996">
            <v>6036.7633473567912</v>
          </cell>
          <cell r="AE996">
            <v>6462.5790245217331</v>
          </cell>
          <cell r="AF996">
            <v>6861.0996548897401</v>
          </cell>
          <cell r="AG996">
            <v>6273.5682876175806</v>
          </cell>
          <cell r="AH996">
            <v>6603.5836727563274</v>
          </cell>
          <cell r="AI996">
            <v>6965.2295003794788</v>
          </cell>
          <cell r="AJ996">
            <v>7259.0609752382152</v>
          </cell>
          <cell r="AK996">
            <v>7067.6041400105514</v>
          </cell>
          <cell r="AL996">
            <v>6276.7787649712745</v>
          </cell>
          <cell r="AM996">
            <v>6678.4422581203826</v>
          </cell>
          <cell r="AN996">
            <v>7845.1744953034104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</row>
        <row r="997">
          <cell r="A997">
            <v>10549.962383521784</v>
          </cell>
          <cell r="B997">
            <v>8785.4307289829994</v>
          </cell>
          <cell r="C997">
            <v>9424.0048072760219</v>
          </cell>
          <cell r="D997">
            <v>8279.7821450367101</v>
          </cell>
          <cell r="E997">
            <v>8476.8063135780521</v>
          </cell>
          <cell r="F997">
            <v>8515.8780053510836</v>
          </cell>
          <cell r="G997">
            <v>7830.2591276458679</v>
          </cell>
          <cell r="H997">
            <v>8713.901705878865</v>
          </cell>
          <cell r="I997">
            <v>8075.5837155587678</v>
          </cell>
          <cell r="J997">
            <v>8107.9010477576721</v>
          </cell>
          <cell r="K997">
            <v>8009.8584612495424</v>
          </cell>
          <cell r="L997">
            <v>9061.1276663214812</v>
          </cell>
          <cell r="M997">
            <v>9039.581220303844</v>
          </cell>
          <cell r="N997">
            <v>10639.399063115545</v>
          </cell>
          <cell r="O997">
            <v>9371.0642337080262</v>
          </cell>
          <cell r="Z997">
            <v>8054.9384796684153</v>
          </cell>
          <cell r="AA997">
            <v>6707.7115033014352</v>
          </cell>
          <cell r="AB997">
            <v>7195.2653663744704</v>
          </cell>
          <cell r="AC997">
            <v>6321.6467868641075</v>
          </cell>
          <cell r="AD997">
            <v>6472.0755276420978</v>
          </cell>
          <cell r="AE997">
            <v>6501.9069205975729</v>
          </cell>
          <cell r="AF997">
            <v>5978.4341649941298</v>
          </cell>
          <cell r="AG997">
            <v>6653.0988080453353</v>
          </cell>
          <cell r="AH997">
            <v>6165.7404691639795</v>
          </cell>
          <cell r="AI997">
            <v>6190.4148815671724</v>
          </cell>
          <cell r="AJ997">
            <v>6115.5589745978705</v>
          </cell>
          <cell r="AK997">
            <v>6918.2072177471146</v>
          </cell>
          <cell r="AL997">
            <v>6901.7564200268662</v>
          </cell>
          <cell r="AM997">
            <v>8123.2237422849703</v>
          </cell>
          <cell r="AN997">
            <v>7154.8450266930104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</row>
        <row r="998">
          <cell r="A998">
            <v>10472.435111290381</v>
          </cell>
          <cell r="B998">
            <v>9735.223276004288</v>
          </cell>
          <cell r="C998">
            <v>9427.4287229997717</v>
          </cell>
          <cell r="D998">
            <v>7456.4935493890107</v>
          </cell>
          <cell r="E998">
            <v>9679.068282272654</v>
          </cell>
          <cell r="F998">
            <v>7386.9934746466188</v>
          </cell>
          <cell r="G998">
            <v>8983.1103623030849</v>
          </cell>
          <cell r="H998">
            <v>9261.0690963427915</v>
          </cell>
          <cell r="I998">
            <v>8384.4018824330742</v>
          </cell>
          <cell r="J998">
            <v>8806.7572136524232</v>
          </cell>
          <cell r="K998">
            <v>8938.0241234634814</v>
          </cell>
          <cell r="L998">
            <v>8504.1789403418752</v>
          </cell>
          <cell r="M998">
            <v>10463.596315383822</v>
          </cell>
          <cell r="N998">
            <v>8446.1450051409593</v>
          </cell>
          <cell r="O998">
            <v>9378.3125343846223</v>
          </cell>
          <cell r="Z998">
            <v>7995.7460972106492</v>
          </cell>
          <cell r="AA998">
            <v>7432.881912122376</v>
          </cell>
          <cell r="AB998">
            <v>7197.8795397252188</v>
          </cell>
          <cell r="AC998">
            <v>5693.0626509327058</v>
          </cell>
          <cell r="AD998">
            <v>7390.0073497882977</v>
          </cell>
          <cell r="AE998">
            <v>5639.9990658665911</v>
          </cell>
          <cell r="AF998">
            <v>6858.6406940598517</v>
          </cell>
          <cell r="AG998">
            <v>7070.8632993341062</v>
          </cell>
          <cell r="AH998">
            <v>6401.5243748451821</v>
          </cell>
          <cell r="AI998">
            <v>6723.994359652479</v>
          </cell>
          <cell r="AJ998">
            <v>6824.2171703608601</v>
          </cell>
          <cell r="AK998">
            <v>6492.9746376667827</v>
          </cell>
          <cell r="AL998">
            <v>7988.9976411808093</v>
          </cell>
          <cell r="AM998">
            <v>6448.6654960051419</v>
          </cell>
          <cell r="AN998">
            <v>7160.3791332527962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</row>
        <row r="999">
          <cell r="A999">
            <v>9466.5994139554768</v>
          </cell>
          <cell r="B999">
            <v>7633.0819807610997</v>
          </cell>
          <cell r="C999">
            <v>8818.2093535609274</v>
          </cell>
          <cell r="D999">
            <v>6672.0489337625831</v>
          </cell>
          <cell r="E999">
            <v>8749.9447709715932</v>
          </cell>
          <cell r="F999">
            <v>8710.8823245418062</v>
          </cell>
          <cell r="G999">
            <v>8858.4410981813053</v>
          </cell>
          <cell r="H999">
            <v>8027.4722047593905</v>
          </cell>
          <cell r="I999">
            <v>8074.0595739656565</v>
          </cell>
          <cell r="J999">
            <v>8962.1965761323663</v>
          </cell>
          <cell r="K999">
            <v>8199.2781851612417</v>
          </cell>
          <cell r="L999">
            <v>9017.4032082382455</v>
          </cell>
          <cell r="M999">
            <v>8260.9889880477185</v>
          </cell>
          <cell r="N999">
            <v>9331.9839386101648</v>
          </cell>
          <cell r="O999">
            <v>9662.8079097334867</v>
          </cell>
          <cell r="Z999">
            <v>7227.786518952661</v>
          </cell>
          <cell r="AA999">
            <v>5827.8886246390211</v>
          </cell>
          <cell r="AB999">
            <v>6732.7381142811819</v>
          </cell>
          <cell r="AC999">
            <v>5094.1360491234673</v>
          </cell>
          <cell r="AD999">
            <v>6680.6178324158955</v>
          </cell>
          <cell r="AE999">
            <v>6650.7934983169662</v>
          </cell>
          <cell r="AF999">
            <v>6763.4552122258165</v>
          </cell>
          <cell r="AG999">
            <v>6129.0071382226133</v>
          </cell>
          <cell r="AH999">
            <v>6164.5767809610734</v>
          </cell>
          <cell r="AI999">
            <v>6842.6729346633647</v>
          </cell>
          <cell r="AJ999">
            <v>6260.1816914833489</v>
          </cell>
          <cell r="AK999">
            <v>6884.8234191027323</v>
          </cell>
          <cell r="AL999">
            <v>6307.2981363303843</v>
          </cell>
          <cell r="AM999">
            <v>7125.0070650646139</v>
          </cell>
          <cell r="AN999">
            <v>7377.5924903131536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</row>
        <row r="1000">
          <cell r="A1000">
            <v>8982.5717219986163</v>
          </cell>
          <cell r="B1000">
            <v>8458.4408908872192</v>
          </cell>
          <cell r="C1000">
            <v>9008.7868432229261</v>
          </cell>
          <cell r="D1000">
            <v>8237.8135324624909</v>
          </cell>
          <cell r="E1000">
            <v>8270.0710479414938</v>
          </cell>
          <cell r="F1000">
            <v>8128.6025753281447</v>
          </cell>
          <cell r="G1000">
            <v>8488.1666286094205</v>
          </cell>
          <cell r="H1000">
            <v>7744.159772484948</v>
          </cell>
          <cell r="I1000">
            <v>8391.5096976892401</v>
          </cell>
          <cell r="J1000">
            <v>9216.6925357016535</v>
          </cell>
          <cell r="K1000">
            <v>9352.4867895408861</v>
          </cell>
          <cell r="L1000">
            <v>9196.3103540520715</v>
          </cell>
          <cell r="M1000">
            <v>8880.7985604054338</v>
          </cell>
          <cell r="N1000">
            <v>9639.6282806199615</v>
          </cell>
          <cell r="O1000">
            <v>8732.0171046431205</v>
          </cell>
          <cell r="Z1000">
            <v>6858.2294400328301</v>
          </cell>
          <cell r="AA1000">
            <v>6458.0534539559549</v>
          </cell>
          <cell r="AB1000">
            <v>6878.2447899480767</v>
          </cell>
          <cell r="AC1000">
            <v>6289.6035832892403</v>
          </cell>
          <cell r="AD1000">
            <v>6314.2323253875229</v>
          </cell>
          <cell r="AE1000">
            <v>6206.2205806733391</v>
          </cell>
          <cell r="AF1000">
            <v>6480.7491736098054</v>
          </cell>
          <cell r="AG1000">
            <v>5912.6969629313462</v>
          </cell>
          <cell r="AH1000">
            <v>6406.9512202245241</v>
          </cell>
          <cell r="AI1000">
            <v>7036.9816177783532</v>
          </cell>
          <cell r="AJ1000">
            <v>7140.6610737616238</v>
          </cell>
          <cell r="AK1000">
            <v>7021.4197405601726</v>
          </cell>
          <cell r="AL1000">
            <v>6780.5252240637892</v>
          </cell>
          <cell r="AM1000">
            <v>7359.8947507664616</v>
          </cell>
          <cell r="AN1000">
            <v>6666.9299874634416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</row>
        <row r="1001">
          <cell r="A1001">
            <v>9774.9268279598691</v>
          </cell>
          <cell r="B1001">
            <v>7964.5951155229786</v>
          </cell>
          <cell r="C1001">
            <v>9455.0735078176749</v>
          </cell>
          <cell r="D1001">
            <v>8910.5979992014891</v>
          </cell>
          <cell r="E1001">
            <v>7808.7992186795118</v>
          </cell>
          <cell r="F1001">
            <v>9355.0002743016339</v>
          </cell>
          <cell r="G1001">
            <v>7358.7813023341787</v>
          </cell>
          <cell r="H1001">
            <v>8354.6552578287883</v>
          </cell>
          <cell r="I1001">
            <v>7036.1816984603984</v>
          </cell>
          <cell r="J1001">
            <v>9324.628362675965</v>
          </cell>
          <cell r="K1001">
            <v>8574.9103020632119</v>
          </cell>
          <cell r="L1001">
            <v>7982.9393414554797</v>
          </cell>
          <cell r="M1001">
            <v>7825.5854286178574</v>
          </cell>
          <cell r="N1001">
            <v>9433.2259742810729</v>
          </cell>
          <cell r="O1001">
            <v>9834.2057091153474</v>
          </cell>
          <cell r="Z1001">
            <v>7463.1957328546705</v>
          </cell>
          <cell r="AA1001">
            <v>6081.0002290822549</v>
          </cell>
          <cell r="AB1001">
            <v>7218.9864435128256</v>
          </cell>
          <cell r="AC1001">
            <v>6803.2772147823334</v>
          </cell>
          <cell r="AD1001">
            <v>5962.0494386586806</v>
          </cell>
          <cell r="AE1001">
            <v>7142.5801294303928</v>
          </cell>
          <cell r="AF1001">
            <v>5618.4589594573545</v>
          </cell>
          <cell r="AG1001">
            <v>6378.8127079733104</v>
          </cell>
          <cell r="AH1001">
            <v>5372.1528715013073</v>
          </cell>
          <cell r="AI1001">
            <v>7119.3910534165489</v>
          </cell>
          <cell r="AJ1001">
            <v>6546.9783152664686</v>
          </cell>
          <cell r="AK1001">
            <v>6095.0061189586231</v>
          </cell>
          <cell r="AL1001">
            <v>5974.8657770914469</v>
          </cell>
          <cell r="AM1001">
            <v>7202.3057642674939</v>
          </cell>
          <cell r="AN1001">
            <v>7508.4553957324015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1int"/>
    </sheetNames>
    <sheetDataSet>
      <sheetData sheetId="0">
        <row r="2">
          <cell r="A2">
            <v>-1984.7840602779333</v>
          </cell>
          <cell r="B2">
            <v>-5810.0989983436702</v>
          </cell>
          <cell r="C2">
            <v>-6508.5672332041659</v>
          </cell>
          <cell r="D2">
            <v>-5565.4950383519626</v>
          </cell>
          <cell r="E2">
            <v>-4555.8760371592462</v>
          </cell>
          <cell r="F2">
            <v>-3494.0610350011511</v>
          </cell>
          <cell r="G2">
            <v>-2355.7990647245924</v>
          </cell>
          <cell r="H2">
            <v>-1105.1579889448037</v>
          </cell>
          <cell r="I2">
            <v>273.97396142716349</v>
          </cell>
          <cell r="J2">
            <v>1793.6932347324243</v>
          </cell>
          <cell r="K2">
            <v>3452.8192275158885</v>
          </cell>
          <cell r="L2">
            <v>5270.9817536186865</v>
          </cell>
          <cell r="M2">
            <v>7287.6895275766128</v>
          </cell>
          <cell r="N2">
            <v>9507.2938739183483</v>
          </cell>
          <cell r="O2">
            <v>11940.391654063089</v>
          </cell>
          <cell r="P2">
            <v>0</v>
          </cell>
          <cell r="Q2">
            <v>0</v>
          </cell>
          <cell r="R2">
            <v>0</v>
          </cell>
          <cell r="S2">
            <v>0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3">
          <cell r="A3">
            <v>-2393.5896023208797</v>
          </cell>
          <cell r="B3">
            <v>-7375.2240926956374</v>
          </cell>
          <cell r="C3">
            <v>-8313.5113041601398</v>
          </cell>
          <cell r="D3">
            <v>-7501.4672052717015</v>
          </cell>
          <cell r="E3">
            <v>-6653.9489792242803</v>
          </cell>
          <cell r="F3">
            <v>-5742.1020881043896</v>
          </cell>
          <cell r="G3">
            <v>-4764.7623869532763</v>
          </cell>
          <cell r="H3">
            <v>-3712.9052812976147</v>
          </cell>
          <cell r="I3">
            <v>-2564.6605481799875</v>
          </cell>
          <cell r="J3">
            <v>-1296.0292968939375</v>
          </cell>
          <cell r="K3">
            <v>89.839286479635831</v>
          </cell>
          <cell r="L3">
            <v>1610.4648847673657</v>
          </cell>
          <cell r="M3">
            <v>3287.7992635045703</v>
          </cell>
          <cell r="N3">
            <v>5142.585439621218</v>
          </cell>
          <cell r="O3">
            <v>7178.5967071109544</v>
          </cell>
          <cell r="P3">
            <v>0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</row>
        <row r="4">
          <cell r="A4">
            <v>-2352.070366624886</v>
          </cell>
          <cell r="B4">
            <v>-7220.2505702565713</v>
          </cell>
          <cell r="C4">
            <v>-8145.6792426583625</v>
          </cell>
          <cell r="D4">
            <v>-7307.9980014377315</v>
          </cell>
          <cell r="E4">
            <v>-6423.52612293735</v>
          </cell>
          <cell r="F4">
            <v>-5489.9888834973226</v>
          </cell>
          <cell r="G4">
            <v>-4491.6292025913071</v>
          </cell>
          <cell r="H4">
            <v>-3424.2112307424791</v>
          </cell>
          <cell r="I4">
            <v>-2257.5380772348708</v>
          </cell>
          <cell r="J4">
            <v>-963.26647934947493</v>
          </cell>
          <cell r="K4">
            <v>455.7965518671453</v>
          </cell>
          <cell r="L4">
            <v>2019.5632073815536</v>
          </cell>
          <cell r="M4">
            <v>3750.9650445666766</v>
          </cell>
          <cell r="N4">
            <v>5652.4543080882722</v>
          </cell>
          <cell r="O4">
            <v>7736.5611351358339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</row>
        <row r="5">
          <cell r="A5">
            <v>-2194.0088181654723</v>
          </cell>
          <cell r="B5">
            <v>-6607.6534996542869</v>
          </cell>
          <cell r="C5">
            <v>-7425.1913934598842</v>
          </cell>
          <cell r="D5">
            <v>-6548.0130127701568</v>
          </cell>
          <cell r="E5">
            <v>-5621.5493077907968</v>
          </cell>
          <cell r="F5">
            <v>-4627.7797932248732</v>
          </cell>
          <cell r="G5">
            <v>-3565.4088849650739</v>
          </cell>
          <cell r="H5">
            <v>-2414.524192866385</v>
          </cell>
          <cell r="I5">
            <v>-1147.7102252527036</v>
          </cell>
          <cell r="J5">
            <v>241.44650157342039</v>
          </cell>
          <cell r="K5">
            <v>1775.1657548890021</v>
          </cell>
          <cell r="L5">
            <v>3466.8367135031503</v>
          </cell>
          <cell r="M5">
            <v>5315.9490392501748</v>
          </cell>
          <cell r="N5">
            <v>7348.1391901556135</v>
          </cell>
          <cell r="O5">
            <v>9580.788821142969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</row>
        <row r="6">
          <cell r="A6">
            <v>-2319.8542593560474</v>
          </cell>
          <cell r="B6">
            <v>-7094.4540481145505</v>
          </cell>
          <cell r="C6">
            <v>-7996.149630467693</v>
          </cell>
          <cell r="D6">
            <v>-7150.942811573399</v>
          </cell>
          <cell r="E6">
            <v>-6268.3525730225565</v>
          </cell>
          <cell r="F6">
            <v>-5333.5277187247748</v>
          </cell>
          <cell r="G6">
            <v>-4339.5994793359832</v>
          </cell>
          <cell r="H6">
            <v>-3256.4737229028815</v>
          </cell>
          <cell r="I6">
            <v>-2084.3792785694559</v>
          </cell>
          <cell r="J6">
            <v>-779.40160265816985</v>
          </cell>
          <cell r="K6">
            <v>664.04548589915896</v>
          </cell>
          <cell r="L6">
            <v>2243.7197789200027</v>
          </cell>
          <cell r="M6">
            <v>3984.3761501346812</v>
          </cell>
          <cell r="N6">
            <v>5898.2965442619025</v>
          </cell>
          <cell r="O6">
            <v>7999.6246985880744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</row>
        <row r="7">
          <cell r="A7">
            <v>-2308.6672303094974</v>
          </cell>
          <cell r="B7">
            <v>-7054.1685374038025</v>
          </cell>
          <cell r="C7">
            <v>-7949.7705760330809</v>
          </cell>
          <cell r="D7">
            <v>-7113.9675044456908</v>
          </cell>
          <cell r="E7">
            <v>-6229.8245500234143</v>
          </cell>
          <cell r="F7">
            <v>-5295.1575800522778</v>
          </cell>
          <cell r="G7">
            <v>-4298.1584668444921</v>
          </cell>
          <cell r="H7">
            <v>-3209.9987140182575</v>
          </cell>
          <cell r="I7">
            <v>-2009.7579533620449</v>
          </cell>
          <cell r="J7">
            <v>-683.02024679685007</v>
          </cell>
          <cell r="K7">
            <v>769.67029748605012</v>
          </cell>
          <cell r="L7">
            <v>2383.7446185579479</v>
          </cell>
          <cell r="M7">
            <v>4149.8662755663954</v>
          </cell>
          <cell r="N7">
            <v>6082.2474509907233</v>
          </cell>
          <cell r="O7">
            <v>8204.0838227276108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</row>
        <row r="8">
          <cell r="A8">
            <v>-2173.4103574981509</v>
          </cell>
          <cell r="B8">
            <v>-6525.3028808352265</v>
          </cell>
          <cell r="C8">
            <v>-7335.388995658891</v>
          </cell>
          <cell r="D8">
            <v>-6456.5751688882392</v>
          </cell>
          <cell r="E8">
            <v>-5517.1034168075621</v>
          </cell>
          <cell r="F8">
            <v>-4522.9709348185133</v>
          </cell>
          <cell r="G8">
            <v>-3450.8280452189756</v>
          </cell>
          <cell r="H8">
            <v>-2268.3133532875272</v>
          </cell>
          <cell r="I8">
            <v>-969.70367039602252</v>
          </cell>
          <cell r="J8">
            <v>451.65816661545722</v>
          </cell>
          <cell r="K8">
            <v>2007.2064922833381</v>
          </cell>
          <cell r="L8">
            <v>3712.7198617850499</v>
          </cell>
          <cell r="M8">
            <v>5587.5901324084116</v>
          </cell>
          <cell r="N8">
            <v>7654.1887958545358</v>
          </cell>
          <cell r="O8">
            <v>9922.3337119802691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</row>
        <row r="9">
          <cell r="A9">
            <v>-2250.1452451125401</v>
          </cell>
          <cell r="B9">
            <v>-6831.4454448072574</v>
          </cell>
          <cell r="C9">
            <v>-7691.9361600453103</v>
          </cell>
          <cell r="D9">
            <v>-6831.2364019497672</v>
          </cell>
          <cell r="E9">
            <v>-5924.3606754008906</v>
          </cell>
          <cell r="F9">
            <v>-4963.379944945551</v>
          </cell>
          <cell r="G9">
            <v>-3932.3808314979146</v>
          </cell>
          <cell r="H9">
            <v>-2804.2245793594207</v>
          </cell>
          <cell r="I9">
            <v>-1576.3232106475698</v>
          </cell>
          <cell r="J9">
            <v>-226.06048155972272</v>
          </cell>
          <cell r="K9">
            <v>1270.5509603120861</v>
          </cell>
          <cell r="L9">
            <v>2915.2701762066231</v>
          </cell>
          <cell r="M9">
            <v>4728.649583673322</v>
          </cell>
          <cell r="N9">
            <v>6717.105560549453</v>
          </cell>
          <cell r="O9">
            <v>8898.6120583429511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</row>
        <row r="10">
          <cell r="A10">
            <v>-2281.656348902854</v>
          </cell>
          <cell r="B10">
            <v>-6952.6866822538032</v>
          </cell>
          <cell r="C10">
            <v>-7830.9227375712926</v>
          </cell>
          <cell r="D10">
            <v>-6982.1518772985655</v>
          </cell>
          <cell r="E10">
            <v>-6080.0759282011404</v>
          </cell>
          <cell r="F10">
            <v>-5128.9692622820903</v>
          </cell>
          <cell r="G10">
            <v>-4113.8486095268163</v>
          </cell>
          <cell r="H10">
            <v>-3017.9596284138192</v>
          </cell>
          <cell r="I10">
            <v>-1802.5512074787262</v>
          </cell>
          <cell r="J10">
            <v>-451.88024654083398</v>
          </cell>
          <cell r="K10">
            <v>1016.6796816759422</v>
          </cell>
          <cell r="L10">
            <v>2643.7554736038778</v>
          </cell>
          <cell r="M10">
            <v>4441.7650848185385</v>
          </cell>
          <cell r="N10">
            <v>6411.9294288089368</v>
          </cell>
          <cell r="O10">
            <v>8572.5597882922812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</row>
        <row r="11">
          <cell r="A11">
            <v>-2338.0212792699344</v>
          </cell>
          <cell r="B11">
            <v>-7169.5071264964599</v>
          </cell>
          <cell r="C11">
            <v>-8099.2421125803794</v>
          </cell>
          <cell r="D11">
            <v>-7285.4737618919589</v>
          </cell>
          <cell r="E11">
            <v>-6421.449632245778</v>
          </cell>
          <cell r="F11">
            <v>-5501.5262082460195</v>
          </cell>
          <cell r="G11">
            <v>-4519.3873178747017</v>
          </cell>
          <cell r="H11">
            <v>-3447.4292855482795</v>
          </cell>
          <cell r="I11">
            <v>-2268.1664901042477</v>
          </cell>
          <cell r="J11">
            <v>-972.39268901657465</v>
          </cell>
          <cell r="K11">
            <v>468.04592821514711</v>
          </cell>
          <cell r="L11">
            <v>2044.7684428297032</v>
          </cell>
          <cell r="M11">
            <v>3767.4267563354174</v>
          </cell>
          <cell r="N11">
            <v>5665.1367923249782</v>
          </cell>
          <cell r="O11">
            <v>7773.5719159281598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</row>
        <row r="12">
          <cell r="A12">
            <v>-2091.4736624807642</v>
          </cell>
          <cell r="B12">
            <v>-6230.7535919548536</v>
          </cell>
          <cell r="C12">
            <v>-6984.284805673522</v>
          </cell>
          <cell r="D12">
            <v>-6066.0766909704007</v>
          </cell>
          <cell r="E12">
            <v>-5108.2225272478609</v>
          </cell>
          <cell r="F12">
            <v>-4087.0636569483477</v>
          </cell>
          <cell r="G12">
            <v>-2989.8775055356436</v>
          </cell>
          <cell r="H12">
            <v>-1785.6303036070408</v>
          </cell>
          <cell r="I12">
            <v>-469.91361277908709</v>
          </cell>
          <cell r="J12">
            <v>978.96604255190391</v>
          </cell>
          <cell r="K12">
            <v>2569.5390287275945</v>
          </cell>
          <cell r="L12">
            <v>4313.9622022081548</v>
          </cell>
          <cell r="M12">
            <v>6239.8872679522392</v>
          </cell>
          <cell r="N12">
            <v>8348.6081395611018</v>
          </cell>
          <cell r="O12">
            <v>10672.516844760272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</row>
        <row r="13">
          <cell r="A13">
            <v>-2172.5121305412586</v>
          </cell>
          <cell r="B13">
            <v>-6532.870984190813</v>
          </cell>
          <cell r="C13">
            <v>-7346.9280193431759</v>
          </cell>
          <cell r="D13">
            <v>-6468.2047101950375</v>
          </cell>
          <cell r="E13">
            <v>-5527.0833042949389</v>
          </cell>
          <cell r="F13">
            <v>-4526.9041269033423</v>
          </cell>
          <cell r="G13">
            <v>-3452.1520427191026</v>
          </cell>
          <cell r="H13">
            <v>-2287.8009577343132</v>
          </cell>
          <cell r="I13">
            <v>-1004.4845862417171</v>
          </cell>
          <cell r="J13">
            <v>409.90795552082602</v>
          </cell>
          <cell r="K13">
            <v>1965.0821801621032</v>
          </cell>
          <cell r="L13">
            <v>3670.3350412120271</v>
          </cell>
          <cell r="M13">
            <v>5535.1691725176543</v>
          </cell>
          <cell r="N13">
            <v>7592.0596152635981</v>
          </cell>
          <cell r="O13">
            <v>9863.6589176570815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</row>
        <row r="14">
          <cell r="A14">
            <v>-2026.5191164158673</v>
          </cell>
          <cell r="B14">
            <v>-5981.2083683423862</v>
          </cell>
          <cell r="C14">
            <v>-6710.3758673172388</v>
          </cell>
          <cell r="D14">
            <v>-5767.8301961373945</v>
          </cell>
          <cell r="E14">
            <v>-4784.0907860306788</v>
          </cell>
          <cell r="F14">
            <v>-3735.2483638337858</v>
          </cell>
          <cell r="G14">
            <v>-2612.7674332605839</v>
          </cell>
          <cell r="H14">
            <v>-1386.5683009490449</v>
          </cell>
          <cell r="I14">
            <v>-33.390844349371626</v>
          </cell>
          <cell r="J14">
            <v>1447.9682872267388</v>
          </cell>
          <cell r="K14">
            <v>3098.2544844195559</v>
          </cell>
          <cell r="L14">
            <v>4904.0988072651853</v>
          </cell>
          <cell r="M14">
            <v>6877.2639238755428</v>
          </cell>
          <cell r="N14">
            <v>9061.8376016313596</v>
          </cell>
          <cell r="O14">
            <v>11475.909082728427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</row>
        <row r="15">
          <cell r="A15">
            <v>-2022.8524225238625</v>
          </cell>
          <cell r="B15">
            <v>-5956.8489145969852</v>
          </cell>
          <cell r="C15">
            <v>-6688.7856395831386</v>
          </cell>
          <cell r="D15">
            <v>-5761.6054159719997</v>
          </cell>
          <cell r="E15">
            <v>-4767.9501529992849</v>
          </cell>
          <cell r="F15">
            <v>-3713.1946133020883</v>
          </cell>
          <cell r="G15">
            <v>-2575.1539492309348</v>
          </cell>
          <cell r="H15">
            <v>-1340.9434902006901</v>
          </cell>
          <cell r="I15">
            <v>1.1407894482133543</v>
          </cell>
          <cell r="J15">
            <v>1482.8074145221158</v>
          </cell>
          <cell r="K15">
            <v>3136.5549006247425</v>
          </cell>
          <cell r="L15">
            <v>4937.0045179515937</v>
          </cell>
          <cell r="M15">
            <v>6906.2833243291789</v>
          </cell>
          <cell r="N15">
            <v>9082.3392745461588</v>
          </cell>
          <cell r="O15">
            <v>11470.32173182153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</row>
        <row r="16">
          <cell r="A16">
            <v>-2286.5373232179663</v>
          </cell>
          <cell r="B16">
            <v>-6962.1053295974853</v>
          </cell>
          <cell r="C16">
            <v>-7830.6666948450811</v>
          </cell>
          <cell r="D16">
            <v>-6984.8069689682961</v>
          </cell>
          <cell r="E16">
            <v>-6098.8688451786466</v>
          </cell>
          <cell r="F16">
            <v>-5150.7232333681704</v>
          </cell>
          <cell r="G16">
            <v>-4148.7850063903179</v>
          </cell>
          <cell r="H16">
            <v>-3054.6529453447224</v>
          </cell>
          <cell r="I16">
            <v>-1855.563216346369</v>
          </cell>
          <cell r="J16">
            <v>-531.02276126461049</v>
          </cell>
          <cell r="K16">
            <v>931.09299269912435</v>
          </cell>
          <cell r="L16">
            <v>2551.9926982285419</v>
          </cell>
          <cell r="M16">
            <v>4338.7723562154779</v>
          </cell>
          <cell r="N16">
            <v>6289.2839708601805</v>
          </cell>
          <cell r="O16">
            <v>8431.3472038519649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</row>
        <row r="17">
          <cell r="A17">
            <v>-2361.0819327098347</v>
          </cell>
          <cell r="B17">
            <v>-7254.4629321283173</v>
          </cell>
          <cell r="C17">
            <v>-8174.7836921084581</v>
          </cell>
          <cell r="D17">
            <v>-7346.4950454153459</v>
          </cell>
          <cell r="E17">
            <v>-6478.3186146446114</v>
          </cell>
          <cell r="F17">
            <v>-5534.2145827808672</v>
          </cell>
          <cell r="G17">
            <v>-4525.3831927422671</v>
          </cell>
          <cell r="H17">
            <v>-3447.8409251100866</v>
          </cell>
          <cell r="I17">
            <v>-2262.6961169886204</v>
          </cell>
          <cell r="J17">
            <v>-953.1141183878392</v>
          </cell>
          <cell r="K17">
            <v>484.21127017937704</v>
          </cell>
          <cell r="L17">
            <v>2065.9007676332776</v>
          </cell>
          <cell r="M17">
            <v>3796.4445926119993</v>
          </cell>
          <cell r="N17">
            <v>5693.2803205367891</v>
          </cell>
          <cell r="O17">
            <v>7778.1941447443342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</row>
        <row r="18">
          <cell r="A18">
            <v>-1993.7935221973139</v>
          </cell>
          <cell r="B18">
            <v>-5845.2357186322024</v>
          </cell>
          <cell r="C18">
            <v>-6546.5839781245668</v>
          </cell>
          <cell r="D18">
            <v>-5617.7804828370909</v>
          </cell>
          <cell r="E18">
            <v>-4622.8025379958626</v>
          </cell>
          <cell r="F18">
            <v>-3555.6339282697372</v>
          </cell>
          <cell r="G18">
            <v>-2402.5802368587611</v>
          </cell>
          <cell r="H18">
            <v>-1152.4432873040789</v>
          </cell>
          <cell r="I18">
            <v>208.97736517470707</v>
          </cell>
          <cell r="J18">
            <v>1717.6591774434567</v>
          </cell>
          <cell r="K18">
            <v>3367.2265733284453</v>
          </cell>
          <cell r="L18">
            <v>5203.1986278064032</v>
          </cell>
          <cell r="M18">
            <v>7223.5071776734303</v>
          </cell>
          <cell r="N18">
            <v>9432.3717677052482</v>
          </cell>
          <cell r="O18">
            <v>11884.124338182353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</row>
        <row r="19">
          <cell r="A19">
            <v>-2093.27536008589</v>
          </cell>
          <cell r="B19">
            <v>-6230.6537102411039</v>
          </cell>
          <cell r="C19">
            <v>-7002.7746321582599</v>
          </cell>
          <cell r="D19">
            <v>-6113.4826636196058</v>
          </cell>
          <cell r="E19">
            <v>-5177.7151488612335</v>
          </cell>
          <cell r="F19">
            <v>-4169.9057531778471</v>
          </cell>
          <cell r="G19">
            <v>-3084.5831571324688</v>
          </cell>
          <cell r="H19">
            <v>-1899.8440727603863</v>
          </cell>
          <cell r="I19">
            <v>-599.90068454101265</v>
          </cell>
          <cell r="J19">
            <v>819.30574655977512</v>
          </cell>
          <cell r="K19">
            <v>2377.7195658480573</v>
          </cell>
          <cell r="L19">
            <v>4113.4697038300783</v>
          </cell>
          <cell r="M19">
            <v>6020.7310745074392</v>
          </cell>
          <cell r="N19">
            <v>8119.6839745198677</v>
          </cell>
          <cell r="O19">
            <v>10439.870194734705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</row>
        <row r="20">
          <cell r="A20">
            <v>-2306.7365477296198</v>
          </cell>
          <cell r="B20">
            <v>-7041.6143091106151</v>
          </cell>
          <cell r="C20">
            <v>-7930.3417282201744</v>
          </cell>
          <cell r="D20">
            <v>-7094.9273929512647</v>
          </cell>
          <cell r="E20">
            <v>-6216.2172864149688</v>
          </cell>
          <cell r="F20">
            <v>-5259.4078672854303</v>
          </cell>
          <cell r="G20">
            <v>-4233.9598975291847</v>
          </cell>
          <cell r="H20">
            <v>-3143.8243345264059</v>
          </cell>
          <cell r="I20">
            <v>-1939.9406849195282</v>
          </cell>
          <cell r="J20">
            <v>-611.58368091936802</v>
          </cell>
          <cell r="K20">
            <v>852.08271320862957</v>
          </cell>
          <cell r="L20">
            <v>2469.6358105680097</v>
          </cell>
          <cell r="M20">
            <v>4243.1321161043452</v>
          </cell>
          <cell r="N20">
            <v>6182.4753412700957</v>
          </cell>
          <cell r="O20">
            <v>8313.2260633281057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</row>
        <row r="21">
          <cell r="A21">
            <v>-2153.1772458768933</v>
          </cell>
          <cell r="B21">
            <v>-6445.1763835646298</v>
          </cell>
          <cell r="C21">
            <v>-7236.5614961269384</v>
          </cell>
          <cell r="D21">
            <v>-6346.0790540466533</v>
          </cell>
          <cell r="E21">
            <v>-5402.9218204123599</v>
          </cell>
          <cell r="F21">
            <v>-4386.7905820105334</v>
          </cell>
          <cell r="G21">
            <v>-3309.4400307541218</v>
          </cell>
          <cell r="H21">
            <v>-2148.2369924343338</v>
          </cell>
          <cell r="I21">
            <v>-861.47319789148401</v>
          </cell>
          <cell r="J21">
            <v>546.54317051259386</v>
          </cell>
          <cell r="K21">
            <v>2096.3312659530052</v>
          </cell>
          <cell r="L21">
            <v>3803.8696283487507</v>
          </cell>
          <cell r="M21">
            <v>5664.1867361946024</v>
          </cell>
          <cell r="N21">
            <v>7746.220434453473</v>
          </cell>
          <cell r="O21">
            <v>10017.999513007859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</row>
        <row r="22">
          <cell r="A22">
            <v>-2171.1336928583378</v>
          </cell>
          <cell r="B22">
            <v>-6530.539281182274</v>
          </cell>
          <cell r="C22">
            <v>-7344.9047385872873</v>
          </cell>
          <cell r="D22">
            <v>-6459.7951110478198</v>
          </cell>
          <cell r="E22">
            <v>-5528.847309792719</v>
          </cell>
          <cell r="F22">
            <v>-4525.9648935779451</v>
          </cell>
          <cell r="G22">
            <v>-3456.4452691528422</v>
          </cell>
          <cell r="H22">
            <v>-2297.7474382071418</v>
          </cell>
          <cell r="I22">
            <v>-1013.2965778475486</v>
          </cell>
          <cell r="J22">
            <v>393.1204801222151</v>
          </cell>
          <cell r="K22">
            <v>1930.8448348410618</v>
          </cell>
          <cell r="L22">
            <v>3631.904798478547</v>
          </cell>
          <cell r="M22">
            <v>5505.4561299487359</v>
          </cell>
          <cell r="N22">
            <v>7556.1567524958964</v>
          </cell>
          <cell r="O22">
            <v>9807.8391003684246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</row>
        <row r="23">
          <cell r="A23">
            <v>-2364.6701123529533</v>
          </cell>
          <cell r="B23">
            <v>-7270.5869968120151</v>
          </cell>
          <cell r="C23">
            <v>-8207.3534356878408</v>
          </cell>
          <cell r="D23">
            <v>-7378.3538688103899</v>
          </cell>
          <cell r="E23">
            <v>-6514.3861304577749</v>
          </cell>
          <cell r="F23">
            <v>-5596.1119295720082</v>
          </cell>
          <cell r="G23">
            <v>-4615.0197454683221</v>
          </cell>
          <cell r="H23">
            <v>-3560.7103944294731</v>
          </cell>
          <cell r="I23">
            <v>-2392.8031466046077</v>
          </cell>
          <cell r="J23">
            <v>-1104.1286472568695</v>
          </cell>
          <cell r="K23">
            <v>312.74645293254241</v>
          </cell>
          <cell r="L23">
            <v>1871.2831022124697</v>
          </cell>
          <cell r="M23">
            <v>3598.2593294862163</v>
          </cell>
          <cell r="N23">
            <v>5500.0375222583225</v>
          </cell>
          <cell r="O23">
            <v>7600.6717211444411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</row>
        <row r="24">
          <cell r="A24">
            <v>-2136.069828769525</v>
          </cell>
          <cell r="B24">
            <v>-6383.8871525538716</v>
          </cell>
          <cell r="C24">
            <v>-7162.3811682598243</v>
          </cell>
          <cell r="D24">
            <v>-6261.43573271692</v>
          </cell>
          <cell r="E24">
            <v>-5297.4816097728299</v>
          </cell>
          <cell r="F24">
            <v>-4285.6418260796036</v>
          </cell>
          <cell r="G24">
            <v>-3200.7476329237688</v>
          </cell>
          <cell r="H24">
            <v>-2022.0071599173439</v>
          </cell>
          <cell r="I24">
            <v>-728.17165161008586</v>
          </cell>
          <cell r="J24">
            <v>698.01384154938251</v>
          </cell>
          <cell r="K24">
            <v>2263.605037810009</v>
          </cell>
          <cell r="L24">
            <v>3984.8897937301158</v>
          </cell>
          <cell r="M24">
            <v>5876.4231752373889</v>
          </cell>
          <cell r="N24">
            <v>7953.9797050945417</v>
          </cell>
          <cell r="O24">
            <v>10246.618202953432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</row>
        <row r="25">
          <cell r="A25">
            <v>-2048.7212554093567</v>
          </cell>
          <cell r="B25">
            <v>-6055.698410982538</v>
          </cell>
          <cell r="C25">
            <v>-6785.5605808851542</v>
          </cell>
          <cell r="D25">
            <v>-5874.5133147368024</v>
          </cell>
          <cell r="E25">
            <v>-4905.0957150595668</v>
          </cell>
          <cell r="F25">
            <v>-3872.4607514003801</v>
          </cell>
          <cell r="G25">
            <v>-2758.5243495321679</v>
          </cell>
          <cell r="H25">
            <v>-1525.935757363321</v>
          </cell>
          <cell r="I25">
            <v>-188.4206962139622</v>
          </cell>
          <cell r="J25">
            <v>1278.5424270107176</v>
          </cell>
          <cell r="K25">
            <v>2896.7020923940572</v>
          </cell>
          <cell r="L25">
            <v>4680.036279154343</v>
          </cell>
          <cell r="M25">
            <v>6642.3499442975408</v>
          </cell>
          <cell r="N25">
            <v>8791.2901656883987</v>
          </cell>
          <cell r="O25">
            <v>11151.571630899356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</row>
        <row r="26">
          <cell r="A26">
            <v>-2321.1191456336414</v>
          </cell>
          <cell r="B26">
            <v>-7092.4089521111746</v>
          </cell>
          <cell r="C26">
            <v>-7995.8290874340164</v>
          </cell>
          <cell r="D26">
            <v>-7163.528733720771</v>
          </cell>
          <cell r="E26">
            <v>-6285.7120857795162</v>
          </cell>
          <cell r="F26">
            <v>-5352.4414047894052</v>
          </cell>
          <cell r="G26">
            <v>-4349.2840750390933</v>
          </cell>
          <cell r="H26">
            <v>-3279.16989196855</v>
          </cell>
          <cell r="I26">
            <v>-2091.5922400974005</v>
          </cell>
          <cell r="J26">
            <v>-784.93374783223237</v>
          </cell>
          <cell r="K26">
            <v>649.74126045560058</v>
          </cell>
          <cell r="L26">
            <v>2235.6209123109961</v>
          </cell>
          <cell r="M26">
            <v>3975.9551254186158</v>
          </cell>
          <cell r="N26">
            <v>5905.5837841295597</v>
          </cell>
          <cell r="O26">
            <v>8019.0559068800167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</row>
        <row r="27">
          <cell r="A27">
            <v>-2372.1479801174069</v>
          </cell>
          <cell r="B27">
            <v>-7296.8695526095216</v>
          </cell>
          <cell r="C27">
            <v>-8233.8498514980602</v>
          </cell>
          <cell r="D27">
            <v>-7425.7683174057884</v>
          </cell>
          <cell r="E27">
            <v>-6567.0261149508815</v>
          </cell>
          <cell r="F27">
            <v>-5653.0281463793472</v>
          </cell>
          <cell r="G27">
            <v>-4655.8968766751841</v>
          </cell>
          <cell r="H27">
            <v>-3589.0019020934465</v>
          </cell>
          <cell r="I27">
            <v>-2426.9431828726815</v>
          </cell>
          <cell r="J27">
            <v>-1155.0886704194475</v>
          </cell>
          <cell r="K27">
            <v>243.09688468653354</v>
          </cell>
          <cell r="L27">
            <v>1777.9112538798331</v>
          </cell>
          <cell r="M27">
            <v>3461.0291250523392</v>
          </cell>
          <cell r="N27">
            <v>5320.9228862118416</v>
          </cell>
          <cell r="O27">
            <v>7375.4246234370148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</row>
        <row r="28">
          <cell r="A28">
            <v>-2301.5801043376159</v>
          </cell>
          <cell r="B28">
            <v>-7021.6515804066476</v>
          </cell>
          <cell r="C28">
            <v>-7909.0899512006663</v>
          </cell>
          <cell r="D28">
            <v>-7058.6015805219122</v>
          </cell>
          <cell r="E28">
            <v>-6158.4280304205768</v>
          </cell>
          <cell r="F28">
            <v>-5211.7058437409023</v>
          </cell>
          <cell r="G28">
            <v>-4199.6302092418509</v>
          </cell>
          <cell r="H28">
            <v>-3098.6058932261863</v>
          </cell>
          <cell r="I28">
            <v>-1880.4152055827419</v>
          </cell>
          <cell r="J28">
            <v>-547.34418565717829</v>
          </cell>
          <cell r="K28">
            <v>908.41918630773102</v>
          </cell>
          <cell r="L28">
            <v>2515.7257906288764</v>
          </cell>
          <cell r="M28">
            <v>4287.8545267339859</v>
          </cell>
          <cell r="N28">
            <v>6244.2183541003524</v>
          </cell>
          <cell r="O28">
            <v>8381.4628362834337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</row>
        <row r="29">
          <cell r="A29">
            <v>-2019.5494464740984</v>
          </cell>
          <cell r="B29">
            <v>-5946.9274805899468</v>
          </cell>
          <cell r="C29">
            <v>-6676.342849478141</v>
          </cell>
          <cell r="D29">
            <v>-5768.7628390633163</v>
          </cell>
          <cell r="E29">
            <v>-4799.307563379386</v>
          </cell>
          <cell r="F29">
            <v>-3766.4904410618756</v>
          </cell>
          <cell r="G29">
            <v>-2646.1483266835035</v>
          </cell>
          <cell r="H29">
            <v>-1423.082249161904</v>
          </cell>
          <cell r="I29">
            <v>-85.479751947595332</v>
          </cell>
          <cell r="J29">
            <v>1407.1335273852085</v>
          </cell>
          <cell r="K29">
            <v>3044.9110945766588</v>
          </cell>
          <cell r="L29">
            <v>4840.9116064951641</v>
          </cell>
          <cell r="M29">
            <v>6823.0938546019879</v>
          </cell>
          <cell r="N29">
            <v>8985.8903002176958</v>
          </cell>
          <cell r="O29">
            <v>11359.793369934656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</row>
        <row r="30">
          <cell r="A30">
            <v>-2222.324976269947</v>
          </cell>
          <cell r="B30">
            <v>-6720.3619158036927</v>
          </cell>
          <cell r="C30">
            <v>-7554.7421521273618</v>
          </cell>
          <cell r="D30">
            <v>-6703.0998544947706</v>
          </cell>
          <cell r="E30">
            <v>-5804.517943767938</v>
          </cell>
          <cell r="F30">
            <v>-4832.0943151904075</v>
          </cell>
          <cell r="G30">
            <v>-3789.274212978079</v>
          </cell>
          <cell r="H30">
            <v>-2658.1386820609564</v>
          </cell>
          <cell r="I30">
            <v>-1410.3525713288129</v>
          </cell>
          <cell r="J30">
            <v>-48.627600433040563</v>
          </cell>
          <cell r="K30">
            <v>1446.6027857956008</v>
          </cell>
          <cell r="L30">
            <v>3092.6830705418829</v>
          </cell>
          <cell r="M30">
            <v>4910.4839105940036</v>
          </cell>
          <cell r="N30">
            <v>6912.0362517238755</v>
          </cell>
          <cell r="O30">
            <v>9110.5888445315904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</row>
        <row r="31">
          <cell r="A31">
            <v>-2180.4871951537989</v>
          </cell>
          <cell r="B31">
            <v>-6562.9382855684316</v>
          </cell>
          <cell r="C31">
            <v>-7391.8942301585066</v>
          </cell>
          <cell r="D31">
            <v>-6528.4805426125649</v>
          </cell>
          <cell r="E31">
            <v>-5600.8018886662567</v>
          </cell>
          <cell r="F31">
            <v>-4604.1417290286536</v>
          </cell>
          <cell r="G31">
            <v>-3546.2881748287687</v>
          </cell>
          <cell r="H31">
            <v>-2392.0328350598038</v>
          </cell>
          <cell r="I31">
            <v>-1125.5857375874496</v>
          </cell>
          <cell r="J31">
            <v>270.62734307965309</v>
          </cell>
          <cell r="K31">
            <v>1798.4978697458564</v>
          </cell>
          <cell r="L31">
            <v>3474.6782852741144</v>
          </cell>
          <cell r="M31">
            <v>5330.7535772328047</v>
          </cell>
          <cell r="N31">
            <v>7382.1080798051089</v>
          </cell>
          <cell r="O31">
            <v>9645.6860696300737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</row>
        <row r="32">
          <cell r="A32">
            <v>-2243.1463190910495</v>
          </cell>
          <cell r="B32">
            <v>-6801.3850773395152</v>
          </cell>
          <cell r="C32">
            <v>-7662.3328626268813</v>
          </cell>
          <cell r="D32">
            <v>-6807.2941868216531</v>
          </cell>
          <cell r="E32">
            <v>-5905.4892532207032</v>
          </cell>
          <cell r="F32">
            <v>-4931.83980084634</v>
          </cell>
          <cell r="G32">
            <v>-3888.5871831370855</v>
          </cell>
          <cell r="H32">
            <v>-2762.4830836727069</v>
          </cell>
          <cell r="I32">
            <v>-1528.8636502876377</v>
          </cell>
          <cell r="J32">
            <v>-177.6555023817204</v>
          </cell>
          <cell r="K32">
            <v>1321.1969779980882</v>
          </cell>
          <cell r="L32">
            <v>2962.1678064341886</v>
          </cell>
          <cell r="M32">
            <v>4760.0447788116653</v>
          </cell>
          <cell r="N32">
            <v>6742.1806177613635</v>
          </cell>
          <cell r="O32">
            <v>8923.2356809227476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</row>
        <row r="33">
          <cell r="A33">
            <v>-2271.1586829882044</v>
          </cell>
          <cell r="B33">
            <v>-6912.3924335647007</v>
          </cell>
          <cell r="C33">
            <v>-7796.6775774993266</v>
          </cell>
          <cell r="D33">
            <v>-6960.0312800256597</v>
          </cell>
          <cell r="E33">
            <v>-6064.5320642459656</v>
          </cell>
          <cell r="F33">
            <v>-5127.6162624453282</v>
          </cell>
          <cell r="G33">
            <v>-4121.68126674626</v>
          </cell>
          <cell r="H33">
            <v>-3016.6726602698018</v>
          </cell>
          <cell r="I33">
            <v>-1797.3680793229353</v>
          </cell>
          <cell r="J33">
            <v>-459.30288179554196</v>
          </cell>
          <cell r="K33">
            <v>1016.4307049620902</v>
          </cell>
          <cell r="L33">
            <v>2636.8021543670106</v>
          </cell>
          <cell r="M33">
            <v>4408.0093844255816</v>
          </cell>
          <cell r="N33">
            <v>6367.3227997663271</v>
          </cell>
          <cell r="O33">
            <v>8541.1772320298678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</row>
        <row r="34">
          <cell r="A34">
            <v>-2236.9169399174298</v>
          </cell>
          <cell r="B34">
            <v>-6779.4412859876202</v>
          </cell>
          <cell r="C34">
            <v>-7641.7353230968811</v>
          </cell>
          <cell r="D34">
            <v>-6795.5868098295668</v>
          </cell>
          <cell r="E34">
            <v>-5894.4169273972075</v>
          </cell>
          <cell r="F34">
            <v>-4939.4583709968701</v>
          </cell>
          <cell r="G34">
            <v>-3893.1688288734586</v>
          </cell>
          <cell r="H34">
            <v>-2771.1423671946905</v>
          </cell>
          <cell r="I34">
            <v>-1549.406958948583</v>
          </cell>
          <cell r="J34">
            <v>-188.89908490418532</v>
          </cell>
          <cell r="K34">
            <v>1314.7350644813371</v>
          </cell>
          <cell r="L34">
            <v>2966.5150392405294</v>
          </cell>
          <cell r="M34">
            <v>4775.2293561292399</v>
          </cell>
          <cell r="N34">
            <v>6758.4699093806103</v>
          </cell>
          <cell r="O34">
            <v>8941.3820912620849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</row>
        <row r="35">
          <cell r="A35">
            <v>-2330.2654529772703</v>
          </cell>
          <cell r="B35">
            <v>-7116.7680734777932</v>
          </cell>
          <cell r="C35">
            <v>-8013.2615936181501</v>
          </cell>
          <cell r="D35">
            <v>-7192.5859802587747</v>
          </cell>
          <cell r="E35">
            <v>-6324.9678152784836</v>
          </cell>
          <cell r="F35">
            <v>-5390.7975429787493</v>
          </cell>
          <cell r="G35">
            <v>-4390.2587673197586</v>
          </cell>
          <cell r="H35">
            <v>-3322.5855991816852</v>
          </cell>
          <cell r="I35">
            <v>-2145.8987578032425</v>
          </cell>
          <cell r="J35">
            <v>-840.58749058377771</v>
          </cell>
          <cell r="K35">
            <v>603.63463700142108</v>
          </cell>
          <cell r="L35">
            <v>2191.4378173738983</v>
          </cell>
          <cell r="M35">
            <v>3942.8553326324909</v>
          </cell>
          <cell r="N35">
            <v>5864.2227805428711</v>
          </cell>
          <cell r="O35">
            <v>7974.8407290591695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</row>
        <row r="36">
          <cell r="A36">
            <v>-2360.168475767814</v>
          </cell>
          <cell r="B36">
            <v>-7241.1650341210188</v>
          </cell>
          <cell r="C36">
            <v>-8175.3161764345059</v>
          </cell>
          <cell r="D36">
            <v>-7354.6812128214542</v>
          </cell>
          <cell r="E36">
            <v>-6495.2940485143672</v>
          </cell>
          <cell r="F36">
            <v>-5585.4356112601454</v>
          </cell>
          <cell r="G36">
            <v>-4605.1566466829736</v>
          </cell>
          <cell r="H36">
            <v>-3544.7685252648757</v>
          </cell>
          <cell r="I36">
            <v>-2383.752446139762</v>
          </cell>
          <cell r="J36">
            <v>-1108.7557904937346</v>
          </cell>
          <cell r="K36">
            <v>291.59705163265414</v>
          </cell>
          <cell r="L36">
            <v>1843.3767472829593</v>
          </cell>
          <cell r="M36">
            <v>3554.3744387569</v>
          </cell>
          <cell r="N36">
            <v>5430.2412137794699</v>
          </cell>
          <cell r="O36">
            <v>7485.7389118131259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</row>
        <row r="37">
          <cell r="A37">
            <v>-2155.9175798048504</v>
          </cell>
          <cell r="B37">
            <v>-6475.2996316190438</v>
          </cell>
          <cell r="C37">
            <v>-7283.5953590349209</v>
          </cell>
          <cell r="D37">
            <v>-6395.2780989304983</v>
          </cell>
          <cell r="E37">
            <v>-5459.8197022024769</v>
          </cell>
          <cell r="F37">
            <v>-4454.5125695410252</v>
          </cell>
          <cell r="G37">
            <v>-3381.2820609294945</v>
          </cell>
          <cell r="H37">
            <v>-2222.0689187102685</v>
          </cell>
          <cell r="I37">
            <v>-946.38782838842963</v>
          </cell>
          <cell r="J37">
            <v>466.917210514852</v>
          </cell>
          <cell r="K37">
            <v>2017.5380309736438</v>
          </cell>
          <cell r="L37">
            <v>3707.4775098906666</v>
          </cell>
          <cell r="M37">
            <v>5573.0663945880315</v>
          </cell>
          <cell r="N37">
            <v>7632.5861615697204</v>
          </cell>
          <cell r="O37">
            <v>9904.4478580332761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</row>
        <row r="38">
          <cell r="A38">
            <v>-1965.8254120563988</v>
          </cell>
          <cell r="B38">
            <v>-5726.451488040685</v>
          </cell>
          <cell r="C38">
            <v>-6409.1518754394383</v>
          </cell>
          <cell r="D38">
            <v>-5478.2619081386729</v>
          </cell>
          <cell r="E38">
            <v>-4474.6760044093653</v>
          </cell>
          <cell r="F38">
            <v>-3401.5383110512489</v>
          </cell>
          <cell r="G38">
            <v>-2255.3943272911038</v>
          </cell>
          <cell r="H38">
            <v>-993.98968801490355</v>
          </cell>
          <cell r="I38">
            <v>375.94918952481788</v>
          </cell>
          <cell r="J38">
            <v>1883.316568446457</v>
          </cell>
          <cell r="K38">
            <v>3556.0439227617539</v>
          </cell>
          <cell r="L38">
            <v>5383.7476611652583</v>
          </cell>
          <cell r="M38">
            <v>7400.9558492672459</v>
          </cell>
          <cell r="N38">
            <v>9615.0068301511601</v>
          </cell>
          <cell r="O38">
            <v>12056.525501625129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</row>
        <row r="39">
          <cell r="A39">
            <v>-2232.5692161742568</v>
          </cell>
          <cell r="B39">
            <v>-6761.5353625758871</v>
          </cell>
          <cell r="C39">
            <v>-7601.2425077485623</v>
          </cell>
          <cell r="D39">
            <v>-6733.1406522521211</v>
          </cell>
          <cell r="E39">
            <v>-5812.8557333622648</v>
          </cell>
          <cell r="F39">
            <v>-4839.322587139769</v>
          </cell>
          <cell r="G39">
            <v>-3800.0230424017</v>
          </cell>
          <cell r="H39">
            <v>-2676.9567213251717</v>
          </cell>
          <cell r="I39">
            <v>-1442.5983427838537</v>
          </cell>
          <cell r="J39">
            <v>-65.721868682967369</v>
          </cell>
          <cell r="K39">
            <v>1448.8257582582908</v>
          </cell>
          <cell r="L39">
            <v>3097.5513645551132</v>
          </cell>
          <cell r="M39">
            <v>4913.9906539135154</v>
          </cell>
          <cell r="N39">
            <v>6920.9509698672555</v>
          </cell>
          <cell r="O39">
            <v>9129.1110130907437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</row>
        <row r="40">
          <cell r="A40">
            <v>-2192.0423940002133</v>
          </cell>
          <cell r="B40">
            <v>-6603.665291762466</v>
          </cell>
          <cell r="C40">
            <v>-7420.8549928759294</v>
          </cell>
          <cell r="D40">
            <v>-6559.3678889900029</v>
          </cell>
          <cell r="E40">
            <v>-5635.5844858224473</v>
          </cell>
          <cell r="F40">
            <v>-4658.9885226018541</v>
          </cell>
          <cell r="G40">
            <v>-3607.7229903108382</v>
          </cell>
          <cell r="H40">
            <v>-2452.5161960836299</v>
          </cell>
          <cell r="I40">
            <v>-1166.8270126741359</v>
          </cell>
          <cell r="J40">
            <v>233.2323426674723</v>
          </cell>
          <cell r="K40">
            <v>1757.1460237620556</v>
          </cell>
          <cell r="L40">
            <v>3433.0737353871309</v>
          </cell>
          <cell r="M40">
            <v>5278.7714601525522</v>
          </cell>
          <cell r="N40">
            <v>7319.6097417961937</v>
          </cell>
          <cell r="O40">
            <v>9561.9593978466492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</row>
        <row r="41">
          <cell r="A41">
            <v>-1977.9970204983388</v>
          </cell>
          <cell r="B41">
            <v>-5776.5736810054987</v>
          </cell>
          <cell r="C41">
            <v>-6458.481171607742</v>
          </cell>
          <cell r="D41">
            <v>-5522.8242487786447</v>
          </cell>
          <cell r="E41">
            <v>-4512.308950860127</v>
          </cell>
          <cell r="F41">
            <v>-3434.9012824789252</v>
          </cell>
          <cell r="G41">
            <v>-2266.1898782354542</v>
          </cell>
          <cell r="H41">
            <v>-1005.6213888324802</v>
          </cell>
          <cell r="I41">
            <v>378.20039556827919</v>
          </cell>
          <cell r="J41">
            <v>1903.3574015600773</v>
          </cell>
          <cell r="K41">
            <v>3580.9490677465301</v>
          </cell>
          <cell r="L41">
            <v>5410.1166581171328</v>
          </cell>
          <cell r="M41">
            <v>7414.4836287656453</v>
          </cell>
          <cell r="N41">
            <v>9621.2902136262328</v>
          </cell>
          <cell r="O41">
            <v>12066.150525965746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</row>
        <row r="42">
          <cell r="A42">
            <v>-2256.3134412865193</v>
          </cell>
          <cell r="B42">
            <v>-6847.1180722779582</v>
          </cell>
          <cell r="C42">
            <v>-7702.0156066169993</v>
          </cell>
          <cell r="D42">
            <v>-6848.4838098903992</v>
          </cell>
          <cell r="E42">
            <v>-5944.8562110636858</v>
          </cell>
          <cell r="F42">
            <v>-4981.3202867464988</v>
          </cell>
          <cell r="G42">
            <v>-3961.112755166092</v>
          </cell>
          <cell r="H42">
            <v>-2845.6719020628198</v>
          </cell>
          <cell r="I42">
            <v>-1614.8365239899053</v>
          </cell>
          <cell r="J42">
            <v>-259.68556706557797</v>
          </cell>
          <cell r="K42">
            <v>1234.2223200085848</v>
          </cell>
          <cell r="L42">
            <v>2859.8233003613277</v>
          </cell>
          <cell r="M42">
            <v>4657.7839541892827</v>
          </cell>
          <cell r="N42">
            <v>6640.7679912039666</v>
          </cell>
          <cell r="O42">
            <v>8816.0111955396769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</row>
        <row r="43">
          <cell r="A43">
            <v>-2115.3503814026071</v>
          </cell>
          <cell r="B43">
            <v>-6308.3602837547251</v>
          </cell>
          <cell r="C43">
            <v>-7085.7502971445356</v>
          </cell>
          <cell r="D43">
            <v>-6186.7262823805195</v>
          </cell>
          <cell r="E43">
            <v>-5233.7764431059131</v>
          </cell>
          <cell r="F43">
            <v>-4212.2004716803613</v>
          </cell>
          <cell r="G43">
            <v>-3123.0598994217148</v>
          </cell>
          <cell r="H43">
            <v>-1930.4067454170413</v>
          </cell>
          <cell r="I43">
            <v>-617.41778184540408</v>
          </cell>
          <cell r="J43">
            <v>824.87081057728801</v>
          </cell>
          <cell r="K43">
            <v>2408.9700995842936</v>
          </cell>
          <cell r="L43">
            <v>4147.357946661481</v>
          </cell>
          <cell r="M43">
            <v>6061.5798173066796</v>
          </cell>
          <cell r="N43">
            <v>8171.8021139238163</v>
          </cell>
          <cell r="O43">
            <v>10487.991460582463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</row>
        <row r="44">
          <cell r="A44">
            <v>-2042.6749635820752</v>
          </cell>
          <cell r="B44">
            <v>-6025.6627027565446</v>
          </cell>
          <cell r="C44">
            <v>-6748.0832524758644</v>
          </cell>
          <cell r="D44">
            <v>-5832.002332531958</v>
          </cell>
          <cell r="E44">
            <v>-4864.0418538479817</v>
          </cell>
          <cell r="F44">
            <v>-3824.6088619961924</v>
          </cell>
          <cell r="G44">
            <v>-2699.2999796778017</v>
          </cell>
          <cell r="H44">
            <v>-1478.975172289754</v>
          </cell>
          <cell r="I44">
            <v>-145.3941650261084</v>
          </cell>
          <cell r="J44">
            <v>1324.6607319338229</v>
          </cell>
          <cell r="K44">
            <v>2954.8961351583403</v>
          </cell>
          <cell r="L44">
            <v>4741.0481102668773</v>
          </cell>
          <cell r="M44">
            <v>6707.9212602553353</v>
          </cell>
          <cell r="N44">
            <v>8853.8065280447518</v>
          </cell>
          <cell r="O44">
            <v>11231.611453961901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</row>
        <row r="45">
          <cell r="A45">
            <v>-2085.4122239249764</v>
          </cell>
          <cell r="B45">
            <v>-6199.3626499966722</v>
          </cell>
          <cell r="C45">
            <v>-6961.3931103195773</v>
          </cell>
          <cell r="D45">
            <v>-6055.9682802693542</v>
          </cell>
          <cell r="E45">
            <v>-5094.8324048826244</v>
          </cell>
          <cell r="F45">
            <v>-4067.4697308013783</v>
          </cell>
          <cell r="G45">
            <v>-2955.1093568537603</v>
          </cell>
          <cell r="H45">
            <v>-1755.4357506126039</v>
          </cell>
          <cell r="I45">
            <v>-436.7036591359543</v>
          </cell>
          <cell r="J45">
            <v>1021.8768510854691</v>
          </cell>
          <cell r="K45">
            <v>2623.7344138664234</v>
          </cell>
          <cell r="L45">
            <v>4387.1912653051158</v>
          </cell>
          <cell r="M45">
            <v>6318.4282616885048</v>
          </cell>
          <cell r="N45">
            <v>8439.0860968877387</v>
          </cell>
          <cell r="O45">
            <v>10769.089493523023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</row>
        <row r="46">
          <cell r="A46">
            <v>-2126.4246221991225</v>
          </cell>
          <cell r="B46">
            <v>-6356.6143095770522</v>
          </cell>
          <cell r="C46">
            <v>-7144.0256852952662</v>
          </cell>
          <cell r="D46">
            <v>-6256.02178998825</v>
          </cell>
          <cell r="E46">
            <v>-5315.61945527024</v>
          </cell>
          <cell r="F46">
            <v>-4315.4796145678711</v>
          </cell>
          <cell r="G46">
            <v>-3235.492492998771</v>
          </cell>
          <cell r="H46">
            <v>-2074.5842104276971</v>
          </cell>
          <cell r="I46">
            <v>-788.1080459058885</v>
          </cell>
          <cell r="J46">
            <v>636.49354277476095</v>
          </cell>
          <cell r="K46">
            <v>2201.8061411421522</v>
          </cell>
          <cell r="L46">
            <v>3930.5972693890499</v>
          </cell>
          <cell r="M46">
            <v>5833.4797093905008</v>
          </cell>
          <cell r="N46">
            <v>7906.4722169006327</v>
          </cell>
          <cell r="O46">
            <v>10189.78479571272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</row>
        <row r="47">
          <cell r="A47">
            <v>-2283.2993453096688</v>
          </cell>
          <cell r="B47">
            <v>-6954.8385322633358</v>
          </cell>
          <cell r="C47">
            <v>-7842.1248172338874</v>
          </cell>
          <cell r="D47">
            <v>-7011.6625970534351</v>
          </cell>
          <cell r="E47">
            <v>-6121.4554010646043</v>
          </cell>
          <cell r="F47">
            <v>-5162.6844053255118</v>
          </cell>
          <cell r="G47">
            <v>-4134.1681655651992</v>
          </cell>
          <cell r="H47">
            <v>-3018.5203414977964</v>
          </cell>
          <cell r="I47">
            <v>-1786.3761467301304</v>
          </cell>
          <cell r="J47">
            <v>-436.47689992748644</v>
          </cell>
          <cell r="K47">
            <v>1026.4009664869109</v>
          </cell>
          <cell r="L47">
            <v>2626.8031096943578</v>
          </cell>
          <cell r="M47">
            <v>4396.4434756891615</v>
          </cell>
          <cell r="N47">
            <v>6343.9212043698208</v>
          </cell>
          <cell r="O47">
            <v>8499.7092653524051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</row>
        <row r="48">
          <cell r="A48">
            <v>-2041.981554688582</v>
          </cell>
          <cell r="B48">
            <v>-6027.6455670046016</v>
          </cell>
          <cell r="C48">
            <v>-6760.835437318141</v>
          </cell>
          <cell r="D48">
            <v>-5837.8884942548375</v>
          </cell>
          <cell r="E48">
            <v>-4852.8826445628883</v>
          </cell>
          <cell r="F48">
            <v>-3792.9704731751244</v>
          </cell>
          <cell r="G48">
            <v>-2672.0136521805525</v>
          </cell>
          <cell r="H48">
            <v>-1461.1548851085392</v>
          </cell>
          <cell r="I48">
            <v>-118.09815708648748</v>
          </cell>
          <cell r="J48">
            <v>1367.5668046847702</v>
          </cell>
          <cell r="K48">
            <v>2996.4794784354863</v>
          </cell>
          <cell r="L48">
            <v>4779.6237172071087</v>
          </cell>
          <cell r="M48">
            <v>6750.2057095640521</v>
          </cell>
          <cell r="N48">
            <v>8922.2460432889256</v>
          </cell>
          <cell r="O48">
            <v>11307.747937994067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</row>
        <row r="49">
          <cell r="A49">
            <v>-2226.0364010399499</v>
          </cell>
          <cell r="B49">
            <v>-6736.9099794281356</v>
          </cell>
          <cell r="C49">
            <v>-7587.2108237705925</v>
          </cell>
          <cell r="D49">
            <v>-6737.9030620272779</v>
          </cell>
          <cell r="E49">
            <v>-5830.809926266671</v>
          </cell>
          <cell r="F49">
            <v>-4847.3281445745843</v>
          </cell>
          <cell r="G49">
            <v>-3809.8117561692238</v>
          </cell>
          <cell r="H49">
            <v>-2679.7474610700101</v>
          </cell>
          <cell r="I49">
            <v>-1443.4285182125925</v>
          </cell>
          <cell r="J49">
            <v>-78.580697306181349</v>
          </cell>
          <cell r="K49">
            <v>1423.4784513414188</v>
          </cell>
          <cell r="L49">
            <v>3078.7230610016436</v>
          </cell>
          <cell r="M49">
            <v>4884.0966826093972</v>
          </cell>
          <cell r="N49">
            <v>6860.6705490137365</v>
          </cell>
          <cell r="O49">
            <v>9046.9045159666384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</row>
        <row r="50">
          <cell r="A50">
            <v>-2010.0753683016819</v>
          </cell>
          <cell r="B50">
            <v>-5908.2454972962469</v>
          </cell>
          <cell r="C50">
            <v>-6619.961019452554</v>
          </cell>
          <cell r="D50">
            <v>-5678.5914225761426</v>
          </cell>
          <cell r="E50">
            <v>-4681.4290323362693</v>
          </cell>
          <cell r="F50">
            <v>-3625.1758282489991</v>
          </cell>
          <cell r="G50">
            <v>-2489.9732672190489</v>
          </cell>
          <cell r="H50">
            <v>-1253.0421529905916</v>
          </cell>
          <cell r="I50">
            <v>116.36263192509423</v>
          </cell>
          <cell r="J50">
            <v>1622.5458377473906</v>
          </cell>
          <cell r="K50">
            <v>3268.2586039550456</v>
          </cell>
          <cell r="L50">
            <v>5091.0668387852647</v>
          </cell>
          <cell r="M50">
            <v>7086.0178162748807</v>
          </cell>
          <cell r="N50">
            <v>9290.7829337325293</v>
          </cell>
          <cell r="O50">
            <v>11703.569268083302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</row>
        <row r="51">
          <cell r="A51">
            <v>-2323.3735166505294</v>
          </cell>
          <cell r="B51">
            <v>-7108.4251733478104</v>
          </cell>
          <cell r="C51">
            <v>-8021.9944085164416</v>
          </cell>
          <cell r="D51">
            <v>-7186.1164410630308</v>
          </cell>
          <cell r="E51">
            <v>-6301.9774388565811</v>
          </cell>
          <cell r="F51">
            <v>-5370.8633622061789</v>
          </cell>
          <cell r="G51">
            <v>-4374.6592416718458</v>
          </cell>
          <cell r="H51">
            <v>-3271.2921779056755</v>
          </cell>
          <cell r="I51">
            <v>-2076.7287300557646</v>
          </cell>
          <cell r="J51">
            <v>-772.83232562292733</v>
          </cell>
          <cell r="K51">
            <v>667.75653499412908</v>
          </cell>
          <cell r="L51">
            <v>2258.7471738633062</v>
          </cell>
          <cell r="M51">
            <v>4010.203115080928</v>
          </cell>
          <cell r="N51">
            <v>5922.0893421746905</v>
          </cell>
          <cell r="O51">
            <v>8041.7271823765777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</row>
        <row r="52">
          <cell r="A52">
            <v>-1958.6989005614769</v>
          </cell>
          <cell r="B52">
            <v>-5713.2774947190464</v>
          </cell>
          <cell r="C52">
            <v>-6406.4221132922439</v>
          </cell>
          <cell r="D52">
            <v>-5466.610644021519</v>
          </cell>
          <cell r="E52">
            <v>-4453.6669459530876</v>
          </cell>
          <cell r="F52">
            <v>-3371.2188848740029</v>
          </cell>
          <cell r="G52">
            <v>-2205.799095097711</v>
          </cell>
          <cell r="H52">
            <v>-942.50406757986809</v>
          </cell>
          <cell r="I52">
            <v>449.06183786395371</v>
          </cell>
          <cell r="J52">
            <v>1977.8179530907596</v>
          </cell>
          <cell r="K52">
            <v>3661.1628865261955</v>
          </cell>
          <cell r="L52">
            <v>5509.8555696409057</v>
          </cell>
          <cell r="M52">
            <v>7543.7072459489264</v>
          </cell>
          <cell r="N52">
            <v>9782.4483708206881</v>
          </cell>
          <cell r="O52">
            <v>12248.349064764756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</row>
        <row r="53">
          <cell r="A53">
            <v>-2186.3367000987396</v>
          </cell>
          <cell r="B53">
            <v>-6585.3363701723702</v>
          </cell>
          <cell r="C53">
            <v>-7404.2106138869531</v>
          </cell>
          <cell r="D53">
            <v>-6524.8500330743736</v>
          </cell>
          <cell r="E53">
            <v>-5599.5077096732475</v>
          </cell>
          <cell r="F53">
            <v>-4605.8678182421218</v>
          </cell>
          <cell r="G53">
            <v>-3552.9451120929762</v>
          </cell>
          <cell r="H53">
            <v>-2409.8191912047873</v>
          </cell>
          <cell r="I53">
            <v>-1146.6683250402141</v>
          </cell>
          <cell r="J53">
            <v>238.44881631018359</v>
          </cell>
          <cell r="K53">
            <v>1768.4630179214796</v>
          </cell>
          <cell r="L53">
            <v>3450.6135276843765</v>
          </cell>
          <cell r="M53">
            <v>5292.2823100839869</v>
          </cell>
          <cell r="N53">
            <v>7315.5729705167923</v>
          </cell>
          <cell r="O53">
            <v>9543.6911111076133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</row>
        <row r="54">
          <cell r="A54">
            <v>-2266.9908087603726</v>
          </cell>
          <cell r="B54">
            <v>-6888.4965255025772</v>
          </cell>
          <cell r="C54">
            <v>-7740.1416900109089</v>
          </cell>
          <cell r="D54">
            <v>-6871.3370536031907</v>
          </cell>
          <cell r="E54">
            <v>-5974.5871733019339</v>
          </cell>
          <cell r="F54">
            <v>-5028.3944286265005</v>
          </cell>
          <cell r="G54">
            <v>-4003.5512906269314</v>
          </cell>
          <cell r="H54">
            <v>-2888.1066217827256</v>
          </cell>
          <cell r="I54">
            <v>-1660.7494458669089</v>
          </cell>
          <cell r="J54">
            <v>-322.62788329456936</v>
          </cell>
          <cell r="K54">
            <v>1155.8526836519727</v>
          </cell>
          <cell r="L54">
            <v>2787.6301187817221</v>
          </cell>
          <cell r="M54">
            <v>4589.1785909289338</v>
          </cell>
          <cell r="N54">
            <v>6558.925925898403</v>
          </cell>
          <cell r="O54">
            <v>8723.7385190153418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</row>
        <row r="55">
          <cell r="A55">
            <v>-2379.3927433231038</v>
          </cell>
          <cell r="B55">
            <v>-7325.544734056205</v>
          </cell>
          <cell r="C55">
            <v>-8279.4304765322868</v>
          </cell>
          <cell r="D55">
            <v>-7468.951066662019</v>
          </cell>
          <cell r="E55">
            <v>-6611.467571772072</v>
          </cell>
          <cell r="F55">
            <v>-5715.4730189383426</v>
          </cell>
          <cell r="G55">
            <v>-4763.5021935885015</v>
          </cell>
          <cell r="H55">
            <v>-3715.4480046320941</v>
          </cell>
          <cell r="I55">
            <v>-2555.041671791701</v>
          </cell>
          <cell r="J55">
            <v>-1273.3501698521789</v>
          </cell>
          <cell r="K55">
            <v>125.98737908086918</v>
          </cell>
          <cell r="L55">
            <v>1670.6811222915633</v>
          </cell>
          <cell r="M55">
            <v>3366.0503511830175</v>
          </cell>
          <cell r="N55">
            <v>5237.9688055446832</v>
          </cell>
          <cell r="O55">
            <v>7284.135676193624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</row>
        <row r="56">
          <cell r="A56">
            <v>-2290.9522660864091</v>
          </cell>
          <cell r="B56">
            <v>-6983.5639679945507</v>
          </cell>
          <cell r="C56">
            <v>-7861.3001401748043</v>
          </cell>
          <cell r="D56">
            <v>-7006.6133613292832</v>
          </cell>
          <cell r="E56">
            <v>-6103.9916390310673</v>
          </cell>
          <cell r="F56">
            <v>-5154.9533835830762</v>
          </cell>
          <cell r="G56">
            <v>-4137.4746598205184</v>
          </cell>
          <cell r="H56">
            <v>-3044.0189344476976</v>
          </cell>
          <cell r="I56">
            <v>-1835.0705767190843</v>
          </cell>
          <cell r="J56">
            <v>-502.45364566010676</v>
          </cell>
          <cell r="K56">
            <v>960.56478236574878</v>
          </cell>
          <cell r="L56">
            <v>2579.0608129692605</v>
          </cell>
          <cell r="M56">
            <v>4359.2197377160755</v>
          </cell>
          <cell r="N56">
            <v>6327.1142455736108</v>
          </cell>
          <cell r="O56">
            <v>8487.0089067776153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</row>
        <row r="57">
          <cell r="A57">
            <v>-2342.6179016532119</v>
          </cell>
          <cell r="B57">
            <v>-7174.8804862301358</v>
          </cell>
          <cell r="C57">
            <v>-8094.2399388296126</v>
          </cell>
          <cell r="D57">
            <v>-7266.1656151687785</v>
          </cell>
          <cell r="E57">
            <v>-6385.185750718173</v>
          </cell>
          <cell r="F57">
            <v>-5457.8737161992231</v>
          </cell>
          <cell r="G57">
            <v>-4477.369078668683</v>
          </cell>
          <cell r="H57">
            <v>-3403.3917801624475</v>
          </cell>
          <cell r="I57">
            <v>-2233.2366803964715</v>
          </cell>
          <cell r="J57">
            <v>-948.24656387637242</v>
          </cell>
          <cell r="K57">
            <v>468.9979803536371</v>
          </cell>
          <cell r="L57">
            <v>2020.3205626809045</v>
          </cell>
          <cell r="M57">
            <v>3729.2415866435945</v>
          </cell>
          <cell r="N57">
            <v>5617.6085932972219</v>
          </cell>
          <cell r="O57">
            <v>7708.567259551075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8">
          <cell r="A58">
            <v>-1993.1061011238071</v>
          </cell>
          <cell r="B58">
            <v>-5842.6742185478461</v>
          </cell>
          <cell r="C58">
            <v>-6537.8511751620554</v>
          </cell>
          <cell r="D58">
            <v>-5615.8476120081359</v>
          </cell>
          <cell r="E58">
            <v>-4632.1828853063989</v>
          </cell>
          <cell r="F58">
            <v>-3573.0680082337626</v>
          </cell>
          <cell r="G58">
            <v>-2426.1871124100112</v>
          </cell>
          <cell r="H58">
            <v>-1167.5537746774764</v>
          </cell>
          <cell r="I58">
            <v>209.35294476154274</v>
          </cell>
          <cell r="J58">
            <v>1733.5057341483437</v>
          </cell>
          <cell r="K58">
            <v>3408.5804539401042</v>
          </cell>
          <cell r="L58">
            <v>5250.5922300592056</v>
          </cell>
          <cell r="M58">
            <v>7268.5953462029902</v>
          </cell>
          <cell r="N58">
            <v>9489.9837752501298</v>
          </cell>
          <cell r="O58">
            <v>11928.122227448688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</row>
        <row r="59">
          <cell r="A59">
            <v>-2043.3028364764621</v>
          </cell>
          <cell r="B59">
            <v>-6029.3090914108188</v>
          </cell>
          <cell r="C59">
            <v>-6762.0914769121709</v>
          </cell>
          <cell r="D59">
            <v>-5843.6189914453316</v>
          </cell>
          <cell r="E59">
            <v>-4864.4944784309291</v>
          </cell>
          <cell r="F59">
            <v>-3820.1023587803202</v>
          </cell>
          <cell r="G59">
            <v>-2695.5968411036383</v>
          </cell>
          <cell r="H59">
            <v>-1471.8059560006816</v>
          </cell>
          <cell r="I59">
            <v>-121.43329785118809</v>
          </cell>
          <cell r="J59">
            <v>1350.3338248553998</v>
          </cell>
          <cell r="K59">
            <v>2960.9906455946784</v>
          </cell>
          <cell r="L59">
            <v>4731.475503764741</v>
          </cell>
          <cell r="M59">
            <v>6680.5674684781234</v>
          </cell>
          <cell r="N59">
            <v>8835.182699681287</v>
          </cell>
          <cell r="O59">
            <v>11198.899483995856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</row>
        <row r="60">
          <cell r="A60">
            <v>-2197.904124710059</v>
          </cell>
          <cell r="B60">
            <v>-6637.4716171197706</v>
          </cell>
          <cell r="C60">
            <v>-7485.5327040557158</v>
          </cell>
          <cell r="D60">
            <v>-6615.3763565762774</v>
          </cell>
          <cell r="E60">
            <v>-5684.3612818780794</v>
          </cell>
          <cell r="F60">
            <v>-4694.2757780076181</v>
          </cell>
          <cell r="G60">
            <v>-3653.27073553935</v>
          </cell>
          <cell r="H60">
            <v>-2513.1639915036185</v>
          </cell>
          <cell r="I60">
            <v>-1264.6907680796548</v>
          </cell>
          <cell r="J60">
            <v>123.68539544196605</v>
          </cell>
          <cell r="K60">
            <v>1651.3928031172857</v>
          </cell>
          <cell r="L60">
            <v>3330.1633992814454</v>
          </cell>
          <cell r="M60">
            <v>5172.0010137855406</v>
          </cell>
          <cell r="N60">
            <v>7169.3459759985781</v>
          </cell>
          <cell r="O60">
            <v>9381.2181753354398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</row>
        <row r="61">
          <cell r="A61">
            <v>-2130.5149366727019</v>
          </cell>
          <cell r="B61">
            <v>-6377.4315778823766</v>
          </cell>
          <cell r="C61">
            <v>-7181.7258170899104</v>
          </cell>
          <cell r="D61">
            <v>-6289.3262270728455</v>
          </cell>
          <cell r="E61">
            <v>-5348.2872415623988</v>
          </cell>
          <cell r="F61">
            <v>-4346.4000933678808</v>
          </cell>
          <cell r="G61">
            <v>-3267.1151322619535</v>
          </cell>
          <cell r="H61">
            <v>-2096.8094463053258</v>
          </cell>
          <cell r="I61">
            <v>-811.00277274422081</v>
          </cell>
          <cell r="J61">
            <v>611.62663463358842</v>
          </cell>
          <cell r="K61">
            <v>2169.3723202106676</v>
          </cell>
          <cell r="L61">
            <v>3894.4041417524481</v>
          </cell>
          <cell r="M61">
            <v>5797.8654409711153</v>
          </cell>
          <cell r="N61">
            <v>7875.191018230893</v>
          </cell>
          <cell r="O61">
            <v>10168.873179006523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</row>
        <row r="62">
          <cell r="A62">
            <v>-2067.5743038335909</v>
          </cell>
          <cell r="B62">
            <v>-6123.366357306586</v>
          </cell>
          <cell r="C62">
            <v>-6865.7660069349567</v>
          </cell>
          <cell r="D62">
            <v>-5953.9713659117779</v>
          </cell>
          <cell r="E62">
            <v>-4984.9509791384571</v>
          </cell>
          <cell r="F62">
            <v>-3957.4539212525619</v>
          </cell>
          <cell r="G62">
            <v>-2848.8467522607543</v>
          </cell>
          <cell r="H62">
            <v>-1614.4864804130882</v>
          </cell>
          <cell r="I62">
            <v>-279.1965615259133</v>
          </cell>
          <cell r="J62">
            <v>1183.6866958174573</v>
          </cell>
          <cell r="K62">
            <v>2787.7890173475962</v>
          </cell>
          <cell r="L62">
            <v>4569.5662910994242</v>
          </cell>
          <cell r="M62">
            <v>6536.6088203017025</v>
          </cell>
          <cell r="N62">
            <v>8687.345775211239</v>
          </cell>
          <cell r="O62">
            <v>11040.248666505748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</row>
        <row r="63">
          <cell r="A63">
            <v>-2033.0552002415952</v>
          </cell>
          <cell r="B63">
            <v>-5992.3889675093942</v>
          </cell>
          <cell r="C63">
            <v>-6724.9455708972364</v>
          </cell>
          <cell r="D63">
            <v>-5814.840894773226</v>
          </cell>
          <cell r="E63">
            <v>-4832.8284059392627</v>
          </cell>
          <cell r="F63">
            <v>-3772.5569105621548</v>
          </cell>
          <cell r="G63">
            <v>-2631.4713199675875</v>
          </cell>
          <cell r="H63">
            <v>-1396.631773281483</v>
          </cell>
          <cell r="I63">
            <v>-51.608385732607815</v>
          </cell>
          <cell r="J63">
            <v>1438.8354107073615</v>
          </cell>
          <cell r="K63">
            <v>3086.1533583356431</v>
          </cell>
          <cell r="L63">
            <v>4891.7458376501709</v>
          </cell>
          <cell r="M63">
            <v>6871.9187151316728</v>
          </cell>
          <cell r="N63">
            <v>9037.431212141737</v>
          </cell>
          <cell r="O63">
            <v>11412.080500557406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</row>
        <row r="64">
          <cell r="A64">
            <v>-2182.8368656452649</v>
          </cell>
          <cell r="B64">
            <v>-6570.9466429921395</v>
          </cell>
          <cell r="C64">
            <v>-7386.9788131448458</v>
          </cell>
          <cell r="D64">
            <v>-6493.8680760472962</v>
          </cell>
          <cell r="E64">
            <v>-5547.5199989399434</v>
          </cell>
          <cell r="F64">
            <v>-4542.7839782631854</v>
          </cell>
          <cell r="G64">
            <v>-3461.0895670581058</v>
          </cell>
          <cell r="H64">
            <v>-2292.0638647417736</v>
          </cell>
          <cell r="I64">
            <v>-1000.4761758915323</v>
          </cell>
          <cell r="J64">
            <v>395.03727763503343</v>
          </cell>
          <cell r="K64">
            <v>1937.0755635976807</v>
          </cell>
          <cell r="L64">
            <v>3639.2265701256983</v>
          </cell>
          <cell r="M64">
            <v>5518.8335090999781</v>
          </cell>
          <cell r="N64">
            <v>7584.8470073382132</v>
          </cell>
          <cell r="O64">
            <v>9850.6690985577079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</row>
        <row r="65">
          <cell r="A65">
            <v>-2054.5836277604776</v>
          </cell>
          <cell r="B65">
            <v>-6077.6026110243683</v>
          </cell>
          <cell r="C65">
            <v>-6821.9095426332342</v>
          </cell>
          <cell r="D65">
            <v>-5912.8915923238637</v>
          </cell>
          <cell r="E65">
            <v>-4937.0148607332612</v>
          </cell>
          <cell r="F65">
            <v>-3902.7406669870948</v>
          </cell>
          <cell r="G65">
            <v>-2795.0379513718326</v>
          </cell>
          <cell r="H65">
            <v>-1586.4612261430418</v>
          </cell>
          <cell r="I65">
            <v>-254.11361905566844</v>
          </cell>
          <cell r="J65">
            <v>1207.0287792326628</v>
          </cell>
          <cell r="K65">
            <v>2809.1750566799651</v>
          </cell>
          <cell r="L65">
            <v>4584.3977879205249</v>
          </cell>
          <cell r="M65">
            <v>6539.7419461369427</v>
          </cell>
          <cell r="N65">
            <v>8683.3612987142733</v>
          </cell>
          <cell r="O65">
            <v>11034.853251010307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</row>
        <row r="66">
          <cell r="A66">
            <v>-2390.3237202631112</v>
          </cell>
          <cell r="B66">
            <v>-7354.2289003110018</v>
          </cell>
          <cell r="C66">
            <v>-8289.3648292888847</v>
          </cell>
          <cell r="D66">
            <v>-7467.2754780105643</v>
          </cell>
          <cell r="E66">
            <v>-6593.7773032999885</v>
          </cell>
          <cell r="F66">
            <v>-5664.3751112649379</v>
          </cell>
          <cell r="G66">
            <v>-4667.2716969596731</v>
          </cell>
          <cell r="H66">
            <v>-3598.0154890391582</v>
          </cell>
          <cell r="I66">
            <v>-2438.0786733139576</v>
          </cell>
          <cell r="J66">
            <v>-1151.4669065230753</v>
          </cell>
          <cell r="K66">
            <v>263.53382858189627</v>
          </cell>
          <cell r="L66">
            <v>1825.2315279997295</v>
          </cell>
          <cell r="M66">
            <v>3537.5114483379111</v>
          </cell>
          <cell r="N66">
            <v>5415.0775807643276</v>
          </cell>
          <cell r="O66">
            <v>7478.5636641148685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</row>
        <row r="67">
          <cell r="A67">
            <v>-2137.8441564755481</v>
          </cell>
          <cell r="B67">
            <v>-6401.0259807381626</v>
          </cell>
          <cell r="C67">
            <v>-7200.2402340308399</v>
          </cell>
          <cell r="D67">
            <v>-6308.7180776672394</v>
          </cell>
          <cell r="E67">
            <v>-5355.5278155022024</v>
          </cell>
          <cell r="F67">
            <v>-4340.5103942316737</v>
          </cell>
          <cell r="G67">
            <v>-3262.4189703335669</v>
          </cell>
          <cell r="H67">
            <v>-2076.9658081223647</v>
          </cell>
          <cell r="I67">
            <v>-790.62115332395229</v>
          </cell>
          <cell r="J67">
            <v>625.34317409893174</v>
          </cell>
          <cell r="K67">
            <v>2186.6060273390099</v>
          </cell>
          <cell r="L67">
            <v>3899.9094480123299</v>
          </cell>
          <cell r="M67">
            <v>5788.0378044917034</v>
          </cell>
          <cell r="N67">
            <v>7870.0209760322678</v>
          </cell>
          <cell r="O67">
            <v>10171.289630000323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</row>
        <row r="68">
          <cell r="A68">
            <v>-2257.321100365356</v>
          </cell>
          <cell r="B68">
            <v>-6855.2355635082149</v>
          </cell>
          <cell r="C68">
            <v>-7719.1515262595494</v>
          </cell>
          <cell r="D68">
            <v>-6862.9041453047021</v>
          </cell>
          <cell r="E68">
            <v>-5963.951300572211</v>
          </cell>
          <cell r="F68">
            <v>-5006.0352279305489</v>
          </cell>
          <cell r="G68">
            <v>-3979.5499462784628</v>
          </cell>
          <cell r="H68">
            <v>-2863.7292698484653</v>
          </cell>
          <cell r="I68">
            <v>-1633.7097946032077</v>
          </cell>
          <cell r="J68">
            <v>-288.90537962767911</v>
          </cell>
          <cell r="K68">
            <v>1199.6939226570462</v>
          </cell>
          <cell r="L68">
            <v>2845.3059772336414</v>
          </cell>
          <cell r="M68">
            <v>4657.181230941851</v>
          </cell>
          <cell r="N68">
            <v>6632.9192581530006</v>
          </cell>
          <cell r="O68">
            <v>8800.6485291873032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</row>
        <row r="69">
          <cell r="A69">
            <v>-2086.5551604383672</v>
          </cell>
          <cell r="B69">
            <v>-6201.2249985534099</v>
          </cell>
          <cell r="C69">
            <v>-6957.8474962416039</v>
          </cell>
          <cell r="D69">
            <v>-6054.4659677551699</v>
          </cell>
          <cell r="E69">
            <v>-5105.2038207548494</v>
          </cell>
          <cell r="F69">
            <v>-4076.980259494047</v>
          </cell>
          <cell r="G69">
            <v>-2956.1363888469473</v>
          </cell>
          <cell r="H69">
            <v>-1738.5110247308473</v>
          </cell>
          <cell r="I69">
            <v>-416.18824749582097</v>
          </cell>
          <cell r="J69">
            <v>1021.1801808875352</v>
          </cell>
          <cell r="K69">
            <v>2598.431975278238</v>
          </cell>
          <cell r="L69">
            <v>4353.7344306389596</v>
          </cell>
          <cell r="M69">
            <v>6292.2697293021884</v>
          </cell>
          <cell r="N69">
            <v>8411.4108986441333</v>
          </cell>
          <cell r="O69">
            <v>10747.407054227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</row>
        <row r="70">
          <cell r="A70">
            <v>-2110.6235522203447</v>
          </cell>
          <cell r="B70">
            <v>-6294.1502896876427</v>
          </cell>
          <cell r="C70">
            <v>-7064.696467383551</v>
          </cell>
          <cell r="D70">
            <v>-6161.2940625863739</v>
          </cell>
          <cell r="E70">
            <v>-5206.4602227639316</v>
          </cell>
          <cell r="F70">
            <v>-4204.6402988524396</v>
          </cell>
          <cell r="G70">
            <v>-3122.7367744769981</v>
          </cell>
          <cell r="H70">
            <v>-1942.2591326015076</v>
          </cell>
          <cell r="I70">
            <v>-653.23229206360713</v>
          </cell>
          <cell r="J70">
            <v>772.5789453098896</v>
          </cell>
          <cell r="K70">
            <v>2342.5478792180152</v>
          </cell>
          <cell r="L70">
            <v>4074.3477557475903</v>
          </cell>
          <cell r="M70">
            <v>5981.9554824977586</v>
          </cell>
          <cell r="N70">
            <v>8072.4894961606951</v>
          </cell>
          <cell r="O70">
            <v>10383.091381053777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</row>
        <row r="71">
          <cell r="A71">
            <v>-2173.0891233280763</v>
          </cell>
          <cell r="B71">
            <v>-6531.6725317670844</v>
          </cell>
          <cell r="C71">
            <v>-7333.9510767606962</v>
          </cell>
          <cell r="D71">
            <v>-6459.481793877625</v>
          </cell>
          <cell r="E71">
            <v>-5537.9205757542395</v>
          </cell>
          <cell r="F71">
            <v>-4547.5700503286116</v>
          </cell>
          <cell r="G71">
            <v>-3471.5929881857091</v>
          </cell>
          <cell r="H71">
            <v>-2314.766930003364</v>
          </cell>
          <cell r="I71">
            <v>-1052.0390162283134</v>
          </cell>
          <cell r="J71">
            <v>342.71889971118941</v>
          </cell>
          <cell r="K71">
            <v>1876.7339307085131</v>
          </cell>
          <cell r="L71">
            <v>3559.7757681382391</v>
          </cell>
          <cell r="M71">
            <v>5421.0160202814859</v>
          </cell>
          <cell r="N71">
            <v>7469.0865272265473</v>
          </cell>
          <cell r="O71">
            <v>9713.7496298479491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</row>
        <row r="72">
          <cell r="A72">
            <v>-2322.4708948623684</v>
          </cell>
          <cell r="B72">
            <v>-7110.3616173850078</v>
          </cell>
          <cell r="C72">
            <v>-8018.9506651295596</v>
          </cell>
          <cell r="D72">
            <v>-7192.2859503359887</v>
          </cell>
          <cell r="E72">
            <v>-6319.6773341342714</v>
          </cell>
          <cell r="F72">
            <v>-5382.5494750056523</v>
          </cell>
          <cell r="G72">
            <v>-4381.6166291048876</v>
          </cell>
          <cell r="H72">
            <v>-3290.1988166917313</v>
          </cell>
          <cell r="I72">
            <v>-2093.3221327205051</v>
          </cell>
          <cell r="J72">
            <v>-774.78091937213583</v>
          </cell>
          <cell r="K72">
            <v>681.93981735923546</v>
          </cell>
          <cell r="L72">
            <v>2264.1149097200068</v>
          </cell>
          <cell r="M72">
            <v>4001.60856265644</v>
          </cell>
          <cell r="N72">
            <v>5931.9397974814692</v>
          </cell>
          <cell r="O72">
            <v>8045.434268267486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</row>
        <row r="73">
          <cell r="A73">
            <v>-2240.4608695847828</v>
          </cell>
          <cell r="B73">
            <v>-6793.1424571871703</v>
          </cell>
          <cell r="C73">
            <v>-7639.2065307916464</v>
          </cell>
          <cell r="D73">
            <v>-6778.3251460717838</v>
          </cell>
          <cell r="E73">
            <v>-5878.9521256872667</v>
          </cell>
          <cell r="F73">
            <v>-4905.4653853634936</v>
          </cell>
          <cell r="G73">
            <v>-3866.2122279936279</v>
          </cell>
          <cell r="H73">
            <v>-2743.5776872502884</v>
          </cell>
          <cell r="I73">
            <v>-1519.713276754145</v>
          </cell>
          <cell r="J73">
            <v>-163.91708743463008</v>
          </cell>
          <cell r="K73">
            <v>1329.6666992091455</v>
          </cell>
          <cell r="L73">
            <v>2969.8035521957713</v>
          </cell>
          <cell r="M73">
            <v>4767.2944535571078</v>
          </cell>
          <cell r="N73">
            <v>6748.3022340518564</v>
          </cell>
          <cell r="O73">
            <v>8934.5351466460615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</row>
        <row r="74">
          <cell r="A74">
            <v>-2356.7200063165592</v>
          </cell>
          <cell r="B74">
            <v>-7237.2485871527406</v>
          </cell>
          <cell r="C74">
            <v>-8161.9212605916764</v>
          </cell>
          <cell r="D74">
            <v>-7341.6912440094839</v>
          </cell>
          <cell r="E74">
            <v>-6479.5485567150099</v>
          </cell>
          <cell r="F74">
            <v>-5557.9982486469853</v>
          </cell>
          <cell r="G74">
            <v>-4581.487489481513</v>
          </cell>
          <cell r="H74">
            <v>-3520.2609350891216</v>
          </cell>
          <cell r="I74">
            <v>-2352.6500470749156</v>
          </cell>
          <cell r="J74">
            <v>-1072.7312546541084</v>
          </cell>
          <cell r="K74">
            <v>344.17619460773204</v>
          </cell>
          <cell r="L74">
            <v>1911.782633723567</v>
          </cell>
          <cell r="M74">
            <v>3627.5717270832192</v>
          </cell>
          <cell r="N74">
            <v>5513.1752063586937</v>
          </cell>
          <cell r="O74">
            <v>7586.6081892130123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</row>
        <row r="75">
          <cell r="A75">
            <v>-2209.4977520472685</v>
          </cell>
          <cell r="B75">
            <v>-6672.1881013136499</v>
          </cell>
          <cell r="C75">
            <v>-7521.004053058261</v>
          </cell>
          <cell r="D75">
            <v>-6657.0350846974934</v>
          </cell>
          <cell r="E75">
            <v>-5742.6126647212641</v>
          </cell>
          <cell r="F75">
            <v>-4776.4877841504813</v>
          </cell>
          <cell r="G75">
            <v>-3752.5309044174965</v>
          </cell>
          <cell r="H75">
            <v>-2637.0585479651709</v>
          </cell>
          <cell r="I75">
            <v>-1399.8177846263839</v>
          </cell>
          <cell r="J75">
            <v>-26.806153545673432</v>
          </cell>
          <cell r="K75">
            <v>1472.325414050996</v>
          </cell>
          <cell r="L75">
            <v>3120.1525282370299</v>
          </cell>
          <cell r="M75">
            <v>4935.3806410693142</v>
          </cell>
          <cell r="N75">
            <v>6946.3064059678309</v>
          </cell>
          <cell r="O75">
            <v>9153.5925250892542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</row>
        <row r="76">
          <cell r="A76">
            <v>-2305.9870714288077</v>
          </cell>
          <cell r="B76">
            <v>-7036.9921903792674</v>
          </cell>
          <cell r="C76">
            <v>-7918.4829880809939</v>
          </cell>
          <cell r="D76">
            <v>-7077.8527905771725</v>
          </cell>
          <cell r="E76">
            <v>-6191.7216673719731</v>
          </cell>
          <cell r="F76">
            <v>-5243.3322644379878</v>
          </cell>
          <cell r="G76">
            <v>-4227.5250966709928</v>
          </cell>
          <cell r="H76">
            <v>-3129.2915863944663</v>
          </cell>
          <cell r="I76">
            <v>-1927.3220372073927</v>
          </cell>
          <cell r="J76">
            <v>-614.0382567100246</v>
          </cell>
          <cell r="K76">
            <v>836.1028590874414</v>
          </cell>
          <cell r="L76">
            <v>2442.4885866229115</v>
          </cell>
          <cell r="M76">
            <v>4205.287073374494</v>
          </cell>
          <cell r="N76">
            <v>6141.5710622021152</v>
          </cell>
          <cell r="O76">
            <v>8263.8157494746411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</row>
        <row r="77">
          <cell r="A77">
            <v>-2039.6093700537244</v>
          </cell>
          <cell r="B77">
            <v>-6030.1806085339022</v>
          </cell>
          <cell r="C77">
            <v>-6773.2255064485071</v>
          </cell>
          <cell r="D77">
            <v>-5863.648624324589</v>
          </cell>
          <cell r="E77">
            <v>-4880.9822125802921</v>
          </cell>
          <cell r="F77">
            <v>-3824.071455159848</v>
          </cell>
          <cell r="G77">
            <v>-2702.876870547806</v>
          </cell>
          <cell r="H77">
            <v>-1468.3645891839669</v>
          </cell>
          <cell r="I77">
            <v>-119.11788520048489</v>
          </cell>
          <cell r="J77">
            <v>1362.3431557792542</v>
          </cell>
          <cell r="K77">
            <v>2983.0027288142119</v>
          </cell>
          <cell r="L77">
            <v>4768.624489034697</v>
          </cell>
          <cell r="M77">
            <v>6735.1806109622848</v>
          </cell>
          <cell r="N77">
            <v>8890.1098647116924</v>
          </cell>
          <cell r="O77">
            <v>11255.471790372478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</row>
        <row r="78">
          <cell r="A78">
            <v>-2205.8576669754125</v>
          </cell>
          <cell r="B78">
            <v>-6660.8585832430272</v>
          </cell>
          <cell r="C78">
            <v>-7500.5937397184471</v>
          </cell>
          <cell r="D78">
            <v>-6627.446669340673</v>
          </cell>
          <cell r="E78">
            <v>-5704.7266242069218</v>
          </cell>
          <cell r="F78">
            <v>-4720.1866173241597</v>
          </cell>
          <cell r="G78">
            <v>-3664.708902146438</v>
          </cell>
          <cell r="H78">
            <v>-2527.8601834724791</v>
          </cell>
          <cell r="I78">
            <v>-1284.4026673904721</v>
          </cell>
          <cell r="J78">
            <v>85.284247086157308</v>
          </cell>
          <cell r="K78">
            <v>1601.1815383493106</v>
          </cell>
          <cell r="L78">
            <v>3278.1000784398811</v>
          </cell>
          <cell r="M78">
            <v>5114.3615425992421</v>
          </cell>
          <cell r="N78">
            <v>7138.0110465318621</v>
          </cell>
          <cell r="O78">
            <v>9352.6397361783511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</row>
        <row r="79">
          <cell r="A79">
            <v>-2004.3007925108918</v>
          </cell>
          <cell r="B79">
            <v>-5886.739754359598</v>
          </cell>
          <cell r="C79">
            <v>-6601.7118241774069</v>
          </cell>
          <cell r="D79">
            <v>-5675.9821996098171</v>
          </cell>
          <cell r="E79">
            <v>-4688.6302775610202</v>
          </cell>
          <cell r="F79">
            <v>-3629.3976900089647</v>
          </cell>
          <cell r="G79">
            <v>-2464.2802638173475</v>
          </cell>
          <cell r="H79">
            <v>-1207.344586241971</v>
          </cell>
          <cell r="I79">
            <v>167.23711414345661</v>
          </cell>
          <cell r="J79">
            <v>1663.4697614265881</v>
          </cell>
          <cell r="K79">
            <v>3315.2226886833105</v>
          </cell>
          <cell r="L79">
            <v>5135.6787253056154</v>
          </cell>
          <cell r="M79">
            <v>7140.3997980855247</v>
          </cell>
          <cell r="N79">
            <v>9352.9976347221073</v>
          </cell>
          <cell r="O79">
            <v>11779.346540536571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</row>
        <row r="80">
          <cell r="A80">
            <v>-2079.3762486994774</v>
          </cell>
          <cell r="B80">
            <v>-6175.5017469028862</v>
          </cell>
          <cell r="C80">
            <v>-6940.4570441200976</v>
          </cell>
          <cell r="D80">
            <v>-6046.9556209082657</v>
          </cell>
          <cell r="E80">
            <v>-5078.2341647498843</v>
          </cell>
          <cell r="F80">
            <v>-4037.6258118524433</v>
          </cell>
          <cell r="G80">
            <v>-2934.5248107509324</v>
          </cell>
          <cell r="H80">
            <v>-1742.2843172437008</v>
          </cell>
          <cell r="I80">
            <v>-429.95947473450894</v>
          </cell>
          <cell r="J80">
            <v>1016.0741321882235</v>
          </cell>
          <cell r="K80">
            <v>2604.6878281448676</v>
          </cell>
          <cell r="L80">
            <v>4343.6942780785621</v>
          </cell>
          <cell r="M80">
            <v>6269.9779877123965</v>
          </cell>
          <cell r="N80">
            <v>8406.5509924738453</v>
          </cell>
          <cell r="O80">
            <v>10754.812173031354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</row>
        <row r="81">
          <cell r="A81">
            <v>-1980.3701390754081</v>
          </cell>
          <cell r="B81">
            <v>-5801.5196605087385</v>
          </cell>
          <cell r="C81">
            <v>-6499.8915316695748</v>
          </cell>
          <cell r="D81">
            <v>-5579.2883504393149</v>
          </cell>
          <cell r="E81">
            <v>-4594.4082705025367</v>
          </cell>
          <cell r="F81">
            <v>-3531.8970895916527</v>
          </cell>
          <cell r="G81">
            <v>-2381.9963428060423</v>
          </cell>
          <cell r="H81">
            <v>-1142.8655940439742</v>
          </cell>
          <cell r="I81">
            <v>221.69978939339353</v>
          </cell>
          <cell r="J81">
            <v>1745.4213467675202</v>
          </cell>
          <cell r="K81">
            <v>3411.2202045763961</v>
          </cell>
          <cell r="L81">
            <v>5234.1886758824212</v>
          </cell>
          <cell r="M81">
            <v>7238.4041979305466</v>
          </cell>
          <cell r="N81">
            <v>9440.560829913642</v>
          </cell>
          <cell r="O81">
            <v>11876.462295336212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</row>
        <row r="82">
          <cell r="A82">
            <v>-2279.1472365528189</v>
          </cell>
          <cell r="B82">
            <v>-6938.283753262147</v>
          </cell>
          <cell r="C82">
            <v>-7815.7180247839233</v>
          </cell>
          <cell r="D82">
            <v>-6959.2186381536721</v>
          </cell>
          <cell r="E82">
            <v>-6040.2846309398628</v>
          </cell>
          <cell r="F82">
            <v>-5065.9448671560358</v>
          </cell>
          <cell r="G82">
            <v>-4028.4088484553677</v>
          </cell>
          <cell r="H82">
            <v>-2902.4228605661369</v>
          </cell>
          <cell r="I82">
            <v>-1660.7280983504529</v>
          </cell>
          <cell r="J82">
            <v>-295.190619039799</v>
          </cell>
          <cell r="K82">
            <v>1191.1531160322536</v>
          </cell>
          <cell r="L82">
            <v>2811.9085737506311</v>
          </cell>
          <cell r="M82">
            <v>4600.9096219993789</v>
          </cell>
          <cell r="N82">
            <v>6573.3962342280247</v>
          </cell>
          <cell r="O82">
            <v>8747.468662297113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</row>
        <row r="83">
          <cell r="A83">
            <v>-2108.7158524763813</v>
          </cell>
          <cell r="B83">
            <v>-6298.6379044134565</v>
          </cell>
          <cell r="C83">
            <v>-7084.1433533442842</v>
          </cell>
          <cell r="D83">
            <v>-6195.9214674143541</v>
          </cell>
          <cell r="E83">
            <v>-5261.2490264405233</v>
          </cell>
          <cell r="F83">
            <v>-4242.3715494356438</v>
          </cell>
          <cell r="G83">
            <v>-3156.5162154884388</v>
          </cell>
          <cell r="H83">
            <v>-1970.5224016725858</v>
          </cell>
          <cell r="I83">
            <v>-664.38800219833718</v>
          </cell>
          <cell r="J83">
            <v>763.62885172179836</v>
          </cell>
          <cell r="K83">
            <v>2338.6506568515892</v>
          </cell>
          <cell r="L83">
            <v>4067.2045734359376</v>
          </cell>
          <cell r="M83">
            <v>5961.5184681181036</v>
          </cell>
          <cell r="N83">
            <v>8040.5395763053948</v>
          </cell>
          <cell r="O83">
            <v>10337.824050772329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</row>
        <row r="84">
          <cell r="A84">
            <v>-2277.5891222488567</v>
          </cell>
          <cell r="B84">
            <v>-6941.5868562728429</v>
          </cell>
          <cell r="C84">
            <v>-7827.1928902944255</v>
          </cell>
          <cell r="D84">
            <v>-6965.70799844459</v>
          </cell>
          <cell r="E84">
            <v>-6070.2466625863444</v>
          </cell>
          <cell r="F84">
            <v>-5118.550499971635</v>
          </cell>
          <cell r="G84">
            <v>-4093.7918838912565</v>
          </cell>
          <cell r="H84">
            <v>-2979.2401533510056</v>
          </cell>
          <cell r="I84">
            <v>-1761.1149568598082</v>
          </cell>
          <cell r="J84">
            <v>-427.63745148159751</v>
          </cell>
          <cell r="K84">
            <v>1050.4968238809734</v>
          </cell>
          <cell r="L84">
            <v>2692.3448084543884</v>
          </cell>
          <cell r="M84">
            <v>4482.5277178315946</v>
          </cell>
          <cell r="N84">
            <v>6456.5568762087323</v>
          </cell>
          <cell r="O84">
            <v>8627.9168882617087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</row>
        <row r="85">
          <cell r="A85">
            <v>-2196.1844125619041</v>
          </cell>
          <cell r="B85">
            <v>-6614.1139519088129</v>
          </cell>
          <cell r="C85">
            <v>-7428.1711271904569</v>
          </cell>
          <cell r="D85">
            <v>-6550.8264798682039</v>
          </cell>
          <cell r="E85">
            <v>-5624.7835754091566</v>
          </cell>
          <cell r="F85">
            <v>-4630.4294277294757</v>
          </cell>
          <cell r="G85">
            <v>-3560.9232438242138</v>
          </cell>
          <cell r="H85">
            <v>-2403.2167356215032</v>
          </cell>
          <cell r="I85">
            <v>-1139.3233253647411</v>
          </cell>
          <cell r="J85">
            <v>246.48645273857292</v>
          </cell>
          <cell r="K85">
            <v>1774.0045129474622</v>
          </cell>
          <cell r="L85">
            <v>3448.9401402791486</v>
          </cell>
          <cell r="M85">
            <v>5295.4092240754317</v>
          </cell>
          <cell r="N85">
            <v>7333.574943236903</v>
          </cell>
          <cell r="O85">
            <v>9571.8842871808993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</row>
        <row r="86">
          <cell r="A86">
            <v>-2230.1851809701052</v>
          </cell>
          <cell r="B86">
            <v>-6748.812636451139</v>
          </cell>
          <cell r="C86">
            <v>-7599.6978727537453</v>
          </cell>
          <cell r="D86">
            <v>-6738.0980268284693</v>
          </cell>
          <cell r="E86">
            <v>-5827.6561247395148</v>
          </cell>
          <cell r="F86">
            <v>-4861.5734205207136</v>
          </cell>
          <cell r="G86">
            <v>-3812.1714529959786</v>
          </cell>
          <cell r="H86">
            <v>-2655.9233068646968</v>
          </cell>
          <cell r="I86">
            <v>-1399.0466884085622</v>
          </cell>
          <cell r="J86">
            <v>-21.54042114664346</v>
          </cell>
          <cell r="K86">
            <v>1494.7814312109858</v>
          </cell>
          <cell r="L86">
            <v>3150.6284240851523</v>
          </cell>
          <cell r="M86">
            <v>4963.249979643233</v>
          </cell>
          <cell r="N86">
            <v>6976.7248202366254</v>
          </cell>
          <cell r="O86">
            <v>9200.8896781872554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</row>
        <row r="87">
          <cell r="A87">
            <v>-2338.3196895665183</v>
          </cell>
          <cell r="B87">
            <v>-7155.6884446196846</v>
          </cell>
          <cell r="C87">
            <v>-8064.2303975723871</v>
          </cell>
          <cell r="D87">
            <v>-7242.4876634618222</v>
          </cell>
          <cell r="E87">
            <v>-6376.7773175713501</v>
          </cell>
          <cell r="F87">
            <v>-5453.074311441359</v>
          </cell>
          <cell r="G87">
            <v>-4452.6999814069568</v>
          </cell>
          <cell r="H87">
            <v>-3361.8993897497312</v>
          </cell>
          <cell r="I87">
            <v>-2167.5114653938817</v>
          </cell>
          <cell r="J87">
            <v>-859.50829834446347</v>
          </cell>
          <cell r="K87">
            <v>569.10564755003884</v>
          </cell>
          <cell r="L87">
            <v>2147.1251030714948</v>
          </cell>
          <cell r="M87">
            <v>3883.3086771876274</v>
          </cell>
          <cell r="N87">
            <v>5796.2483354827464</v>
          </cell>
          <cell r="O87">
            <v>7899.3983098348299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</row>
        <row r="88">
          <cell r="A88">
            <v>-1988.0927221432153</v>
          </cell>
          <cell r="B88">
            <v>-5833.1454454092627</v>
          </cell>
          <cell r="C88">
            <v>-6549.5658469538166</v>
          </cell>
          <cell r="D88">
            <v>-5638.1623966156985</v>
          </cell>
          <cell r="E88">
            <v>-4657.0437652104301</v>
          </cell>
          <cell r="F88">
            <v>-3592.8723103238535</v>
          </cell>
          <cell r="G88">
            <v>-2438.2611548383038</v>
          </cell>
          <cell r="H88">
            <v>-1192.4405392927845</v>
          </cell>
          <cell r="I88">
            <v>147.5171229893372</v>
          </cell>
          <cell r="J88">
            <v>1627.6246816579851</v>
          </cell>
          <cell r="K88">
            <v>3275.1214804405176</v>
          </cell>
          <cell r="L88">
            <v>5079.9636412359414</v>
          </cell>
          <cell r="M88">
            <v>7086.7173771306598</v>
          </cell>
          <cell r="N88">
            <v>9281.0275727786811</v>
          </cell>
          <cell r="O88">
            <v>11704.396500296634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</row>
        <row r="89">
          <cell r="A89">
            <v>-2153.3301339481586</v>
          </cell>
          <cell r="B89">
            <v>-6449.3054113186208</v>
          </cell>
          <cell r="C89">
            <v>-7238.4396726819587</v>
          </cell>
          <cell r="D89">
            <v>-6350.8037912900018</v>
          </cell>
          <cell r="E89">
            <v>-5416.8621496335327</v>
          </cell>
          <cell r="F89">
            <v>-4425.6045770217206</v>
          </cell>
          <cell r="G89">
            <v>-3356.8570323208583</v>
          </cell>
          <cell r="H89">
            <v>-2194.8453006974778</v>
          </cell>
          <cell r="I89">
            <v>-916.43285058474066</v>
          </cell>
          <cell r="J89">
            <v>490.46135626665551</v>
          </cell>
          <cell r="K89">
            <v>2035.3667101514181</v>
          </cell>
          <cell r="L89">
            <v>3746.9441904125179</v>
          </cell>
          <cell r="M89">
            <v>5618.0819940212141</v>
          </cell>
          <cell r="N89">
            <v>7664.8896734275677</v>
          </cell>
          <cell r="O89">
            <v>9930.4444804155955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</row>
        <row r="90">
          <cell r="A90">
            <v>-2027.7627559191751</v>
          </cell>
          <cell r="B90">
            <v>-5978.3349715775239</v>
          </cell>
          <cell r="C90">
            <v>-6699.324866061017</v>
          </cell>
          <cell r="D90">
            <v>-5791.8595827363788</v>
          </cell>
          <cell r="E90">
            <v>-4813.3350051015177</v>
          </cell>
          <cell r="F90">
            <v>-3762.0700966657764</v>
          </cell>
          <cell r="G90">
            <v>-2639.0419768498964</v>
          </cell>
          <cell r="H90">
            <v>-1416.7402904047724</v>
          </cell>
          <cell r="I90">
            <v>-68.797394102496895</v>
          </cell>
          <cell r="J90">
            <v>1414.7435159343672</v>
          </cell>
          <cell r="K90">
            <v>3056.5723710987763</v>
          </cell>
          <cell r="L90">
            <v>4862.7197486783716</v>
          </cell>
          <cell r="M90">
            <v>6843.1416805293302</v>
          </cell>
          <cell r="N90">
            <v>9008.9818948858647</v>
          </cell>
          <cell r="O90">
            <v>11390.843928132619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</row>
        <row r="91">
          <cell r="A91">
            <v>-2153.0151174129223</v>
          </cell>
          <cell r="B91">
            <v>-6456.0010011794184</v>
          </cell>
          <cell r="C91">
            <v>-7256.9279871927483</v>
          </cell>
          <cell r="D91">
            <v>-6375.1143118780037</v>
          </cell>
          <cell r="E91">
            <v>-5426.368881838559</v>
          </cell>
          <cell r="F91">
            <v>-4409.6484423353877</v>
          </cell>
          <cell r="G91">
            <v>-3327.6813046817228</v>
          </cell>
          <cell r="H91">
            <v>-2147.4666466606427</v>
          </cell>
          <cell r="I91">
            <v>-845.55301025832591</v>
          </cell>
          <cell r="J91">
            <v>571.94372936047557</v>
          </cell>
          <cell r="K91">
            <v>2118.4743492967023</v>
          </cell>
          <cell r="L91">
            <v>3818.1691192998373</v>
          </cell>
          <cell r="M91">
            <v>5698.8141572646982</v>
          </cell>
          <cell r="N91">
            <v>7782.3356704284397</v>
          </cell>
          <cell r="O91">
            <v>10079.506106537479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</row>
        <row r="92">
          <cell r="A92">
            <v>-2122.0349815218569</v>
          </cell>
          <cell r="B92">
            <v>-6335.9421655482784</v>
          </cell>
          <cell r="C92">
            <v>-7115.7442815557997</v>
          </cell>
          <cell r="D92">
            <v>-6220.7269193866478</v>
          </cell>
          <cell r="E92">
            <v>-5258.2067271839651</v>
          </cell>
          <cell r="F92">
            <v>-4231.2474405019411</v>
          </cell>
          <cell r="G92">
            <v>-3118.6829456230935</v>
          </cell>
          <cell r="H92">
            <v>-1923.1851744293588</v>
          </cell>
          <cell r="I92">
            <v>-630.25979801491667</v>
          </cell>
          <cell r="J92">
            <v>801.26172998239861</v>
          </cell>
          <cell r="K92">
            <v>2375.5359073795707</v>
          </cell>
          <cell r="L92">
            <v>4113.0867671639062</v>
          </cell>
          <cell r="M92">
            <v>6010.1915708362631</v>
          </cell>
          <cell r="N92">
            <v>8097.8005666798826</v>
          </cell>
          <cell r="O92">
            <v>10405.525724941763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</row>
        <row r="93">
          <cell r="A93">
            <v>-2017.9643793763669</v>
          </cell>
          <cell r="B93">
            <v>-5935.7213627646042</v>
          </cell>
          <cell r="C93">
            <v>-6656.8470232253449</v>
          </cell>
          <cell r="D93">
            <v>-5736.9486649539331</v>
          </cell>
          <cell r="E93">
            <v>-4750.429092358856</v>
          </cell>
          <cell r="F93">
            <v>-3695.300330590419</v>
          </cell>
          <cell r="G93">
            <v>-2551.4404405191885</v>
          </cell>
          <cell r="H93">
            <v>-1308.9100981628535</v>
          </cell>
          <cell r="I93">
            <v>39.567120482502744</v>
          </cell>
          <cell r="J93">
            <v>1528.0981886856264</v>
          </cell>
          <cell r="K93">
            <v>3166.0478696097516</v>
          </cell>
          <cell r="L93">
            <v>4970.6073587504861</v>
          </cell>
          <cell r="M93">
            <v>6953.2970963186817</v>
          </cell>
          <cell r="N93">
            <v>9120.5062949389285</v>
          </cell>
          <cell r="O93">
            <v>11501.551098599452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</row>
        <row r="94">
          <cell r="A94">
            <v>-2376.5272863969203</v>
          </cell>
          <cell r="B94">
            <v>-7303.4656105381864</v>
          </cell>
          <cell r="C94">
            <v>-8230.3605664343486</v>
          </cell>
          <cell r="D94">
            <v>-7412.0759729738375</v>
          </cell>
          <cell r="E94">
            <v>-6550.3606878256023</v>
          </cell>
          <cell r="F94">
            <v>-5633.5465992940226</v>
          </cell>
          <cell r="G94">
            <v>-4639.9228765904818</v>
          </cell>
          <cell r="H94">
            <v>-3574.8748087377921</v>
          </cell>
          <cell r="I94">
            <v>-2416.4085441759598</v>
          </cell>
          <cell r="J94">
            <v>-1139.058422041154</v>
          </cell>
          <cell r="K94">
            <v>268.22259748333391</v>
          </cell>
          <cell r="L94">
            <v>1816.0060170705506</v>
          </cell>
          <cell r="M94">
            <v>3518.9613583618034</v>
          </cell>
          <cell r="N94">
            <v>5392.4188342031111</v>
          </cell>
          <cell r="O94">
            <v>7458.6264337080302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A95">
            <v>-2018.5953554691991</v>
          </cell>
          <cell r="B95">
            <v>-5944.5203228667324</v>
          </cell>
          <cell r="C95">
            <v>-6667.6301577703762</v>
          </cell>
          <cell r="D95">
            <v>-5748.6988528957627</v>
          </cell>
          <cell r="E95">
            <v>-4764.4142580983371</v>
          </cell>
          <cell r="F95">
            <v>-3705.1615161740892</v>
          </cell>
          <cell r="G95">
            <v>-2577.0666321437457</v>
          </cell>
          <cell r="H95">
            <v>-1341.5681337012495</v>
          </cell>
          <cell r="I95">
            <v>9.000106581367902</v>
          </cell>
          <cell r="J95">
            <v>1492.4034084656066</v>
          </cell>
          <cell r="K95">
            <v>3110.4156318775572</v>
          </cell>
          <cell r="L95">
            <v>4900.9847905639854</v>
          </cell>
          <cell r="M95">
            <v>6876.6277131575553</v>
          </cell>
          <cell r="N95">
            <v>9055.7607126287658</v>
          </cell>
          <cell r="O95">
            <v>11457.805730421402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</row>
        <row r="96">
          <cell r="A96">
            <v>-2287.0119231609769</v>
          </cell>
          <cell r="B96">
            <v>-6973.4613342888906</v>
          </cell>
          <cell r="C96">
            <v>-7863.5080697647472</v>
          </cell>
          <cell r="D96">
            <v>-7024.9161775109478</v>
          </cell>
          <cell r="E96">
            <v>-6137.1859672239361</v>
          </cell>
          <cell r="F96">
            <v>-5204.2601609951798</v>
          </cell>
          <cell r="G96">
            <v>-4212.147167407993</v>
          </cell>
          <cell r="H96">
            <v>-3133.3288033342078</v>
          </cell>
          <cell r="I96">
            <v>-1939.908977231828</v>
          </cell>
          <cell r="J96">
            <v>-608.86947279866388</v>
          </cell>
          <cell r="K96">
            <v>849.75339736956971</v>
          </cell>
          <cell r="L96">
            <v>2448.5007773669372</v>
          </cell>
          <cell r="M96">
            <v>4225.7125810568814</v>
          </cell>
          <cell r="N96">
            <v>6162.2386163619258</v>
          </cell>
          <cell r="O96">
            <v>8300.8507373464618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</row>
        <row r="97">
          <cell r="A97">
            <v>-2328.0323930467125</v>
          </cell>
          <cell r="B97">
            <v>-7117.5409772676876</v>
          </cell>
          <cell r="C97">
            <v>-8028.5656960630067</v>
          </cell>
          <cell r="D97">
            <v>-7197.3269084699905</v>
          </cell>
          <cell r="E97">
            <v>-6304.5077504154815</v>
          </cell>
          <cell r="F97">
            <v>-5362.8045798171652</v>
          </cell>
          <cell r="G97">
            <v>-4352.2794011257874</v>
          </cell>
          <cell r="H97">
            <v>-3254.1746481912392</v>
          </cell>
          <cell r="I97">
            <v>-2058.1957174242521</v>
          </cell>
          <cell r="J97">
            <v>-747.98271249143124</v>
          </cell>
          <cell r="K97">
            <v>690.2022442729093</v>
          </cell>
          <cell r="L97">
            <v>2273.7101427746898</v>
          </cell>
          <cell r="M97">
            <v>4032.474115472668</v>
          </cell>
          <cell r="N97">
            <v>5963.9518636767843</v>
          </cell>
          <cell r="O97">
            <v>8085.3683616440894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</row>
        <row r="98">
          <cell r="A98">
            <v>-2373.9617819566361</v>
          </cell>
          <cell r="B98">
            <v>-7310.9970921274198</v>
          </cell>
          <cell r="C98">
            <v>-8240.7695347591816</v>
          </cell>
          <cell r="D98">
            <v>-7420.8975225233389</v>
          </cell>
          <cell r="E98">
            <v>-6554.7436161668802</v>
          </cell>
          <cell r="F98">
            <v>-5625.2249387434786</v>
          </cell>
          <cell r="G98">
            <v>-4637.5569771554001</v>
          </cell>
          <cell r="H98">
            <v>-3561.5649395209753</v>
          </cell>
          <cell r="I98">
            <v>-2391.1472790199359</v>
          </cell>
          <cell r="J98">
            <v>-1090.2772368263988</v>
          </cell>
          <cell r="K98">
            <v>342.35925874211426</v>
          </cell>
          <cell r="L98">
            <v>1898.3072660831472</v>
          </cell>
          <cell r="M98">
            <v>3612.4039994572045</v>
          </cell>
          <cell r="N98">
            <v>5514.4302330213259</v>
          </cell>
          <cell r="O98">
            <v>7584.1719930872441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</row>
        <row r="99">
          <cell r="A99">
            <v>-2235.3782066023164</v>
          </cell>
          <cell r="B99">
            <v>-6771.5002692357248</v>
          </cell>
          <cell r="C99">
            <v>-7617.6526891416825</v>
          </cell>
          <cell r="D99">
            <v>-6750.2601904729499</v>
          </cell>
          <cell r="E99">
            <v>-5832.1772422387876</v>
          </cell>
          <cell r="F99">
            <v>-4866.7891184298969</v>
          </cell>
          <cell r="G99">
            <v>-3843.3954029140114</v>
          </cell>
          <cell r="H99">
            <v>-2714.7614904299407</v>
          </cell>
          <cell r="I99">
            <v>-1486.1431554322885</v>
          </cell>
          <cell r="J99">
            <v>-133.44104894976084</v>
          </cell>
          <cell r="K99">
            <v>1357.2727592669421</v>
          </cell>
          <cell r="L99">
            <v>2999.5377589290683</v>
          </cell>
          <cell r="M99">
            <v>4805.0461464494856</v>
          </cell>
          <cell r="N99">
            <v>6786.8115966270043</v>
          </cell>
          <cell r="O99">
            <v>8974.7749470461604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</row>
        <row r="100">
          <cell r="A100">
            <v>-2296.8764463845405</v>
          </cell>
          <cell r="B100">
            <v>-7005.6582559514109</v>
          </cell>
          <cell r="C100">
            <v>-7896.9243434621967</v>
          </cell>
          <cell r="D100">
            <v>-7055.2909272608877</v>
          </cell>
          <cell r="E100">
            <v>-6169.607431687019</v>
          </cell>
          <cell r="F100">
            <v>-5227.6849340402396</v>
          </cell>
          <cell r="G100">
            <v>-4228.2281045460231</v>
          </cell>
          <cell r="H100">
            <v>-3135.9930324235515</v>
          </cell>
          <cell r="I100">
            <v>-1938.2529614743194</v>
          </cell>
          <cell r="J100">
            <v>-612.68321340473665</v>
          </cell>
          <cell r="K100">
            <v>842.53728913766281</v>
          </cell>
          <cell r="L100">
            <v>2443.1794739716456</v>
          </cell>
          <cell r="M100">
            <v>4208.5400304024115</v>
          </cell>
          <cell r="N100">
            <v>6135.2776742713586</v>
          </cell>
          <cell r="O100">
            <v>8266.3455731102204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</row>
        <row r="101">
          <cell r="A101">
            <v>-2385.1136180117164</v>
          </cell>
          <cell r="B101">
            <v>-7344.7826262431245</v>
          </cell>
          <cell r="C101">
            <v>-8284.1337232762417</v>
          </cell>
          <cell r="D101">
            <v>-7455.2621747013</v>
          </cell>
          <cell r="E101">
            <v>-6595.8544004572796</v>
          </cell>
          <cell r="F101">
            <v>-5689.7193760981172</v>
          </cell>
          <cell r="G101">
            <v>-4725.9039711119067</v>
          </cell>
          <cell r="H101">
            <v>-3677.7066290103799</v>
          </cell>
          <cell r="I101">
            <v>-2519.3202267802467</v>
          </cell>
          <cell r="J101">
            <v>-1254.2484093736698</v>
          </cell>
          <cell r="K101">
            <v>138.91863231742235</v>
          </cell>
          <cell r="L101">
            <v>1672.2987462657311</v>
          </cell>
          <cell r="M101">
            <v>3369.5470979909437</v>
          </cell>
          <cell r="N101">
            <v>5242.5179192465648</v>
          </cell>
          <cell r="O101">
            <v>7301.1207738441681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</row>
        <row r="102">
          <cell r="A102">
            <v>-2085.9394044474234</v>
          </cell>
          <cell r="B102">
            <v>-6208.2756546515147</v>
          </cell>
          <cell r="C102">
            <v>-6976.6245552734636</v>
          </cell>
          <cell r="D102">
            <v>-6082.7773614927746</v>
          </cell>
          <cell r="E102">
            <v>-5127.7444176828394</v>
          </cell>
          <cell r="F102">
            <v>-4104.9095552038843</v>
          </cell>
          <cell r="G102">
            <v>-3005.06295571687</v>
          </cell>
          <cell r="H102">
            <v>-1814.2239427647439</v>
          </cell>
          <cell r="I102">
            <v>-506.5935633475068</v>
          </cell>
          <cell r="J102">
            <v>937.24681094278321</v>
          </cell>
          <cell r="K102">
            <v>2522.8283648573301</v>
          </cell>
          <cell r="L102">
            <v>4276.2181687727389</v>
          </cell>
          <cell r="M102">
            <v>6186.3492307455945</v>
          </cell>
          <cell r="N102">
            <v>8291.9222020222442</v>
          </cell>
          <cell r="O102">
            <v>10630.133666764577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</row>
        <row r="103">
          <cell r="A103">
            <v>-2033.5226666096892</v>
          </cell>
          <cell r="B103">
            <v>-5995.2129347913633</v>
          </cell>
          <cell r="C103">
            <v>-6725.4443422316535</v>
          </cell>
          <cell r="D103">
            <v>-5800.8107324975672</v>
          </cell>
          <cell r="E103">
            <v>-4828.8485879701266</v>
          </cell>
          <cell r="F103">
            <v>-3788.2872145127553</v>
          </cell>
          <cell r="G103">
            <v>-2673.0888956064891</v>
          </cell>
          <cell r="H103">
            <v>-1471.6787315712063</v>
          </cell>
          <cell r="I103">
            <v>-147.91414584075736</v>
          </cell>
          <cell r="J103">
            <v>1331.5099731385808</v>
          </cell>
          <cell r="K103">
            <v>2964.880160373425</v>
          </cell>
          <cell r="L103">
            <v>4757.7505672599937</v>
          </cell>
          <cell r="M103">
            <v>6716.7611692703113</v>
          </cell>
          <cell r="N103">
            <v>8870.7536004105623</v>
          </cell>
          <cell r="O103">
            <v>11246.421304689247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</row>
        <row r="104">
          <cell r="A104">
            <v>-2193.2990180824818</v>
          </cell>
          <cell r="B104">
            <v>-6612.875437128615</v>
          </cell>
          <cell r="C104">
            <v>-7434.9951305745954</v>
          </cell>
          <cell r="D104">
            <v>-6572.4946435948195</v>
          </cell>
          <cell r="E104">
            <v>-5656.8534813681636</v>
          </cell>
          <cell r="F104">
            <v>-4673.3212153278428</v>
          </cell>
          <cell r="G104">
            <v>-3621.3376180503715</v>
          </cell>
          <cell r="H104">
            <v>-2481.2650009391778</v>
          </cell>
          <cell r="I104">
            <v>-1233.4916805837915</v>
          </cell>
          <cell r="J104">
            <v>149.98518726685049</v>
          </cell>
          <cell r="K104">
            <v>1670.1529209078562</v>
          </cell>
          <cell r="L104">
            <v>3344.6570547962278</v>
          </cell>
          <cell r="M104">
            <v>5198.896390724547</v>
          </cell>
          <cell r="N104">
            <v>7233.2892544477791</v>
          </cell>
          <cell r="O104">
            <v>9472.1967728997297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</row>
        <row r="105">
          <cell r="A105">
            <v>-2076.1049434257893</v>
          </cell>
          <cell r="B105">
            <v>-6175.7549452183284</v>
          </cell>
          <cell r="C105">
            <v>-6957.2555909888979</v>
          </cell>
          <cell r="D105">
            <v>-6064.4894165748219</v>
          </cell>
          <cell r="E105">
            <v>-5117.7019436858409</v>
          </cell>
          <cell r="F105">
            <v>-4099.2821406716594</v>
          </cell>
          <cell r="G105">
            <v>-3002.6818494563345</v>
          </cell>
          <cell r="H105">
            <v>-1820.0257264742968</v>
          </cell>
          <cell r="I105">
            <v>-526.3819261217011</v>
          </cell>
          <cell r="J105">
            <v>896.6975169051334</v>
          </cell>
          <cell r="K105">
            <v>2473.212813357331</v>
          </cell>
          <cell r="L105">
            <v>4210.4391081875665</v>
          </cell>
          <cell r="M105">
            <v>6118.120700907486</v>
          </cell>
          <cell r="N105">
            <v>8219.924591118137</v>
          </cell>
          <cell r="O105">
            <v>10536.93997191953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</row>
        <row r="106">
          <cell r="A106">
            <v>-2022.8408156115108</v>
          </cell>
          <cell r="B106">
            <v>-5963.6002899699251</v>
          </cell>
          <cell r="C106">
            <v>-6693.8032505798965</v>
          </cell>
          <cell r="D106">
            <v>-5774.6512286130892</v>
          </cell>
          <cell r="E106">
            <v>-4791.5258207818051</v>
          </cell>
          <cell r="F106">
            <v>-3753.4860290927586</v>
          </cell>
          <cell r="G106">
            <v>-2643.2173396273056</v>
          </cell>
          <cell r="H106">
            <v>-1428.7979313974429</v>
          </cell>
          <cell r="I106">
            <v>-86.093865422474749</v>
          </cell>
          <cell r="J106">
            <v>1394.8284598058042</v>
          </cell>
          <cell r="K106">
            <v>3027.7601169465443</v>
          </cell>
          <cell r="L106">
            <v>4825.9511899275185</v>
          </cell>
          <cell r="M106">
            <v>6795.1620559093381</v>
          </cell>
          <cell r="N106">
            <v>8959.0628540476137</v>
          </cell>
          <cell r="O106">
            <v>11353.527398234364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</row>
        <row r="107">
          <cell r="A107">
            <v>-2330.6981409587588</v>
          </cell>
          <cell r="B107">
            <v>-7135.5773353847617</v>
          </cell>
          <cell r="C107">
            <v>-8058.2871219936078</v>
          </cell>
          <cell r="D107">
            <v>-7243.7410099003664</v>
          </cell>
          <cell r="E107">
            <v>-6373.4913230196398</v>
          </cell>
          <cell r="F107">
            <v>-5425.7087772497407</v>
          </cell>
          <cell r="G107">
            <v>-4427.1257369258401</v>
          </cell>
          <cell r="H107">
            <v>-3341.4045804066345</v>
          </cell>
          <cell r="I107">
            <v>-2152.66637206723</v>
          </cell>
          <cell r="J107">
            <v>-857.6428974958485</v>
          </cell>
          <cell r="K107">
            <v>562.20821225245288</v>
          </cell>
          <cell r="L107">
            <v>2128.2780030557465</v>
          </cell>
          <cell r="M107">
            <v>3846.9273081809806</v>
          </cell>
          <cell r="N107">
            <v>5747.8168447823264</v>
          </cell>
          <cell r="O107">
            <v>7835.4223614884195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</row>
        <row r="108">
          <cell r="A108">
            <v>-2312.573978708258</v>
          </cell>
          <cell r="B108">
            <v>-7067.5550179292004</v>
          </cell>
          <cell r="C108">
            <v>-7978.2014341447557</v>
          </cell>
          <cell r="D108">
            <v>-7152.5193072550164</v>
          </cell>
          <cell r="E108">
            <v>-6270.8811127086974</v>
          </cell>
          <cell r="F108">
            <v>-5339.2909413852049</v>
          </cell>
          <cell r="G108">
            <v>-4335.7757282228113</v>
          </cell>
          <cell r="H108">
            <v>-3246.7849181782635</v>
          </cell>
          <cell r="I108">
            <v>-2060.6013524912137</v>
          </cell>
          <cell r="J108">
            <v>-754.64932026530869</v>
          </cell>
          <cell r="K108">
            <v>684.15990369090321</v>
          </cell>
          <cell r="L108">
            <v>2265.4037049559474</v>
          </cell>
          <cell r="M108">
            <v>4003.3580513624056</v>
          </cell>
          <cell r="N108">
            <v>5917.6511238126659</v>
          </cell>
          <cell r="O108">
            <v>8024.2579702540206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</row>
        <row r="109">
          <cell r="A109">
            <v>-2000.8223749724334</v>
          </cell>
          <cell r="B109">
            <v>-5869.9793072814218</v>
          </cell>
          <cell r="C109">
            <v>-6571.2434767813202</v>
          </cell>
          <cell r="D109">
            <v>-5640.0083381304585</v>
          </cell>
          <cell r="E109">
            <v>-4640.3449538430059</v>
          </cell>
          <cell r="F109">
            <v>-3584.8164542569866</v>
          </cell>
          <cell r="G109">
            <v>-2441.3489401160427</v>
          </cell>
          <cell r="H109">
            <v>-1187.1644715577957</v>
          </cell>
          <cell r="I109">
            <v>198.10536673943881</v>
          </cell>
          <cell r="J109">
            <v>1698.5203213498853</v>
          </cell>
          <cell r="K109">
            <v>3340.6337674782426</v>
          </cell>
          <cell r="L109">
            <v>5155.5917106875804</v>
          </cell>
          <cell r="M109">
            <v>7164.0205982723455</v>
          </cell>
          <cell r="N109">
            <v>9377.8909070029204</v>
          </cell>
          <cell r="O109">
            <v>11807.360628830382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</row>
        <row r="110">
          <cell r="A110">
            <v>-2231.2629791495883</v>
          </cell>
          <cell r="B110">
            <v>-6751.2688800572387</v>
          </cell>
          <cell r="C110">
            <v>-7579.2229723532519</v>
          </cell>
          <cell r="D110">
            <v>-6701.3788303664178</v>
          </cell>
          <cell r="E110">
            <v>-5778.5148704654821</v>
          </cell>
          <cell r="F110">
            <v>-4806.2492566520095</v>
          </cell>
          <cell r="G110">
            <v>-3758.7458898969794</v>
          </cell>
          <cell r="H110">
            <v>-2618.1087538306756</v>
          </cell>
          <cell r="I110">
            <v>-1364.9770669338595</v>
          </cell>
          <cell r="J110">
            <v>12.334747134047412</v>
          </cell>
          <cell r="K110">
            <v>1520.5089639805681</v>
          </cell>
          <cell r="L110">
            <v>3183.3616901721589</v>
          </cell>
          <cell r="M110">
            <v>5017.2927897581912</v>
          </cell>
          <cell r="N110">
            <v>7033.7359351124387</v>
          </cell>
          <cell r="O110">
            <v>9245.3229658406453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</row>
        <row r="111">
          <cell r="A111">
            <v>-1959.8717025003384</v>
          </cell>
          <cell r="B111">
            <v>-5718.5489511623882</v>
          </cell>
          <cell r="C111">
            <v>-6392.0391394188646</v>
          </cell>
          <cell r="D111">
            <v>-5451.3835523431117</v>
          </cell>
          <cell r="E111">
            <v>-4454.06477437378</v>
          </cell>
          <cell r="F111">
            <v>-3379.6390865077824</v>
          </cell>
          <cell r="G111">
            <v>-2207.4540195336826</v>
          </cell>
          <cell r="H111">
            <v>-935.41548195010557</v>
          </cell>
          <cell r="I111">
            <v>455.56683272239053</v>
          </cell>
          <cell r="J111">
            <v>1998.2341179728307</v>
          </cell>
          <cell r="K111">
            <v>3687.5511226824756</v>
          </cell>
          <cell r="L111">
            <v>5539.5936431741411</v>
          </cell>
          <cell r="M111">
            <v>7572.8757496397029</v>
          </cell>
          <cell r="N111">
            <v>9800.876568644504</v>
          </cell>
          <cell r="O111">
            <v>12246.470997772576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</row>
        <row r="112">
          <cell r="A112">
            <v>-2215.6866525540349</v>
          </cell>
          <cell r="B112">
            <v>-6685.9566828877023</v>
          </cell>
          <cell r="C112">
            <v>-7519.2440710731589</v>
          </cell>
          <cell r="D112">
            <v>-6655.6405795741475</v>
          </cell>
          <cell r="E112">
            <v>-5744.4521094061101</v>
          </cell>
          <cell r="F112">
            <v>-4763.3319403010255</v>
          </cell>
          <cell r="G112">
            <v>-3719.1066920572275</v>
          </cell>
          <cell r="H112">
            <v>-2582.5247705466659</v>
          </cell>
          <cell r="I112">
            <v>-1332.9014817696102</v>
          </cell>
          <cell r="J112">
            <v>34.409464376698466</v>
          </cell>
          <cell r="K112">
            <v>1543.2303980584998</v>
          </cell>
          <cell r="L112">
            <v>3197.955616327994</v>
          </cell>
          <cell r="M112">
            <v>5014.9831877370279</v>
          </cell>
          <cell r="N112">
            <v>7026.9010150553386</v>
          </cell>
          <cell r="O112">
            <v>9253.5521972695133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</row>
        <row r="113">
          <cell r="A113">
            <v>-1964.0933247744897</v>
          </cell>
          <cell r="B113">
            <v>-5735.9978843276403</v>
          </cell>
          <cell r="C113">
            <v>-6428.2185873910821</v>
          </cell>
          <cell r="D113">
            <v>-5498.5650420419424</v>
          </cell>
          <cell r="E113">
            <v>-4491.9835921772947</v>
          </cell>
          <cell r="F113">
            <v>-3410.5057000817683</v>
          </cell>
          <cell r="G113">
            <v>-2247.5404274750972</v>
          </cell>
          <cell r="H113">
            <v>-991.80446163003126</v>
          </cell>
          <cell r="I113">
            <v>393.04671508125728</v>
          </cell>
          <cell r="J113">
            <v>1900.3967259255023</v>
          </cell>
          <cell r="K113">
            <v>3571.0904164338895</v>
          </cell>
          <cell r="L113">
            <v>5420.2219910153945</v>
          </cell>
          <cell r="M113">
            <v>7446.0267844747696</v>
          </cell>
          <cell r="N113">
            <v>9688.3870049814923</v>
          </cell>
          <cell r="O113">
            <v>12141.285731831371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</row>
        <row r="114">
          <cell r="A114">
            <v>-2209.5346026715497</v>
          </cell>
          <cell r="B114">
            <v>-6667.6174601918601</v>
          </cell>
          <cell r="C114">
            <v>-7484.1062157112192</v>
          </cell>
          <cell r="D114">
            <v>-6611.0381011613354</v>
          </cell>
          <cell r="E114">
            <v>-5706.0906951068828</v>
          </cell>
          <cell r="F114">
            <v>-4723.6967769526136</v>
          </cell>
          <cell r="G114">
            <v>-3664.4840483941684</v>
          </cell>
          <cell r="H114">
            <v>-2517.2702934975837</v>
          </cell>
          <cell r="I114">
            <v>-1259.0866878319162</v>
          </cell>
          <cell r="J114">
            <v>144.03049339852996</v>
          </cell>
          <cell r="K114">
            <v>1695.0614042638033</v>
          </cell>
          <cell r="L114">
            <v>3397.4793005039255</v>
          </cell>
          <cell r="M114">
            <v>5254.0266761615994</v>
          </cell>
          <cell r="N114">
            <v>7279.8068554942829</v>
          </cell>
          <cell r="O114">
            <v>9496.0456064834216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</row>
        <row r="115">
          <cell r="A115">
            <v>-2384.8848223698797</v>
          </cell>
          <cell r="B115">
            <v>-7341.7532871546628</v>
          </cell>
          <cell r="C115">
            <v>-8277.8212553627309</v>
          </cell>
          <cell r="D115">
            <v>-7449.7197427977444</v>
          </cell>
          <cell r="E115">
            <v>-6583.065529706385</v>
          </cell>
          <cell r="F115">
            <v>-5669.8848376406204</v>
          </cell>
          <cell r="G115">
            <v>-4678.0146539263915</v>
          </cell>
          <cell r="H115">
            <v>-3604.1243713915082</v>
          </cell>
          <cell r="I115">
            <v>-2436.946258855749</v>
          </cell>
          <cell r="J115">
            <v>-1160.2030235526609</v>
          </cell>
          <cell r="K115">
            <v>250.41120635029017</v>
          </cell>
          <cell r="L115">
            <v>1782.5619676936274</v>
          </cell>
          <cell r="M115">
            <v>3468.7539481232038</v>
          </cell>
          <cell r="N115">
            <v>5344.3114154013992</v>
          </cell>
          <cell r="O115">
            <v>7413.2054090684524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</row>
        <row r="116">
          <cell r="A116">
            <v>-2305.2553479976659</v>
          </cell>
          <cell r="B116">
            <v>-7039.3242963800458</v>
          </cell>
          <cell r="C116">
            <v>-7924.9310424815249</v>
          </cell>
          <cell r="D116">
            <v>-7084.4052123765387</v>
          </cell>
          <cell r="E116">
            <v>-6192.1233043213779</v>
          </cell>
          <cell r="F116">
            <v>-5251.3640866298911</v>
          </cell>
          <cell r="G116">
            <v>-4253.1296847933581</v>
          </cell>
          <cell r="H116">
            <v>-3175.4497550634205</v>
          </cell>
          <cell r="I116">
            <v>-1987.0652783848373</v>
          </cell>
          <cell r="J116">
            <v>-680.1483796390163</v>
          </cell>
          <cell r="K116">
            <v>760.13364476744835</v>
          </cell>
          <cell r="L116">
            <v>2345.4775688027421</v>
          </cell>
          <cell r="M116">
            <v>4105.9833682748949</v>
          </cell>
          <cell r="N116">
            <v>6038.2589379423025</v>
          </cell>
          <cell r="O116">
            <v>8160.6165703090228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</row>
        <row r="117">
          <cell r="A117">
            <v>-2205.9103596244172</v>
          </cell>
          <cell r="B117">
            <v>-6656.18107382582</v>
          </cell>
          <cell r="C117">
            <v>-7488.3150129229225</v>
          </cell>
          <cell r="D117">
            <v>-6613.1802464919238</v>
          </cell>
          <cell r="E117">
            <v>-5688.6562889554043</v>
          </cell>
          <cell r="F117">
            <v>-4706.3439459764659</v>
          </cell>
          <cell r="G117">
            <v>-3639.7514024409948</v>
          </cell>
          <cell r="H117">
            <v>-2491.3608436267837</v>
          </cell>
          <cell r="I117">
            <v>-1225.7493490022966</v>
          </cell>
          <cell r="J117">
            <v>159.25601058041858</v>
          </cell>
          <cell r="K117">
            <v>1674.9893810293527</v>
          </cell>
          <cell r="L117">
            <v>3340.0597892107867</v>
          </cell>
          <cell r="M117">
            <v>5175.2721682310648</v>
          </cell>
          <cell r="N117">
            <v>7204.4910649244312</v>
          </cell>
          <cell r="O117">
            <v>9428.0608977901229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</row>
        <row r="118">
          <cell r="A118">
            <v>-2219.405274674169</v>
          </cell>
          <cell r="B118">
            <v>-6704.6127490508497</v>
          </cell>
          <cell r="C118">
            <v>-7542.3301243198703</v>
          </cell>
          <cell r="D118">
            <v>-6680.4345423853229</v>
          </cell>
          <cell r="E118">
            <v>-5761.6583148033733</v>
          </cell>
          <cell r="F118">
            <v>-4783.6349660661999</v>
          </cell>
          <cell r="G118">
            <v>-3737.4432458664501</v>
          </cell>
          <cell r="H118">
            <v>-2612.4522886977084</v>
          </cell>
          <cell r="I118">
            <v>-1374.4283211069142</v>
          </cell>
          <cell r="J118">
            <v>-2.9202863176119394</v>
          </cell>
          <cell r="K118">
            <v>1517.9846161451323</v>
          </cell>
          <cell r="L118">
            <v>3186.0406713063931</v>
          </cell>
          <cell r="M118">
            <v>5025.4010331232867</v>
          </cell>
          <cell r="N118">
            <v>7047.8462825227907</v>
          </cell>
          <cell r="O118">
            <v>9258.6993298087818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</row>
        <row r="119">
          <cell r="A119">
            <v>-2038.2119732756578</v>
          </cell>
          <cell r="B119">
            <v>-6012.6696623233101</v>
          </cell>
          <cell r="C119">
            <v>-6747.7696561417861</v>
          </cell>
          <cell r="D119">
            <v>-5830.4716608481394</v>
          </cell>
          <cell r="E119">
            <v>-4852.6462460795692</v>
          </cell>
          <cell r="F119">
            <v>-3801.9320704798492</v>
          </cell>
          <cell r="G119">
            <v>-2667.1510221872668</v>
          </cell>
          <cell r="H119">
            <v>-1457.4697816769688</v>
          </cell>
          <cell r="I119">
            <v>-124.88718640145433</v>
          </cell>
          <cell r="J119">
            <v>1347.3145391798321</v>
          </cell>
          <cell r="K119">
            <v>2961.8438799729397</v>
          </cell>
          <cell r="L119">
            <v>4743.317201880257</v>
          </cell>
          <cell r="M119">
            <v>6707.6118785353465</v>
          </cell>
          <cell r="N119">
            <v>8867.011220140208</v>
          </cell>
          <cell r="O119">
            <v>11243.785602372423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</row>
        <row r="120">
          <cell r="A120">
            <v>-2203.7311608026507</v>
          </cell>
          <cell r="B120">
            <v>-6652.6247998052368</v>
          </cell>
          <cell r="C120">
            <v>-7489.9150292113245</v>
          </cell>
          <cell r="D120">
            <v>-6619.9939286778072</v>
          </cell>
          <cell r="E120">
            <v>-5684.0688922000454</v>
          </cell>
          <cell r="F120">
            <v>-4700.635141101734</v>
          </cell>
          <cell r="G120">
            <v>-3639.3993531060219</v>
          </cell>
          <cell r="H120">
            <v>-2485.3936776355781</v>
          </cell>
          <cell r="I120">
            <v>-1231.694101507657</v>
          </cell>
          <cell r="J120">
            <v>159.94329241849493</v>
          </cell>
          <cell r="K120">
            <v>1691.2495178242102</v>
          </cell>
          <cell r="L120">
            <v>3376.4624611140052</v>
          </cell>
          <cell r="M120">
            <v>5221.5576255059859</v>
          </cell>
          <cell r="N120">
            <v>7246.3648015790059</v>
          </cell>
          <cell r="O120">
            <v>9485.1016466034343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</row>
        <row r="121">
          <cell r="A121">
            <v>-2224.4809742926536</v>
          </cell>
          <cell r="B121">
            <v>-6729.6854134125015</v>
          </cell>
          <cell r="C121">
            <v>-7581.1258906206313</v>
          </cell>
          <cell r="D121">
            <v>-6737.9763241949222</v>
          </cell>
          <cell r="E121">
            <v>-5840.6015925706151</v>
          </cell>
          <cell r="F121">
            <v>-4860.2718697172295</v>
          </cell>
          <cell r="G121">
            <v>-3814.3527138079544</v>
          </cell>
          <cell r="H121">
            <v>-2673.9695946628613</v>
          </cell>
          <cell r="I121">
            <v>-1420.5274430057259</v>
          </cell>
          <cell r="J121">
            <v>-41.895983985541349</v>
          </cell>
          <cell r="K121">
            <v>1469.0370548943872</v>
          </cell>
          <cell r="L121">
            <v>3135.2680149941921</v>
          </cell>
          <cell r="M121">
            <v>4972.6325707493916</v>
          </cell>
          <cell r="N121">
            <v>6969.3338351573784</v>
          </cell>
          <cell r="O121">
            <v>9170.9306908592571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</row>
        <row r="122">
          <cell r="A122">
            <v>-2375.4091012937806</v>
          </cell>
          <cell r="B122">
            <v>-7312.1613445369721</v>
          </cell>
          <cell r="C122">
            <v>-8255.4968203473727</v>
          </cell>
          <cell r="D122">
            <v>-7446.4449108259159</v>
          </cell>
          <cell r="E122">
            <v>-6577.0950861916799</v>
          </cell>
          <cell r="F122">
            <v>-5656.6191579744191</v>
          </cell>
          <cell r="G122">
            <v>-4675.3501166608021</v>
          </cell>
          <cell r="H122">
            <v>-3617.3584332960254</v>
          </cell>
          <cell r="I122">
            <v>-2452.4003414359704</v>
          </cell>
          <cell r="J122">
            <v>-1165.3427648354445</v>
          </cell>
          <cell r="K122">
            <v>263.92807292643073</v>
          </cell>
          <cell r="L122">
            <v>1819.2617734308446</v>
          </cell>
          <cell r="M122">
            <v>3525.7801203136287</v>
          </cell>
          <cell r="N122">
            <v>5400.2232224410391</v>
          </cell>
          <cell r="O122">
            <v>7454.9394432450717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</row>
        <row r="123">
          <cell r="A123">
            <v>-1972.9013689898006</v>
          </cell>
          <cell r="B123">
            <v>-5765.3125872214869</v>
          </cell>
          <cell r="C123">
            <v>-6451.052562562395</v>
          </cell>
          <cell r="D123">
            <v>-5501.2373226454656</v>
          </cell>
          <cell r="E123">
            <v>-4490.3442537836463</v>
          </cell>
          <cell r="F123">
            <v>-3404.8812188673983</v>
          </cell>
          <cell r="G123">
            <v>-2246.7111488682899</v>
          </cell>
          <cell r="H123">
            <v>-997.34330689953788</v>
          </cell>
          <cell r="I123">
            <v>391.9671740614844</v>
          </cell>
          <cell r="J123">
            <v>1941.9700684292525</v>
          </cell>
          <cell r="K123">
            <v>3625.6481605164427</v>
          </cell>
          <cell r="L123">
            <v>5476.6303956803031</v>
          </cell>
          <cell r="M123">
            <v>7511.1286842513018</v>
          </cell>
          <cell r="N123">
            <v>9744.3680873378216</v>
          </cell>
          <cell r="O123">
            <v>12200.785236830956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</row>
        <row r="124">
          <cell r="A124">
            <v>-2231.9240393351974</v>
          </cell>
          <cell r="B124">
            <v>-6762.6885701594974</v>
          </cell>
          <cell r="C124">
            <v>-7614.7155044552692</v>
          </cell>
          <cell r="D124">
            <v>-6758.2714572389214</v>
          </cell>
          <cell r="E124">
            <v>-5851.2444968621885</v>
          </cell>
          <cell r="F124">
            <v>-4885.9641296743102</v>
          </cell>
          <cell r="G124">
            <v>-3846.6107524182844</v>
          </cell>
          <cell r="H124">
            <v>-2723.9133080205252</v>
          </cell>
          <cell r="I124">
            <v>-1489.2616734198446</v>
          </cell>
          <cell r="J124">
            <v>-150.72653247208461</v>
          </cell>
          <cell r="K124">
            <v>1317.1538363581963</v>
          </cell>
          <cell r="L124">
            <v>2963.2622257771932</v>
          </cell>
          <cell r="M124">
            <v>4788.8055347390255</v>
          </cell>
          <cell r="N124">
            <v>6785.9191315465705</v>
          </cell>
          <cell r="O124">
            <v>8967.9900717875935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</row>
        <row r="125">
          <cell r="A125">
            <v>-2293.8633221115797</v>
          </cell>
          <cell r="B125">
            <v>-6987.8589444593863</v>
          </cell>
          <cell r="C125">
            <v>-7865.6971973152122</v>
          </cell>
          <cell r="D125">
            <v>-7037.6530292708458</v>
          </cell>
          <cell r="E125">
            <v>-6164.2298282344227</v>
          </cell>
          <cell r="F125">
            <v>-5237.8680533144707</v>
          </cell>
          <cell r="G125">
            <v>-4228.8663670073738</v>
          </cell>
          <cell r="H125">
            <v>-3118.1528064063782</v>
          </cell>
          <cell r="I125">
            <v>-1898.4877763018167</v>
          </cell>
          <cell r="J125">
            <v>-569.2922445932287</v>
          </cell>
          <cell r="K125">
            <v>879.43188369990673</v>
          </cell>
          <cell r="L125">
            <v>2476.0744792024416</v>
          </cell>
          <cell r="M125">
            <v>4229.5463864779858</v>
          </cell>
          <cell r="N125">
            <v>6164.8330784610125</v>
          </cell>
          <cell r="O125">
            <v>8315.0805475464567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</row>
        <row r="126">
          <cell r="A126">
            <v>-2335.6252402721389</v>
          </cell>
          <cell r="B126">
            <v>-7149.4984220480437</v>
          </cell>
          <cell r="C126">
            <v>-8062.0024771340477</v>
          </cell>
          <cell r="D126">
            <v>-7235.1308105131484</v>
          </cell>
          <cell r="E126">
            <v>-6358.3231861640688</v>
          </cell>
          <cell r="F126">
            <v>-5432.1379695784372</v>
          </cell>
          <cell r="G126">
            <v>-4452.7628508015832</v>
          </cell>
          <cell r="H126">
            <v>-3381.9360331964326</v>
          </cell>
          <cell r="I126">
            <v>-2193.1864417393122</v>
          </cell>
          <cell r="J126">
            <v>-887.6761734765704</v>
          </cell>
          <cell r="K126">
            <v>538.45106417104478</v>
          </cell>
          <cell r="L126">
            <v>2095.1969434424209</v>
          </cell>
          <cell r="M126">
            <v>3826.136347802174</v>
          </cell>
          <cell r="N126">
            <v>5737.7630936322494</v>
          </cell>
          <cell r="O126">
            <v>7849.7999421609684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</row>
        <row r="127">
          <cell r="A127">
            <v>-2053.3831465283301</v>
          </cell>
          <cell r="B127">
            <v>-6072.3694625757198</v>
          </cell>
          <cell r="C127">
            <v>-6809.8469880026869</v>
          </cell>
          <cell r="D127">
            <v>-5898.9961369245921</v>
          </cell>
          <cell r="E127">
            <v>-4925.0459799034406</v>
          </cell>
          <cell r="F127">
            <v>-3885.7705898720023</v>
          </cell>
          <cell r="G127">
            <v>-2770.0111010937967</v>
          </cell>
          <cell r="H127">
            <v>-1569.2648297287128</v>
          </cell>
          <cell r="I127">
            <v>-242.41196709746453</v>
          </cell>
          <cell r="J127">
            <v>1222.1667196252706</v>
          </cell>
          <cell r="K127">
            <v>2835.4187003549864</v>
          </cell>
          <cell r="L127">
            <v>4609.7485572995702</v>
          </cell>
          <cell r="M127">
            <v>6562.522145381964</v>
          </cell>
          <cell r="N127">
            <v>8704.1793987878755</v>
          </cell>
          <cell r="O127">
            <v>11064.246646045709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</row>
        <row r="128">
          <cell r="A128">
            <v>-2104.3264640994571</v>
          </cell>
          <cell r="B128">
            <v>-6280.4344743910206</v>
          </cell>
          <cell r="C128">
            <v>-7061.7118279326869</v>
          </cell>
          <cell r="D128">
            <v>-6178.0684246293267</v>
          </cell>
          <cell r="E128">
            <v>-5228.6098697133093</v>
          </cell>
          <cell r="F128">
            <v>-4209.5504448708271</v>
          </cell>
          <cell r="G128">
            <v>-3115.6474191665388</v>
          </cell>
          <cell r="H128">
            <v>-1914.7054157253015</v>
          </cell>
          <cell r="I128">
            <v>-597.77867778875327</v>
          </cell>
          <cell r="J128">
            <v>827.84360993050325</v>
          </cell>
          <cell r="K128">
            <v>2395.9623793878841</v>
          </cell>
          <cell r="L128">
            <v>4136.4040140314728</v>
          </cell>
          <cell r="M128">
            <v>6050.8807975134268</v>
          </cell>
          <cell r="N128">
            <v>8156.1274392686928</v>
          </cell>
          <cell r="O128">
            <v>10468.355306786179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</row>
        <row r="129">
          <cell r="A129">
            <v>-2064.2520543312585</v>
          </cell>
          <cell r="B129">
            <v>-6112.8756891427784</v>
          </cell>
          <cell r="C129">
            <v>-6864.9195005576639</v>
          </cell>
          <cell r="D129">
            <v>-5962.6292601161222</v>
          </cell>
          <cell r="E129">
            <v>-5004.3564655420187</v>
          </cell>
          <cell r="F129">
            <v>-3965.6970501861488</v>
          </cell>
          <cell r="G129">
            <v>-2845.3084993870607</v>
          </cell>
          <cell r="H129">
            <v>-1614.2639321630763</v>
          </cell>
          <cell r="I129">
            <v>-280.03406060727565</v>
          </cell>
          <cell r="J129">
            <v>1185.8176252864139</v>
          </cell>
          <cell r="K129">
            <v>2794.2661954928176</v>
          </cell>
          <cell r="L129">
            <v>4553.6043692569865</v>
          </cell>
          <cell r="M129">
            <v>6486.3627620917869</v>
          </cell>
          <cell r="N129">
            <v>8619.2345585914427</v>
          </cell>
          <cell r="O129">
            <v>10986.052800147809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</row>
        <row r="130">
          <cell r="A130">
            <v>-2239.3656263276225</v>
          </cell>
          <cell r="B130">
            <v>-6775.698523971475</v>
          </cell>
          <cell r="C130">
            <v>-7613.4848531848284</v>
          </cell>
          <cell r="D130">
            <v>-6738.0978442575533</v>
          </cell>
          <cell r="E130">
            <v>-5818.9686976261319</v>
          </cell>
          <cell r="F130">
            <v>-4857.4442180546948</v>
          </cell>
          <cell r="G130">
            <v>-3813.6896375718047</v>
          </cell>
          <cell r="H130">
            <v>-2666.7400700372427</v>
          </cell>
          <cell r="I130">
            <v>-1410.1326560896284</v>
          </cell>
          <cell r="J130">
            <v>-32.452716854705855</v>
          </cell>
          <cell r="K130">
            <v>1473.2949103260116</v>
          </cell>
          <cell r="L130">
            <v>3119.6218887991786</v>
          </cell>
          <cell r="M130">
            <v>4927.154558289194</v>
          </cell>
          <cell r="N130">
            <v>6930.1312390451112</v>
          </cell>
          <cell r="O130">
            <v>9133.1154356864336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</row>
        <row r="131">
          <cell r="A131">
            <v>-2194.62879329821</v>
          </cell>
          <cell r="B131">
            <v>-6615.0089069272963</v>
          </cell>
          <cell r="C131">
            <v>-7436.9689774808558</v>
          </cell>
          <cell r="D131">
            <v>-6535.5247574219375</v>
          </cell>
          <cell r="E131">
            <v>-5590.1533162771693</v>
          </cell>
          <cell r="F131">
            <v>-4581.9330179508715</v>
          </cell>
          <cell r="G131">
            <v>-3508.7949120199919</v>
          </cell>
          <cell r="H131">
            <v>-2358.5450548035874</v>
          </cell>
          <cell r="I131">
            <v>-1100.274465282399</v>
          </cell>
          <cell r="J131">
            <v>289.71932839034105</v>
          </cell>
          <cell r="K131">
            <v>1826.3570637966336</v>
          </cell>
          <cell r="L131">
            <v>3504.8404322044271</v>
          </cell>
          <cell r="M131">
            <v>5358.4225998886777</v>
          </cell>
          <cell r="N131">
            <v>7389.500211227285</v>
          </cell>
          <cell r="O131">
            <v>9619.9901896600968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</row>
        <row r="132">
          <cell r="A132">
            <v>-2355.4414650959402</v>
          </cell>
          <cell r="B132">
            <v>-7239.3511582393521</v>
          </cell>
          <cell r="C132">
            <v>-8176.6047820921931</v>
          </cell>
          <cell r="D132">
            <v>-7346.2981525298119</v>
          </cell>
          <cell r="E132">
            <v>-6464.0551472105235</v>
          </cell>
          <cell r="F132">
            <v>-5521.8463111585907</v>
          </cell>
          <cell r="G132">
            <v>-4529.8265669947896</v>
          </cell>
          <cell r="H132">
            <v>-3472.7777021547408</v>
          </cell>
          <cell r="I132">
            <v>-2290.633919707735</v>
          </cell>
          <cell r="J132">
            <v>-984.36218622728234</v>
          </cell>
          <cell r="K132">
            <v>441.06239646106138</v>
          </cell>
          <cell r="L132">
            <v>2004.7850951146786</v>
          </cell>
          <cell r="M132">
            <v>3721.0099821572494</v>
          </cell>
          <cell r="N132">
            <v>5605.82648689899</v>
          </cell>
          <cell r="O132">
            <v>7679.4452213678087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</row>
        <row r="133">
          <cell r="A133">
            <v>-2171.2238817841339</v>
          </cell>
          <cell r="B133">
            <v>-6520.8126333772507</v>
          </cell>
          <cell r="C133">
            <v>-7330.9865662684488</v>
          </cell>
          <cell r="D133">
            <v>-6465.5443924412111</v>
          </cell>
          <cell r="E133">
            <v>-5536.5963385887089</v>
          </cell>
          <cell r="F133">
            <v>-4533.8772213305374</v>
          </cell>
          <cell r="G133">
            <v>-3470.9540741764695</v>
          </cell>
          <cell r="H133">
            <v>-2309.0243768851724</v>
          </cell>
          <cell r="I133">
            <v>-1039.4891073822523</v>
          </cell>
          <cell r="J133">
            <v>373.47518215764148</v>
          </cell>
          <cell r="K133">
            <v>1936.4961542279573</v>
          </cell>
          <cell r="L133">
            <v>3640.3839792929389</v>
          </cell>
          <cell r="M133">
            <v>5507.8466545963774</v>
          </cell>
          <cell r="N133">
            <v>7569.1782384563257</v>
          </cell>
          <cell r="O133">
            <v>9831.9926163260225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</row>
        <row r="134">
          <cell r="A134">
            <v>-1968.9883751300213</v>
          </cell>
          <cell r="B134">
            <v>-5750.7468889964093</v>
          </cell>
          <cell r="C134">
            <v>-6434.5318473945854</v>
          </cell>
          <cell r="D134">
            <v>-5489.4894062533112</v>
          </cell>
          <cell r="E134">
            <v>-4488.2023799408553</v>
          </cell>
          <cell r="F134">
            <v>-3418.9705455015801</v>
          </cell>
          <cell r="G134">
            <v>-2256.0244972562523</v>
          </cell>
          <cell r="H134">
            <v>-991.86329403847185</v>
          </cell>
          <cell r="I134">
            <v>397.90174350196475</v>
          </cell>
          <cell r="J134">
            <v>1922.2506638412574</v>
          </cell>
          <cell r="K134">
            <v>3592.3760045370245</v>
          </cell>
          <cell r="L134">
            <v>5420.2746243238698</v>
          </cell>
          <cell r="M134">
            <v>7439.2842440089617</v>
          </cell>
          <cell r="N134">
            <v>9667.2547072241014</v>
          </cell>
          <cell r="O134">
            <v>12120.609387003455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5">
          <cell r="A135">
            <v>-2301.6513466226547</v>
          </cell>
          <cell r="B135">
            <v>-7028.7091093587114</v>
          </cell>
          <cell r="C135">
            <v>-7927.3876791433922</v>
          </cell>
          <cell r="D135">
            <v>-7085.0493394776513</v>
          </cell>
          <cell r="E135">
            <v>-6198.0049049862109</v>
          </cell>
          <cell r="F135">
            <v>-5246.5768463678396</v>
          </cell>
          <cell r="G135">
            <v>-4231.8144864952092</v>
          </cell>
          <cell r="H135">
            <v>-3125.6492621887041</v>
          </cell>
          <cell r="I135">
            <v>-1915.4542295654842</v>
          </cell>
          <cell r="J135">
            <v>-598.74866200530028</v>
          </cell>
          <cell r="K135">
            <v>852.74411046476143</v>
          </cell>
          <cell r="L135">
            <v>2457.2913595116656</v>
          </cell>
          <cell r="M135">
            <v>4223.8949065835686</v>
          </cell>
          <cell r="N135">
            <v>6161.9118144169361</v>
          </cell>
          <cell r="O135">
            <v>8281.5948772257689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</row>
        <row r="136">
          <cell r="A136">
            <v>-2160.9017150909626</v>
          </cell>
          <cell r="B136">
            <v>-6483.7086966510706</v>
          </cell>
          <cell r="C136">
            <v>-7277.5520738250852</v>
          </cell>
          <cell r="D136">
            <v>-6390.4747568258372</v>
          </cell>
          <cell r="E136">
            <v>-5463.4959971316657</v>
          </cell>
          <cell r="F136">
            <v>-4472.3722143094164</v>
          </cell>
          <cell r="G136">
            <v>-3405.3419520722628</v>
          </cell>
          <cell r="H136">
            <v>-2249.4378493762833</v>
          </cell>
          <cell r="I136">
            <v>-977.02970586098081</v>
          </cell>
          <cell r="J136">
            <v>441.49813517963668</v>
          </cell>
          <cell r="K136">
            <v>1991.8391784421094</v>
          </cell>
          <cell r="L136">
            <v>3690.9803122290032</v>
          </cell>
          <cell r="M136">
            <v>5575.6028609401719</v>
          </cell>
          <cell r="N136">
            <v>7635.5753094428173</v>
          </cell>
          <cell r="O136">
            <v>9897.8872164074382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</row>
        <row r="137">
          <cell r="A137">
            <v>-2371.0499042803158</v>
          </cell>
          <cell r="B137">
            <v>-7284.320815994407</v>
          </cell>
          <cell r="C137">
            <v>-8223.0251595250284</v>
          </cell>
          <cell r="D137">
            <v>-7400.8066485772033</v>
          </cell>
          <cell r="E137">
            <v>-6535.6558146026691</v>
          </cell>
          <cell r="F137">
            <v>-5609.1741314974952</v>
          </cell>
          <cell r="G137">
            <v>-4639.3340060207884</v>
          </cell>
          <cell r="H137">
            <v>-3593.1408126598894</v>
          </cell>
          <cell r="I137">
            <v>-2440.8769089292136</v>
          </cell>
          <cell r="J137">
            <v>-1152.8117587132124</v>
          </cell>
          <cell r="K137">
            <v>251.57344409894608</v>
          </cell>
          <cell r="L137">
            <v>1798.0803520623151</v>
          </cell>
          <cell r="M137">
            <v>3512.0306979655852</v>
          </cell>
          <cell r="N137">
            <v>5410.7164422540382</v>
          </cell>
          <cell r="O137">
            <v>7479.0448175501779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</row>
        <row r="138">
          <cell r="A138">
            <v>-2300.5942039336578</v>
          </cell>
          <cell r="B138">
            <v>-7024.9491549999993</v>
          </cell>
          <cell r="C138">
            <v>-7919.8361443440499</v>
          </cell>
          <cell r="D138">
            <v>-7078.186566605501</v>
          </cell>
          <cell r="E138">
            <v>-6191.8707727213696</v>
          </cell>
          <cell r="F138">
            <v>-5232.0996073968381</v>
          </cell>
          <cell r="G138">
            <v>-4214.463620890212</v>
          </cell>
          <cell r="H138">
            <v>-3114.1997974576357</v>
          </cell>
          <cell r="I138">
            <v>-1893.5086711975575</v>
          </cell>
          <cell r="J138">
            <v>-569.9468429048311</v>
          </cell>
          <cell r="K138">
            <v>891.26510842621269</v>
          </cell>
          <cell r="L138">
            <v>2495.0011558246265</v>
          </cell>
          <cell r="M138">
            <v>4256.9927455105253</v>
          </cell>
          <cell r="N138">
            <v>6186.7440167204604</v>
          </cell>
          <cell r="O138">
            <v>8314.8456817372789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</row>
        <row r="139">
          <cell r="A139">
            <v>-2297.0264632184171</v>
          </cell>
          <cell r="B139">
            <v>-6992.5376240384276</v>
          </cell>
          <cell r="C139">
            <v>-7860.4771548745557</v>
          </cell>
          <cell r="D139">
            <v>-7019.4436689467584</v>
          </cell>
          <cell r="E139">
            <v>-6142.0695370040412</v>
          </cell>
          <cell r="F139">
            <v>-5205.0261281828189</v>
          </cell>
          <cell r="G139">
            <v>-4191.7876121343379</v>
          </cell>
          <cell r="H139">
            <v>-3094.4621179902047</v>
          </cell>
          <cell r="I139">
            <v>-1889.4807142635036</v>
          </cell>
          <cell r="J139">
            <v>-555.04156068094505</v>
          </cell>
          <cell r="K139">
            <v>917.85599819847255</v>
          </cell>
          <cell r="L139">
            <v>2537.2970984658818</v>
          </cell>
          <cell r="M139">
            <v>4316.5025844745942</v>
          </cell>
          <cell r="N139">
            <v>6258.8645238135041</v>
          </cell>
          <cell r="O139">
            <v>8401.0949870166623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</row>
        <row r="140">
          <cell r="A140">
            <v>-2123.2575867225823</v>
          </cell>
          <cell r="B140">
            <v>-6348.9062974940261</v>
          </cell>
          <cell r="C140">
            <v>-7149.3161100890838</v>
          </cell>
          <cell r="D140">
            <v>-6261.332554956065</v>
          </cell>
          <cell r="E140">
            <v>-5311.9883442180053</v>
          </cell>
          <cell r="F140">
            <v>-4308.4106470727356</v>
          </cell>
          <cell r="G140">
            <v>-3223.6979434569557</v>
          </cell>
          <cell r="H140">
            <v>-2039.6300329087271</v>
          </cell>
          <cell r="I140">
            <v>-738.16777104858761</v>
          </cell>
          <cell r="J140">
            <v>685.62622822832066</v>
          </cell>
          <cell r="K140">
            <v>2251.7822072925705</v>
          </cell>
          <cell r="L140">
            <v>3972.4441952805214</v>
          </cell>
          <cell r="M140">
            <v>5871.7122851474523</v>
          </cell>
          <cell r="N140">
            <v>7956.7134622102512</v>
          </cell>
          <cell r="O140">
            <v>10251.36448307401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A141">
            <v>-2348.5788522970033</v>
          </cell>
          <cell r="B141">
            <v>-7209.8496435237266</v>
          </cell>
          <cell r="C141">
            <v>-8136.1918078895787</v>
          </cell>
          <cell r="D141">
            <v>-7308.0583778535874</v>
          </cell>
          <cell r="E141">
            <v>-6429.1503186986383</v>
          </cell>
          <cell r="F141">
            <v>-5488.4378040843076</v>
          </cell>
          <cell r="G141">
            <v>-4470.7883321177096</v>
          </cell>
          <cell r="H141">
            <v>-3391.9674964150149</v>
          </cell>
          <cell r="I141">
            <v>-2206.0267124106572</v>
          </cell>
          <cell r="J141">
            <v>-894.79086718768554</v>
          </cell>
          <cell r="K141">
            <v>534.35210427056847</v>
          </cell>
          <cell r="L141">
            <v>2109.1583863216538</v>
          </cell>
          <cell r="M141">
            <v>3841.1602693462087</v>
          </cell>
          <cell r="N141">
            <v>5738.4583556953139</v>
          </cell>
          <cell r="O141">
            <v>7832.4134319362693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</row>
        <row r="142">
          <cell r="A142">
            <v>-2115.7275381955569</v>
          </cell>
          <cell r="B142">
            <v>-6313.87239364996</v>
          </cell>
          <cell r="C142">
            <v>-7096.0560941728418</v>
          </cell>
          <cell r="D142">
            <v>-6202.2151918343588</v>
          </cell>
          <cell r="E142">
            <v>-5261.1951275226156</v>
          </cell>
          <cell r="F142">
            <v>-4250.9091397274551</v>
          </cell>
          <cell r="G142">
            <v>-3169.1808833036189</v>
          </cell>
          <cell r="H142">
            <v>-1986.8307865025035</v>
          </cell>
          <cell r="I142">
            <v>-678.1307427489802</v>
          </cell>
          <cell r="J142">
            <v>762.36760676415838</v>
          </cell>
          <cell r="K142">
            <v>2330.154417874212</v>
          </cell>
          <cell r="L142">
            <v>4049.746621571348</v>
          </cell>
          <cell r="M142">
            <v>5951.6192565634146</v>
          </cell>
          <cell r="N142">
            <v>8044.4406102056746</v>
          </cell>
          <cell r="O142">
            <v>10338.655897790162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</row>
        <row r="143">
          <cell r="A143">
            <v>-2280.4527508207302</v>
          </cell>
          <cell r="B143">
            <v>-6945.1803150025262</v>
          </cell>
          <cell r="C143">
            <v>-7830.9527574201811</v>
          </cell>
          <cell r="D143">
            <v>-7001.5533734834808</v>
          </cell>
          <cell r="E143">
            <v>-6113.959170698703</v>
          </cell>
          <cell r="F143">
            <v>-5162.9742336666041</v>
          </cell>
          <cell r="G143">
            <v>-4131.8479884762746</v>
          </cell>
          <cell r="H143">
            <v>-3025.3247717809527</v>
          </cell>
          <cell r="I143">
            <v>-1803.5750010415954</v>
          </cell>
          <cell r="J143">
            <v>-465.73608305270926</v>
          </cell>
          <cell r="K143">
            <v>991.99544661357004</v>
          </cell>
          <cell r="L143">
            <v>2599.580798296136</v>
          </cell>
          <cell r="M143">
            <v>4376.045235712565</v>
          </cell>
          <cell r="N143">
            <v>6310.3885533271869</v>
          </cell>
          <cell r="O143">
            <v>8444.702597946849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</row>
        <row r="144">
          <cell r="A144">
            <v>-2131.4374335193661</v>
          </cell>
          <cell r="B144">
            <v>-6375.6175558804516</v>
          </cell>
          <cell r="C144">
            <v>-7163.0301833363428</v>
          </cell>
          <cell r="D144">
            <v>-6273.3587801543599</v>
          </cell>
          <cell r="E144">
            <v>-5341.8303153961506</v>
          </cell>
          <cell r="F144">
            <v>-4342.3209285892071</v>
          </cell>
          <cell r="G144">
            <v>-3269.8157451157922</v>
          </cell>
          <cell r="H144">
            <v>-2112.5224121468009</v>
          </cell>
          <cell r="I144">
            <v>-817.74718081710955</v>
          </cell>
          <cell r="J144">
            <v>601.71020803788576</v>
          </cell>
          <cell r="K144">
            <v>2151.7181578632803</v>
          </cell>
          <cell r="L144">
            <v>3856.8589860314564</v>
          </cell>
          <cell r="M144">
            <v>5739.265035039989</v>
          </cell>
          <cell r="N144">
            <v>7805.9801070078856</v>
          </cell>
          <cell r="O144">
            <v>10084.014606093991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</row>
        <row r="145">
          <cell r="A145">
            <v>-2294.2524395091832</v>
          </cell>
          <cell r="B145">
            <v>-6984.9127567406495</v>
          </cell>
          <cell r="C145">
            <v>-7871.0071928603493</v>
          </cell>
          <cell r="D145">
            <v>-7040.1909988051339</v>
          </cell>
          <cell r="E145">
            <v>-6152.8592337805749</v>
          </cell>
          <cell r="F145">
            <v>-5207.4966447893603</v>
          </cell>
          <cell r="G145">
            <v>-4202.7202830196766</v>
          </cell>
          <cell r="H145">
            <v>-3105.2996283845332</v>
          </cell>
          <cell r="I145">
            <v>-1904.7014594819843</v>
          </cell>
          <cell r="J145">
            <v>-586.44689839479292</v>
          </cell>
          <cell r="K145">
            <v>869.88697324426835</v>
          </cell>
          <cell r="L145">
            <v>2469.5983439659285</v>
          </cell>
          <cell r="M145">
            <v>4223.7378042351902</v>
          </cell>
          <cell r="N145">
            <v>6162.7010853217071</v>
          </cell>
          <cell r="O145">
            <v>8303.2683627957158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</row>
        <row r="146">
          <cell r="A146">
            <v>-2016.3841030402118</v>
          </cell>
          <cell r="B146">
            <v>-5928.8936737276035</v>
          </cell>
          <cell r="C146">
            <v>-6644.065716384559</v>
          </cell>
          <cell r="D146">
            <v>-5727.4920828803606</v>
          </cell>
          <cell r="E146">
            <v>-4737.4329029491118</v>
          </cell>
          <cell r="F146">
            <v>-3663.6294607390564</v>
          </cell>
          <cell r="G146">
            <v>-2518.8066964438049</v>
          </cell>
          <cell r="H146">
            <v>-1277.4070348794703</v>
          </cell>
          <cell r="I146">
            <v>84.091716477866342</v>
          </cell>
          <cell r="J146">
            <v>1576.3788494341009</v>
          </cell>
          <cell r="K146">
            <v>3243.8580112369164</v>
          </cell>
          <cell r="L146">
            <v>5063.6047253873594</v>
          </cell>
          <cell r="M146">
            <v>7047.8360886705323</v>
          </cell>
          <cell r="N146">
            <v>9240.6367540863066</v>
          </cell>
          <cell r="O146">
            <v>11651.567766900745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</row>
        <row r="147">
          <cell r="A147">
            <v>-2055.233751413316</v>
          </cell>
          <cell r="B147">
            <v>-6079.8464452834551</v>
          </cell>
          <cell r="C147">
            <v>-6813.4619421841699</v>
          </cell>
          <cell r="D147">
            <v>-5891.4096028807016</v>
          </cell>
          <cell r="E147">
            <v>-4916.9306952738079</v>
          </cell>
          <cell r="F147">
            <v>-3874.3929462598489</v>
          </cell>
          <cell r="G147">
            <v>-2761.8282681485493</v>
          </cell>
          <cell r="H147">
            <v>-1558.3504534536607</v>
          </cell>
          <cell r="I147">
            <v>-228.14548620935497</v>
          </cell>
          <cell r="J147">
            <v>1240.61026113547</v>
          </cell>
          <cell r="K147">
            <v>2865.0295798302755</v>
          </cell>
          <cell r="L147">
            <v>4646.0143516683693</v>
          </cell>
          <cell r="M147">
            <v>6606.9143374845989</v>
          </cell>
          <cell r="N147">
            <v>8768.5398987037079</v>
          </cell>
          <cell r="O147">
            <v>11134.554876253736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</row>
        <row r="148">
          <cell r="A148">
            <v>-2109.7154085268753</v>
          </cell>
          <cell r="B148">
            <v>-6290.9142557720434</v>
          </cell>
          <cell r="C148">
            <v>-7066.9929789306743</v>
          </cell>
          <cell r="D148">
            <v>-6158.2458225880819</v>
          </cell>
          <cell r="E148">
            <v>-5215.445060837179</v>
          </cell>
          <cell r="F148">
            <v>-4207.862195990484</v>
          </cell>
          <cell r="G148">
            <v>-3109.303003064997</v>
          </cell>
          <cell r="H148">
            <v>-1918.82992571467</v>
          </cell>
          <cell r="I148">
            <v>-614.23272368855385</v>
          </cell>
          <cell r="J148">
            <v>818.98290004063108</v>
          </cell>
          <cell r="K148">
            <v>2400.7482646838534</v>
          </cell>
          <cell r="L148">
            <v>4144.8416031512897</v>
          </cell>
          <cell r="M148">
            <v>6079.985819378775</v>
          </cell>
          <cell r="N148">
            <v>8211.7911637456764</v>
          </cell>
          <cell r="O148">
            <v>10532.56227930597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</row>
        <row r="149">
          <cell r="A149">
            <v>-2383.4320404742198</v>
          </cell>
          <cell r="B149">
            <v>-7333.40662219162</v>
          </cell>
          <cell r="C149">
            <v>-8273.5047096890157</v>
          </cell>
          <cell r="D149">
            <v>-7457.6861943170243</v>
          </cell>
          <cell r="E149">
            <v>-6593.7723458248574</v>
          </cell>
          <cell r="F149">
            <v>-5657.5589061415549</v>
          </cell>
          <cell r="G149">
            <v>-4680.9016749957882</v>
          </cell>
          <cell r="H149">
            <v>-3632.0520194585483</v>
          </cell>
          <cell r="I149">
            <v>-2480.3659810544609</v>
          </cell>
          <cell r="J149">
            <v>-1220.2489334302682</v>
          </cell>
          <cell r="K149">
            <v>181.34176146444867</v>
          </cell>
          <cell r="L149">
            <v>1735.490310807965</v>
          </cell>
          <cell r="M149">
            <v>3438.4591163105156</v>
          </cell>
          <cell r="N149">
            <v>5295.8247444373392</v>
          </cell>
          <cell r="O149">
            <v>7330.5876713484213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</row>
        <row r="150">
          <cell r="A150">
            <v>-2320.9031691048422</v>
          </cell>
          <cell r="B150">
            <v>-7093.0202213719085</v>
          </cell>
          <cell r="C150">
            <v>-7993.9865238604607</v>
          </cell>
          <cell r="D150">
            <v>-7154.7003809970474</v>
          </cell>
          <cell r="E150">
            <v>-6281.1473482813399</v>
          </cell>
          <cell r="F150">
            <v>-5364.6215166552311</v>
          </cell>
          <cell r="G150">
            <v>-4373.9730631468929</v>
          </cell>
          <cell r="H150">
            <v>-3296.8288779647642</v>
          </cell>
          <cell r="I150">
            <v>-2117.9765968105526</v>
          </cell>
          <cell r="J150">
            <v>-823.91957473481534</v>
          </cell>
          <cell r="K150">
            <v>602.65443536176633</v>
          </cell>
          <cell r="L150">
            <v>2170.9898873825864</v>
          </cell>
          <cell r="M150">
            <v>3893.4404322912433</v>
          </cell>
          <cell r="N150">
            <v>5803.3467218924498</v>
          </cell>
          <cell r="O150">
            <v>7894.6316244538375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</row>
        <row r="151">
          <cell r="A151">
            <v>-2014.5148782699514</v>
          </cell>
          <cell r="B151">
            <v>-5925.9461978501749</v>
          </cell>
          <cell r="C151">
            <v>-6639.7864573955858</v>
          </cell>
          <cell r="D151">
            <v>-5724.9164399207111</v>
          </cell>
          <cell r="E151">
            <v>-4748.9379420529303</v>
          </cell>
          <cell r="F151">
            <v>-3699.1450750123536</v>
          </cell>
          <cell r="G151">
            <v>-2563.654096886999</v>
          </cell>
          <cell r="H151">
            <v>-1322.3691135980946</v>
          </cell>
          <cell r="I151">
            <v>18.237035048554461</v>
          </cell>
          <cell r="J151">
            <v>1497.9716697323624</v>
          </cell>
          <cell r="K151">
            <v>3131.8439448324789</v>
          </cell>
          <cell r="L151">
            <v>4927.3771318729814</v>
          </cell>
          <cell r="M151">
            <v>6896.4084181307089</v>
          </cell>
          <cell r="N151">
            <v>9069.332523303523</v>
          </cell>
          <cell r="O151">
            <v>11468.519525799542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</row>
        <row r="152">
          <cell r="A152">
            <v>-2350.6292507737521</v>
          </cell>
          <cell r="B152">
            <v>-7218.3438920552999</v>
          </cell>
          <cell r="C152">
            <v>-8145.9429854014488</v>
          </cell>
          <cell r="D152">
            <v>-7321.0156266198073</v>
          </cell>
          <cell r="E152">
            <v>-6467.2249824918244</v>
          </cell>
          <cell r="F152">
            <v>-5561.8995127125763</v>
          </cell>
          <cell r="G152">
            <v>-4598.272233001574</v>
          </cell>
          <cell r="H152">
            <v>-3532.8731900875437</v>
          </cell>
          <cell r="I152">
            <v>-2360.1776681290635</v>
          </cell>
          <cell r="J152">
            <v>-1074.0657923878907</v>
          </cell>
          <cell r="K152">
            <v>336.60492457478915</v>
          </cell>
          <cell r="L152">
            <v>1879.6999838691822</v>
          </cell>
          <cell r="M152">
            <v>3577.7303796271594</v>
          </cell>
          <cell r="N152">
            <v>5460.2038741617889</v>
          </cell>
          <cell r="O152">
            <v>7536.4482496327473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</row>
        <row r="153">
          <cell r="A153">
            <v>-2036.5758605859983</v>
          </cell>
          <cell r="B153">
            <v>-6005.0282488405501</v>
          </cell>
          <cell r="C153">
            <v>-6743.8710457181505</v>
          </cell>
          <cell r="D153">
            <v>-5825.184409328117</v>
          </cell>
          <cell r="E153">
            <v>-4848.0851706821923</v>
          </cell>
          <cell r="F153">
            <v>-3799.9990259090159</v>
          </cell>
          <cell r="G153">
            <v>-2662.9496695675657</v>
          </cell>
          <cell r="H153">
            <v>-1432.5951781942076</v>
          </cell>
          <cell r="I153">
            <v>-76.499323195600027</v>
          </cell>
          <cell r="J153">
            <v>1408.624638990153</v>
          </cell>
          <cell r="K153">
            <v>3046.9633026829811</v>
          </cell>
          <cell r="L153">
            <v>4853.246759207349</v>
          </cell>
          <cell r="M153">
            <v>6835.8550245490351</v>
          </cell>
          <cell r="N153">
            <v>9015.8201055181962</v>
          </cell>
          <cell r="O153">
            <v>11393.479502320733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</row>
        <row r="154">
          <cell r="A154">
            <v>-2008.7037319897399</v>
          </cell>
          <cell r="B154">
            <v>-5898.5646824421356</v>
          </cell>
          <cell r="C154">
            <v>-6601.1967608137111</v>
          </cell>
          <cell r="D154">
            <v>-5666.2442047790064</v>
          </cell>
          <cell r="E154">
            <v>-4672.3468880312457</v>
          </cell>
          <cell r="F154">
            <v>-3628.3277420037261</v>
          </cell>
          <cell r="G154">
            <v>-2483.4027004932914</v>
          </cell>
          <cell r="H154">
            <v>-1237.1890783948304</v>
          </cell>
          <cell r="I154">
            <v>113.68586206493586</v>
          </cell>
          <cell r="J154">
            <v>1626.9335093391635</v>
          </cell>
          <cell r="K154">
            <v>3294.6647855451233</v>
          </cell>
          <cell r="L154">
            <v>5118.061215467219</v>
          </cell>
          <cell r="M154">
            <v>7116.3665706681704</v>
          </cell>
          <cell r="N154">
            <v>9315.8467186149883</v>
          </cell>
          <cell r="O154">
            <v>11740.104823565271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</row>
        <row r="155">
          <cell r="A155">
            <v>-2042.1449304632488</v>
          </cell>
          <cell r="B155">
            <v>-6033.6573352400774</v>
          </cell>
          <cell r="C155">
            <v>-6767.596822512156</v>
          </cell>
          <cell r="D155">
            <v>-5845.4357556932773</v>
          </cell>
          <cell r="E155">
            <v>-4859.198516891006</v>
          </cell>
          <cell r="F155">
            <v>-3798.9854855825324</v>
          </cell>
          <cell r="G155">
            <v>-2659.3469558018351</v>
          </cell>
          <cell r="H155">
            <v>-1438.1451436405218</v>
          </cell>
          <cell r="I155">
            <v>-95.449748681234468</v>
          </cell>
          <cell r="J155">
            <v>1394.9004203893808</v>
          </cell>
          <cell r="K155">
            <v>3029.4086318641325</v>
          </cell>
          <cell r="L155">
            <v>4838.4731133661253</v>
          </cell>
          <cell r="M155">
            <v>6824.1941900181746</v>
          </cell>
          <cell r="N155">
            <v>9002.6894352281906</v>
          </cell>
          <cell r="O155">
            <v>11405.344815610633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</row>
        <row r="156">
          <cell r="A156">
            <v>-2305.9434355772828</v>
          </cell>
          <cell r="B156">
            <v>-7038.2497801922282</v>
          </cell>
          <cell r="C156">
            <v>-7929.2910214055755</v>
          </cell>
          <cell r="D156">
            <v>-7089.3849507183322</v>
          </cell>
          <cell r="E156">
            <v>-6196.8787959644123</v>
          </cell>
          <cell r="F156">
            <v>-5240.4225043096785</v>
          </cell>
          <cell r="G156">
            <v>-4234.7727602421683</v>
          </cell>
          <cell r="H156">
            <v>-3143.5173313962687</v>
          </cell>
          <cell r="I156">
            <v>-1934.8000998267089</v>
          </cell>
          <cell r="J156">
            <v>-606.78905861818282</v>
          </cell>
          <cell r="K156">
            <v>843.39659471256698</v>
          </cell>
          <cell r="L156">
            <v>2452.6872188703915</v>
          </cell>
          <cell r="M156">
            <v>4230.6477413359971</v>
          </cell>
          <cell r="N156">
            <v>6181.3731102947322</v>
          </cell>
          <cell r="O156">
            <v>8320.2214437187067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</row>
        <row r="157">
          <cell r="A157">
            <v>-2365.6234768695272</v>
          </cell>
          <cell r="B157">
            <v>-7267.1632995787604</v>
          </cell>
          <cell r="C157">
            <v>-8187.8655857242738</v>
          </cell>
          <cell r="D157">
            <v>-7363.7094069905252</v>
          </cell>
          <cell r="E157">
            <v>-6492.8586199997089</v>
          </cell>
          <cell r="F157">
            <v>-5561.8024251005263</v>
          </cell>
          <cell r="G157">
            <v>-4565.0586632385011</v>
          </cell>
          <cell r="H157">
            <v>-3504.3341209506152</v>
          </cell>
          <cell r="I157">
            <v>-2339.139052058797</v>
          </cell>
          <cell r="J157">
            <v>-1048.7621221242773</v>
          </cell>
          <cell r="K157">
            <v>358.36513448218585</v>
          </cell>
          <cell r="L157">
            <v>1909.8027351592877</v>
          </cell>
          <cell r="M157">
            <v>3619.8809532618152</v>
          </cell>
          <cell r="N157">
            <v>5512.698937636841</v>
          </cell>
          <cell r="O157">
            <v>7598.828403662611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</row>
        <row r="158">
          <cell r="A158">
            <v>-1970.3409831134604</v>
          </cell>
          <cell r="B158">
            <v>-5749.877444403568</v>
          </cell>
          <cell r="C158">
            <v>-6443.6309095567703</v>
          </cell>
          <cell r="D158">
            <v>-5509.2221788400711</v>
          </cell>
          <cell r="E158">
            <v>-4512.3573189014851</v>
          </cell>
          <cell r="F158">
            <v>-3435.1798753761709</v>
          </cell>
          <cell r="G158">
            <v>-2289.9229533587636</v>
          </cell>
          <cell r="H158">
            <v>-1051.5497750980644</v>
          </cell>
          <cell r="I158">
            <v>312.50698399719181</v>
          </cell>
          <cell r="J158">
            <v>1816.1482824278419</v>
          </cell>
          <cell r="K158">
            <v>3481.8784135396099</v>
          </cell>
          <cell r="L158">
            <v>5310.6936620715742</v>
          </cell>
          <cell r="M158">
            <v>7315.3568680804983</v>
          </cell>
          <cell r="N158">
            <v>9535.7377016429382</v>
          </cell>
          <cell r="O158">
            <v>11976.943583123142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</row>
        <row r="159">
          <cell r="A159">
            <v>-1953.6797543154566</v>
          </cell>
          <cell r="B159">
            <v>-5680.1131073066163</v>
          </cell>
          <cell r="C159">
            <v>-6360.9505018484151</v>
          </cell>
          <cell r="D159">
            <v>-5419.050614741047</v>
          </cell>
          <cell r="E159">
            <v>-4404.3498355310549</v>
          </cell>
          <cell r="F159">
            <v>-3310.7960652055585</v>
          </cell>
          <cell r="G159">
            <v>-2145.0555195177926</v>
          </cell>
          <cell r="H159">
            <v>-887.20731183298528</v>
          </cell>
          <cell r="I159">
            <v>498.97009300207702</v>
          </cell>
          <cell r="J159">
            <v>2032.0570766544206</v>
          </cell>
          <cell r="K159">
            <v>3729.7901799822175</v>
          </cell>
          <cell r="L159">
            <v>5588.8520630349003</v>
          </cell>
          <cell r="M159">
            <v>7645.5368057412888</v>
          </cell>
          <cell r="N159">
            <v>9909.76706882894</v>
          </cell>
          <cell r="O159">
            <v>12401.337264505113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</row>
        <row r="160">
          <cell r="A160">
            <v>-2136.7798116302574</v>
          </cell>
          <cell r="B160">
            <v>-6401.0384767987234</v>
          </cell>
          <cell r="C160">
            <v>-7201.7604428033246</v>
          </cell>
          <cell r="D160">
            <v>-6312.7258712119701</v>
          </cell>
          <cell r="E160">
            <v>-5364.4213527938045</v>
          </cell>
          <cell r="F160">
            <v>-4361.3052776962231</v>
          </cell>
          <cell r="G160">
            <v>-3286.2375817874836</v>
          </cell>
          <cell r="H160">
            <v>-2121.370373084414</v>
          </cell>
          <cell r="I160">
            <v>-828.5898404251401</v>
          </cell>
          <cell r="J160">
            <v>591.89054699032044</v>
          </cell>
          <cell r="K160">
            <v>2159.2770382924414</v>
          </cell>
          <cell r="L160">
            <v>3872.8235701720105</v>
          </cell>
          <cell r="M160">
            <v>5761.0234202511911</v>
          </cell>
          <cell r="N160">
            <v>7833.1203216971653</v>
          </cell>
          <cell r="O160">
            <v>10113.090473910328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</row>
        <row r="161">
          <cell r="A161">
            <v>-2313.5849244263727</v>
          </cell>
          <cell r="B161">
            <v>-7075.7576716672047</v>
          </cell>
          <cell r="C161">
            <v>-7976.8375292036035</v>
          </cell>
          <cell r="D161">
            <v>-7149.7353936209356</v>
          </cell>
          <cell r="E161">
            <v>-6265.4461161973695</v>
          </cell>
          <cell r="F161">
            <v>-5326.7179123132664</v>
          </cell>
          <cell r="G161">
            <v>-4324.6636089216981</v>
          </cell>
          <cell r="H161">
            <v>-3240.5720911695612</v>
          </cell>
          <cell r="I161">
            <v>-2035.8456360198441</v>
          </cell>
          <cell r="J161">
            <v>-717.64589670810153</v>
          </cell>
          <cell r="K161">
            <v>718.74152276260133</v>
          </cell>
          <cell r="L161">
            <v>2310.9970603135562</v>
          </cell>
          <cell r="M161">
            <v>4056.7457513713885</v>
          </cell>
          <cell r="N161">
            <v>5991.1298803897789</v>
          </cell>
          <cell r="O161">
            <v>8108.1704639258533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</row>
        <row r="162">
          <cell r="A162">
            <v>-2277.1333010507392</v>
          </cell>
          <cell r="B162">
            <v>-6933.377361261355</v>
          </cell>
          <cell r="C162">
            <v>-7805.7043861603079</v>
          </cell>
          <cell r="D162">
            <v>-6949.1222784942674</v>
          </cell>
          <cell r="E162">
            <v>-6050.7418637917581</v>
          </cell>
          <cell r="F162">
            <v>-5085.9620455775566</v>
          </cell>
          <cell r="G162">
            <v>-4057.1481301825643</v>
          </cell>
          <cell r="H162">
            <v>-2945.388694227539</v>
          </cell>
          <cell r="I162">
            <v>-1733.5291296791852</v>
          </cell>
          <cell r="J162">
            <v>-388.86424226264262</v>
          </cell>
          <cell r="K162">
            <v>1073.8235508525297</v>
          </cell>
          <cell r="L162">
            <v>2696.7435507098912</v>
          </cell>
          <cell r="M162">
            <v>4475.5279813580601</v>
          </cell>
          <cell r="N162">
            <v>6447.000609859404</v>
          </cell>
          <cell r="O162">
            <v>8617.6057538964251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</row>
        <row r="163">
          <cell r="A163">
            <v>-1984.7174998700998</v>
          </cell>
          <cell r="B163">
            <v>-5807.4872823119513</v>
          </cell>
          <cell r="C163">
            <v>-6510.7024897512028</v>
          </cell>
          <cell r="D163">
            <v>-5583.4176637764149</v>
          </cell>
          <cell r="E163">
            <v>-4597.4580785908629</v>
          </cell>
          <cell r="F163">
            <v>-3534.4498531374911</v>
          </cell>
          <cell r="G163">
            <v>-2387.6866696562333</v>
          </cell>
          <cell r="H163">
            <v>-1143.5721657326553</v>
          </cell>
          <cell r="I163">
            <v>227.1150336996551</v>
          </cell>
          <cell r="J163">
            <v>1730.7294233024113</v>
          </cell>
          <cell r="K163">
            <v>3383.9729256175956</v>
          </cell>
          <cell r="L163">
            <v>5209.2759088600114</v>
          </cell>
          <cell r="M163">
            <v>7210.7014090805733</v>
          </cell>
          <cell r="N163">
            <v>9415.7638157669062</v>
          </cell>
          <cell r="O163">
            <v>11843.234993084996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</row>
        <row r="164">
          <cell r="A164">
            <v>-2304.6373684398868</v>
          </cell>
          <cell r="B164">
            <v>-7033.6240100959621</v>
          </cell>
          <cell r="C164">
            <v>-7931.9773503972665</v>
          </cell>
          <cell r="D164">
            <v>-7099.4541419771394</v>
          </cell>
          <cell r="E164">
            <v>-6210.2210446530808</v>
          </cell>
          <cell r="F164">
            <v>-5265.8492427955562</v>
          </cell>
          <cell r="G164">
            <v>-4263.8104017147043</v>
          </cell>
          <cell r="H164">
            <v>-3186.6659722148179</v>
          </cell>
          <cell r="I164">
            <v>-1998.2320983296165</v>
          </cell>
          <cell r="J164">
            <v>-703.57882500055655</v>
          </cell>
          <cell r="K164">
            <v>729.96153311363673</v>
          </cell>
          <cell r="L164">
            <v>2317.4667060108877</v>
          </cell>
          <cell r="M164">
            <v>4057.4309733688815</v>
          </cell>
          <cell r="N164">
            <v>5972.8331851918474</v>
          </cell>
          <cell r="O164">
            <v>8073.4302685093717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</row>
        <row r="165">
          <cell r="A165">
            <v>-2012.2613551773077</v>
          </cell>
          <cell r="B165">
            <v>-5919.4723600020461</v>
          </cell>
          <cell r="C165">
            <v>-6640.0198769337248</v>
          </cell>
          <cell r="D165">
            <v>-5725.1942385731008</v>
          </cell>
          <cell r="E165">
            <v>-4744.3152024339443</v>
          </cell>
          <cell r="F165">
            <v>-3701.0439309007011</v>
          </cell>
          <cell r="G165">
            <v>-2576.1309550134815</v>
          </cell>
          <cell r="H165">
            <v>-1357.9489578000355</v>
          </cell>
          <cell r="I165">
            <v>-5.119987397209151</v>
          </cell>
          <cell r="J165">
            <v>1483.3965966638821</v>
          </cell>
          <cell r="K165">
            <v>3106.0100868791778</v>
          </cell>
          <cell r="L165">
            <v>4891.3725679322934</v>
          </cell>
          <cell r="M165">
            <v>6863.7283658678125</v>
          </cell>
          <cell r="N165">
            <v>9041.1303443760626</v>
          </cell>
          <cell r="O165">
            <v>11447.140787395974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</row>
        <row r="166">
          <cell r="A166">
            <v>-2356.1650993714316</v>
          </cell>
          <cell r="B166">
            <v>-7220.6407351675707</v>
          </cell>
          <cell r="C166">
            <v>-8137.1974226636867</v>
          </cell>
          <cell r="D166">
            <v>-7310.5563101371154</v>
          </cell>
          <cell r="E166">
            <v>-6442.5867806971337</v>
          </cell>
          <cell r="F166">
            <v>-5515.6770578808209</v>
          </cell>
          <cell r="G166">
            <v>-4537.6787683471375</v>
          </cell>
          <cell r="H166">
            <v>-3478.4418342892795</v>
          </cell>
          <cell r="I166">
            <v>-2293.6728509198524</v>
          </cell>
          <cell r="J166">
            <v>-1000.4874676668458</v>
          </cell>
          <cell r="K166">
            <v>424.6982350292862</v>
          </cell>
          <cell r="L166">
            <v>2000.0132190344693</v>
          </cell>
          <cell r="M166">
            <v>3725.7414305882398</v>
          </cell>
          <cell r="N166">
            <v>5619.5555330233592</v>
          </cell>
          <cell r="O166">
            <v>7710.6296153041867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</row>
        <row r="167">
          <cell r="A167">
            <v>-2236.8161126306577</v>
          </cell>
          <cell r="B167">
            <v>-6781.8122938949655</v>
          </cell>
          <cell r="C167">
            <v>-7645.1355378150965</v>
          </cell>
          <cell r="D167">
            <v>-6793.332730346694</v>
          </cell>
          <cell r="E167">
            <v>-5895.6604252698735</v>
          </cell>
          <cell r="F167">
            <v>-4945.0695414046195</v>
          </cell>
          <cell r="G167">
            <v>-3916.3468597686024</v>
          </cell>
          <cell r="H167">
            <v>-2800.1608231376536</v>
          </cell>
          <cell r="I167">
            <v>-1570.1453067553036</v>
          </cell>
          <cell r="J167">
            <v>-202.84279441319569</v>
          </cell>
          <cell r="K167">
            <v>1290.7373308538554</v>
          </cell>
          <cell r="L167">
            <v>2921.7903867209679</v>
          </cell>
          <cell r="M167">
            <v>4721.4289548995466</v>
          </cell>
          <cell r="N167">
            <v>6696.8438288952711</v>
          </cell>
          <cell r="O167">
            <v>8877.9673855077526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</row>
        <row r="168">
          <cell r="A168">
            <v>-2136.0190450078262</v>
          </cell>
          <cell r="B168">
            <v>-6389.5026380395184</v>
          </cell>
          <cell r="C168">
            <v>-7182.9630601801273</v>
          </cell>
          <cell r="D168">
            <v>-6292.1093117648943</v>
          </cell>
          <cell r="E168">
            <v>-5352.9548001347284</v>
          </cell>
          <cell r="F168">
            <v>-4348.2733049727567</v>
          </cell>
          <cell r="G168">
            <v>-3266.2826470233608</v>
          </cell>
          <cell r="H168">
            <v>-2084.4669294939204</v>
          </cell>
          <cell r="I168">
            <v>-790.66368966113157</v>
          </cell>
          <cell r="J168">
            <v>630.74754416478277</v>
          </cell>
          <cell r="K168">
            <v>2190.4156551942933</v>
          </cell>
          <cell r="L168">
            <v>3903.295448242789</v>
          </cell>
          <cell r="M168">
            <v>5795.625980338923</v>
          </cell>
          <cell r="N168">
            <v>7880.8260227538221</v>
          </cell>
          <cell r="O168">
            <v>10176.744614085841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</row>
        <row r="169">
          <cell r="A169">
            <v>-2016.099534342467</v>
          </cell>
          <cell r="B169">
            <v>-5931.6330734671492</v>
          </cell>
          <cell r="C169">
            <v>-6657.8052662259852</v>
          </cell>
          <cell r="D169">
            <v>-5737.9076782047159</v>
          </cell>
          <cell r="E169">
            <v>-4758.9594835380549</v>
          </cell>
          <cell r="F169">
            <v>-3721.2597787792934</v>
          </cell>
          <cell r="G169">
            <v>-2599.2482176858625</v>
          </cell>
          <cell r="H169">
            <v>-1366.0999109253471</v>
          </cell>
          <cell r="I169">
            <v>-17.681757345255242</v>
          </cell>
          <cell r="J169">
            <v>1468.697462773524</v>
          </cell>
          <cell r="K169">
            <v>3092.3150281442568</v>
          </cell>
          <cell r="L169">
            <v>4894.7309971742916</v>
          </cell>
          <cell r="M169">
            <v>6874.959676605632</v>
          </cell>
          <cell r="N169">
            <v>9059.478780075322</v>
          </cell>
          <cell r="O169">
            <v>11459.663502015535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</row>
        <row r="170">
          <cell r="A170">
            <v>-2273.9869101691561</v>
          </cell>
          <cell r="B170">
            <v>-6926.9332843840903</v>
          </cell>
          <cell r="C170">
            <v>-7809.1499153079685</v>
          </cell>
          <cell r="D170">
            <v>-6967.9660681247115</v>
          </cell>
          <cell r="E170">
            <v>-6077.1708860321023</v>
          </cell>
          <cell r="F170">
            <v>-5129.256208620458</v>
          </cell>
          <cell r="G170">
            <v>-4120.6602087972651</v>
          </cell>
          <cell r="H170">
            <v>-3018.9463914675812</v>
          </cell>
          <cell r="I170">
            <v>-1800.3702639102746</v>
          </cell>
          <cell r="J170">
            <v>-453.24816099953472</v>
          </cell>
          <cell r="K170">
            <v>1016.6847595517796</v>
          </cell>
          <cell r="L170">
            <v>2638.6215125190588</v>
          </cell>
          <cell r="M170">
            <v>4422.4122998480952</v>
          </cell>
          <cell r="N170">
            <v>6385.5191297801066</v>
          </cell>
          <cell r="O170">
            <v>8549.4700425228912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</row>
        <row r="171">
          <cell r="A171">
            <v>-2214.3305791475991</v>
          </cell>
          <cell r="B171">
            <v>-6697.072137311794</v>
          </cell>
          <cell r="C171">
            <v>-7541.6882198028206</v>
          </cell>
          <cell r="D171">
            <v>-6684.1344912843033</v>
          </cell>
          <cell r="E171">
            <v>-5781.6713971158588</v>
          </cell>
          <cell r="F171">
            <v>-4809.1269474040027</v>
          </cell>
          <cell r="G171">
            <v>-3769.6314287959453</v>
          </cell>
          <cell r="H171">
            <v>-2646.3815934223294</v>
          </cell>
          <cell r="I171">
            <v>-1419.7519982202557</v>
          </cell>
          <cell r="J171">
            <v>-57.626553211039585</v>
          </cell>
          <cell r="K171">
            <v>1439.7998735837957</v>
          </cell>
          <cell r="L171">
            <v>3089.7402729096343</v>
          </cell>
          <cell r="M171">
            <v>4893.3463728576444</v>
          </cell>
          <cell r="N171">
            <v>6888.3503807379548</v>
          </cell>
          <cell r="O171">
            <v>9089.1459830279746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</row>
        <row r="172">
          <cell r="A172">
            <v>-1993.7118699015659</v>
          </cell>
          <cell r="B172">
            <v>-5852.7818820019529</v>
          </cell>
          <cell r="C172">
            <v>-6572.0230854757883</v>
          </cell>
          <cell r="D172">
            <v>-5645.0219671578161</v>
          </cell>
          <cell r="E172">
            <v>-4654.1849782143945</v>
          </cell>
          <cell r="F172">
            <v>-3588.9077316741095</v>
          </cell>
          <cell r="G172">
            <v>-2450.7456623002345</v>
          </cell>
          <cell r="H172">
            <v>-1211.1216791590061</v>
          </cell>
          <cell r="I172">
            <v>147.37357783265935</v>
          </cell>
          <cell r="J172">
            <v>1647.1757501705188</v>
          </cell>
          <cell r="K172">
            <v>3297.7261345981237</v>
          </cell>
          <cell r="L172">
            <v>5107.200835957834</v>
          </cell>
          <cell r="M172">
            <v>7096.2461780080857</v>
          </cell>
          <cell r="N172">
            <v>9287.1785824260296</v>
          </cell>
          <cell r="O172">
            <v>11701.921414564409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</row>
        <row r="173">
          <cell r="A173">
            <v>-1974.4241727824292</v>
          </cell>
          <cell r="B173">
            <v>-5783.5966258218987</v>
          </cell>
          <cell r="C173">
            <v>-6492.3240196527313</v>
          </cell>
          <cell r="D173">
            <v>-5566.9058283629065</v>
          </cell>
          <cell r="E173">
            <v>-4572.6898429576895</v>
          </cell>
          <cell r="F173">
            <v>-3503.6927647941598</v>
          </cell>
          <cell r="G173">
            <v>-2359.2030104258924</v>
          </cell>
          <cell r="H173">
            <v>-1114.5835566022572</v>
          </cell>
          <cell r="I173">
            <v>254.74549570116125</v>
          </cell>
          <cell r="J173">
            <v>1751.5759907499435</v>
          </cell>
          <cell r="K173">
            <v>3405.0342946296669</v>
          </cell>
          <cell r="L173">
            <v>5231.9329297768891</v>
          </cell>
          <cell r="M173">
            <v>7240.7927432903989</v>
          </cell>
          <cell r="N173">
            <v>9459.3657962456837</v>
          </cell>
          <cell r="O173">
            <v>11885.694754117729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</row>
        <row r="174">
          <cell r="A174">
            <v>-2148.1678289113142</v>
          </cell>
          <cell r="B174">
            <v>-6430.4056232969106</v>
          </cell>
          <cell r="C174">
            <v>-7234.3518744472958</v>
          </cell>
          <cell r="D174">
            <v>-6363.0463071762861</v>
          </cell>
          <cell r="E174">
            <v>-5415.6940344476525</v>
          </cell>
          <cell r="F174">
            <v>-4387.0164658768153</v>
          </cell>
          <cell r="G174">
            <v>-3282.9454444829921</v>
          </cell>
          <cell r="H174">
            <v>-2109.6724721782912</v>
          </cell>
          <cell r="I174">
            <v>-816.20114902557543</v>
          </cell>
          <cell r="J174">
            <v>594.26627284418362</v>
          </cell>
          <cell r="K174">
            <v>2141.7595478532762</v>
          </cell>
          <cell r="L174">
            <v>3867.4842549450109</v>
          </cell>
          <cell r="M174">
            <v>5751.6417763916652</v>
          </cell>
          <cell r="N174">
            <v>7831.305898442919</v>
          </cell>
          <cell r="O174">
            <v>10128.834909024088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</row>
        <row r="175">
          <cell r="A175">
            <v>-1995.6770236675811</v>
          </cell>
          <cell r="B175">
            <v>-5860.1656458500838</v>
          </cell>
          <cell r="C175">
            <v>-6574.2703295299934</v>
          </cell>
          <cell r="D175">
            <v>-5643.4619543126591</v>
          </cell>
          <cell r="E175">
            <v>-4650.4057550220232</v>
          </cell>
          <cell r="F175">
            <v>-3578.0759758508752</v>
          </cell>
          <cell r="G175">
            <v>-2438.1796318665915</v>
          </cell>
          <cell r="H175">
            <v>-1183.9139926613821</v>
          </cell>
          <cell r="I175">
            <v>195.59749538675061</v>
          </cell>
          <cell r="J175">
            <v>1710.4833377422692</v>
          </cell>
          <cell r="K175">
            <v>3367.857916430215</v>
          </cell>
          <cell r="L175">
            <v>5181.6450966258808</v>
          </cell>
          <cell r="M175">
            <v>7180.5726296261628</v>
          </cell>
          <cell r="N175">
            <v>9370.6530717995847</v>
          </cell>
          <cell r="O175">
            <v>11788.834296125868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</row>
        <row r="176">
          <cell r="A176">
            <v>-2068.134051203232</v>
          </cell>
          <cell r="B176">
            <v>-6136.7009976415738</v>
          </cell>
          <cell r="C176">
            <v>-6896.9204249652466</v>
          </cell>
          <cell r="D176">
            <v>-5993.1869816291055</v>
          </cell>
          <cell r="E176">
            <v>-5029.0541538578564</v>
          </cell>
          <cell r="F176">
            <v>-3996.8690450652675</v>
          </cell>
          <cell r="G176">
            <v>-2880.9923395055621</v>
          </cell>
          <cell r="H176">
            <v>-1676.7269925607727</v>
          </cell>
          <cell r="I176">
            <v>-345.79751235717782</v>
          </cell>
          <cell r="J176">
            <v>1116.7122451998598</v>
          </cell>
          <cell r="K176">
            <v>2713.4842702420083</v>
          </cell>
          <cell r="L176">
            <v>4461.6534388461196</v>
          </cell>
          <cell r="M176">
            <v>6399.0103157011617</v>
          </cell>
          <cell r="N176">
            <v>8538.1197438639065</v>
          </cell>
          <cell r="O176">
            <v>10882.229225948529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</row>
        <row r="177">
          <cell r="A177">
            <v>-2084.342243526487</v>
          </cell>
          <cell r="B177">
            <v>-6187.1842462443792</v>
          </cell>
          <cell r="C177">
            <v>-6945.9555224178403</v>
          </cell>
          <cell r="D177">
            <v>-6047.7224785937551</v>
          </cell>
          <cell r="E177">
            <v>-5083.6851815665796</v>
          </cell>
          <cell r="F177">
            <v>-4048.8990795606842</v>
          </cell>
          <cell r="G177">
            <v>-2934.8708458338333</v>
          </cell>
          <cell r="H177">
            <v>-1720.6087593951966</v>
          </cell>
          <cell r="I177">
            <v>-392.69692156225091</v>
          </cell>
          <cell r="J177">
            <v>1062.0919559269144</v>
          </cell>
          <cell r="K177">
            <v>2662.0752932124979</v>
          </cell>
          <cell r="L177">
            <v>4413.5967036808743</v>
          </cell>
          <cell r="M177">
            <v>6334.9725407237547</v>
          </cell>
          <cell r="N177">
            <v>8451.4067824857484</v>
          </cell>
          <cell r="O177">
            <v>10790.459432482627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</row>
        <row r="178">
          <cell r="A178">
            <v>-2252.8644815104562</v>
          </cell>
          <cell r="B178">
            <v>-6837.2812002168557</v>
          </cell>
          <cell r="C178">
            <v>-7685.0502582735417</v>
          </cell>
          <cell r="D178">
            <v>-6832.1351108464632</v>
          </cell>
          <cell r="E178">
            <v>-5925.0261171126567</v>
          </cell>
          <cell r="F178">
            <v>-4958.7301526592482</v>
          </cell>
          <cell r="G178">
            <v>-3925.3509715596501</v>
          </cell>
          <cell r="H178">
            <v>-2801.5816189827224</v>
          </cell>
          <cell r="I178">
            <v>-1566.9355739244056</v>
          </cell>
          <cell r="J178">
            <v>-219.21696125205932</v>
          </cell>
          <cell r="K178">
            <v>1272.24325426529</v>
          </cell>
          <cell r="L178">
            <v>2913.3017493913826</v>
          </cell>
          <cell r="M178">
            <v>4723.0740163436067</v>
          </cell>
          <cell r="N178">
            <v>6712.2382780081953</v>
          </cell>
          <cell r="O178">
            <v>8888.7206679105093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</row>
        <row r="179">
          <cell r="A179">
            <v>-2352.8718868275319</v>
          </cell>
          <cell r="B179">
            <v>-7215.9425909450838</v>
          </cell>
          <cell r="C179">
            <v>-8126.5120766311356</v>
          </cell>
          <cell r="D179">
            <v>-7294.9708038897297</v>
          </cell>
          <cell r="E179">
            <v>-6405.4675614413036</v>
          </cell>
          <cell r="F179">
            <v>-5461.7554277334793</v>
          </cell>
          <cell r="G179">
            <v>-4466.9217891935969</v>
          </cell>
          <cell r="H179">
            <v>-3397.9703761553687</v>
          </cell>
          <cell r="I179">
            <v>-2230.0961884620829</v>
          </cell>
          <cell r="J179">
            <v>-932.20930574230397</v>
          </cell>
          <cell r="K179">
            <v>514.53088511922147</v>
          </cell>
          <cell r="L179">
            <v>2093.3564997613357</v>
          </cell>
          <cell r="M179">
            <v>3831.0151460451989</v>
          </cell>
          <cell r="N179">
            <v>5737.7207914001219</v>
          </cell>
          <cell r="O179">
            <v>7838.4772791746054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</row>
        <row r="180">
          <cell r="A180">
            <v>-2296.9561367238266</v>
          </cell>
          <cell r="B180">
            <v>-7004.620282156895</v>
          </cell>
          <cell r="C180">
            <v>-7890.1132651148437</v>
          </cell>
          <cell r="D180">
            <v>-7054.3792100695882</v>
          </cell>
          <cell r="E180">
            <v>-6184.1815730990029</v>
          </cell>
          <cell r="F180">
            <v>-5240.4267799642266</v>
          </cell>
          <cell r="G180">
            <v>-4228.527963952818</v>
          </cell>
          <cell r="H180">
            <v>-3127.9084626415888</v>
          </cell>
          <cell r="I180">
            <v>-1916.0517258801863</v>
          </cell>
          <cell r="J180">
            <v>-594.16886852492632</v>
          </cell>
          <cell r="K180">
            <v>866.58950654762998</v>
          </cell>
          <cell r="L180">
            <v>2468.8930334434667</v>
          </cell>
          <cell r="M180">
            <v>4226.1404242753806</v>
          </cell>
          <cell r="N180">
            <v>6164.7733268062366</v>
          </cell>
          <cell r="O180">
            <v>8307.3085414531652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</row>
        <row r="181">
          <cell r="A181">
            <v>-2277.4150975998332</v>
          </cell>
          <cell r="B181">
            <v>-6926.9318813111131</v>
          </cell>
          <cell r="C181">
            <v>-7810.7926385408382</v>
          </cell>
          <cell r="D181">
            <v>-6967.4287421132949</v>
          </cell>
          <cell r="E181">
            <v>-6064.6280188250748</v>
          </cell>
          <cell r="F181">
            <v>-5099.1442313063117</v>
          </cell>
          <cell r="G181">
            <v>-4059.6597511130763</v>
          </cell>
          <cell r="H181">
            <v>-2929.1957461614693</v>
          </cell>
          <cell r="I181">
            <v>-1704.7461653079586</v>
          </cell>
          <cell r="J181">
            <v>-369.63610329332181</v>
          </cell>
          <cell r="K181">
            <v>1102.7419475289421</v>
          </cell>
          <cell r="L181">
            <v>2718.3079434338429</v>
          </cell>
          <cell r="M181">
            <v>4494.6672174430105</v>
          </cell>
          <cell r="N181">
            <v>6458.9534235883239</v>
          </cell>
          <cell r="O181">
            <v>8617.2554201142048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</row>
        <row r="182">
          <cell r="A182">
            <v>-2372.1156385351542</v>
          </cell>
          <cell r="B182">
            <v>-7294.7289816123985</v>
          </cell>
          <cell r="C182">
            <v>-8222.3665454932343</v>
          </cell>
          <cell r="D182">
            <v>-7397.4579132331965</v>
          </cell>
          <cell r="E182">
            <v>-6529.6537480924699</v>
          </cell>
          <cell r="F182">
            <v>-5616.4873719079078</v>
          </cell>
          <cell r="G182">
            <v>-4641.265675251786</v>
          </cell>
          <cell r="H182">
            <v>-3568.2891406099116</v>
          </cell>
          <cell r="I182">
            <v>-2390.7343559842548</v>
          </cell>
          <cell r="J182">
            <v>-1107.6383730513728</v>
          </cell>
          <cell r="K182">
            <v>310.77981942116764</v>
          </cell>
          <cell r="L182">
            <v>1863.2854011516072</v>
          </cell>
          <cell r="M182">
            <v>3567.3007956325628</v>
          </cell>
          <cell r="N182">
            <v>5453.1732144719153</v>
          </cell>
          <cell r="O182">
            <v>7527.8833119652109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</row>
        <row r="183">
          <cell r="A183">
            <v>-2049.7834963725968</v>
          </cell>
          <cell r="B183">
            <v>-6056.9425479927741</v>
          </cell>
          <cell r="C183">
            <v>-6794.7474178554421</v>
          </cell>
          <cell r="D183">
            <v>-5877.5894464953981</v>
          </cell>
          <cell r="E183">
            <v>-4901.7492803312798</v>
          </cell>
          <cell r="F183">
            <v>-3855.2597655910154</v>
          </cell>
          <cell r="G183">
            <v>-2738.4999853057807</v>
          </cell>
          <cell r="H183">
            <v>-1520.9437086887979</v>
          </cell>
          <cell r="I183">
            <v>-190.36629294916486</v>
          </cell>
          <cell r="J183">
            <v>1274.6036873622868</v>
          </cell>
          <cell r="K183">
            <v>2900.3456882998976</v>
          </cell>
          <cell r="L183">
            <v>4676.4618702711196</v>
          </cell>
          <cell r="M183">
            <v>6630.6225788964903</v>
          </cell>
          <cell r="N183">
            <v>8789.568741530451</v>
          </cell>
          <cell r="O183">
            <v>11160.836053335233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</row>
        <row r="184">
          <cell r="A184">
            <v>-2068.6628075131912</v>
          </cell>
          <cell r="B184">
            <v>-6135.5869014282871</v>
          </cell>
          <cell r="C184">
            <v>-6881.3579210678781</v>
          </cell>
          <cell r="D184">
            <v>-5966.6556144177393</v>
          </cell>
          <cell r="E184">
            <v>-4994.3918754608194</v>
          </cell>
          <cell r="F184">
            <v>-3958.0554491934176</v>
          </cell>
          <cell r="G184">
            <v>-2849.0300458569377</v>
          </cell>
          <cell r="H184">
            <v>-1628.693903628965</v>
          </cell>
          <cell r="I184">
            <v>-284.60762084548742</v>
          </cell>
          <cell r="J184">
            <v>1194.4265694056319</v>
          </cell>
          <cell r="K184">
            <v>2822.8367060620953</v>
          </cell>
          <cell r="L184">
            <v>4602.8364943108354</v>
          </cell>
          <cell r="M184">
            <v>6566.672239072851</v>
          </cell>
          <cell r="N184">
            <v>8720.8890331955154</v>
          </cell>
          <cell r="O184">
            <v>11083.602613973788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</row>
        <row r="185">
          <cell r="A185">
            <v>-2254.1751155518646</v>
          </cell>
          <cell r="B185">
            <v>-6836.9792693315858</v>
          </cell>
          <cell r="C185">
            <v>-7701.3270710639254</v>
          </cell>
          <cell r="D185">
            <v>-6855.8944350975371</v>
          </cell>
          <cell r="E185">
            <v>-5956.8406998075152</v>
          </cell>
          <cell r="F185">
            <v>-5007.3430506004979</v>
          </cell>
          <cell r="G185">
            <v>-3983.800880038496</v>
          </cell>
          <cell r="H185">
            <v>-2862.6996391576017</v>
          </cell>
          <cell r="I185">
            <v>-1636.5884525333468</v>
          </cell>
          <cell r="J185">
            <v>-293.54306283815407</v>
          </cell>
          <cell r="K185">
            <v>1178.9385202745425</v>
          </cell>
          <cell r="L185">
            <v>2811.2718662321186</v>
          </cell>
          <cell r="M185">
            <v>4599.5118930115032</v>
          </cell>
          <cell r="N185">
            <v>6569.689076490431</v>
          </cell>
          <cell r="O185">
            <v>8741.5418687892943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</row>
        <row r="186">
          <cell r="A186">
            <v>-1985.1945076170045</v>
          </cell>
          <cell r="B186">
            <v>-5812.5524131623406</v>
          </cell>
          <cell r="C186">
            <v>-6512.3420013706291</v>
          </cell>
          <cell r="D186">
            <v>-5573.8441879487609</v>
          </cell>
          <cell r="E186">
            <v>-4565.8075338778008</v>
          </cell>
          <cell r="F186">
            <v>-3479.3281142599662</v>
          </cell>
          <cell r="G186">
            <v>-2312.4442821665075</v>
          </cell>
          <cell r="H186">
            <v>-1055.6600581258367</v>
          </cell>
          <cell r="I186">
            <v>326.40329557022829</v>
          </cell>
          <cell r="J186">
            <v>1847.514855689145</v>
          </cell>
          <cell r="K186">
            <v>3514.2641752767577</v>
          </cell>
          <cell r="L186">
            <v>5349.1365289670084</v>
          </cell>
          <cell r="M186">
            <v>7375.3891278555811</v>
          </cell>
          <cell r="N186">
            <v>9592.0896733091467</v>
          </cell>
          <cell r="O186">
            <v>12043.242722966546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</row>
        <row r="187">
          <cell r="A187">
            <v>-2185.8647835760444</v>
          </cell>
          <cell r="B187">
            <v>-6570.9443168713005</v>
          </cell>
          <cell r="C187">
            <v>-7384.6862542577255</v>
          </cell>
          <cell r="D187">
            <v>-6510.0161426687928</v>
          </cell>
          <cell r="E187">
            <v>-5563.1899174366426</v>
          </cell>
          <cell r="F187">
            <v>-4554.8225286982961</v>
          </cell>
          <cell r="G187">
            <v>-3487.0414335319333</v>
          </cell>
          <cell r="H187">
            <v>-2332.6660272845224</v>
          </cell>
          <cell r="I187">
            <v>-1052.4857923936925</v>
          </cell>
          <cell r="J187">
            <v>358.2134848405239</v>
          </cell>
          <cell r="K187">
            <v>1890.9456293796638</v>
          </cell>
          <cell r="L187">
            <v>3588.5271862082568</v>
          </cell>
          <cell r="M187">
            <v>5445.4650083692623</v>
          </cell>
          <cell r="N187">
            <v>7496.6162124455241</v>
          </cell>
          <cell r="O187">
            <v>9761.872697295581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</row>
        <row r="188">
          <cell r="A188">
            <v>-2052.8158921517811</v>
          </cell>
          <cell r="B188">
            <v>-6067.2140337258279</v>
          </cell>
          <cell r="C188">
            <v>-6791.4696793279491</v>
          </cell>
          <cell r="D188">
            <v>-5869.3292517794162</v>
          </cell>
          <cell r="E188">
            <v>-4897.5158973228781</v>
          </cell>
          <cell r="F188">
            <v>-3858.250844390313</v>
          </cell>
          <cell r="G188">
            <v>-2736.5140239300531</v>
          </cell>
          <cell r="H188">
            <v>-1496.9323668546876</v>
          </cell>
          <cell r="I188">
            <v>-148.61365620570271</v>
          </cell>
          <cell r="J188">
            <v>1317.5639655608463</v>
          </cell>
          <cell r="K188">
            <v>2925.2707260474808</v>
          </cell>
          <cell r="L188">
            <v>4705.857402433162</v>
          </cell>
          <cell r="M188">
            <v>6667.3822311232007</v>
          </cell>
          <cell r="N188">
            <v>8825.5475253817785</v>
          </cell>
          <cell r="O188">
            <v>11206.156268235934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</row>
        <row r="189">
          <cell r="A189">
            <v>-2096.5837482830311</v>
          </cell>
          <cell r="B189">
            <v>-6241.9189826130632</v>
          </cell>
          <cell r="C189">
            <v>-7014.063132940264</v>
          </cell>
          <cell r="D189">
            <v>-6109.9020704715349</v>
          </cell>
          <cell r="E189">
            <v>-5161.8845074665423</v>
          </cell>
          <cell r="F189">
            <v>-4155.5430454461175</v>
          </cell>
          <cell r="G189">
            <v>-3053.699087800042</v>
          </cell>
          <cell r="H189">
            <v>-1850.6187977193895</v>
          </cell>
          <cell r="I189">
            <v>-540.89573888291284</v>
          </cell>
          <cell r="J189">
            <v>900.88991337880384</v>
          </cell>
          <cell r="K189">
            <v>2497.0411937095296</v>
          </cell>
          <cell r="L189">
            <v>4263.9394317821689</v>
          </cell>
          <cell r="M189">
            <v>6213.9309839521347</v>
          </cell>
          <cell r="N189">
            <v>8354.7343137856751</v>
          </cell>
          <cell r="O189">
            <v>10689.899322685867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</row>
        <row r="190">
          <cell r="A190">
            <v>-2142.0816235492152</v>
          </cell>
          <cell r="B190">
            <v>-6414.9364747330374</v>
          </cell>
          <cell r="C190">
            <v>-7212.9938132147599</v>
          </cell>
          <cell r="D190">
            <v>-6325.7672397640781</v>
          </cell>
          <cell r="E190">
            <v>-5382.881334003986</v>
          </cell>
          <cell r="F190">
            <v>-4375.6432587681029</v>
          </cell>
          <cell r="G190">
            <v>-3294.9275758008716</v>
          </cell>
          <cell r="H190">
            <v>-2115.0564157107679</v>
          </cell>
          <cell r="I190">
            <v>-821.68993033907395</v>
          </cell>
          <cell r="J190">
            <v>583.35473501128774</v>
          </cell>
          <cell r="K190">
            <v>2127.5315923376429</v>
          </cell>
          <cell r="L190">
            <v>3844.3213221061596</v>
          </cell>
          <cell r="M190">
            <v>5732.5725358407581</v>
          </cell>
          <cell r="N190">
            <v>7807.7198257660839</v>
          </cell>
          <cell r="O190">
            <v>10085.188797629899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</row>
        <row r="191">
          <cell r="A191">
            <v>-2326.6648376951521</v>
          </cell>
          <cell r="B191">
            <v>-7119.6212349508442</v>
          </cell>
          <cell r="C191">
            <v>-8026.6003680105277</v>
          </cell>
          <cell r="D191">
            <v>-7203.1640034428156</v>
          </cell>
          <cell r="E191">
            <v>-6327.708688327727</v>
          </cell>
          <cell r="F191">
            <v>-5397.5064940297025</v>
          </cell>
          <cell r="G191">
            <v>-4404.2811215591028</v>
          </cell>
          <cell r="H191">
            <v>-3314.6199102896348</v>
          </cell>
          <cell r="I191">
            <v>-2137.5915761305805</v>
          </cell>
          <cell r="J191">
            <v>-838.49731717029044</v>
          </cell>
          <cell r="K191">
            <v>610.14716721019659</v>
          </cell>
          <cell r="L191">
            <v>2202.3720008510713</v>
          </cell>
          <cell r="M191">
            <v>3941.0562266161674</v>
          </cell>
          <cell r="N191">
            <v>5854.613778144736</v>
          </cell>
          <cell r="O191">
            <v>7961.616504626907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</row>
        <row r="192">
          <cell r="A192">
            <v>-2024.66519408881</v>
          </cell>
          <cell r="B192">
            <v>-5975.6040261125208</v>
          </cell>
          <cell r="C192">
            <v>-6700.541000994579</v>
          </cell>
          <cell r="D192">
            <v>-5773.3474940775068</v>
          </cell>
          <cell r="E192">
            <v>-4796.5839260540934</v>
          </cell>
          <cell r="F192">
            <v>-3764.9526893181142</v>
          </cell>
          <cell r="G192">
            <v>-2649.0452060396437</v>
          </cell>
          <cell r="H192">
            <v>-1425.4485152248767</v>
          </cell>
          <cell r="I192">
            <v>-72.100970389148699</v>
          </cell>
          <cell r="J192">
            <v>1420.9137633325468</v>
          </cell>
          <cell r="K192">
            <v>3055.3952229252968</v>
          </cell>
          <cell r="L192">
            <v>4849.6233852327905</v>
          </cell>
          <cell r="M192">
            <v>6833.7220924441108</v>
          </cell>
          <cell r="N192">
            <v>9012.442987898412</v>
          </cell>
          <cell r="O192">
            <v>11400.409942602239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</row>
        <row r="193">
          <cell r="A193">
            <v>-2079.0227454017045</v>
          </cell>
          <cell r="B193">
            <v>-6171.9684402814864</v>
          </cell>
          <cell r="C193">
            <v>-6934.0389868293569</v>
          </cell>
          <cell r="D193">
            <v>-6039.5688615015688</v>
          </cell>
          <cell r="E193">
            <v>-5060.7653240585578</v>
          </cell>
          <cell r="F193">
            <v>-4023.3045481283393</v>
          </cell>
          <cell r="G193">
            <v>-2917.5263276993792</v>
          </cell>
          <cell r="H193">
            <v>-1729.6647083862247</v>
          </cell>
          <cell r="I193">
            <v>-409.12738574969529</v>
          </cell>
          <cell r="J193">
            <v>1047.9631551372813</v>
          </cell>
          <cell r="K193">
            <v>2643.7995308851359</v>
          </cell>
          <cell r="L193">
            <v>4402.6472024237382</v>
          </cell>
          <cell r="M193">
            <v>6341.3968209842087</v>
          </cell>
          <cell r="N193">
            <v>8467.7277447300476</v>
          </cell>
          <cell r="O193">
            <v>10791.725086647619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</row>
        <row r="194">
          <cell r="A194">
            <v>-2286.5239941334894</v>
          </cell>
          <cell r="B194">
            <v>-6966.13685358168</v>
          </cell>
          <cell r="C194">
            <v>-7835.8480624175709</v>
          </cell>
          <cell r="D194">
            <v>-6985.4907499089722</v>
          </cell>
          <cell r="E194">
            <v>-6077.182452629112</v>
          </cell>
          <cell r="F194">
            <v>-5132.5759114291122</v>
          </cell>
          <cell r="G194">
            <v>-4138.5501368782543</v>
          </cell>
          <cell r="H194">
            <v>-3042.3501305026384</v>
          </cell>
          <cell r="I194">
            <v>-1829.5015475499547</v>
          </cell>
          <cell r="J194">
            <v>-505.07966585888823</v>
          </cell>
          <cell r="K194">
            <v>965.42456099017318</v>
          </cell>
          <cell r="L194">
            <v>2575.5470336776261</v>
          </cell>
          <cell r="M194">
            <v>4352.2986297598363</v>
          </cell>
          <cell r="N194">
            <v>6325.015523867628</v>
          </cell>
          <cell r="O194">
            <v>8502.1114170264173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</row>
        <row r="195">
          <cell r="A195">
            <v>-1953.7007146364042</v>
          </cell>
          <cell r="B195">
            <v>-5693.7334197239979</v>
          </cell>
          <cell r="C195">
            <v>-6386.9833754824331</v>
          </cell>
          <cell r="D195">
            <v>-5460.7307008160697</v>
          </cell>
          <cell r="E195">
            <v>-4455.7345469030388</v>
          </cell>
          <cell r="F195">
            <v>-3377.3582730872863</v>
          </cell>
          <cell r="G195">
            <v>-2215.7166267772782</v>
          </cell>
          <cell r="H195">
            <v>-948.24046396032293</v>
          </cell>
          <cell r="I195">
            <v>431.66679483718491</v>
          </cell>
          <cell r="J195">
            <v>1952.9767889839668</v>
          </cell>
          <cell r="K195">
            <v>3633.2073942930215</v>
          </cell>
          <cell r="L195">
            <v>5476.9403134938311</v>
          </cell>
          <cell r="M195">
            <v>7507.9946534069586</v>
          </cell>
          <cell r="N195">
            <v>9740.9813907138705</v>
          </cell>
          <cell r="O195">
            <v>12200.088213462119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</row>
        <row r="196">
          <cell r="A196">
            <v>-2072.5475014504718</v>
          </cell>
          <cell r="B196">
            <v>-6152.0142059660147</v>
          </cell>
          <cell r="C196">
            <v>-6897.868599692104</v>
          </cell>
          <cell r="D196">
            <v>-5982.6638375845378</v>
          </cell>
          <cell r="E196">
            <v>-5013.0920678171333</v>
          </cell>
          <cell r="F196">
            <v>-3990.4005099746109</v>
          </cell>
          <cell r="G196">
            <v>-2885.8129289372368</v>
          </cell>
          <cell r="H196">
            <v>-1678.2178146588408</v>
          </cell>
          <cell r="I196">
            <v>-348.67604550899654</v>
          </cell>
          <cell r="J196">
            <v>1117.0766466820071</v>
          </cell>
          <cell r="K196">
            <v>2727.589662314082</v>
          </cell>
          <cell r="L196">
            <v>4494.0606915403077</v>
          </cell>
          <cell r="M196">
            <v>6425.3838372517394</v>
          </cell>
          <cell r="N196">
            <v>8552.7678639217156</v>
          </cell>
          <cell r="O196">
            <v>10884.666439150171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</row>
        <row r="197">
          <cell r="A197">
            <v>-2146.9628902117784</v>
          </cell>
          <cell r="B197">
            <v>-6436.2180008659288</v>
          </cell>
          <cell r="C197">
            <v>-7236.9230413932155</v>
          </cell>
          <cell r="D197">
            <v>-6362.8719170685763</v>
          </cell>
          <cell r="E197">
            <v>-5433.5866403873697</v>
          </cell>
          <cell r="F197">
            <v>-4426.7766413823229</v>
          </cell>
          <cell r="G197">
            <v>-3337.7585954074875</v>
          </cell>
          <cell r="H197">
            <v>-2157.6793607432937</v>
          </cell>
          <cell r="I197">
            <v>-878.00469734072749</v>
          </cell>
          <cell r="J197">
            <v>555.31235028585979</v>
          </cell>
          <cell r="K197">
            <v>2122.7746455915649</v>
          </cell>
          <cell r="L197">
            <v>3840.2830493902188</v>
          </cell>
          <cell r="M197">
            <v>5735.1685406228025</v>
          </cell>
          <cell r="N197">
            <v>7806.9535948145349</v>
          </cell>
          <cell r="O197">
            <v>10080.862426767448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</row>
        <row r="198">
          <cell r="A198">
            <v>-2331.8108883312916</v>
          </cell>
          <cell r="B198">
            <v>-7136.0285812954216</v>
          </cell>
          <cell r="C198">
            <v>-8054.2494758684934</v>
          </cell>
          <cell r="D198">
            <v>-7234.0073883845243</v>
          </cell>
          <cell r="E198">
            <v>-6361.0926315633133</v>
          </cell>
          <cell r="F198">
            <v>-5414.1122400872628</v>
          </cell>
          <cell r="G198">
            <v>-4413.3992350562758</v>
          </cell>
          <cell r="H198">
            <v>-3333.4196628434797</v>
          </cell>
          <cell r="I198">
            <v>-2157.7850578802309</v>
          </cell>
          <cell r="J198">
            <v>-854.65614380178977</v>
          </cell>
          <cell r="K198">
            <v>603.29384833385757</v>
          </cell>
          <cell r="L198">
            <v>2185.9921887521177</v>
          </cell>
          <cell r="M198">
            <v>3916.4635533671449</v>
          </cell>
          <cell r="N198">
            <v>5810.8638164790345</v>
          </cell>
          <cell r="O198">
            <v>7909.6458987071082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</row>
        <row r="199">
          <cell r="A199">
            <v>-2361.583131273389</v>
          </cell>
          <cell r="B199">
            <v>-7258.9300331652812</v>
          </cell>
          <cell r="C199">
            <v>-8203.1128688707977</v>
          </cell>
          <cell r="D199">
            <v>-7397.2430991770934</v>
          </cell>
          <cell r="E199">
            <v>-6532.4068019689066</v>
          </cell>
          <cell r="F199">
            <v>-5612.9971252734731</v>
          </cell>
          <cell r="G199">
            <v>-4636.6130660307263</v>
          </cell>
          <cell r="H199">
            <v>-3581.6800863592098</v>
          </cell>
          <cell r="I199">
            <v>-2426.0716408540775</v>
          </cell>
          <cell r="J199">
            <v>-1152.2686062861769</v>
          </cell>
          <cell r="K199">
            <v>261.62308955869327</v>
          </cell>
          <cell r="L199">
            <v>1813.6517482972154</v>
          </cell>
          <cell r="M199">
            <v>3530.1414459983284</v>
          </cell>
          <cell r="N199">
            <v>5415.2258416557279</v>
          </cell>
          <cell r="O199">
            <v>7485.4991263094698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</row>
        <row r="200">
          <cell r="A200">
            <v>-2009.7155025529705</v>
          </cell>
          <cell r="B200">
            <v>-5905.7870179832034</v>
          </cell>
          <cell r="C200">
            <v>-6613.9984539914167</v>
          </cell>
          <cell r="D200">
            <v>-5681.6808939439397</v>
          </cell>
          <cell r="E200">
            <v>-4694.8665137497846</v>
          </cell>
          <cell r="F200">
            <v>-3633.2856426454096</v>
          </cell>
          <cell r="G200">
            <v>-2492.8392975024126</v>
          </cell>
          <cell r="H200">
            <v>-1256.3335725178702</v>
          </cell>
          <cell r="I200">
            <v>107.00047602088273</v>
          </cell>
          <cell r="J200">
            <v>1601.3243926771981</v>
          </cell>
          <cell r="K200">
            <v>3248.5379810739873</v>
          </cell>
          <cell r="L200">
            <v>5061.1839710133563</v>
          </cell>
          <cell r="M200">
            <v>7063.8751903448474</v>
          </cell>
          <cell r="N200">
            <v>9261.4136099911575</v>
          </cell>
          <cell r="O200">
            <v>11677.011519555743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</row>
        <row r="201">
          <cell r="A201">
            <v>-2333.0243985742291</v>
          </cell>
          <cell r="B201">
            <v>-7150.0223159280795</v>
          </cell>
          <cell r="C201">
            <v>-8056.9035421920744</v>
          </cell>
          <cell r="D201">
            <v>-7235.9418158200988</v>
          </cell>
          <cell r="E201">
            <v>-6367.4284734302473</v>
          </cell>
          <cell r="F201">
            <v>-5436.846064473626</v>
          </cell>
          <cell r="G201">
            <v>-4448.0374449761212</v>
          </cell>
          <cell r="H201">
            <v>-3372.8038907454711</v>
          </cell>
          <cell r="I201">
            <v>-2187.9760759222395</v>
          </cell>
          <cell r="J201">
            <v>-902.41385826491512</v>
          </cell>
          <cell r="K201">
            <v>515.9124544595245</v>
          </cell>
          <cell r="L201">
            <v>2086.3025845417005</v>
          </cell>
          <cell r="M201">
            <v>3826.6652938917691</v>
          </cell>
          <cell r="N201">
            <v>5734.2849152560211</v>
          </cell>
          <cell r="O201">
            <v>7831.4225350144607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</row>
        <row r="202">
          <cell r="A202">
            <v>-2104.3633782568209</v>
          </cell>
          <cell r="B202">
            <v>-6271.8846619334827</v>
          </cell>
          <cell r="C202">
            <v>-7050.9729364671475</v>
          </cell>
          <cell r="D202">
            <v>-6158.509449962271</v>
          </cell>
          <cell r="E202">
            <v>-5212.9798031260161</v>
          </cell>
          <cell r="F202">
            <v>-4208.2004694950601</v>
          </cell>
          <cell r="G202">
            <v>-3130.9489364090791</v>
          </cell>
          <cell r="H202">
            <v>-1950.7781839504964</v>
          </cell>
          <cell r="I202">
            <v>-653.74125387324216</v>
          </cell>
          <cell r="J202">
            <v>780.56379507022666</v>
          </cell>
          <cell r="K202">
            <v>2357.9645124567251</v>
          </cell>
          <cell r="L202">
            <v>4099.7279232950996</v>
          </cell>
          <cell r="M202">
            <v>6007.9268032798618</v>
          </cell>
          <cell r="N202">
            <v>8110.8880421055319</v>
          </cell>
          <cell r="O202">
            <v>10430.055484685625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</row>
        <row r="203">
          <cell r="A203">
            <v>-2027.1912320169281</v>
          </cell>
          <cell r="B203">
            <v>-5974.203261576813</v>
          </cell>
          <cell r="C203">
            <v>-6701.6979258911406</v>
          </cell>
          <cell r="D203">
            <v>-5785.7714297001994</v>
          </cell>
          <cell r="E203">
            <v>-4804.3830504620364</v>
          </cell>
          <cell r="F203">
            <v>-3762.1816407011656</v>
          </cell>
          <cell r="G203">
            <v>-2632.6719555067293</v>
          </cell>
          <cell r="H203">
            <v>-1408.4214556326438</v>
          </cell>
          <cell r="I203">
            <v>-58.170799243602261</v>
          </cell>
          <cell r="J203">
            <v>1428.4793899799897</v>
          </cell>
          <cell r="K203">
            <v>3064.3339190789065</v>
          </cell>
          <cell r="L203">
            <v>4862.7186028287642</v>
          </cell>
          <cell r="M203">
            <v>6827.9771075945873</v>
          </cell>
          <cell r="N203">
            <v>8986.0744353482514</v>
          </cell>
          <cell r="O203">
            <v>11361.11084621688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</row>
        <row r="204">
          <cell r="A204">
            <v>-2247.722113454628</v>
          </cell>
          <cell r="B204">
            <v>-6808.6799137744292</v>
          </cell>
          <cell r="C204">
            <v>-7658.0594549145335</v>
          </cell>
          <cell r="D204">
            <v>-6799.1736653432026</v>
          </cell>
          <cell r="E204">
            <v>-5888.0645369954127</v>
          </cell>
          <cell r="F204">
            <v>-4909.7158054856463</v>
          </cell>
          <cell r="G204">
            <v>-3861.4616752188299</v>
          </cell>
          <cell r="H204">
            <v>-2724.1198917439901</v>
          </cell>
          <cell r="I204">
            <v>-1472.1057524535017</v>
          </cell>
          <cell r="J204">
            <v>-98.554643510974415</v>
          </cell>
          <cell r="K204">
            <v>1392.4934055085387</v>
          </cell>
          <cell r="L204">
            <v>3043.2996027940067</v>
          </cell>
          <cell r="M204">
            <v>4849.1338717983408</v>
          </cell>
          <cell r="N204">
            <v>6837.476710130255</v>
          </cell>
          <cell r="O204">
            <v>9025.53577376877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</row>
        <row r="205">
          <cell r="A205">
            <v>-2253.6540170737017</v>
          </cell>
          <cell r="B205">
            <v>-6848.8060634503436</v>
          </cell>
          <cell r="C205">
            <v>-7721.6657312408788</v>
          </cell>
          <cell r="D205">
            <v>-6877.0863514133789</v>
          </cell>
          <cell r="E205">
            <v>-5977.2791846212676</v>
          </cell>
          <cell r="F205">
            <v>-5032.188126445657</v>
          </cell>
          <cell r="G205">
            <v>-4010.9723591777629</v>
          </cell>
          <cell r="H205">
            <v>-2899.5515290304957</v>
          </cell>
          <cell r="I205">
            <v>-1678.4098537356178</v>
          </cell>
          <cell r="J205">
            <v>-334.37906622045745</v>
          </cell>
          <cell r="K205">
            <v>1154.5541573895107</v>
          </cell>
          <cell r="L205">
            <v>2802.4272393274528</v>
          </cell>
          <cell r="M205">
            <v>4605.175906418729</v>
          </cell>
          <cell r="N205">
            <v>6583.3373060211006</v>
          </cell>
          <cell r="O205">
            <v>8756.7873601878418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</row>
        <row r="206">
          <cell r="A206">
            <v>-2199.215383720134</v>
          </cell>
          <cell r="B206">
            <v>-6637.5131035670702</v>
          </cell>
          <cell r="C206">
            <v>-7469.9550295271019</v>
          </cell>
          <cell r="D206">
            <v>-6585.431127553964</v>
          </cell>
          <cell r="E206">
            <v>-5661.2641940800095</v>
          </cell>
          <cell r="F206">
            <v>-4667.2665011524778</v>
          </cell>
          <cell r="G206">
            <v>-3599.034616614656</v>
          </cell>
          <cell r="H206">
            <v>-2440.413451357771</v>
          </cell>
          <cell r="I206">
            <v>-1180.4420189599241</v>
          </cell>
          <cell r="J206">
            <v>205.1448188514378</v>
          </cell>
          <cell r="K206">
            <v>1734.4000640201975</v>
          </cell>
          <cell r="L206">
            <v>3419.6701652279476</v>
          </cell>
          <cell r="M206">
            <v>5275.8905289831982</v>
          </cell>
          <cell r="N206">
            <v>7315.0564336247298</v>
          </cell>
          <cell r="O206">
            <v>9558.4012263637615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</row>
        <row r="207">
          <cell r="A207">
            <v>-2160.4239131903237</v>
          </cell>
          <cell r="B207">
            <v>-6486.4877778094306</v>
          </cell>
          <cell r="C207">
            <v>-7283.2961149083058</v>
          </cell>
          <cell r="D207">
            <v>-6390.2958218923513</v>
          </cell>
          <cell r="E207">
            <v>-5437.6640813844015</v>
          </cell>
          <cell r="F207">
            <v>-4418.9469313215304</v>
          </cell>
          <cell r="G207">
            <v>-3341.0211680408565</v>
          </cell>
          <cell r="H207">
            <v>-2180.8775568057081</v>
          </cell>
          <cell r="I207">
            <v>-898.1401985992627</v>
          </cell>
          <cell r="J207">
            <v>533.40137511761009</v>
          </cell>
          <cell r="K207">
            <v>2106.0009529438935</v>
          </cell>
          <cell r="L207">
            <v>3830.7783366911176</v>
          </cell>
          <cell r="M207">
            <v>5713.6252467231188</v>
          </cell>
          <cell r="N207">
            <v>7786.1021636229916</v>
          </cell>
          <cell r="O207">
            <v>10068.825306695679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</row>
        <row r="208">
          <cell r="A208">
            <v>-2069.2726009062044</v>
          </cell>
          <cell r="B208">
            <v>-6130.5933321785978</v>
          </cell>
          <cell r="C208">
            <v>-6870.7091963859366</v>
          </cell>
          <cell r="D208">
            <v>-5946.5369603897725</v>
          </cell>
          <cell r="E208">
            <v>-4968.4066461032107</v>
          </cell>
          <cell r="F208">
            <v>-3933.4822670592307</v>
          </cell>
          <cell r="G208">
            <v>-2821.641974036294</v>
          </cell>
          <cell r="H208">
            <v>-1609.1444576529436</v>
          </cell>
          <cell r="I208">
            <v>-285.96122565316034</v>
          </cell>
          <cell r="J208">
            <v>1176.3182297262385</v>
          </cell>
          <cell r="K208">
            <v>2795.9675777655757</v>
          </cell>
          <cell r="L208">
            <v>4584.6974651237133</v>
          </cell>
          <cell r="M208">
            <v>6542.741580062273</v>
          </cell>
          <cell r="N208">
            <v>8701.224679447585</v>
          </cell>
          <cell r="O208">
            <v>11075.223196494384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</row>
        <row r="209">
          <cell r="A209">
            <v>-2217.4566578340173</v>
          </cell>
          <cell r="B209">
            <v>-6693.3387001296696</v>
          </cell>
          <cell r="C209">
            <v>-7538.0418839013391</v>
          </cell>
          <cell r="D209">
            <v>-6689.0547320410769</v>
          </cell>
          <cell r="E209">
            <v>-5781.7133296746888</v>
          </cell>
          <cell r="F209">
            <v>-4812.4947657892471</v>
          </cell>
          <cell r="G209">
            <v>-3770.6459498176018</v>
          </cell>
          <cell r="H209">
            <v>-2636.0868405376514</v>
          </cell>
          <cell r="I209">
            <v>-1380.3552447402551</v>
          </cell>
          <cell r="J209">
            <v>-2.1692260179398204</v>
          </cell>
          <cell r="K209">
            <v>1515.5856436463214</v>
          </cell>
          <cell r="L209">
            <v>3186.4119684993561</v>
          </cell>
          <cell r="M209">
            <v>5023.9872625378121</v>
          </cell>
          <cell r="N209">
            <v>7025.4167759777692</v>
          </cell>
          <cell r="O209">
            <v>9226.4768260910805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</row>
        <row r="210">
          <cell r="A210">
            <v>-2278.3351234741694</v>
          </cell>
          <cell r="B210">
            <v>-6929.8328154659766</v>
          </cell>
          <cell r="C210">
            <v>-7801.2849962037781</v>
          </cell>
          <cell r="D210">
            <v>-6944.4066861300043</v>
          </cell>
          <cell r="E210">
            <v>-6040.6640469581107</v>
          </cell>
          <cell r="F210">
            <v>-5077.028506067305</v>
          </cell>
          <cell r="G210">
            <v>-4046.3837188450734</v>
          </cell>
          <cell r="H210">
            <v>-2917.2509340402039</v>
          </cell>
          <cell r="I210">
            <v>-1680.771647722175</v>
          </cell>
          <cell r="J210">
            <v>-333.39664206423845</v>
          </cell>
          <cell r="K210">
            <v>1157.2088469634461</v>
          </cell>
          <cell r="L210">
            <v>2789.2286911117294</v>
          </cell>
          <cell r="M210">
            <v>4586.3341178840928</v>
          </cell>
          <cell r="N210">
            <v>6560.5550884485392</v>
          </cell>
          <cell r="O210">
            <v>8736.2187141815157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</row>
        <row r="211">
          <cell r="A211">
            <v>-2133.9939424393265</v>
          </cell>
          <cell r="B211">
            <v>-6373.6967297855526</v>
          </cell>
          <cell r="C211">
            <v>-7164.205073353387</v>
          </cell>
          <cell r="D211">
            <v>-6282.0452363074637</v>
          </cell>
          <cell r="E211">
            <v>-5333.6041850703496</v>
          </cell>
          <cell r="F211">
            <v>-4323.8337523058499</v>
          </cell>
          <cell r="G211">
            <v>-3235.5892691251061</v>
          </cell>
          <cell r="H211">
            <v>-2038.7870291134336</v>
          </cell>
          <cell r="I211">
            <v>-740.70682911013205</v>
          </cell>
          <cell r="J211">
            <v>694.85829565751203</v>
          </cell>
          <cell r="K211">
            <v>2266.7368269783565</v>
          </cell>
          <cell r="L211">
            <v>3999.2829967291004</v>
          </cell>
          <cell r="M211">
            <v>5890.2038481530753</v>
          </cell>
          <cell r="N211">
            <v>7975.3459928432749</v>
          </cell>
          <cell r="O211">
            <v>10267.843788250557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</row>
        <row r="212">
          <cell r="A212">
            <v>-2315.2575151764645</v>
          </cell>
          <cell r="B212">
            <v>-7080.5953936266778</v>
          </cell>
          <cell r="C212">
            <v>-7988.4709370558412</v>
          </cell>
          <cell r="D212">
            <v>-7160.419738304523</v>
          </cell>
          <cell r="E212">
            <v>-6272.862991569079</v>
          </cell>
          <cell r="F212">
            <v>-5325.1099843724933</v>
          </cell>
          <cell r="G212">
            <v>-4319.045494203152</v>
          </cell>
          <cell r="H212">
            <v>-3227.8622635546321</v>
          </cell>
          <cell r="I212">
            <v>-2027.5986543765309</v>
          </cell>
          <cell r="J212">
            <v>-710.30321200776234</v>
          </cell>
          <cell r="K212">
            <v>735.28564951462727</v>
          </cell>
          <cell r="L212">
            <v>2317.8545406530625</v>
          </cell>
          <cell r="M212">
            <v>4070.9620878327551</v>
          </cell>
          <cell r="N212">
            <v>6003.9009612599521</v>
          </cell>
          <cell r="O212">
            <v>8118.9876556062827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</row>
        <row r="213">
          <cell r="A213">
            <v>-2245.6833586449843</v>
          </cell>
          <cell r="B213">
            <v>-6805.3150004343597</v>
          </cell>
          <cell r="C213">
            <v>-7655.4254671975614</v>
          </cell>
          <cell r="D213">
            <v>-6809.8717493619379</v>
          </cell>
          <cell r="E213">
            <v>-5912.5289435533778</v>
          </cell>
          <cell r="F213">
            <v>-4947.8207390556372</v>
          </cell>
          <cell r="G213">
            <v>-3926.681144625767</v>
          </cell>
          <cell r="H213">
            <v>-2823.2723793257705</v>
          </cell>
          <cell r="I213">
            <v>-1600.242644233032</v>
          </cell>
          <cell r="J213">
            <v>-260.62813147732214</v>
          </cell>
          <cell r="K213">
            <v>1221.8600584964615</v>
          </cell>
          <cell r="L213">
            <v>2867.4265963585162</v>
          </cell>
          <cell r="M213">
            <v>4685.4350676250879</v>
          </cell>
          <cell r="N213">
            <v>6668.6068636278151</v>
          </cell>
          <cell r="O213">
            <v>8834.8585123873472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</row>
        <row r="214">
          <cell r="A214">
            <v>-2084.4667677830539</v>
          </cell>
          <cell r="B214">
            <v>-6197.1039533843032</v>
          </cell>
          <cell r="C214">
            <v>-6953.0252140916537</v>
          </cell>
          <cell r="D214">
            <v>-6051.0649889325832</v>
          </cell>
          <cell r="E214">
            <v>-5098.8318019644275</v>
          </cell>
          <cell r="F214">
            <v>-4076.3771273176521</v>
          </cell>
          <cell r="G214">
            <v>-2974.8504981221308</v>
          </cell>
          <cell r="H214">
            <v>-1790.1405938430225</v>
          </cell>
          <cell r="I214">
            <v>-480.04166408894952</v>
          </cell>
          <cell r="J214">
            <v>981.80550035889507</v>
          </cell>
          <cell r="K214">
            <v>2567.5499750940548</v>
          </cell>
          <cell r="L214">
            <v>4308.9807590180726</v>
          </cell>
          <cell r="M214">
            <v>6224.9438544796931</v>
          </cell>
          <cell r="N214">
            <v>8356.8671226184779</v>
          </cell>
          <cell r="O214">
            <v>10687.099823167506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</row>
        <row r="215">
          <cell r="A215">
            <v>-1972.1428934745613</v>
          </cell>
          <cell r="B215">
            <v>-5773.657830381947</v>
          </cell>
          <cell r="C215">
            <v>-6481.6638445236777</v>
          </cell>
          <cell r="D215">
            <v>-5539.4483906492787</v>
          </cell>
          <cell r="E215">
            <v>-4543.9032788182294</v>
          </cell>
          <cell r="F215">
            <v>-3479.6919759926313</v>
          </cell>
          <cell r="G215">
            <v>-2331.9589007280124</v>
          </cell>
          <cell r="H215">
            <v>-1073.369639176125</v>
          </cell>
          <cell r="I215">
            <v>300.66180276659907</v>
          </cell>
          <cell r="J215">
            <v>1809.9702259902569</v>
          </cell>
          <cell r="K215">
            <v>3485.7060662865251</v>
          </cell>
          <cell r="L215">
            <v>5328.2954474237195</v>
          </cell>
          <cell r="M215">
            <v>7352.9394812172341</v>
          </cell>
          <cell r="N215">
            <v>9570.5614434261461</v>
          </cell>
          <cell r="O215">
            <v>12002.732847880397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</row>
        <row r="216">
          <cell r="A216">
            <v>-2382.2375924812941</v>
          </cell>
          <cell r="B216">
            <v>-7336.0589881209353</v>
          </cell>
          <cell r="C216">
            <v>-8274.8676541146997</v>
          </cell>
          <cell r="D216">
            <v>-7467.775715628366</v>
          </cell>
          <cell r="E216">
            <v>-6610.5508320096369</v>
          </cell>
          <cell r="F216">
            <v>-5708.3018970832272</v>
          </cell>
          <cell r="G216">
            <v>-4743.2407885361154</v>
          </cell>
          <cell r="H216">
            <v>-3681.1862293001655</v>
          </cell>
          <cell r="I216">
            <v>-2524.763135592832</v>
          </cell>
          <cell r="J216">
            <v>-1243.8751703145899</v>
          </cell>
          <cell r="K216">
            <v>152.36975994966434</v>
          </cell>
          <cell r="L216">
            <v>1692.677149059426</v>
          </cell>
          <cell r="M216">
            <v>3400.0251297963459</v>
          </cell>
          <cell r="N216">
            <v>5270.6693524025713</v>
          </cell>
          <cell r="O216">
            <v>7320.9661109266599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</row>
        <row r="217">
          <cell r="A217">
            <v>-2329.1891925861928</v>
          </cell>
          <cell r="B217">
            <v>-7123.4879326065893</v>
          </cell>
          <cell r="C217">
            <v>-8028.7624134444504</v>
          </cell>
          <cell r="D217">
            <v>-7207.7258619063068</v>
          </cell>
          <cell r="E217">
            <v>-6334.4316060057436</v>
          </cell>
          <cell r="F217">
            <v>-5417.337548975398</v>
          </cell>
          <cell r="G217">
            <v>-4430.6152972417785</v>
          </cell>
          <cell r="H217">
            <v>-3361.4450616253012</v>
          </cell>
          <cell r="I217">
            <v>-2182.394529180704</v>
          </cell>
          <cell r="J217">
            <v>-887.49919103614229</v>
          </cell>
          <cell r="K217">
            <v>533.88466687383118</v>
          </cell>
          <cell r="L217">
            <v>2101.4937400834897</v>
          </cell>
          <cell r="M217">
            <v>3832.78730304603</v>
          </cell>
          <cell r="N217">
            <v>5732.3856004598028</v>
          </cell>
          <cell r="O217">
            <v>7819.0487068081247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</row>
        <row r="218">
          <cell r="A218">
            <v>-1956.3195573955625</v>
          </cell>
          <cell r="B218">
            <v>-5698.0896893479594</v>
          </cell>
          <cell r="C218">
            <v>-6382.9972233510125</v>
          </cell>
          <cell r="D218">
            <v>-5444.5145765477364</v>
          </cell>
          <cell r="E218">
            <v>-4431.4151743812363</v>
          </cell>
          <cell r="F218">
            <v>-3346.5519043008621</v>
          </cell>
          <cell r="G218">
            <v>-2183.7805691323852</v>
          </cell>
          <cell r="H218">
            <v>-924.70238517722123</v>
          </cell>
          <cell r="I218">
            <v>464.18613202153955</v>
          </cell>
          <cell r="J218">
            <v>1993.9934288132367</v>
          </cell>
          <cell r="K218">
            <v>3677.9729978260643</v>
          </cell>
          <cell r="L218">
            <v>5518.2386323870496</v>
          </cell>
          <cell r="M218">
            <v>7539.4803881555945</v>
          </cell>
          <cell r="N218">
            <v>9782.6710050450602</v>
          </cell>
          <cell r="O218">
            <v>12248.048430222399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</row>
        <row r="219">
          <cell r="A219">
            <v>-1976.9880371629115</v>
          </cell>
          <cell r="B219">
            <v>-5777.9482366363873</v>
          </cell>
          <cell r="C219">
            <v>-6468.4651498883468</v>
          </cell>
          <cell r="D219">
            <v>-5530.2507798889255</v>
          </cell>
          <cell r="E219">
            <v>-4535.0048630424017</v>
          </cell>
          <cell r="F219">
            <v>-3470.4701062091585</v>
          </cell>
          <cell r="G219">
            <v>-2318.4905662185793</v>
          </cell>
          <cell r="H219">
            <v>-1058.6568313479913</v>
          </cell>
          <cell r="I219">
            <v>311.69336862584225</v>
          </cell>
          <cell r="J219">
            <v>1821.9967107199373</v>
          </cell>
          <cell r="K219">
            <v>3476.6019652397003</v>
          </cell>
          <cell r="L219">
            <v>5306.3259718518684</v>
          </cell>
          <cell r="M219">
            <v>7329.3258528521947</v>
          </cell>
          <cell r="N219">
            <v>9547.6750374391522</v>
          </cell>
          <cell r="O219">
            <v>11959.104642490516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</row>
        <row r="220">
          <cell r="A220">
            <v>-2006.7628684318138</v>
          </cell>
          <cell r="B220">
            <v>-5895.3265228788296</v>
          </cell>
          <cell r="C220">
            <v>-6617.8931004923697</v>
          </cell>
          <cell r="D220">
            <v>-5699.2646977479153</v>
          </cell>
          <cell r="E220">
            <v>-4714.0938540033367</v>
          </cell>
          <cell r="F220">
            <v>-3652.4410695991951</v>
          </cell>
          <cell r="G220">
            <v>-2500.5416128095644</v>
          </cell>
          <cell r="H220">
            <v>-1250.7212868733438</v>
          </cell>
          <cell r="I220">
            <v>107.79848082766156</v>
          </cell>
          <cell r="J220">
            <v>1599.1682289690614</v>
          </cell>
          <cell r="K220">
            <v>3246.3176372493094</v>
          </cell>
          <cell r="L220">
            <v>5060.8433893823121</v>
          </cell>
          <cell r="M220">
            <v>7053.647170425048</v>
          </cell>
          <cell r="N220">
            <v>9251.8537502477702</v>
          </cell>
          <cell r="O220">
            <v>11676.264023394871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</row>
        <row r="221">
          <cell r="A221">
            <v>-2362.7704115051865</v>
          </cell>
          <cell r="B221">
            <v>-7270.7132236156931</v>
          </cell>
          <cell r="C221">
            <v>-8216.1941838599378</v>
          </cell>
          <cell r="D221">
            <v>-7405.2356559985528</v>
          </cell>
          <cell r="E221">
            <v>-6530.4966815958642</v>
          </cell>
          <cell r="F221">
            <v>-5601.6717772010952</v>
          </cell>
          <cell r="G221">
            <v>-4603.8572836917019</v>
          </cell>
          <cell r="H221">
            <v>-3518.6708046625226</v>
          </cell>
          <cell r="I221">
            <v>-2339.2122084238963</v>
          </cell>
          <cell r="J221">
            <v>-1047.2538069289321</v>
          </cell>
          <cell r="K221">
            <v>362.01309577184389</v>
          </cell>
          <cell r="L221">
            <v>1926.7652500000447</v>
          </cell>
          <cell r="M221">
            <v>3651.0519165704154</v>
          </cell>
          <cell r="N221">
            <v>5530.4483112571434</v>
          </cell>
          <cell r="O221">
            <v>7587.6245122340833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</row>
        <row r="222">
          <cell r="A222">
            <v>-2313.859094573425</v>
          </cell>
          <cell r="B222">
            <v>-7080.1651402089246</v>
          </cell>
          <cell r="C222">
            <v>-7995.4564140825769</v>
          </cell>
          <cell r="D222">
            <v>-7168.8989425679883</v>
          </cell>
          <cell r="E222">
            <v>-6295.7394001070033</v>
          </cell>
          <cell r="F222">
            <v>-5365.2432826670029</v>
          </cell>
          <cell r="G222">
            <v>-4367.4626459267292</v>
          </cell>
          <cell r="H222">
            <v>-3277.4293604314039</v>
          </cell>
          <cell r="I222">
            <v>-2072.6453216324398</v>
          </cell>
          <cell r="J222">
            <v>-765.51068669302515</v>
          </cell>
          <cell r="K222">
            <v>659.96673562728188</v>
          </cell>
          <cell r="L222">
            <v>2237.0394297452176</v>
          </cell>
          <cell r="M222">
            <v>3977.0999518825151</v>
          </cell>
          <cell r="N222">
            <v>5895.3285436547221</v>
          </cell>
          <cell r="O222">
            <v>8015.0067010921694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</row>
        <row r="223">
          <cell r="A223">
            <v>-2243.850003340367</v>
          </cell>
          <cell r="B223">
            <v>-6807.5222451628661</v>
          </cell>
          <cell r="C223">
            <v>-7672.8593525037759</v>
          </cell>
          <cell r="D223">
            <v>-6805.6906054039491</v>
          </cell>
          <cell r="E223">
            <v>-5896.8081969472878</v>
          </cell>
          <cell r="F223">
            <v>-4914.3736534183572</v>
          </cell>
          <cell r="G223">
            <v>-3867.788251909531</v>
          </cell>
          <cell r="H223">
            <v>-2743.1652467648946</v>
          </cell>
          <cell r="I223">
            <v>-1514.7252149516398</v>
          </cell>
          <cell r="J223">
            <v>-159.80442456012085</v>
          </cell>
          <cell r="K223">
            <v>1342.6111362128127</v>
          </cell>
          <cell r="L223">
            <v>2991.0104059994173</v>
          </cell>
          <cell r="M223">
            <v>4810.0397344353623</v>
          </cell>
          <cell r="N223">
            <v>6806.953707653227</v>
          </cell>
          <cell r="O223">
            <v>9017.1774887680731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</row>
        <row r="224">
          <cell r="A224">
            <v>-2209.4357238555499</v>
          </cell>
          <cell r="B224">
            <v>-6656.6666778827139</v>
          </cell>
          <cell r="C224">
            <v>-7477.961469757176</v>
          </cell>
          <cell r="D224">
            <v>-6611.0442506936861</v>
          </cell>
          <cell r="E224">
            <v>-5691.386970633147</v>
          </cell>
          <cell r="F224">
            <v>-4703.7755481449194</v>
          </cell>
          <cell r="G224">
            <v>-3663.5020509915194</v>
          </cell>
          <cell r="H224">
            <v>-2525.916340687495</v>
          </cell>
          <cell r="I224">
            <v>-1265.9287164263346</v>
          </cell>
          <cell r="J224">
            <v>117.83049520371537</v>
          </cell>
          <cell r="K224">
            <v>1625.366258622777</v>
          </cell>
          <cell r="L224">
            <v>3288.6803711764433</v>
          </cell>
          <cell r="M224">
            <v>5129.4693074082397</v>
          </cell>
          <cell r="N224">
            <v>7164.3255595508517</v>
          </cell>
          <cell r="O224">
            <v>9405.1794995337259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</row>
        <row r="225">
          <cell r="A225">
            <v>-2030.2682964718097</v>
          </cell>
          <cell r="B225">
            <v>-5979.1440154228458</v>
          </cell>
          <cell r="C225">
            <v>-6701.7110041969227</v>
          </cell>
          <cell r="D225">
            <v>-5783.9425578727423</v>
          </cell>
          <cell r="E225">
            <v>-4808.7518201940684</v>
          </cell>
          <cell r="F225">
            <v>-3767.9213646788298</v>
          </cell>
          <cell r="G225">
            <v>-2629.0949904416225</v>
          </cell>
          <cell r="H225">
            <v>-1385.4016217133251</v>
          </cell>
          <cell r="I225">
            <v>-31.193175884246358</v>
          </cell>
          <cell r="J225">
            <v>1441.795888849075</v>
          </cell>
          <cell r="K225">
            <v>3065.218559936925</v>
          </cell>
          <cell r="L225">
            <v>4865.4896165808832</v>
          </cell>
          <cell r="M225">
            <v>6853.6509602108408</v>
          </cell>
          <cell r="N225">
            <v>9022.0500561302342</v>
          </cell>
          <cell r="O225">
            <v>11404.270218068703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</row>
        <row r="226">
          <cell r="A226">
            <v>-2338.816864693305</v>
          </cell>
          <cell r="B226">
            <v>-7165.1216921631221</v>
          </cell>
          <cell r="C226">
            <v>-8081.6122342603257</v>
          </cell>
          <cell r="D226">
            <v>-7271.9121356908881</v>
          </cell>
          <cell r="E226">
            <v>-6404.6714653260497</v>
          </cell>
          <cell r="F226">
            <v>-5481.0033201930928</v>
          </cell>
          <cell r="G226">
            <v>-4495.4066429223021</v>
          </cell>
          <cell r="H226">
            <v>-3427.2852782708046</v>
          </cell>
          <cell r="I226">
            <v>-2260.5290183271286</v>
          </cell>
          <cell r="J226">
            <v>-980.39023416524378</v>
          </cell>
          <cell r="K226">
            <v>436.77330784815359</v>
          </cell>
          <cell r="L226">
            <v>2012.1868658899457</v>
          </cell>
          <cell r="M226">
            <v>3743.7066266252191</v>
          </cell>
          <cell r="N226">
            <v>5639.3989715056614</v>
          </cell>
          <cell r="O226">
            <v>7726.4732041109673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</row>
        <row r="227">
          <cell r="A227">
            <v>-1960.7952998517471</v>
          </cell>
          <cell r="B227">
            <v>-5711.0073364704249</v>
          </cell>
          <cell r="C227">
            <v>-6387.8126743040093</v>
          </cell>
          <cell r="D227">
            <v>-5430.2570786414326</v>
          </cell>
          <cell r="E227">
            <v>-4411.7182824110396</v>
          </cell>
          <cell r="F227">
            <v>-3330.2271547430437</v>
          </cell>
          <cell r="G227">
            <v>-2172.6587497745431</v>
          </cell>
          <cell r="H227">
            <v>-915.79661335070421</v>
          </cell>
          <cell r="I227">
            <v>470.95316333095599</v>
          </cell>
          <cell r="J227">
            <v>2002.2059212792697</v>
          </cell>
          <cell r="K227">
            <v>3682.9342922789278</v>
          </cell>
          <cell r="L227">
            <v>5533.8505309951279</v>
          </cell>
          <cell r="M227">
            <v>7574.5830159855932</v>
          </cell>
          <cell r="N227">
            <v>9803.4575935471712</v>
          </cell>
          <cell r="O227">
            <v>12243.775281505334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</row>
        <row r="228">
          <cell r="A228">
            <v>-2326.8543316011483</v>
          </cell>
          <cell r="B228">
            <v>-7110.4962345693366</v>
          </cell>
          <cell r="C228">
            <v>-8006.8003820956556</v>
          </cell>
          <cell r="D228">
            <v>-7169.1502559125329</v>
          </cell>
          <cell r="E228">
            <v>-6284.2806112914241</v>
          </cell>
          <cell r="F228">
            <v>-5337.4874308430099</v>
          </cell>
          <cell r="G228">
            <v>-4339.7782171526933</v>
          </cell>
          <cell r="H228">
            <v>-3255.9318679319986</v>
          </cell>
          <cell r="I228">
            <v>-2066.5016383748602</v>
          </cell>
          <cell r="J228">
            <v>-751.04574540023032</v>
          </cell>
          <cell r="K228">
            <v>684.44197738009791</v>
          </cell>
          <cell r="L228">
            <v>2268.2673612996696</v>
          </cell>
          <cell r="M228">
            <v>4007.239434766821</v>
          </cell>
          <cell r="N228">
            <v>5925.1486340310203</v>
          </cell>
          <cell r="O228">
            <v>8045.6838487600526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</row>
        <row r="229">
          <cell r="A229">
            <v>-2301.9084645180783</v>
          </cell>
          <cell r="B229">
            <v>-7022.501054194624</v>
          </cell>
          <cell r="C229">
            <v>-7901.3891022647758</v>
          </cell>
          <cell r="D229">
            <v>-7049.0067256137827</v>
          </cell>
          <cell r="E229">
            <v>-6150.6381316840661</v>
          </cell>
          <cell r="F229">
            <v>-5199.2986083795549</v>
          </cell>
          <cell r="G229">
            <v>-4178.090641574594</v>
          </cell>
          <cell r="H229">
            <v>-3059.6845931517109</v>
          </cell>
          <cell r="I229">
            <v>-1842.00822679611</v>
          </cell>
          <cell r="J229">
            <v>-505.57416324611552</v>
          </cell>
          <cell r="K229">
            <v>956.04760157671399</v>
          </cell>
          <cell r="L229">
            <v>2562.6177789311864</v>
          </cell>
          <cell r="M229">
            <v>4325.929806421278</v>
          </cell>
          <cell r="N229">
            <v>6270.9906406182909</v>
          </cell>
          <cell r="O229">
            <v>8416.2649318043659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</row>
        <row r="230">
          <cell r="A230">
            <v>-2028.8116357039203</v>
          </cell>
          <cell r="B230">
            <v>-5981.7567932201964</v>
          </cell>
          <cell r="C230">
            <v>-6708.9471596247768</v>
          </cell>
          <cell r="D230">
            <v>-5788.8879644667941</v>
          </cell>
          <cell r="E230">
            <v>-4817.6254744183143</v>
          </cell>
          <cell r="F230">
            <v>-3777.5150253809975</v>
          </cell>
          <cell r="G230">
            <v>-2651.1709998507658</v>
          </cell>
          <cell r="H230">
            <v>-1430.1000270381121</v>
          </cell>
          <cell r="I230">
            <v>-81.875653257450296</v>
          </cell>
          <cell r="J230">
            <v>1412.2602720843779</v>
          </cell>
          <cell r="K230">
            <v>3048.4153591621775</v>
          </cell>
          <cell r="L230">
            <v>4832.9998433602887</v>
          </cell>
          <cell r="M230">
            <v>6802.9728329954432</v>
          </cell>
          <cell r="N230">
            <v>8974.7791383622025</v>
          </cell>
          <cell r="O230">
            <v>11358.288359985801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1">
          <cell r="A231">
            <v>-2003.0616869150608</v>
          </cell>
          <cell r="B231">
            <v>-5886.0293486280907</v>
          </cell>
          <cell r="C231">
            <v>-6594.6280945321168</v>
          </cell>
          <cell r="D231">
            <v>-5655.1137954512733</v>
          </cell>
          <cell r="E231">
            <v>-4668.4325649316179</v>
          </cell>
          <cell r="F231">
            <v>-3620.580600504793</v>
          </cell>
          <cell r="G231">
            <v>-2484.6926050350557</v>
          </cell>
          <cell r="H231">
            <v>-1244.6202252999594</v>
          </cell>
          <cell r="I231">
            <v>117.31618253113443</v>
          </cell>
          <cell r="J231">
            <v>1608.1241776530269</v>
          </cell>
          <cell r="K231">
            <v>3253.9514799569042</v>
          </cell>
          <cell r="L231">
            <v>5057.9042154214803</v>
          </cell>
          <cell r="M231">
            <v>7045.8930351562876</v>
          </cell>
          <cell r="N231">
            <v>9238.7482477253288</v>
          </cell>
          <cell r="O231">
            <v>11651.005482718727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</row>
        <row r="232">
          <cell r="A232">
            <v>-2188.6302622675876</v>
          </cell>
          <cell r="B232">
            <v>-6588.4157150809333</v>
          </cell>
          <cell r="C232">
            <v>-7407.9312780998989</v>
          </cell>
          <cell r="D232">
            <v>-6531.5851267063417</v>
          </cell>
          <cell r="E232">
            <v>-5591.600722927933</v>
          </cell>
          <cell r="F232">
            <v>-4605.4088019006331</v>
          </cell>
          <cell r="G232">
            <v>-3544.7130704385763</v>
          </cell>
          <cell r="H232">
            <v>-2389.8919255399451</v>
          </cell>
          <cell r="I232">
            <v>-1130.0552295520877</v>
          </cell>
          <cell r="J232">
            <v>254.14730446049316</v>
          </cell>
          <cell r="K232">
            <v>1769.5784515189125</v>
          </cell>
          <cell r="L232">
            <v>3441.8399575276285</v>
          </cell>
          <cell r="M232">
            <v>5294.1137141154113</v>
          </cell>
          <cell r="N232">
            <v>7326.2352714300368</v>
          </cell>
          <cell r="O232">
            <v>9572.7147461578934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</row>
        <row r="233">
          <cell r="A233">
            <v>-2037.27437354015</v>
          </cell>
          <cell r="B233">
            <v>-6012.5218319131109</v>
          </cell>
          <cell r="C233">
            <v>-6746.4341800238335</v>
          </cell>
          <cell r="D233">
            <v>-5837.9833438693477</v>
          </cell>
          <cell r="E233">
            <v>-4856.124514921763</v>
          </cell>
          <cell r="F233">
            <v>-3796.6146140188839</v>
          </cell>
          <cell r="G233">
            <v>-2671.0235869990374</v>
          </cell>
          <cell r="H233">
            <v>-1460.0842176387355</v>
          </cell>
          <cell r="I233">
            <v>-125.01439940252624</v>
          </cell>
          <cell r="J233">
            <v>1344.251481615071</v>
          </cell>
          <cell r="K233">
            <v>2958.5106139528129</v>
          </cell>
          <cell r="L233">
            <v>4732.6329076527491</v>
          </cell>
          <cell r="M233">
            <v>6701.5736203953657</v>
          </cell>
          <cell r="N233">
            <v>8862.0198058513597</v>
          </cell>
          <cell r="O233">
            <v>11224.561641247066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</row>
        <row r="234">
          <cell r="A234">
            <v>-1997.2097858740235</v>
          </cell>
          <cell r="B234">
            <v>-5867.7081835243125</v>
          </cell>
          <cell r="C234">
            <v>-6575.0557916279577</v>
          </cell>
          <cell r="D234">
            <v>-5638.4087199938585</v>
          </cell>
          <cell r="E234">
            <v>-4638.9832175429201</v>
          </cell>
          <cell r="F234">
            <v>-3576.1692042460209</v>
          </cell>
          <cell r="G234">
            <v>-2432.5227867674703</v>
          </cell>
          <cell r="H234">
            <v>-1188.3891708171045</v>
          </cell>
          <cell r="I234">
            <v>168.21757999219773</v>
          </cell>
          <cell r="J234">
            <v>1674.2705469380462</v>
          </cell>
          <cell r="K234">
            <v>3323.024075494473</v>
          </cell>
          <cell r="L234">
            <v>5148.3430536027372</v>
          </cell>
          <cell r="M234">
            <v>7153.8438550902774</v>
          </cell>
          <cell r="N234">
            <v>9356.4456467399377</v>
          </cell>
          <cell r="O234">
            <v>11774.733101411855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</row>
        <row r="235">
          <cell r="A235">
            <v>-2359.9487950313564</v>
          </cell>
          <cell r="B235">
            <v>-7252.6004463709141</v>
          </cell>
          <cell r="C235">
            <v>-8187.0916627329434</v>
          </cell>
          <cell r="D235">
            <v>-7364.5655681833896</v>
          </cell>
          <cell r="E235">
            <v>-6494.7689024952479</v>
          </cell>
          <cell r="F235">
            <v>-5558.4848706092198</v>
          </cell>
          <cell r="G235">
            <v>-4565.2044576466733</v>
          </cell>
          <cell r="H235">
            <v>-3500.7537648975008</v>
          </cell>
          <cell r="I235">
            <v>-2330.2601360563503</v>
          </cell>
          <cell r="J235">
            <v>-1043.0809567506867</v>
          </cell>
          <cell r="K235">
            <v>377.75275976900821</v>
          </cell>
          <cell r="L235">
            <v>1928.5605220255993</v>
          </cell>
          <cell r="M235">
            <v>3647.5533789801443</v>
          </cell>
          <cell r="N235">
            <v>5531.4394787208812</v>
          </cell>
          <cell r="O235">
            <v>7603.8350384396117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</row>
        <row r="236">
          <cell r="A236">
            <v>-2336.7858515673811</v>
          </cell>
          <cell r="B236">
            <v>-7154.5149940145775</v>
          </cell>
          <cell r="C236">
            <v>-8082.0177630421067</v>
          </cell>
          <cell r="D236">
            <v>-7272.5829320444163</v>
          </cell>
          <cell r="E236">
            <v>-6402.5720932860704</v>
          </cell>
          <cell r="F236">
            <v>-5465.8879459588261</v>
          </cell>
          <cell r="G236">
            <v>-4461.6857615540093</v>
          </cell>
          <cell r="H236">
            <v>-3386.992246430108</v>
          </cell>
          <cell r="I236">
            <v>-2219.2664799901745</v>
          </cell>
          <cell r="J236">
            <v>-931.41441431987619</v>
          </cell>
          <cell r="K236">
            <v>498.24592515202136</v>
          </cell>
          <cell r="L236">
            <v>2084.3092802401611</v>
          </cell>
          <cell r="M236">
            <v>3815.8957819644988</v>
          </cell>
          <cell r="N236">
            <v>5714.7300235627763</v>
          </cell>
          <cell r="O236">
            <v>7821.6475302782201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</row>
        <row r="237">
          <cell r="A237">
            <v>-2331.871531823615</v>
          </cell>
          <cell r="B237">
            <v>-7141.0657058164943</v>
          </cell>
          <cell r="C237">
            <v>-8052.3706661817232</v>
          </cell>
          <cell r="D237">
            <v>-7218.2323353638758</v>
          </cell>
          <cell r="E237">
            <v>-6341.919528027689</v>
          </cell>
          <cell r="F237">
            <v>-5416.0679187398364</v>
          </cell>
          <cell r="G237">
            <v>-4416.1176691083174</v>
          </cell>
          <cell r="H237">
            <v>-3327.3180980899738</v>
          </cell>
          <cell r="I237">
            <v>-2118.6684272094985</v>
          </cell>
          <cell r="J237">
            <v>-802.52405031225044</v>
          </cell>
          <cell r="K237">
            <v>642.88500939436142</v>
          </cell>
          <cell r="L237">
            <v>2229.763306462507</v>
          </cell>
          <cell r="M237">
            <v>3983.8488666159387</v>
          </cell>
          <cell r="N237">
            <v>5921.834106061995</v>
          </cell>
          <cell r="O237">
            <v>8043.2795480338991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</row>
        <row r="238">
          <cell r="A238">
            <v>-2220.3400913637129</v>
          </cell>
          <cell r="B238">
            <v>-6703.1244285065277</v>
          </cell>
          <cell r="C238">
            <v>-7544.8484883975998</v>
          </cell>
          <cell r="D238">
            <v>-6681.4721041524836</v>
          </cell>
          <cell r="E238">
            <v>-5758.3335938263754</v>
          </cell>
          <cell r="F238">
            <v>-4785.0162777169953</v>
          </cell>
          <cell r="G238">
            <v>-3735.7256856377771</v>
          </cell>
          <cell r="H238">
            <v>-2586.5789501880254</v>
          </cell>
          <cell r="I238">
            <v>-1332.319970897858</v>
          </cell>
          <cell r="J238">
            <v>33.687071242394666</v>
          </cell>
          <cell r="K238">
            <v>1535.8477095408448</v>
          </cell>
          <cell r="L238">
            <v>3188.1636463617833</v>
          </cell>
          <cell r="M238">
            <v>5013.7963720853413</v>
          </cell>
          <cell r="N238">
            <v>7033.6959078090349</v>
          </cell>
          <cell r="O238">
            <v>9256.3612263796913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</row>
        <row r="239">
          <cell r="A239">
            <v>-2289.0748773956811</v>
          </cell>
          <cell r="B239">
            <v>-6972.8223155012911</v>
          </cell>
          <cell r="C239">
            <v>-7847.0698942332801</v>
          </cell>
          <cell r="D239">
            <v>-7017.1484347515971</v>
          </cell>
          <cell r="E239">
            <v>-6139.740755353665</v>
          </cell>
          <cell r="F239">
            <v>-5187.4025757589079</v>
          </cell>
          <cell r="G239">
            <v>-4166.2264633065552</v>
          </cell>
          <cell r="H239">
            <v>-3055.2854226603345</v>
          </cell>
          <cell r="I239">
            <v>-1845.2353286052489</v>
          </cell>
          <cell r="J239">
            <v>-523.92536288385281</v>
          </cell>
          <cell r="K239">
            <v>918.85159810998425</v>
          </cell>
          <cell r="L239">
            <v>2500.6266594590106</v>
          </cell>
          <cell r="M239">
            <v>4259.4883667807289</v>
          </cell>
          <cell r="N239">
            <v>6206.0941874614255</v>
          </cell>
          <cell r="O239">
            <v>8364.333253258108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</row>
        <row r="240">
          <cell r="A240">
            <v>-2173.0419021695689</v>
          </cell>
          <cell r="B240">
            <v>-6534.7419285993465</v>
          </cell>
          <cell r="C240">
            <v>-7353.1705247895361</v>
          </cell>
          <cell r="D240">
            <v>-6488.8206128170141</v>
          </cell>
          <cell r="E240">
            <v>-5558.7328508104374</v>
          </cell>
          <cell r="F240">
            <v>-4556.0404988141154</v>
          </cell>
          <cell r="G240">
            <v>-3496.5024748968781</v>
          </cell>
          <cell r="H240">
            <v>-2346.9163495172716</v>
          </cell>
          <cell r="I240">
            <v>-1091.5763508649247</v>
          </cell>
          <cell r="J240">
            <v>301.40812756689274</v>
          </cell>
          <cell r="K240">
            <v>1856.689268015951</v>
          </cell>
          <cell r="L240">
            <v>3558.7554305669987</v>
          </cell>
          <cell r="M240">
            <v>5413.1972458862629</v>
          </cell>
          <cell r="N240">
            <v>7451.6013808675352</v>
          </cell>
          <cell r="O240">
            <v>9697.5172882145271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</row>
        <row r="241">
          <cell r="A241">
            <v>-2211.4373440280669</v>
          </cell>
          <cell r="B241">
            <v>-6678.4099040462443</v>
          </cell>
          <cell r="C241">
            <v>-7523.5580227530118</v>
          </cell>
          <cell r="D241">
            <v>-6670.7004161450941</v>
          </cell>
          <cell r="E241">
            <v>-5759.5863310129653</v>
          </cell>
          <cell r="F241">
            <v>-4783.1027512493019</v>
          </cell>
          <cell r="G241">
            <v>-3747.5199112820287</v>
          </cell>
          <cell r="H241">
            <v>-2626.6424057607983</v>
          </cell>
          <cell r="I241">
            <v>-1391.7670330766955</v>
          </cell>
          <cell r="J241">
            <v>-29.625768711454391</v>
          </cell>
          <cell r="K241">
            <v>1474.9806956598268</v>
          </cell>
          <cell r="L241">
            <v>3130.9507970769987</v>
          </cell>
          <cell r="M241">
            <v>4941.4411706463061</v>
          </cell>
          <cell r="N241">
            <v>6927.5967755649463</v>
          </cell>
          <cell r="O241">
            <v>9125.2021714072889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</row>
        <row r="242">
          <cell r="A242">
            <v>-2026.8359378156169</v>
          </cell>
          <cell r="B242">
            <v>-5961.3137122620692</v>
          </cell>
          <cell r="C242">
            <v>-6679.1111110734373</v>
          </cell>
          <cell r="D242">
            <v>-5760.9504851919764</v>
          </cell>
          <cell r="E242">
            <v>-4774.0248434780769</v>
          </cell>
          <cell r="F242">
            <v>-3727.2840758234656</v>
          </cell>
          <cell r="G242">
            <v>-2599.2356927831843</v>
          </cell>
          <cell r="H242">
            <v>-1365.5514743149006</v>
          </cell>
          <cell r="I242">
            <v>-28.596684088741306</v>
          </cell>
          <cell r="J242">
            <v>1444.6968207415371</v>
          </cell>
          <cell r="K242">
            <v>3054.9934061296376</v>
          </cell>
          <cell r="L242">
            <v>4834.6137720945599</v>
          </cell>
          <cell r="M242">
            <v>6809.2707154812288</v>
          </cell>
          <cell r="N242">
            <v>8997.8998282471257</v>
          </cell>
          <cell r="O242">
            <v>11398.028111302345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</row>
        <row r="243">
          <cell r="A243">
            <v>-2187.9973692903959</v>
          </cell>
          <cell r="B243">
            <v>-6588.8460906534419</v>
          </cell>
          <cell r="C243">
            <v>-7419.2963923911875</v>
          </cell>
          <cell r="D243">
            <v>-6548.018152846138</v>
          </cell>
          <cell r="E243">
            <v>-5628.9345459607157</v>
          </cell>
          <cell r="F243">
            <v>-4646.3879323711699</v>
          </cell>
          <cell r="G243">
            <v>-3591.6241861492817</v>
          </cell>
          <cell r="H243">
            <v>-2454.4562801263864</v>
          </cell>
          <cell r="I243">
            <v>-1200.8151539135729</v>
          </cell>
          <cell r="J243">
            <v>193.86732976946695</v>
          </cell>
          <cell r="K243">
            <v>1713.2000345378892</v>
          </cell>
          <cell r="L243">
            <v>3377.5739469208197</v>
          </cell>
          <cell r="M243">
            <v>5228.496851813391</v>
          </cell>
          <cell r="N243">
            <v>7262.7658310425941</v>
          </cell>
          <cell r="O243">
            <v>9487.8510626287734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</row>
        <row r="244">
          <cell r="A244">
            <v>-2027.3648647995337</v>
          </cell>
          <cell r="B244">
            <v>-5969.3797566660232</v>
          </cell>
          <cell r="C244">
            <v>-6688.7876079482539</v>
          </cell>
          <cell r="D244">
            <v>-5766.5178810789448</v>
          </cell>
          <cell r="E244">
            <v>-4787.0852069062003</v>
          </cell>
          <cell r="F244">
            <v>-3730.7320588282428</v>
          </cell>
          <cell r="G244">
            <v>-2600.2297446265434</v>
          </cell>
          <cell r="H244">
            <v>-1366.3705686905237</v>
          </cell>
          <cell r="I244">
            <v>-12.679530005591481</v>
          </cell>
          <cell r="J244">
            <v>1478.5193101701643</v>
          </cell>
          <cell r="K244">
            <v>3129.9601595216009</v>
          </cell>
          <cell r="L244">
            <v>4941.4562286797063</v>
          </cell>
          <cell r="M244">
            <v>6932.7595632531129</v>
          </cell>
          <cell r="N244">
            <v>9130.0059683212803</v>
          </cell>
          <cell r="O244">
            <v>11535.456069023825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</row>
        <row r="245">
          <cell r="A245">
            <v>-2218.6016885218446</v>
          </cell>
          <cell r="B245">
            <v>-6706.7119766303185</v>
          </cell>
          <cell r="C245">
            <v>-7553.0663553611412</v>
          </cell>
          <cell r="D245">
            <v>-6701.0496052946237</v>
          </cell>
          <cell r="E245">
            <v>-5784.6389106030247</v>
          </cell>
          <cell r="F245">
            <v>-4826.1228422936829</v>
          </cell>
          <cell r="G245">
            <v>-3804.9877502975787</v>
          </cell>
          <cell r="H245">
            <v>-2682.3499861576306</v>
          </cell>
          <cell r="I245">
            <v>-1445.079493593594</v>
          </cell>
          <cell r="J245">
            <v>-89.255609928666331</v>
          </cell>
          <cell r="K245">
            <v>1414.7524065815621</v>
          </cell>
          <cell r="L245">
            <v>3063.4479540393977</v>
          </cell>
          <cell r="M245">
            <v>4866.3939428616541</v>
          </cell>
          <cell r="N245">
            <v>6850.5438066977795</v>
          </cell>
          <cell r="O245">
            <v>9031.7814581775328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</row>
        <row r="246">
          <cell r="A246">
            <v>-2100.9245883677431</v>
          </cell>
          <cell r="B246">
            <v>-6255.3042763501899</v>
          </cell>
          <cell r="C246">
            <v>-7015.0459038544459</v>
          </cell>
          <cell r="D246">
            <v>-6119.6831838879089</v>
          </cell>
          <cell r="E246">
            <v>-5168.8589075145737</v>
          </cell>
          <cell r="F246">
            <v>-4146.8451600868657</v>
          </cell>
          <cell r="G246">
            <v>-3036.2412407036518</v>
          </cell>
          <cell r="H246">
            <v>-1838.0470295938824</v>
          </cell>
          <cell r="I246">
            <v>-512.23987738117239</v>
          </cell>
          <cell r="J246">
            <v>954.74424410607571</v>
          </cell>
          <cell r="K246">
            <v>2546.8104141380768</v>
          </cell>
          <cell r="L246">
            <v>4292.6222843425539</v>
          </cell>
          <cell r="M246">
            <v>6218.5326602718269</v>
          </cell>
          <cell r="N246">
            <v>8333.1834823086028</v>
          </cell>
          <cell r="O246">
            <v>10665.848406364734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</row>
        <row r="247">
          <cell r="A247">
            <v>-2171.5064691380603</v>
          </cell>
          <cell r="B247">
            <v>-6528.3960440290557</v>
          </cell>
          <cell r="C247">
            <v>-7339.0047681233182</v>
          </cell>
          <cell r="D247">
            <v>-6461.6795427990164</v>
          </cell>
          <cell r="E247">
            <v>-5522.2456434983005</v>
          </cell>
          <cell r="F247">
            <v>-4521.5202123488489</v>
          </cell>
          <cell r="G247">
            <v>-3444.7524578872558</v>
          </cell>
          <cell r="H247">
            <v>-2287.4542591210538</v>
          </cell>
          <cell r="I247">
            <v>-1003.6734514917259</v>
          </cell>
          <cell r="J247">
            <v>404.73521162743714</v>
          </cell>
          <cell r="K247">
            <v>1953.5754173766225</v>
          </cell>
          <cell r="L247">
            <v>3643.8005701582279</v>
          </cell>
          <cell r="M247">
            <v>5505.6514718285243</v>
          </cell>
          <cell r="N247">
            <v>7561.0323735323082</v>
          </cell>
          <cell r="O247">
            <v>9823.377353259586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</row>
        <row r="248">
          <cell r="A248">
            <v>-2129.7948704682449</v>
          </cell>
          <cell r="B248">
            <v>-6368.2833317154646</v>
          </cell>
          <cell r="C248">
            <v>-7167.8630276369486</v>
          </cell>
          <cell r="D248">
            <v>-6288.9294300526972</v>
          </cell>
          <cell r="E248">
            <v>-5336.6695201480679</v>
          </cell>
          <cell r="F248">
            <v>-4324.4245481026219</v>
          </cell>
          <cell r="G248">
            <v>-3240.7607518106088</v>
          </cell>
          <cell r="H248">
            <v>-2059.2375095350062</v>
          </cell>
          <cell r="I248">
            <v>-756.18889812799773</v>
          </cell>
          <cell r="J248">
            <v>669.62410027843271</v>
          </cell>
          <cell r="K248">
            <v>2227.6237800806298</v>
          </cell>
          <cell r="L248">
            <v>3939.5531849440349</v>
          </cell>
          <cell r="M248">
            <v>5832.4609699812972</v>
          </cell>
          <cell r="N248">
            <v>7922.9176508558812</v>
          </cell>
          <cell r="O248">
            <v>10217.611396948807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</row>
        <row r="249">
          <cell r="A249">
            <v>-2043.2444081146123</v>
          </cell>
          <cell r="B249">
            <v>-6040.0213979290611</v>
          </cell>
          <cell r="C249">
            <v>-6773.4666294966246</v>
          </cell>
          <cell r="D249">
            <v>-5859.7628395478687</v>
          </cell>
          <cell r="E249">
            <v>-4889.5243140417224</v>
          </cell>
          <cell r="F249">
            <v>-3837.4203119768058</v>
          </cell>
          <cell r="G249">
            <v>-2706.6371789229843</v>
          </cell>
          <cell r="H249">
            <v>-1480.6652873094429</v>
          </cell>
          <cell r="I249">
            <v>-133.23662972104108</v>
          </cell>
          <cell r="J249">
            <v>1344.9778352186684</v>
          </cell>
          <cell r="K249">
            <v>2959.5499386810625</v>
          </cell>
          <cell r="L249">
            <v>4734.4558333979421</v>
          </cell>
          <cell r="M249">
            <v>6696.1679635601449</v>
          </cell>
          <cell r="N249">
            <v>8877.1474722911516</v>
          </cell>
          <cell r="O249">
            <v>11273.997792575665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</row>
        <row r="250">
          <cell r="A250">
            <v>-1957.1095089850592</v>
          </cell>
          <cell r="B250">
            <v>-5709.8120145170415</v>
          </cell>
          <cell r="C250">
            <v>-6397.7631370327326</v>
          </cell>
          <cell r="D250">
            <v>-5441.9262663891259</v>
          </cell>
          <cell r="E250">
            <v>-4419.6236815587545</v>
          </cell>
          <cell r="F250">
            <v>-3334.4543068144148</v>
          </cell>
          <cell r="G250">
            <v>-2172.2736673638019</v>
          </cell>
          <cell r="H250">
            <v>-908.11898909132879</v>
          </cell>
          <cell r="I250">
            <v>473.63193915226753</v>
          </cell>
          <cell r="J250">
            <v>1987.0396152345681</v>
          </cell>
          <cell r="K250">
            <v>3662.0036801938609</v>
          </cell>
          <cell r="L250">
            <v>5505.1732936465187</v>
          </cell>
          <cell r="M250">
            <v>7548.7720506168789</v>
          </cell>
          <cell r="N250">
            <v>9800.2954165241699</v>
          </cell>
          <cell r="O250">
            <v>12281.768097372667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</row>
        <row r="251">
          <cell r="A251">
            <v>-1965.3070299988963</v>
          </cell>
          <cell r="B251">
            <v>-5743.5802226251726</v>
          </cell>
          <cell r="C251">
            <v>-6426.4532110224527</v>
          </cell>
          <cell r="D251">
            <v>-5471.409901703606</v>
          </cell>
          <cell r="E251">
            <v>-4464.4003073373642</v>
          </cell>
          <cell r="F251">
            <v>-3382.0139530698707</v>
          </cell>
          <cell r="G251">
            <v>-2223.1828814542323</v>
          </cell>
          <cell r="H251">
            <v>-959.6426906994817</v>
          </cell>
          <cell r="I251">
            <v>418.60982077572987</v>
          </cell>
          <cell r="J251">
            <v>1929.5139803457359</v>
          </cell>
          <cell r="K251">
            <v>3602.1773238459641</v>
          </cell>
          <cell r="L251">
            <v>5448.9716378611174</v>
          </cell>
          <cell r="M251">
            <v>7486.5519385944253</v>
          </cell>
          <cell r="N251">
            <v>9718.5024224735898</v>
          </cell>
          <cell r="O251">
            <v>12156.13176343721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</row>
        <row r="252">
          <cell r="A252">
            <v>-2179.6797005017834</v>
          </cell>
          <cell r="B252">
            <v>-6561.4332506422243</v>
          </cell>
          <cell r="C252">
            <v>-7386.4627555127108</v>
          </cell>
          <cell r="D252">
            <v>-6517.4041015833009</v>
          </cell>
          <cell r="E252">
            <v>-5580.7066382666917</v>
          </cell>
          <cell r="F252">
            <v>-4580.1893786375767</v>
          </cell>
          <cell r="G252">
            <v>-3505.3003289577891</v>
          </cell>
          <cell r="H252">
            <v>-2345.4466631694459</v>
          </cell>
          <cell r="I252">
            <v>-1088.6320403433886</v>
          </cell>
          <cell r="J252">
            <v>300.21660630742457</v>
          </cell>
          <cell r="K252">
            <v>1837.9733939843268</v>
          </cell>
          <cell r="L252">
            <v>3521.5832492520831</v>
          </cell>
          <cell r="M252">
            <v>5370.698320743064</v>
          </cell>
          <cell r="N252">
            <v>7416.235521644945</v>
          </cell>
          <cell r="O252">
            <v>9667.4407582964268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</row>
        <row r="253">
          <cell r="A253">
            <v>-2271.8009416142631</v>
          </cell>
          <cell r="B253">
            <v>-6911.6962147379681</v>
          </cell>
          <cell r="C253">
            <v>-7771.2655714083285</v>
          </cell>
          <cell r="D253">
            <v>-6917.9233453177249</v>
          </cell>
          <cell r="E253">
            <v>-6013.5447360169155</v>
          </cell>
          <cell r="F253">
            <v>-5062.1887035373184</v>
          </cell>
          <cell r="G253">
            <v>-4045.4731717109808</v>
          </cell>
          <cell r="H253">
            <v>-2941.0541446062048</v>
          </cell>
          <cell r="I253">
            <v>-1738.3606009711791</v>
          </cell>
          <cell r="J253">
            <v>-414.58725275810428</v>
          </cell>
          <cell r="K253">
            <v>1057.3529669064301</v>
          </cell>
          <cell r="L253">
            <v>2678.5400205731471</v>
          </cell>
          <cell r="M253">
            <v>4445.8077663111071</v>
          </cell>
          <cell r="N253">
            <v>6396.5031639066392</v>
          </cell>
          <cell r="O253">
            <v>8552.2192184225787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</row>
        <row r="254">
          <cell r="A254">
            <v>-1971.8713934167149</v>
          </cell>
          <cell r="B254">
            <v>-5745.4639203224006</v>
          </cell>
          <cell r="C254">
            <v>-6416.6116154711972</v>
          </cell>
          <cell r="D254">
            <v>-5474.4596835008206</v>
          </cell>
          <cell r="E254">
            <v>-4477.8930687434995</v>
          </cell>
          <cell r="F254">
            <v>-3414.1176211358124</v>
          </cell>
          <cell r="G254">
            <v>-2261.6819776652114</v>
          </cell>
          <cell r="H254">
            <v>-1000.8254451258806</v>
          </cell>
          <cell r="I254">
            <v>392.03038667022133</v>
          </cell>
          <cell r="J254">
            <v>1911.3715145622543</v>
          </cell>
          <cell r="K254">
            <v>3579.5162514133103</v>
          </cell>
          <cell r="L254">
            <v>5420.1305901366695</v>
          </cell>
          <cell r="M254">
            <v>7449.7338444703582</v>
          </cell>
          <cell r="N254">
            <v>9687.818097744972</v>
          </cell>
          <cell r="O254">
            <v>12126.048350652785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</row>
        <row r="255">
          <cell r="A255">
            <v>-2316.2028894230734</v>
          </cell>
          <cell r="B255">
            <v>-7087.4771927027477</v>
          </cell>
          <cell r="C255">
            <v>-7994.6735928553408</v>
          </cell>
          <cell r="D255">
            <v>-7170.9641069546196</v>
          </cell>
          <cell r="E255">
            <v>-6300.0937650856104</v>
          </cell>
          <cell r="F255">
            <v>-5374.2521524235917</v>
          </cell>
          <cell r="G255">
            <v>-4384.868012139581</v>
          </cell>
          <cell r="H255">
            <v>-3310.2273907768672</v>
          </cell>
          <cell r="I255">
            <v>-2128.1726818818966</v>
          </cell>
          <cell r="J255">
            <v>-831.90072068031611</v>
          </cell>
          <cell r="K255">
            <v>605.90239734061561</v>
          </cell>
          <cell r="L255">
            <v>2196.2172878655156</v>
          </cell>
          <cell r="M255">
            <v>3941.6777502395698</v>
          </cell>
          <cell r="N255">
            <v>5857.0752718156273</v>
          </cell>
          <cell r="O255">
            <v>7954.3883937404462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</row>
        <row r="256">
          <cell r="A256">
            <v>-2227.6516759056162</v>
          </cell>
          <cell r="B256">
            <v>-6738.2791374462786</v>
          </cell>
          <cell r="C256">
            <v>-7583.3152474285744</v>
          </cell>
          <cell r="D256">
            <v>-6711.2662519817641</v>
          </cell>
          <cell r="E256">
            <v>-5786.5546876433473</v>
          </cell>
          <cell r="F256">
            <v>-4796.2420758796216</v>
          </cell>
          <cell r="G256">
            <v>-3734.5808768434299</v>
          </cell>
          <cell r="H256">
            <v>-2594.0748891090579</v>
          </cell>
          <cell r="I256">
            <v>-1341.4252779154929</v>
          </cell>
          <cell r="J256">
            <v>26.618905549519781</v>
          </cell>
          <cell r="K256">
            <v>1543.5990093509604</v>
          </cell>
          <cell r="L256">
            <v>3213.2638577171224</v>
          </cell>
          <cell r="M256">
            <v>5045.5152879577636</v>
          </cell>
          <cell r="N256">
            <v>7057.6117603578114</v>
          </cell>
          <cell r="O256">
            <v>9261.9118973054246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</row>
        <row r="257">
          <cell r="A257">
            <v>-2093.1910027974432</v>
          </cell>
          <cell r="B257">
            <v>-6230.2149078745706</v>
          </cell>
          <cell r="C257">
            <v>-6999.6750839159304</v>
          </cell>
          <cell r="D257">
            <v>-6112.864403750561</v>
          </cell>
          <cell r="E257">
            <v>-5153.5387396773231</v>
          </cell>
          <cell r="F257">
            <v>-4126.8914090495846</v>
          </cell>
          <cell r="G257">
            <v>-3017.2578000346602</v>
          </cell>
          <cell r="H257">
            <v>-1817.5374876021679</v>
          </cell>
          <cell r="I257">
            <v>-508.64899985677016</v>
          </cell>
          <cell r="J257">
            <v>939.50045454141366</v>
          </cell>
          <cell r="K257">
            <v>2527.9058084411813</v>
          </cell>
          <cell r="L257">
            <v>4274.9790396499329</v>
          </cell>
          <cell r="M257">
            <v>6189.4448772056003</v>
          </cell>
          <cell r="N257">
            <v>8303.8885566302306</v>
          </cell>
          <cell r="O257">
            <v>10648.477877215209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</row>
        <row r="258">
          <cell r="A258">
            <v>-2078.1575673056132</v>
          </cell>
          <cell r="B258">
            <v>-6170.9869109011142</v>
          </cell>
          <cell r="C258">
            <v>-6931.5221053206524</v>
          </cell>
          <cell r="D258">
            <v>-6032.6446326198011</v>
          </cell>
          <cell r="E258">
            <v>-5073.8327310787063</v>
          </cell>
          <cell r="F258">
            <v>-4057.4322999129859</v>
          </cell>
          <cell r="G258">
            <v>-2944.5134925261468</v>
          </cell>
          <cell r="H258">
            <v>-1750.8317390232137</v>
          </cell>
          <cell r="I258">
            <v>-449.60413222853418</v>
          </cell>
          <cell r="J258">
            <v>988.84370575152536</v>
          </cell>
          <cell r="K258">
            <v>2574.055232740875</v>
          </cell>
          <cell r="L258">
            <v>4319.5866700406877</v>
          </cell>
          <cell r="M258">
            <v>6239.6470377314499</v>
          </cell>
          <cell r="N258">
            <v>8347.4705038974262</v>
          </cell>
          <cell r="O258">
            <v>10674.401753064911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</row>
        <row r="259">
          <cell r="A259">
            <v>-1981.8299574654561</v>
          </cell>
          <cell r="B259">
            <v>-5800.9199934729122</v>
          </cell>
          <cell r="C259">
            <v>-6507.185092813047</v>
          </cell>
          <cell r="D259">
            <v>-5589.8395407670214</v>
          </cell>
          <cell r="E259">
            <v>-4600.8157399442589</v>
          </cell>
          <cell r="F259">
            <v>-3541.7084014452093</v>
          </cell>
          <cell r="G259">
            <v>-2392.5466192798026</v>
          </cell>
          <cell r="H259">
            <v>-1129.9787616639214</v>
          </cell>
          <cell r="I259">
            <v>255.27443979293517</v>
          </cell>
          <cell r="J259">
            <v>1780.3888939478145</v>
          </cell>
          <cell r="K259">
            <v>3435.3502927710392</v>
          </cell>
          <cell r="L259">
            <v>5269.5778382814779</v>
          </cell>
          <cell r="M259">
            <v>7276.6464978925942</v>
          </cell>
          <cell r="N259">
            <v>9487.653196077923</v>
          </cell>
          <cell r="O259">
            <v>11926.369402464295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</row>
        <row r="260">
          <cell r="A260">
            <v>-2096.4430069052619</v>
          </cell>
          <cell r="B260">
            <v>-6240.9385215686407</v>
          </cell>
          <cell r="C260">
            <v>-6991.8172627434806</v>
          </cell>
          <cell r="D260">
            <v>-6075.2279123274466</v>
          </cell>
          <cell r="E260">
            <v>-5117.0468617448787</v>
          </cell>
          <cell r="F260">
            <v>-4099.2085464457969</v>
          </cell>
          <cell r="G260">
            <v>-3004.8479944598935</v>
          </cell>
          <cell r="H260">
            <v>-1803.7887829556569</v>
          </cell>
          <cell r="I260">
            <v>-490.84689788319076</v>
          </cell>
          <cell r="J260">
            <v>948.6101387666863</v>
          </cell>
          <cell r="K260">
            <v>2543.9511133763817</v>
          </cell>
          <cell r="L260">
            <v>4300.2080802500686</v>
          </cell>
          <cell r="M260">
            <v>6239.4997817338344</v>
          </cell>
          <cell r="N260">
            <v>8355.6312551287774</v>
          </cell>
          <cell r="O260">
            <v>10676.465273451586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</row>
        <row r="261">
          <cell r="A261">
            <v>-2074.2291165405341</v>
          </cell>
          <cell r="B261">
            <v>-6152.5691811279385</v>
          </cell>
          <cell r="C261">
            <v>-6902.0991306096539</v>
          </cell>
          <cell r="D261">
            <v>-5995.2960742517726</v>
          </cell>
          <cell r="E261">
            <v>-5022.7449878319912</v>
          </cell>
          <cell r="F261">
            <v>-3982.2459588842453</v>
          </cell>
          <cell r="G261">
            <v>-2850.6519749189929</v>
          </cell>
          <cell r="H261">
            <v>-1631.0640783175782</v>
          </cell>
          <cell r="I261">
            <v>-302.64833403203306</v>
          </cell>
          <cell r="J261">
            <v>1161.4246806044343</v>
          </cell>
          <cell r="K261">
            <v>2775.7674368731714</v>
          </cell>
          <cell r="L261">
            <v>4563.1156329046935</v>
          </cell>
          <cell r="M261">
            <v>6539.7227499186865</v>
          </cell>
          <cell r="N261">
            <v>8696.9167310838475</v>
          </cell>
          <cell r="O261">
            <v>11073.181137615811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</row>
        <row r="262">
          <cell r="A262">
            <v>-2204.7593236447128</v>
          </cell>
          <cell r="B262">
            <v>-6652.1265151611215</v>
          </cell>
          <cell r="C262">
            <v>-7482.9314024006062</v>
          </cell>
          <cell r="D262">
            <v>-6611.2285873028986</v>
          </cell>
          <cell r="E262">
            <v>-5693.8276262671243</v>
          </cell>
          <cell r="F262">
            <v>-4717.2749097799897</v>
          </cell>
          <cell r="G262">
            <v>-3677.5612640679078</v>
          </cell>
          <cell r="H262">
            <v>-2550.0344189860998</v>
          </cell>
          <cell r="I262">
            <v>-1290.7628999671604</v>
          </cell>
          <cell r="J262">
            <v>88.000965822453878</v>
          </cell>
          <cell r="K262">
            <v>1601.0693392097596</v>
          </cell>
          <cell r="L262">
            <v>3273.8535740196485</v>
          </cell>
          <cell r="M262">
            <v>5104.2289017453495</v>
          </cell>
          <cell r="N262">
            <v>7131.9645775094832</v>
          </cell>
          <cell r="O262">
            <v>9361.9296231939788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</row>
        <row r="263">
          <cell r="A263">
            <v>-2240.1768997561999</v>
          </cell>
          <cell r="B263">
            <v>-6793.3515364474752</v>
          </cell>
          <cell r="C263">
            <v>-7649.8321773092712</v>
          </cell>
          <cell r="D263">
            <v>-6801.3827982713847</v>
          </cell>
          <cell r="E263">
            <v>-5884.8739238797662</v>
          </cell>
          <cell r="F263">
            <v>-4921.1362063849565</v>
          </cell>
          <cell r="G263">
            <v>-3890.7699494831286</v>
          </cell>
          <cell r="H263">
            <v>-2769.9940474596947</v>
          </cell>
          <cell r="I263">
            <v>-1537.3304210390295</v>
          </cell>
          <cell r="J263">
            <v>-183.10002286132124</v>
          </cell>
          <cell r="K263">
            <v>1309.5748278327746</v>
          </cell>
          <cell r="L263">
            <v>2956.9597932140282</v>
          </cell>
          <cell r="M263">
            <v>4774.6704523611015</v>
          </cell>
          <cell r="N263">
            <v>6771.8154278599604</v>
          </cell>
          <cell r="O263">
            <v>8953.4763138441249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</row>
        <row r="264">
          <cell r="A264">
            <v>-2161.1380609649373</v>
          </cell>
          <cell r="B264">
            <v>-6474.5407901799999</v>
          </cell>
          <cell r="C264">
            <v>-7269.2536706612973</v>
          </cell>
          <cell r="D264">
            <v>-6375.1940290340435</v>
          </cell>
          <cell r="E264">
            <v>-5416.2444346461825</v>
          </cell>
          <cell r="F264">
            <v>-4395.7450692149823</v>
          </cell>
          <cell r="G264">
            <v>-3316.3163774038785</v>
          </cell>
          <cell r="H264">
            <v>-2147.277805828011</v>
          </cell>
          <cell r="I264">
            <v>-863.1872020920697</v>
          </cell>
          <cell r="J264">
            <v>553.26064266867684</v>
          </cell>
          <cell r="K264">
            <v>2099.1220403009484</v>
          </cell>
          <cell r="L264">
            <v>3801.9910620225796</v>
          </cell>
          <cell r="M264">
            <v>5677.3445913562273</v>
          </cell>
          <cell r="N264">
            <v>7738.0728707712806</v>
          </cell>
          <cell r="O264">
            <v>10017.629525220133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</row>
        <row r="265">
          <cell r="A265">
            <v>-2121.3164145098704</v>
          </cell>
          <cell r="B265">
            <v>-6332.7558537009609</v>
          </cell>
          <cell r="C265">
            <v>-7105.0077668256099</v>
          </cell>
          <cell r="D265">
            <v>-6197.6537074036532</v>
          </cell>
          <cell r="E265">
            <v>-5253.3068296050715</v>
          </cell>
          <cell r="F265">
            <v>-4252.3987581505971</v>
          </cell>
          <cell r="G265">
            <v>-3160.9245623311654</v>
          </cell>
          <cell r="H265">
            <v>-1978.0669488101173</v>
          </cell>
          <cell r="I265">
            <v>-688.85338831090371</v>
          </cell>
          <cell r="J265">
            <v>734.28797538498088</v>
          </cell>
          <cell r="K265">
            <v>2304.1579666729185</v>
          </cell>
          <cell r="L265">
            <v>4014.739287686326</v>
          </cell>
          <cell r="M265">
            <v>5901.039350685006</v>
          </cell>
          <cell r="N265">
            <v>7974.5726774608875</v>
          </cell>
          <cell r="O265">
            <v>10269.939979094393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</row>
        <row r="266">
          <cell r="A266">
            <v>-2383.3656245212333</v>
          </cell>
          <cell r="B266">
            <v>-7328.2370028777586</v>
          </cell>
          <cell r="C266">
            <v>-8257.9217385484881</v>
          </cell>
          <cell r="D266">
            <v>-7446.2473459317916</v>
          </cell>
          <cell r="E266">
            <v>-6590.2429244621817</v>
          </cell>
          <cell r="F266">
            <v>-5673.4420325300953</v>
          </cell>
          <cell r="G266">
            <v>-4705.5864359183124</v>
          </cell>
          <cell r="H266">
            <v>-3657.3249262718346</v>
          </cell>
          <cell r="I266">
            <v>-2495.8776242772051</v>
          </cell>
          <cell r="J266">
            <v>-1218.1605652602398</v>
          </cell>
          <cell r="K266">
            <v>181.39959497370785</v>
          </cell>
          <cell r="L266">
            <v>1725.7739098481441</v>
          </cell>
          <cell r="M266">
            <v>3427.9437207039737</v>
          </cell>
          <cell r="N266">
            <v>5290.4714201529923</v>
          </cell>
          <cell r="O266">
            <v>7351.3145712614487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</row>
        <row r="267">
          <cell r="A267">
            <v>-2280.344461708537</v>
          </cell>
          <cell r="B267">
            <v>-6949.7075026448983</v>
          </cell>
          <cell r="C267">
            <v>-7836.7895121520514</v>
          </cell>
          <cell r="D267">
            <v>-6987.8664869562217</v>
          </cell>
          <cell r="E267">
            <v>-6088.2249717652594</v>
          </cell>
          <cell r="F267">
            <v>-5130.1650757185153</v>
          </cell>
          <cell r="G267">
            <v>-4109.0827740224577</v>
          </cell>
          <cell r="H267">
            <v>-3006.1536548340855</v>
          </cell>
          <cell r="I267">
            <v>-1784.4607260497046</v>
          </cell>
          <cell r="J267">
            <v>-434.13567602815601</v>
          </cell>
          <cell r="K267">
            <v>1050.7884756667665</v>
          </cell>
          <cell r="L267">
            <v>2689.3734876412727</v>
          </cell>
          <cell r="M267">
            <v>4489.6047433980275</v>
          </cell>
          <cell r="N267">
            <v>6462.993227076362</v>
          </cell>
          <cell r="O267">
            <v>8625.1179724134345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</row>
        <row r="268">
          <cell r="A268">
            <v>-2323.256238829611</v>
          </cell>
          <cell r="B268">
            <v>-7108.2165764942647</v>
          </cell>
          <cell r="C268">
            <v>-8004.8056987108466</v>
          </cell>
          <cell r="D268">
            <v>-7162.7871895873077</v>
          </cell>
          <cell r="E268">
            <v>-6283.0883084311399</v>
          </cell>
          <cell r="F268">
            <v>-5345.6091024218831</v>
          </cell>
          <cell r="G268">
            <v>-4340.2060918153875</v>
          </cell>
          <cell r="H268">
            <v>-3246.6874703977087</v>
          </cell>
          <cell r="I268">
            <v>-2049.7114301566098</v>
          </cell>
          <cell r="J268">
            <v>-742.12568522003903</v>
          </cell>
          <cell r="K268">
            <v>696.17249705710537</v>
          </cell>
          <cell r="L268">
            <v>2291.1180233583327</v>
          </cell>
          <cell r="M268">
            <v>4029.8278905217753</v>
          </cell>
          <cell r="N268">
            <v>5940.7458748573436</v>
          </cell>
          <cell r="O268">
            <v>8049.9850277190735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</row>
        <row r="269">
          <cell r="A269">
            <v>-2021.5150448592813</v>
          </cell>
          <cell r="B269">
            <v>-5960.9689433355634</v>
          </cell>
          <cell r="C269">
            <v>-6700.3358327287115</v>
          </cell>
          <cell r="D269">
            <v>-5782.2884169340696</v>
          </cell>
          <cell r="E269">
            <v>-4805.2235002689949</v>
          </cell>
          <cell r="F269">
            <v>-3764.0110531870378</v>
          </cell>
          <cell r="G269">
            <v>-2630.3637184929662</v>
          </cell>
          <cell r="H269">
            <v>-1403.3204809485321</v>
          </cell>
          <cell r="I269">
            <v>-55.36107311758235</v>
          </cell>
          <cell r="J269">
            <v>1430.1087683050239</v>
          </cell>
          <cell r="K269">
            <v>3062.7186232834997</v>
          </cell>
          <cell r="L269">
            <v>4854.9044773436563</v>
          </cell>
          <cell r="M269">
            <v>6842.1436749077811</v>
          </cell>
          <cell r="N269">
            <v>9020.9873647550776</v>
          </cell>
          <cell r="O269">
            <v>11426.495760518657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</row>
        <row r="270">
          <cell r="A270">
            <v>-2025.3494086177211</v>
          </cell>
          <cell r="B270">
            <v>-5960.8354130449934</v>
          </cell>
          <cell r="C270">
            <v>-6679.643177294929</v>
          </cell>
          <cell r="D270">
            <v>-5754.7875212090439</v>
          </cell>
          <cell r="E270">
            <v>-4774.0384214973928</v>
          </cell>
          <cell r="F270">
            <v>-3734.2557409798924</v>
          </cell>
          <cell r="G270">
            <v>-2606.3534527758047</v>
          </cell>
          <cell r="H270">
            <v>-1383.4032462268253</v>
          </cell>
          <cell r="I270">
            <v>-34.961351147881295</v>
          </cell>
          <cell r="J270">
            <v>1457.7415267598408</v>
          </cell>
          <cell r="K270">
            <v>3087.3479919257056</v>
          </cell>
          <cell r="L270">
            <v>4880.5072982690563</v>
          </cell>
          <cell r="M270">
            <v>6860.7365095013029</v>
          </cell>
          <cell r="N270">
            <v>9048.1179504236788</v>
          </cell>
          <cell r="O270">
            <v>11446.366841774305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</row>
        <row r="271">
          <cell r="A271">
            <v>-2251.5092145010226</v>
          </cell>
          <cell r="B271">
            <v>-6834.8320220575843</v>
          </cell>
          <cell r="C271">
            <v>-7699.6455708529238</v>
          </cell>
          <cell r="D271">
            <v>-6852.1755658205248</v>
          </cell>
          <cell r="E271">
            <v>-5948.6624162134476</v>
          </cell>
          <cell r="F271">
            <v>-4993.1816032200486</v>
          </cell>
          <cell r="G271">
            <v>-3967.8043237879106</v>
          </cell>
          <cell r="H271">
            <v>-2844.3452034475927</v>
          </cell>
          <cell r="I271">
            <v>-1606.5898647657964</v>
          </cell>
          <cell r="J271">
            <v>-253.26453588319674</v>
          </cell>
          <cell r="K271">
            <v>1238.3789328040577</v>
          </cell>
          <cell r="L271">
            <v>2859.2154432678508</v>
          </cell>
          <cell r="M271">
            <v>4645.2799136120084</v>
          </cell>
          <cell r="N271">
            <v>6619.6951860642075</v>
          </cell>
          <cell r="O271">
            <v>8800.4644649567599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</row>
        <row r="272">
          <cell r="A272">
            <v>-2129.9657459528576</v>
          </cell>
          <cell r="B272">
            <v>-6377.9934047857951</v>
          </cell>
          <cell r="C272">
            <v>-7183.8191408445364</v>
          </cell>
          <cell r="D272">
            <v>-6304.9138754130327</v>
          </cell>
          <cell r="E272">
            <v>-5362.3254374192329</v>
          </cell>
          <cell r="F272">
            <v>-4361.1639894643231</v>
          </cell>
          <cell r="G272">
            <v>-3280.4037876462648</v>
          </cell>
          <cell r="H272">
            <v>-2106.2279744920893</v>
          </cell>
          <cell r="I272">
            <v>-821.10048182029357</v>
          </cell>
          <cell r="J272">
            <v>589.86106814373977</v>
          </cell>
          <cell r="K272">
            <v>2156.2280923408071</v>
          </cell>
          <cell r="L272">
            <v>3879.5133572801924</v>
          </cell>
          <cell r="M272">
            <v>5760.2854136883379</v>
          </cell>
          <cell r="N272">
            <v>7838.8025429976215</v>
          </cell>
          <cell r="O272">
            <v>10119.155675590109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</row>
        <row r="273">
          <cell r="A273">
            <v>-2199.9883432699685</v>
          </cell>
          <cell r="B273">
            <v>-6623.8357598675275</v>
          </cell>
          <cell r="C273">
            <v>-7452.3733866080547</v>
          </cell>
          <cell r="D273">
            <v>-6582.1967896466767</v>
          </cell>
          <cell r="E273">
            <v>-5667.8293166309923</v>
          </cell>
          <cell r="F273">
            <v>-4684.2856410948598</v>
          </cell>
          <cell r="G273">
            <v>-3628.4461750109217</v>
          </cell>
          <cell r="H273">
            <v>-2475.5580471677267</v>
          </cell>
          <cell r="I273">
            <v>-1211.3836911570352</v>
          </cell>
          <cell r="J273">
            <v>169.31215538002948</v>
          </cell>
          <cell r="K273">
            <v>1697.7120452663971</v>
          </cell>
          <cell r="L273">
            <v>3381.9274498833261</v>
          </cell>
          <cell r="M273">
            <v>5227.9286688672737</v>
          </cell>
          <cell r="N273">
            <v>7261.2859492584648</v>
          </cell>
          <cell r="O273">
            <v>9503.3683838865636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</row>
        <row r="274">
          <cell r="A274">
            <v>-1959.7569471263539</v>
          </cell>
          <cell r="B274">
            <v>-5711.9763891602879</v>
          </cell>
          <cell r="C274">
            <v>-6388.4420334960068</v>
          </cell>
          <cell r="D274">
            <v>-5439.6063126916624</v>
          </cell>
          <cell r="E274">
            <v>-4436.9647219003227</v>
          </cell>
          <cell r="F274">
            <v>-3345.5932838760109</v>
          </cell>
          <cell r="G274">
            <v>-2172.2641056610455</v>
          </cell>
          <cell r="H274">
            <v>-914.27216277036973</v>
          </cell>
          <cell r="I274">
            <v>462.18063602733474</v>
          </cell>
          <cell r="J274">
            <v>1991.3476330267692</v>
          </cell>
          <cell r="K274">
            <v>3675.9643336859099</v>
          </cell>
          <cell r="L274">
            <v>5534.8556026964852</v>
          </cell>
          <cell r="M274">
            <v>7566.9765584486995</v>
          </cell>
          <cell r="N274">
            <v>9808.0410738270948</v>
          </cell>
          <cell r="O274">
            <v>12261.338579710753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</row>
        <row r="275">
          <cell r="A275">
            <v>-2341.2511608163427</v>
          </cell>
          <cell r="B275">
            <v>-7173.7980314688593</v>
          </cell>
          <cell r="C275">
            <v>-8087.8083298173478</v>
          </cell>
          <cell r="D275">
            <v>-7255.3390900528839</v>
          </cell>
          <cell r="E275">
            <v>-6376.4927777328066</v>
          </cell>
          <cell r="F275">
            <v>-5443.4856733223187</v>
          </cell>
          <cell r="G275">
            <v>-4455.5368645085391</v>
          </cell>
          <cell r="H275">
            <v>-3389.0490521090214</v>
          </cell>
          <cell r="I275">
            <v>-2211.6735865047144</v>
          </cell>
          <cell r="J275">
            <v>-905.37482389407126</v>
          </cell>
          <cell r="K275">
            <v>536.00099747886759</v>
          </cell>
          <cell r="L275">
            <v>2127.6110002135792</v>
          </cell>
          <cell r="M275">
            <v>3862.5853771389675</v>
          </cell>
          <cell r="N275">
            <v>5784.5914558835875</v>
          </cell>
          <cell r="O275">
            <v>7896.2145581730529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</row>
        <row r="276">
          <cell r="A276">
            <v>-2376.5814839610084</v>
          </cell>
          <cell r="B276">
            <v>-7303.5520292736783</v>
          </cell>
          <cell r="C276">
            <v>-8230.5965932500985</v>
          </cell>
          <cell r="D276">
            <v>-7413.1057366171763</v>
          </cell>
          <cell r="E276">
            <v>-6554.3336778910198</v>
          </cell>
          <cell r="F276">
            <v>-5644.8862304310742</v>
          </cell>
          <cell r="G276">
            <v>-4662.0420122759688</v>
          </cell>
          <cell r="H276">
            <v>-3598.1998710200623</v>
          </cell>
          <cell r="I276">
            <v>-2436.8721464525133</v>
          </cell>
          <cell r="J276">
            <v>-1152.9135547644473</v>
          </cell>
          <cell r="K276">
            <v>250.15507081779572</v>
          </cell>
          <cell r="L276">
            <v>1796.3611286998532</v>
          </cell>
          <cell r="M276">
            <v>3496.5785018435827</v>
          </cell>
          <cell r="N276">
            <v>5371.2429583069852</v>
          </cell>
          <cell r="O276">
            <v>7436.9161857410472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</row>
        <row r="277">
          <cell r="A277">
            <v>-2131.390786318676</v>
          </cell>
          <cell r="B277">
            <v>-6368.5360586313573</v>
          </cell>
          <cell r="C277">
            <v>-7159.0904375521095</v>
          </cell>
          <cell r="D277">
            <v>-6269.5638449507651</v>
          </cell>
          <cell r="E277">
            <v>-5331.392716021167</v>
          </cell>
          <cell r="F277">
            <v>-4320.052938134073</v>
          </cell>
          <cell r="G277">
            <v>-3235.0210244562877</v>
          </cell>
          <cell r="H277">
            <v>-2070.1240396349704</v>
          </cell>
          <cell r="I277">
            <v>-783.79079676407616</v>
          </cell>
          <cell r="J277">
            <v>628.21909541380614</v>
          </cell>
          <cell r="K277">
            <v>2175.2607093526372</v>
          </cell>
          <cell r="L277">
            <v>3880.2388689491813</v>
          </cell>
          <cell r="M277">
            <v>5770.7961215990217</v>
          </cell>
          <cell r="N277">
            <v>7861.9746729219632</v>
          </cell>
          <cell r="O277">
            <v>10148.069685443515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</row>
        <row r="278">
          <cell r="A278">
            <v>-1968.2851425004508</v>
          </cell>
          <cell r="B278">
            <v>-5748.1993632828671</v>
          </cell>
          <cell r="C278">
            <v>-6443.0488512234015</v>
          </cell>
          <cell r="D278">
            <v>-5518.3006777586734</v>
          </cell>
          <cell r="E278">
            <v>-4524.3532630427126</v>
          </cell>
          <cell r="F278">
            <v>-3446.0885837093429</v>
          </cell>
          <cell r="G278">
            <v>-2290.9647937900945</v>
          </cell>
          <cell r="H278">
            <v>-1036.5129565480149</v>
          </cell>
          <cell r="I278">
            <v>332.71792019447503</v>
          </cell>
          <cell r="J278">
            <v>1843.0259570909386</v>
          </cell>
          <cell r="K278">
            <v>3499.054519570499</v>
          </cell>
          <cell r="L278">
            <v>5320.5541444765931</v>
          </cell>
          <cell r="M278">
            <v>7324.3625997945301</v>
          </cell>
          <cell r="N278">
            <v>9533.1667824161013</v>
          </cell>
          <cell r="O278">
            <v>11968.511412947966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</row>
        <row r="279">
          <cell r="A279">
            <v>-2308.4857395170347</v>
          </cell>
          <cell r="B279">
            <v>-7053.8283996077962</v>
          </cell>
          <cell r="C279">
            <v>-7932.1811082432832</v>
          </cell>
          <cell r="D279">
            <v>-7074.977574331735</v>
          </cell>
          <cell r="E279">
            <v>-6176.9487483146486</v>
          </cell>
          <cell r="F279">
            <v>-5211.3660081920634</v>
          </cell>
          <cell r="G279">
            <v>-4178.5682813188032</v>
          </cell>
          <cell r="H279">
            <v>-3076.8777626836982</v>
          </cell>
          <cell r="I279">
            <v>-1867.1307553609497</v>
          </cell>
          <cell r="J279">
            <v>-527.66315952761602</v>
          </cell>
          <cell r="K279">
            <v>934.9334373372659</v>
          </cell>
          <cell r="L279">
            <v>2538.9541157236463</v>
          </cell>
          <cell r="M279">
            <v>4305.1591672549794</v>
          </cell>
          <cell r="N279">
            <v>6239.8487940196474</v>
          </cell>
          <cell r="O279">
            <v>8354.9780328683446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</row>
        <row r="280">
          <cell r="A280">
            <v>-2227.0772878930097</v>
          </cell>
          <cell r="B280">
            <v>-6719.7582359329517</v>
          </cell>
          <cell r="C280">
            <v>-7543.8465475186904</v>
          </cell>
          <cell r="D280">
            <v>-6684.2388361757012</v>
          </cell>
          <cell r="E280">
            <v>-5761.7104827580815</v>
          </cell>
          <cell r="F280">
            <v>-4766.9213918904879</v>
          </cell>
          <cell r="G280">
            <v>-3710.5834785127417</v>
          </cell>
          <cell r="H280">
            <v>-2582.8996818721453</v>
          </cell>
          <cell r="I280">
            <v>-1331.6298932216448</v>
          </cell>
          <cell r="J280">
            <v>54.828476943479345</v>
          </cell>
          <cell r="K280">
            <v>1568.5121955970596</v>
          </cell>
          <cell r="L280">
            <v>3229.4267919480967</v>
          </cell>
          <cell r="M280">
            <v>5055.7259555274104</v>
          </cell>
          <cell r="N280">
            <v>7078.7430022771932</v>
          </cell>
          <cell r="O280">
            <v>9310.6105512862159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</row>
        <row r="281">
          <cell r="A281">
            <v>-2165.5683144874902</v>
          </cell>
          <cell r="B281">
            <v>-6506.9940507647316</v>
          </cell>
          <cell r="C281">
            <v>-7321.3790044021143</v>
          </cell>
          <cell r="D281">
            <v>-6449.3614163282427</v>
          </cell>
          <cell r="E281">
            <v>-5527.1821948540573</v>
          </cell>
          <cell r="F281">
            <v>-4540.443170478482</v>
          </cell>
          <cell r="G281">
            <v>-3469.2659198609595</v>
          </cell>
          <cell r="H281">
            <v>-2309.3626805188828</v>
          </cell>
          <cell r="I281">
            <v>-1028.0144250722267</v>
          </cell>
          <cell r="J281">
            <v>375.72957948755891</v>
          </cell>
          <cell r="K281">
            <v>1915.9482409941506</v>
          </cell>
          <cell r="L281">
            <v>3611.2866877808642</v>
          </cell>
          <cell r="M281">
            <v>5465.2526135430908</v>
          </cell>
          <cell r="N281">
            <v>7510.799899011161</v>
          </cell>
          <cell r="O281">
            <v>9766.5282822593454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</row>
        <row r="282">
          <cell r="A282">
            <v>-2036.1629395577211</v>
          </cell>
          <cell r="B282">
            <v>-6004.7815260470088</v>
          </cell>
          <cell r="C282">
            <v>-6734.1852571425698</v>
          </cell>
          <cell r="D282">
            <v>-5819.9907372683365</v>
          </cell>
          <cell r="E282">
            <v>-4855.1115839864096</v>
          </cell>
          <cell r="F282">
            <v>-3820.0886935262729</v>
          </cell>
          <cell r="G282">
            <v>-2699.4838436921677</v>
          </cell>
          <cell r="H282">
            <v>-1479.1646513386399</v>
          </cell>
          <cell r="I282">
            <v>-148.25507745460172</v>
          </cell>
          <cell r="J282">
            <v>1334.0340985324851</v>
          </cell>
          <cell r="K282">
            <v>2960.7636871464006</v>
          </cell>
          <cell r="L282">
            <v>4739.9152970875084</v>
          </cell>
          <cell r="M282">
            <v>6702.5171756061827</v>
          </cell>
          <cell r="N282">
            <v>8860.30735487723</v>
          </cell>
          <cell r="O282">
            <v>11235.640179827558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</row>
        <row r="283">
          <cell r="A283">
            <v>-2100.1289629691782</v>
          </cell>
          <cell r="B283">
            <v>-6250.0282481137101</v>
          </cell>
          <cell r="C283">
            <v>-7017.8475248526929</v>
          </cell>
          <cell r="D283">
            <v>-6128.961616439241</v>
          </cell>
          <cell r="E283">
            <v>-5160.4873938930741</v>
          </cell>
          <cell r="F283">
            <v>-4115.2093569417084</v>
          </cell>
          <cell r="G283">
            <v>-2995.3347634441011</v>
          </cell>
          <cell r="H283">
            <v>-1790.6251740042874</v>
          </cell>
          <cell r="I283">
            <v>-477.14119701572804</v>
          </cell>
          <cell r="J283">
            <v>965.69717515733112</v>
          </cell>
          <cell r="K283">
            <v>2547.5801843099903</v>
          </cell>
          <cell r="L283">
            <v>4280.5074379800235</v>
          </cell>
          <cell r="M283">
            <v>6199.3030874563565</v>
          </cell>
          <cell r="N283">
            <v>8320.0967994223738</v>
          </cell>
          <cell r="O283">
            <v>10646.48255100136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</row>
        <row r="284">
          <cell r="A284">
            <v>-2207.0220103288052</v>
          </cell>
          <cell r="B284">
            <v>-6661.2307150140241</v>
          </cell>
          <cell r="C284">
            <v>-7482.8570981817547</v>
          </cell>
          <cell r="D284">
            <v>-6608.8494261811129</v>
          </cell>
          <cell r="E284">
            <v>-5681.9382968913878</v>
          </cell>
          <cell r="F284">
            <v>-4696.6070502342563</v>
          </cell>
          <cell r="G284">
            <v>-3646.4635098543677</v>
          </cell>
          <cell r="H284">
            <v>-2505.7461119749228</v>
          </cell>
          <cell r="I284">
            <v>-1242.3314087437868</v>
          </cell>
          <cell r="J284">
            <v>155.5521251459503</v>
          </cell>
          <cell r="K284">
            <v>1701.0740762132584</v>
          </cell>
          <cell r="L284">
            <v>3391.0386050788115</v>
          </cell>
          <cell r="M284">
            <v>5251.5561482107842</v>
          </cell>
          <cell r="N284">
            <v>7306.082726227457</v>
          </cell>
          <cell r="O284">
            <v>9552.9533055547017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</row>
        <row r="285">
          <cell r="A285">
            <v>-2249.6389036136184</v>
          </cell>
          <cell r="B285">
            <v>-6829.2181237134309</v>
          </cell>
          <cell r="C285">
            <v>-7691.352158495587</v>
          </cell>
          <cell r="D285">
            <v>-6839.3626492209432</v>
          </cell>
          <cell r="E285">
            <v>-5931.7525923473104</v>
          </cell>
          <cell r="F285">
            <v>-4979.3160085859363</v>
          </cell>
          <cell r="G285">
            <v>-3964.042774246604</v>
          </cell>
          <cell r="H285">
            <v>-2857.333074166459</v>
          </cell>
          <cell r="I285">
            <v>-1629.7553153613858</v>
          </cell>
          <cell r="J285">
            <v>-267.56725780939212</v>
          </cell>
          <cell r="K285">
            <v>1223.5075153757371</v>
          </cell>
          <cell r="L285">
            <v>2856.1225067221258</v>
          </cell>
          <cell r="M285">
            <v>4638.746499970177</v>
          </cell>
          <cell r="N285">
            <v>6621.9565035531496</v>
          </cell>
          <cell r="O285">
            <v>8813.1534104607708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</row>
        <row r="286">
          <cell r="A286">
            <v>-2310.2142102418538</v>
          </cell>
          <cell r="B286">
            <v>-7064.6399015435827</v>
          </cell>
          <cell r="C286">
            <v>-7963.4554746216381</v>
          </cell>
          <cell r="D286">
            <v>-7126.8655927873951</v>
          </cell>
          <cell r="E286">
            <v>-6246.2455269514139</v>
          </cell>
          <cell r="F286">
            <v>-5319.4070237006963</v>
          </cell>
          <cell r="G286">
            <v>-4332.7087019502796</v>
          </cell>
          <cell r="H286">
            <v>-3244.6492918452795</v>
          </cell>
          <cell r="I286">
            <v>-2053.2518556891737</v>
          </cell>
          <cell r="J286">
            <v>-748.56984310194923</v>
          </cell>
          <cell r="K286">
            <v>691.58180996575538</v>
          </cell>
          <cell r="L286">
            <v>2270.7254499478668</v>
          </cell>
          <cell r="M286">
            <v>4009.2210913557387</v>
          </cell>
          <cell r="N286">
            <v>5921.4264773808882</v>
          </cell>
          <cell r="O286">
            <v>8027.5703805157464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</row>
        <row r="287">
          <cell r="A287">
            <v>-2234.7926744102056</v>
          </cell>
          <cell r="B287">
            <v>-6756.5927985940361</v>
          </cell>
          <cell r="C287">
            <v>-7595.4362603998106</v>
          </cell>
          <cell r="D287">
            <v>-6732.5490469189081</v>
          </cell>
          <cell r="E287">
            <v>-5828.3190736342522</v>
          </cell>
          <cell r="F287">
            <v>-4841.7262474140789</v>
          </cell>
          <cell r="G287">
            <v>-3787.7956119321066</v>
          </cell>
          <cell r="H287">
            <v>-2661.5563517861478</v>
          </cell>
          <cell r="I287">
            <v>-1413.9059752061091</v>
          </cell>
          <cell r="J287">
            <v>-29.331192357969464</v>
          </cell>
          <cell r="K287">
            <v>1473.7775369383387</v>
          </cell>
          <cell r="L287">
            <v>3125.6191798449572</v>
          </cell>
          <cell r="M287">
            <v>4939.9440710567833</v>
          </cell>
          <cell r="N287">
            <v>6945.0554847441126</v>
          </cell>
          <cell r="O287">
            <v>9161.9856636308541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</row>
        <row r="288">
          <cell r="A288">
            <v>-2313.0943629758358</v>
          </cell>
          <cell r="B288">
            <v>-7063.7352536316885</v>
          </cell>
          <cell r="C288">
            <v>-7975.312749269473</v>
          </cell>
          <cell r="D288">
            <v>-7153.5287528805065</v>
          </cell>
          <cell r="E288">
            <v>-6259.303899760308</v>
          </cell>
          <cell r="F288">
            <v>-5317.5570567039495</v>
          </cell>
          <cell r="G288">
            <v>-4299.616654670006</v>
          </cell>
          <cell r="H288">
            <v>-3204.3682901039165</v>
          </cell>
          <cell r="I288">
            <v>-2008.9114968716924</v>
          </cell>
          <cell r="J288">
            <v>-692.2121790771323</v>
          </cell>
          <cell r="K288">
            <v>756.4573694958201</v>
          </cell>
          <cell r="L288">
            <v>2351.4655200524803</v>
          </cell>
          <cell r="M288">
            <v>4103.8906235912855</v>
          </cell>
          <cell r="N288">
            <v>6023.1197213646874</v>
          </cell>
          <cell r="O288">
            <v>8140.0895692597478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</row>
        <row r="289">
          <cell r="A289">
            <v>-2283.9907941188117</v>
          </cell>
          <cell r="B289">
            <v>-6964.3288293651894</v>
          </cell>
          <cell r="C289">
            <v>-7848.286397077738</v>
          </cell>
          <cell r="D289">
            <v>-7001.6113319506694</v>
          </cell>
          <cell r="E289">
            <v>-6127.2468414832338</v>
          </cell>
          <cell r="F289">
            <v>-5201.3598887416047</v>
          </cell>
          <cell r="G289">
            <v>-4207.6146406597736</v>
          </cell>
          <cell r="H289">
            <v>-3114.5947778628638</v>
          </cell>
          <cell r="I289">
            <v>-1925.6971968027879</v>
          </cell>
          <cell r="J289">
            <v>-602.87871967040769</v>
          </cell>
          <cell r="K289">
            <v>856.79711417582666</v>
          </cell>
          <cell r="L289">
            <v>2473.7311666805322</v>
          </cell>
          <cell r="M289">
            <v>4250.1357492014204</v>
          </cell>
          <cell r="N289">
            <v>6188.5916349000481</v>
          </cell>
          <cell r="O289">
            <v>8325.5089315765999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</row>
        <row r="290">
          <cell r="A290">
            <v>-2199.2449502497047</v>
          </cell>
          <cell r="B290">
            <v>-6633.1465922430425</v>
          </cell>
          <cell r="C290">
            <v>-7467.5376287010158</v>
          </cell>
          <cell r="D290">
            <v>-6602.4539724663964</v>
          </cell>
          <cell r="E290">
            <v>-5675.2262311875775</v>
          </cell>
          <cell r="F290">
            <v>-4685.0591798117739</v>
          </cell>
          <cell r="G290">
            <v>-3619.4746686962226</v>
          </cell>
          <cell r="H290">
            <v>-2468.4352197354629</v>
          </cell>
          <cell r="I290">
            <v>-1201.4222212151469</v>
          </cell>
          <cell r="J290">
            <v>183.22338678012636</v>
          </cell>
          <cell r="K290">
            <v>1701.289678208823</v>
          </cell>
          <cell r="L290">
            <v>3379.4951813747343</v>
          </cell>
          <cell r="M290">
            <v>5230.728765562244</v>
          </cell>
          <cell r="N290">
            <v>7273.3199830390968</v>
          </cell>
          <cell r="O290">
            <v>9497.6434386138826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</row>
        <row r="291">
          <cell r="A291">
            <v>-2052.6916895717013</v>
          </cell>
          <cell r="B291">
            <v>-6065.0007062253253</v>
          </cell>
          <cell r="C291">
            <v>-6804.6616101044638</v>
          </cell>
          <cell r="D291">
            <v>-5893.0480880962668</v>
          </cell>
          <cell r="E291">
            <v>-4914.4873266126297</v>
          </cell>
          <cell r="F291">
            <v>-3867.5043531696574</v>
          </cell>
          <cell r="G291">
            <v>-2755.7168134812659</v>
          </cell>
          <cell r="H291">
            <v>-1533.7216128332648</v>
          </cell>
          <cell r="I291">
            <v>-172.24990457410121</v>
          </cell>
          <cell r="J291">
            <v>1308.8661823251946</v>
          </cell>
          <cell r="K291">
            <v>2922.6349510587306</v>
          </cell>
          <cell r="L291">
            <v>4704.2619344483992</v>
          </cell>
          <cell r="M291">
            <v>6657.2488460970126</v>
          </cell>
          <cell r="N291">
            <v>8802.7891288614937</v>
          </cell>
          <cell r="O291">
            <v>11157.087355477874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</row>
        <row r="292">
          <cell r="A292">
            <v>-2210.8762145413975</v>
          </cell>
          <cell r="B292">
            <v>-6672.7612564560477</v>
          </cell>
          <cell r="C292">
            <v>-7512.3750693985785</v>
          </cell>
          <cell r="D292">
            <v>-6655.3292813194312</v>
          </cell>
          <cell r="E292">
            <v>-5747.8450261429325</v>
          </cell>
          <cell r="F292">
            <v>-4765.8455646386847</v>
          </cell>
          <cell r="G292">
            <v>-3720.888211005371</v>
          </cell>
          <cell r="H292">
            <v>-2586.1744296361321</v>
          </cell>
          <cell r="I292">
            <v>-1335.9363547848156</v>
          </cell>
          <cell r="J292">
            <v>34.783020737006481</v>
          </cell>
          <cell r="K292">
            <v>1552.5198404855985</v>
          </cell>
          <cell r="L292">
            <v>3216.4515913067357</v>
          </cell>
          <cell r="M292">
            <v>5031.5182132827631</v>
          </cell>
          <cell r="N292">
            <v>7048.9289266457981</v>
          </cell>
          <cell r="O292">
            <v>9259.5450963027615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</row>
        <row r="293">
          <cell r="A293">
            <v>-2029.6996989658155</v>
          </cell>
          <cell r="B293">
            <v>-5985.941576095096</v>
          </cell>
          <cell r="C293">
            <v>-6723.7848036190171</v>
          </cell>
          <cell r="D293">
            <v>-5806.7450333217248</v>
          </cell>
          <cell r="E293">
            <v>-4822.8241433195544</v>
          </cell>
          <cell r="F293">
            <v>-3749.0627116235391</v>
          </cell>
          <cell r="G293">
            <v>-2604.9324718588814</v>
          </cell>
          <cell r="H293">
            <v>-1367.7979837815014</v>
          </cell>
          <cell r="I293">
            <v>-13.007085183660742</v>
          </cell>
          <cell r="J293">
            <v>1464.6547098614728</v>
          </cell>
          <cell r="K293">
            <v>3094.5569627324439</v>
          </cell>
          <cell r="L293">
            <v>4887.1768783569378</v>
          </cell>
          <cell r="M293">
            <v>6849.9281999791383</v>
          </cell>
          <cell r="N293">
            <v>9019.1244943768306</v>
          </cell>
          <cell r="O293">
            <v>11411.643993782354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</row>
        <row r="294">
          <cell r="A294">
            <v>-2137.4547968712641</v>
          </cell>
          <cell r="B294">
            <v>-6395.7900488084406</v>
          </cell>
          <cell r="C294">
            <v>-7164.3956096565007</v>
          </cell>
          <cell r="D294">
            <v>-6259.8269062843374</v>
          </cell>
          <cell r="E294">
            <v>-5306.5969156786541</v>
          </cell>
          <cell r="F294">
            <v>-4279.9444689404118</v>
          </cell>
          <cell r="G294">
            <v>-3167.0300802649062</v>
          </cell>
          <cell r="H294">
            <v>-1976.0333335288351</v>
          </cell>
          <cell r="I294">
            <v>-666.16137346114431</v>
          </cell>
          <cell r="J294">
            <v>775.29708210640399</v>
          </cell>
          <cell r="K294">
            <v>2358.2202019898077</v>
          </cell>
          <cell r="L294">
            <v>4092.8833702827519</v>
          </cell>
          <cell r="M294">
            <v>5985.8631106526664</v>
          </cell>
          <cell r="N294">
            <v>8068.2854565331845</v>
          </cell>
          <cell r="O294">
            <v>10366.853420463718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</row>
        <row r="295">
          <cell r="A295">
            <v>-2385.0892590173603</v>
          </cell>
          <cell r="B295">
            <v>-7329.6646290599538</v>
          </cell>
          <cell r="C295">
            <v>-8255.6642985408671</v>
          </cell>
          <cell r="D295">
            <v>-7428.7494062953592</v>
          </cell>
          <cell r="E295">
            <v>-6565.869101762587</v>
          </cell>
          <cell r="F295">
            <v>-5643.8060146482712</v>
          </cell>
          <cell r="G295">
            <v>-4659.5510722989657</v>
          </cell>
          <cell r="H295">
            <v>-3596.7350800212716</v>
          </cell>
          <cell r="I295">
            <v>-2430.2579702333182</v>
          </cell>
          <cell r="J295">
            <v>-1149.8914398427735</v>
          </cell>
          <cell r="K295">
            <v>261.60256452141567</v>
          </cell>
          <cell r="L295">
            <v>1811.3778196307744</v>
          </cell>
          <cell r="M295">
            <v>3527.4413895757607</v>
          </cell>
          <cell r="N295">
            <v>5403.1637215063629</v>
          </cell>
          <cell r="O295">
            <v>7465.1415822542458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</row>
        <row r="296">
          <cell r="A296">
            <v>-2230.1575999763795</v>
          </cell>
          <cell r="B296">
            <v>-6746.8254161837713</v>
          </cell>
          <cell r="C296">
            <v>-7591.3658775569975</v>
          </cell>
          <cell r="D296">
            <v>-6739.2632334346772</v>
          </cell>
          <cell r="E296">
            <v>-5819.411607662144</v>
          </cell>
          <cell r="F296">
            <v>-4842.8596316056819</v>
          </cell>
          <cell r="G296">
            <v>-3804.9294762976815</v>
          </cell>
          <cell r="H296">
            <v>-2682.456006631041</v>
          </cell>
          <cell r="I296">
            <v>-1451.5843423620151</v>
          </cell>
          <cell r="J296">
            <v>-87.85767348396115</v>
          </cell>
          <cell r="K296">
            <v>1418.9461876417968</v>
          </cell>
          <cell r="L296">
            <v>3073.4433108025037</v>
          </cell>
          <cell r="M296">
            <v>4878.7730609195041</v>
          </cell>
          <cell r="N296">
            <v>6877.2432058224567</v>
          </cell>
          <cell r="O296">
            <v>9077.053127584406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</row>
        <row r="297">
          <cell r="A297">
            <v>-2064.7284273493137</v>
          </cell>
          <cell r="B297">
            <v>-6112.268042209811</v>
          </cell>
          <cell r="C297">
            <v>-6856.9621533226291</v>
          </cell>
          <cell r="D297">
            <v>-5944.6465659986516</v>
          </cell>
          <cell r="E297">
            <v>-4971.8452666715575</v>
          </cell>
          <cell r="F297">
            <v>-3940.1173502664592</v>
          </cell>
          <cell r="G297">
            <v>-2815.0906592935762</v>
          </cell>
          <cell r="H297">
            <v>-1590.6075499724516</v>
          </cell>
          <cell r="I297">
            <v>-253.12556470920066</v>
          </cell>
          <cell r="J297">
            <v>1238.743707025993</v>
          </cell>
          <cell r="K297">
            <v>2861.8393585297972</v>
          </cell>
          <cell r="L297">
            <v>4645.3430318668707</v>
          </cell>
          <cell r="M297">
            <v>6601.7044411393608</v>
          </cell>
          <cell r="N297">
            <v>8756.5832993566455</v>
          </cell>
          <cell r="O297">
            <v>11132.37983131396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8">
          <cell r="A298">
            <v>-2051.5539001389602</v>
          </cell>
          <cell r="B298">
            <v>-6071.8108332644897</v>
          </cell>
          <cell r="C298">
            <v>-6822.0527611299394</v>
          </cell>
          <cell r="D298">
            <v>-5925.0646154238793</v>
          </cell>
          <cell r="E298">
            <v>-4965.30646822577</v>
          </cell>
          <cell r="F298">
            <v>-3928.8281217140843</v>
          </cell>
          <cell r="G298">
            <v>-2812.9368856298538</v>
          </cell>
          <cell r="H298">
            <v>-1603.9634985164935</v>
          </cell>
          <cell r="I298">
            <v>-277.86300275559717</v>
          </cell>
          <cell r="J298">
            <v>1175.6778567570875</v>
          </cell>
          <cell r="K298">
            <v>2783.5307971350298</v>
          </cell>
          <cell r="L298">
            <v>4554.2547473904178</v>
          </cell>
          <cell r="M298">
            <v>6506.5354673142401</v>
          </cell>
          <cell r="N298">
            <v>8655.4843592932066</v>
          </cell>
          <cell r="O298">
            <v>11027.412741709972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</row>
        <row r="299">
          <cell r="A299">
            <v>-2141.9067683413591</v>
          </cell>
          <cell r="B299">
            <v>-6416.6066473835781</v>
          </cell>
          <cell r="C299">
            <v>-7214.2431630376241</v>
          </cell>
          <cell r="D299">
            <v>-6329.4309776756991</v>
          </cell>
          <cell r="E299">
            <v>-5384.4692503881142</v>
          </cell>
          <cell r="F299">
            <v>-4381.7233341510282</v>
          </cell>
          <cell r="G299">
            <v>-3300.9986417579307</v>
          </cell>
          <cell r="H299">
            <v>-2123.6764865929836</v>
          </cell>
          <cell r="I299">
            <v>-843.69111693291461</v>
          </cell>
          <cell r="J299">
            <v>563.09471655078266</v>
          </cell>
          <cell r="K299">
            <v>2101.5765086358861</v>
          </cell>
          <cell r="L299">
            <v>3807.5486356900096</v>
          </cell>
          <cell r="M299">
            <v>5685.1217925765786</v>
          </cell>
          <cell r="N299">
            <v>7750.6771756017088</v>
          </cell>
          <cell r="O299">
            <v>10035.143960475494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300">
          <cell r="A300">
            <v>-2248.7361393488632</v>
          </cell>
          <cell r="B300">
            <v>-6822.2204771603956</v>
          </cell>
          <cell r="C300">
            <v>-7685.5712196997792</v>
          </cell>
          <cell r="D300">
            <v>-6843.7842904352556</v>
          </cell>
          <cell r="E300">
            <v>-5953.0701622865226</v>
          </cell>
          <cell r="F300">
            <v>-4987.4439847241365</v>
          </cell>
          <cell r="G300">
            <v>-3952.5209681431115</v>
          </cell>
          <cell r="H300">
            <v>-2831.109473611647</v>
          </cell>
          <cell r="I300">
            <v>-1613.688871977027</v>
          </cell>
          <cell r="J300">
            <v>-285.52571855125171</v>
          </cell>
          <cell r="K300">
            <v>1180.5840720669626</v>
          </cell>
          <cell r="L300">
            <v>2799.7325361961057</v>
          </cell>
          <cell r="M300">
            <v>4581.2396322328559</v>
          </cell>
          <cell r="N300">
            <v>6532.0735643101179</v>
          </cell>
          <cell r="O300">
            <v>8686.4870008298858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</row>
        <row r="301">
          <cell r="A301">
            <v>-2351.6068010928884</v>
          </cell>
          <cell r="B301">
            <v>-7223.6709854454766</v>
          </cell>
          <cell r="C301">
            <v>-8140.3854983387437</v>
          </cell>
          <cell r="D301">
            <v>-7319.8557527675548</v>
          </cell>
          <cell r="E301">
            <v>-6457.6226949610773</v>
          </cell>
          <cell r="F301">
            <v>-5538.3535865858867</v>
          </cell>
          <cell r="G301">
            <v>-4549.3473123274989</v>
          </cell>
          <cell r="H301">
            <v>-3478.2742583227805</v>
          </cell>
          <cell r="I301">
            <v>-2300.6682983906867</v>
          </cell>
          <cell r="J301">
            <v>-1003.9675036069406</v>
          </cell>
          <cell r="K301">
            <v>405.61558013560619</v>
          </cell>
          <cell r="L301">
            <v>1950.6998367003143</v>
          </cell>
          <cell r="M301">
            <v>3671.3474538048386</v>
          </cell>
          <cell r="N301">
            <v>5554.2380955930066</v>
          </cell>
          <cell r="O301">
            <v>7618.5207569425784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2">
          <cell r="A302">
            <v>-2061.0661489857794</v>
          </cell>
          <cell r="B302">
            <v>-6112.9553461601436</v>
          </cell>
          <cell r="C302">
            <v>-6869.4170795997616</v>
          </cell>
          <cell r="D302">
            <v>-5949.2081439948488</v>
          </cell>
          <cell r="E302">
            <v>-4967.001664653576</v>
          </cell>
          <cell r="F302">
            <v>-3928.9010554682141</v>
          </cell>
          <cell r="G302">
            <v>-2807.6409211251698</v>
          </cell>
          <cell r="H302">
            <v>-1579.5074901616892</v>
          </cell>
          <cell r="I302">
            <v>-222.43334042829173</v>
          </cell>
          <cell r="J302">
            <v>1256.308904489458</v>
          </cell>
          <cell r="K302">
            <v>2882.4561025874741</v>
          </cell>
          <cell r="L302">
            <v>4664.6235839854189</v>
          </cell>
          <cell r="M302">
            <v>6608.2502763853436</v>
          </cell>
          <cell r="N302">
            <v>8756.308935199253</v>
          </cell>
          <cell r="O302">
            <v>11124.765814355165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</row>
        <row r="303">
          <cell r="A303">
            <v>-2008.012652691209</v>
          </cell>
          <cell r="B303">
            <v>-5903.4273638194982</v>
          </cell>
          <cell r="C303">
            <v>-6606.2169623799773</v>
          </cell>
          <cell r="D303">
            <v>-5682.413273162183</v>
          </cell>
          <cell r="E303">
            <v>-4703.639181435341</v>
          </cell>
          <cell r="F303">
            <v>-3649.8962072015502</v>
          </cell>
          <cell r="G303">
            <v>-2513.6023510018381</v>
          </cell>
          <cell r="H303">
            <v>-1278.8032534276483</v>
          </cell>
          <cell r="I303">
            <v>74.010353009171126</v>
          </cell>
          <cell r="J303">
            <v>1560.7001881816582</v>
          </cell>
          <cell r="K303">
            <v>3188.3568487488546</v>
          </cell>
          <cell r="L303">
            <v>4993.614076961102</v>
          </cell>
          <cell r="M303">
            <v>6980.0114686773268</v>
          </cell>
          <cell r="N303">
            <v>9162.9545554491906</v>
          </cell>
          <cell r="O303">
            <v>11565.199007432682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</row>
        <row r="304">
          <cell r="A304">
            <v>-1969.6025442672949</v>
          </cell>
          <cell r="B304">
            <v>-5750.3822922854442</v>
          </cell>
          <cell r="C304">
            <v>-6439.5740902951611</v>
          </cell>
          <cell r="D304">
            <v>-5490.9211261741821</v>
          </cell>
          <cell r="E304">
            <v>-4483.8630980813814</v>
          </cell>
          <cell r="F304">
            <v>-3409.7886963269275</v>
          </cell>
          <cell r="G304">
            <v>-2264.4822606927983</v>
          </cell>
          <cell r="H304">
            <v>-1010.209370798574</v>
          </cell>
          <cell r="I304">
            <v>367.24754833292275</v>
          </cell>
          <cell r="J304">
            <v>1883.0316851790358</v>
          </cell>
          <cell r="K304">
            <v>3566.1248643536687</v>
          </cell>
          <cell r="L304">
            <v>5418.7338882546537</v>
          </cell>
          <cell r="M304">
            <v>7442.0989320647141</v>
          </cell>
          <cell r="N304">
            <v>9661.6679896885234</v>
          </cell>
          <cell r="O304">
            <v>12107.422056795911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</row>
        <row r="305">
          <cell r="A305">
            <v>-2154.6311416890485</v>
          </cell>
          <cell r="B305">
            <v>-6463.4681148385753</v>
          </cell>
          <cell r="C305">
            <v>-7273.7910470506577</v>
          </cell>
          <cell r="D305">
            <v>-6397.5548290128982</v>
          </cell>
          <cell r="E305">
            <v>-5462.56536358228</v>
          </cell>
          <cell r="F305">
            <v>-4468.1771742448491</v>
          </cell>
          <cell r="G305">
            <v>-3394.923060465791</v>
          </cell>
          <cell r="H305">
            <v>-2226.8822744446179</v>
          </cell>
          <cell r="I305">
            <v>-955.46017482707248</v>
          </cell>
          <cell r="J305">
            <v>442.69751659586984</v>
          </cell>
          <cell r="K305">
            <v>1974.1374841881543</v>
          </cell>
          <cell r="L305">
            <v>3661.8921551766944</v>
          </cell>
          <cell r="M305">
            <v>5515.6367651146975</v>
          </cell>
          <cell r="N305">
            <v>7569.3151157926877</v>
          </cell>
          <cell r="O305">
            <v>9826.8764989217925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</row>
        <row r="306">
          <cell r="A306">
            <v>-2025.8384074142596</v>
          </cell>
          <cell r="B306">
            <v>-5963.3273714013985</v>
          </cell>
          <cell r="C306">
            <v>-6691.4628139136576</v>
          </cell>
          <cell r="D306">
            <v>-5774.6422050704396</v>
          </cell>
          <cell r="E306">
            <v>-4799.2285920756804</v>
          </cell>
          <cell r="F306">
            <v>-3748.7016318448609</v>
          </cell>
          <cell r="G306">
            <v>-2618.2445512618579</v>
          </cell>
          <cell r="H306">
            <v>-1382.6235854192273</v>
          </cell>
          <cell r="I306">
            <v>-37.893104004528489</v>
          </cell>
          <cell r="J306">
            <v>1447.4903631229231</v>
          </cell>
          <cell r="K306">
            <v>3089.9479719978581</v>
          </cell>
          <cell r="L306">
            <v>4892.0765046324632</v>
          </cell>
          <cell r="M306">
            <v>6877.2799012178666</v>
          </cell>
          <cell r="N306">
            <v>9044.2221766399744</v>
          </cell>
          <cell r="O306">
            <v>11439.191834929223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</row>
        <row r="307">
          <cell r="A307">
            <v>-2363.9461232101421</v>
          </cell>
          <cell r="B307">
            <v>-7267.221432471857</v>
          </cell>
          <cell r="C307">
            <v>-8199.5110672057654</v>
          </cell>
          <cell r="D307">
            <v>-7376.9853305305242</v>
          </cell>
          <cell r="E307">
            <v>-6510.5772613372701</v>
          </cell>
          <cell r="F307">
            <v>-5582.7999403319736</v>
          </cell>
          <cell r="G307">
            <v>-4589.0058388045791</v>
          </cell>
          <cell r="H307">
            <v>-3528.0820702943065</v>
          </cell>
          <cell r="I307">
            <v>-2370.0204894145145</v>
          </cell>
          <cell r="J307">
            <v>-1100.6539945321936</v>
          </cell>
          <cell r="K307">
            <v>291.19711765580064</v>
          </cell>
          <cell r="L307">
            <v>1843.3542326099337</v>
          </cell>
          <cell r="M307">
            <v>3559.7481347154303</v>
          </cell>
          <cell r="N307">
            <v>5439.7010372541499</v>
          </cell>
          <cell r="O307">
            <v>7503.4558893689682</v>
          </cell>
          <cell r="P307">
            <v>0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</row>
        <row r="308">
          <cell r="A308">
            <v>-2042.4194579871341</v>
          </cell>
          <cell r="B308">
            <v>-6039.432272686061</v>
          </cell>
          <cell r="C308">
            <v>-6781.2894066432891</v>
          </cell>
          <cell r="D308">
            <v>-5864.6312464314315</v>
          </cell>
          <cell r="E308">
            <v>-4863.623135320081</v>
          </cell>
          <cell r="F308">
            <v>-3811.1534006263764</v>
          </cell>
          <cell r="G308">
            <v>-2683.2130105232591</v>
          </cell>
          <cell r="H308">
            <v>-1447.9542825125009</v>
          </cell>
          <cell r="I308">
            <v>-88.789384828624463</v>
          </cell>
          <cell r="J308">
            <v>1392.4691714405992</v>
          </cell>
          <cell r="K308">
            <v>3017.085452846527</v>
          </cell>
          <cell r="L308">
            <v>4813.4710710154895</v>
          </cell>
          <cell r="M308">
            <v>6788.8642962567228</v>
          </cell>
          <cell r="N308">
            <v>8972.4556384663792</v>
          </cell>
          <cell r="O308">
            <v>11370.446003214127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</row>
        <row r="309">
          <cell r="A309">
            <v>-2023.0190464632337</v>
          </cell>
          <cell r="B309">
            <v>-5960.6342139975932</v>
          </cell>
          <cell r="C309">
            <v>-6680.9190804570289</v>
          </cell>
          <cell r="D309">
            <v>-5754.7663310943044</v>
          </cell>
          <cell r="E309">
            <v>-4774.1022131340078</v>
          </cell>
          <cell r="F309">
            <v>-3727.5436282351657</v>
          </cell>
          <cell r="G309">
            <v>-2594.4776617603229</v>
          </cell>
          <cell r="H309">
            <v>-1376.6817696210351</v>
          </cell>
          <cell r="I309">
            <v>-30.55052447578219</v>
          </cell>
          <cell r="J309">
            <v>1445.1384517065612</v>
          </cell>
          <cell r="K309">
            <v>3079.0154190554867</v>
          </cell>
          <cell r="L309">
            <v>4878.7404773996195</v>
          </cell>
          <cell r="M309">
            <v>6842.7871028324762</v>
          </cell>
          <cell r="N309">
            <v>9008.5820286017897</v>
          </cell>
          <cell r="O309">
            <v>11407.656185083668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</row>
        <row r="310">
          <cell r="A310">
            <v>-2078.1035907258247</v>
          </cell>
          <cell r="B310">
            <v>-6165.544488501755</v>
          </cell>
          <cell r="C310">
            <v>-6917.964737895757</v>
          </cell>
          <cell r="D310">
            <v>-6023.900992647531</v>
          </cell>
          <cell r="E310">
            <v>-5072.8139441735366</v>
          </cell>
          <cell r="F310">
            <v>-4037.6252514029188</v>
          </cell>
          <cell r="G310">
            <v>-2921.0345369664155</v>
          </cell>
          <cell r="H310">
            <v>-1707.1466430593077</v>
          </cell>
          <cell r="I310">
            <v>-368.42983574912091</v>
          </cell>
          <cell r="J310">
            <v>1093.3400367687009</v>
          </cell>
          <cell r="K310">
            <v>2699.5044827258898</v>
          </cell>
          <cell r="L310">
            <v>4454.552899248798</v>
          </cell>
          <cell r="M310">
            <v>6381.2984630943001</v>
          </cell>
          <cell r="N310">
            <v>8509.3197771960458</v>
          </cell>
          <cell r="O310">
            <v>10852.291854223517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</row>
        <row r="311">
          <cell r="A311">
            <v>-2312.6307881519811</v>
          </cell>
          <cell r="B311">
            <v>-7067.6890093510428</v>
          </cell>
          <cell r="C311">
            <v>-7968.4788759828198</v>
          </cell>
          <cell r="D311">
            <v>-7133.4106027266125</v>
          </cell>
          <cell r="E311">
            <v>-6256.4087644685851</v>
          </cell>
          <cell r="F311">
            <v>-5324.8531873798793</v>
          </cell>
          <cell r="G311">
            <v>-4313.0055168123272</v>
          </cell>
          <cell r="H311">
            <v>-3214.4925059529282</v>
          </cell>
          <cell r="I311">
            <v>-2007.6633559727422</v>
          </cell>
          <cell r="J311">
            <v>-677.70890090554553</v>
          </cell>
          <cell r="K311">
            <v>775.88879936264084</v>
          </cell>
          <cell r="L311">
            <v>2368.7886038474121</v>
          </cell>
          <cell r="M311">
            <v>4116.8711205548534</v>
          </cell>
          <cell r="N311">
            <v>6046.6676974887569</v>
          </cell>
          <cell r="O311">
            <v>8179.8801261894823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</row>
        <row r="312">
          <cell r="A312">
            <v>-2008.0172537458548</v>
          </cell>
          <cell r="B312">
            <v>-5891.363075176464</v>
          </cell>
          <cell r="C312">
            <v>-6606.6082618006376</v>
          </cell>
          <cell r="D312">
            <v>-5678.8350181923779</v>
          </cell>
          <cell r="E312">
            <v>-4693.7829616708932</v>
          </cell>
          <cell r="F312">
            <v>-3631.4079967610605</v>
          </cell>
          <cell r="G312">
            <v>-2485.9895484542926</v>
          </cell>
          <cell r="H312">
            <v>-1263.755881171174</v>
          </cell>
          <cell r="I312">
            <v>81.623321674774843</v>
          </cell>
          <cell r="J312">
            <v>1583.5987074789336</v>
          </cell>
          <cell r="K312">
            <v>3224.9534375181975</v>
          </cell>
          <cell r="L312">
            <v>5035.6805145997241</v>
          </cell>
          <cell r="M312">
            <v>7021.4109452780103</v>
          </cell>
          <cell r="N312">
            <v>9213.3413866004066</v>
          </cell>
          <cell r="O312">
            <v>11632.000742238642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</row>
        <row r="313">
          <cell r="A313">
            <v>-1974.353756895513</v>
          </cell>
          <cell r="B313">
            <v>-5776.6091411822945</v>
          </cell>
          <cell r="C313">
            <v>-6470.0503021790346</v>
          </cell>
          <cell r="D313">
            <v>-5548.2579937348946</v>
          </cell>
          <cell r="E313">
            <v>-4568.0988508268629</v>
          </cell>
          <cell r="F313">
            <v>-3509.6435915221996</v>
          </cell>
          <cell r="G313">
            <v>-2366.6756123679793</v>
          </cell>
          <cell r="H313">
            <v>-1106.1588852937152</v>
          </cell>
          <cell r="I313">
            <v>269.47300858065512</v>
          </cell>
          <cell r="J313">
            <v>1786.541437832132</v>
          </cell>
          <cell r="K313">
            <v>3448.3192558142136</v>
          </cell>
          <cell r="L313">
            <v>5277.9377531794335</v>
          </cell>
          <cell r="M313">
            <v>7286.8846026757137</v>
          </cell>
          <cell r="N313">
            <v>9491.0992031679452</v>
          </cell>
          <cell r="O313">
            <v>11920.306462536091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</row>
        <row r="314">
          <cell r="A314">
            <v>-2011.871295997789</v>
          </cell>
          <cell r="B314">
            <v>-5915.8940711928026</v>
          </cell>
          <cell r="C314">
            <v>-6618.2196751250449</v>
          </cell>
          <cell r="D314">
            <v>-5680.3200809042391</v>
          </cell>
          <cell r="E314">
            <v>-4681.293614951679</v>
          </cell>
          <cell r="F314">
            <v>-3613.2652614921681</v>
          </cell>
          <cell r="G314">
            <v>-2459.4934838448389</v>
          </cell>
          <cell r="H314">
            <v>-1218.1707262620328</v>
          </cell>
          <cell r="I314">
            <v>144.41322090963106</v>
          </cell>
          <cell r="J314">
            <v>1640.6558044155809</v>
          </cell>
          <cell r="K314">
            <v>3289.2947201922452</v>
          </cell>
          <cell r="L314">
            <v>5094.0521052674612</v>
          </cell>
          <cell r="M314">
            <v>7078.6331692492104</v>
          </cell>
          <cell r="N314">
            <v>9271.5419417760149</v>
          </cell>
          <cell r="O314">
            <v>11695.764205049345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</row>
        <row r="315">
          <cell r="A315">
            <v>-2107.7868420387044</v>
          </cell>
          <cell r="B315">
            <v>-6277.6630265669828</v>
          </cell>
          <cell r="C315">
            <v>-7050.2214959756848</v>
          </cell>
          <cell r="D315">
            <v>-6148.3531669108961</v>
          </cell>
          <cell r="E315">
            <v>-5188.1256780023723</v>
          </cell>
          <cell r="F315">
            <v>-4164.6971196520917</v>
          </cell>
          <cell r="G315">
            <v>-3056.381790964962</v>
          </cell>
          <cell r="H315">
            <v>-1850.6574270956398</v>
          </cell>
          <cell r="I315">
            <v>-537.99847911237293</v>
          </cell>
          <cell r="J315">
            <v>896.86993995580258</v>
          </cell>
          <cell r="K315">
            <v>2478.3945034514327</v>
          </cell>
          <cell r="L315">
            <v>4223.2753088710515</v>
          </cell>
          <cell r="M315">
            <v>6138.7824663963456</v>
          </cell>
          <cell r="N315">
            <v>8249.5774331853154</v>
          </cell>
          <cell r="O315">
            <v>10580.947951315527</v>
          </cell>
          <cell r="P315">
            <v>0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</row>
        <row r="316">
          <cell r="A316">
            <v>-2384.3756650361747</v>
          </cell>
          <cell r="B316">
            <v>-7341.4638430444611</v>
          </cell>
          <cell r="C316">
            <v>-8289.8866937567545</v>
          </cell>
          <cell r="D316">
            <v>-7477.3722342129677</v>
          </cell>
          <cell r="E316">
            <v>-6623.9350787666654</v>
          </cell>
          <cell r="F316">
            <v>-5717.3394871702367</v>
          </cell>
          <cell r="G316">
            <v>-4746.2893325063378</v>
          </cell>
          <cell r="H316">
            <v>-3684.0745572605733</v>
          </cell>
          <cell r="I316">
            <v>-2531.0501994961155</v>
          </cell>
          <cell r="J316">
            <v>-1272.8202565982649</v>
          </cell>
          <cell r="K316">
            <v>112.33339929453736</v>
          </cell>
          <cell r="L316">
            <v>1629.9937810163935</v>
          </cell>
          <cell r="M316">
            <v>3311.8440726555664</v>
          </cell>
          <cell r="N316">
            <v>5170.582550221081</v>
          </cell>
          <cell r="O316">
            <v>7213.9845439404908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</row>
        <row r="317">
          <cell r="A317">
            <v>-1979.1938907254234</v>
          </cell>
          <cell r="B317">
            <v>-5789.4619128702816</v>
          </cell>
          <cell r="C317">
            <v>-6480.2403209717777</v>
          </cell>
          <cell r="D317">
            <v>-5552.7785075034526</v>
          </cell>
          <cell r="E317">
            <v>-4561.7016774594267</v>
          </cell>
          <cell r="F317">
            <v>-3494.3611158342769</v>
          </cell>
          <cell r="G317">
            <v>-2339.0866713134546</v>
          </cell>
          <cell r="H317">
            <v>-1076.662054956824</v>
          </cell>
          <cell r="I317">
            <v>297.8671831441925</v>
          </cell>
          <cell r="J317">
            <v>1806.1863336979793</v>
          </cell>
          <cell r="K317">
            <v>3465.5375962077751</v>
          </cell>
          <cell r="L317">
            <v>5296.2932824132331</v>
          </cell>
          <cell r="M317">
            <v>7312.9374277784882</v>
          </cell>
          <cell r="N317">
            <v>9510.3087580258725</v>
          </cell>
          <cell r="O317">
            <v>11923.958604638501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</row>
        <row r="318">
          <cell r="A318">
            <v>-1968.4084391942411</v>
          </cell>
          <cell r="B318">
            <v>-5758.7686319515287</v>
          </cell>
          <cell r="C318">
            <v>-6454.772276650705</v>
          </cell>
          <cell r="D318">
            <v>-5525.2778399266126</v>
          </cell>
          <cell r="E318">
            <v>-4542.467995841952</v>
          </cell>
          <cell r="F318">
            <v>-3477.470303218392</v>
          </cell>
          <cell r="G318">
            <v>-2330.5213057638243</v>
          </cell>
          <cell r="H318">
            <v>-1083.3265469225132</v>
          </cell>
          <cell r="I318">
            <v>295.13078693205603</v>
          </cell>
          <cell r="J318">
            <v>1808.2532297378077</v>
          </cell>
          <cell r="K318">
            <v>3475.5097811803516</v>
          </cell>
          <cell r="L318">
            <v>5304.4357338150612</v>
          </cell>
          <cell r="M318">
            <v>7316.2099052882977</v>
          </cell>
          <cell r="N318">
            <v>9526.1680234684081</v>
          </cell>
          <cell r="O318">
            <v>11962.933041919589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</row>
        <row r="319">
          <cell r="A319">
            <v>-2308.8829946528595</v>
          </cell>
          <cell r="B319">
            <v>-7058.1353139073526</v>
          </cell>
          <cell r="C319">
            <v>-7957.7150656532822</v>
          </cell>
          <cell r="D319">
            <v>-7117.7527139981112</v>
          </cell>
          <cell r="E319">
            <v>-6232.5184001384732</v>
          </cell>
          <cell r="F319">
            <v>-5300.4149440231377</v>
          </cell>
          <cell r="G319">
            <v>-4300.9706996509403</v>
          </cell>
          <cell r="H319">
            <v>-3196.5733171831616</v>
          </cell>
          <cell r="I319">
            <v>-1992.0684052853255</v>
          </cell>
          <cell r="J319">
            <v>-674.80663267235082</v>
          </cell>
          <cell r="K319">
            <v>773.94198199172183</v>
          </cell>
          <cell r="L319">
            <v>2363.3440037884102</v>
          </cell>
          <cell r="M319">
            <v>4114.3445586486205</v>
          </cell>
          <cell r="N319">
            <v>6038.4724195934978</v>
          </cell>
          <cell r="O319">
            <v>8181.6307042418093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</row>
        <row r="320">
          <cell r="A320">
            <v>-2184.7660118190533</v>
          </cell>
          <cell r="B320">
            <v>-6574.2288977693415</v>
          </cell>
          <cell r="C320">
            <v>-7386.055175083</v>
          </cell>
          <cell r="D320">
            <v>-6511.9941074258768</v>
          </cell>
          <cell r="E320">
            <v>-5587.4583435732347</v>
          </cell>
          <cell r="F320">
            <v>-4605.3426510863765</v>
          </cell>
          <cell r="G320">
            <v>-3550.3022677831636</v>
          </cell>
          <cell r="H320">
            <v>-2386.4565194642487</v>
          </cell>
          <cell r="I320">
            <v>-1112.1990917591822</v>
          </cell>
          <cell r="J320">
            <v>291.0275865518002</v>
          </cell>
          <cell r="K320">
            <v>1844.489900161097</v>
          </cell>
          <cell r="L320">
            <v>3551.2940774388439</v>
          </cell>
          <cell r="M320">
            <v>5424.1581653086632</v>
          </cell>
          <cell r="N320">
            <v>7483.4640785177808</v>
          </cell>
          <cell r="O320">
            <v>9747.7065752322069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</row>
        <row r="321">
          <cell r="A321">
            <v>-2303.9738648350171</v>
          </cell>
          <cell r="B321">
            <v>-7044.0178496773542</v>
          </cell>
          <cell r="C321">
            <v>-7951.8497771718194</v>
          </cell>
          <cell r="D321">
            <v>-7127.64914668028</v>
          </cell>
          <cell r="E321">
            <v>-6251.092919637962</v>
          </cell>
          <cell r="F321">
            <v>-5313.7932660805909</v>
          </cell>
          <cell r="G321">
            <v>-4305.5120002449985</v>
          </cell>
          <cell r="H321">
            <v>-3216.7090492604957</v>
          </cell>
          <cell r="I321">
            <v>-2020.2308200072259</v>
          </cell>
          <cell r="J321">
            <v>-709.45990255834647</v>
          </cell>
          <cell r="K321">
            <v>732.40469510410435</v>
          </cell>
          <cell r="L321">
            <v>2323.032743100061</v>
          </cell>
          <cell r="M321">
            <v>4076.9048237522447</v>
          </cell>
          <cell r="N321">
            <v>6005.5887868624632</v>
          </cell>
          <cell r="O321">
            <v>8131.7661679573575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</row>
        <row r="322">
          <cell r="A322">
            <v>-2325.1202739169353</v>
          </cell>
          <cell r="B322">
            <v>-7124.193848062323</v>
          </cell>
          <cell r="C322">
            <v>-8040.972944544621</v>
          </cell>
          <cell r="D322">
            <v>-7204.2499159058625</v>
          </cell>
          <cell r="E322">
            <v>-6332.8051236661431</v>
          </cell>
          <cell r="F322">
            <v>-5413.4474924175029</v>
          </cell>
          <cell r="G322">
            <v>-4431.4037621570687</v>
          </cell>
          <cell r="H322">
            <v>-3364.2729154120539</v>
          </cell>
          <cell r="I322">
            <v>-2175.9805077800806</v>
          </cell>
          <cell r="J322">
            <v>-862.63292096350676</v>
          </cell>
          <cell r="K322">
            <v>570.9323210370593</v>
          </cell>
          <cell r="L322">
            <v>2141.9273395707114</v>
          </cell>
          <cell r="M322">
            <v>3871.4905625879533</v>
          </cell>
          <cell r="N322">
            <v>5777.6761058617476</v>
          </cell>
          <cell r="O322">
            <v>7882.6713180741281</v>
          </cell>
          <cell r="P322">
            <v>0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</row>
        <row r="323">
          <cell r="A323">
            <v>-1990.6524892370608</v>
          </cell>
          <cell r="B323">
            <v>-5835.2170736310782</v>
          </cell>
          <cell r="C323">
            <v>-6528.5558869357583</v>
          </cell>
          <cell r="D323">
            <v>-5593.1094341926582</v>
          </cell>
          <cell r="E323">
            <v>-4578.5683368245691</v>
          </cell>
          <cell r="F323">
            <v>-3494.2948382458071</v>
          </cell>
          <cell r="G323">
            <v>-2349.1588656553245</v>
          </cell>
          <cell r="H323">
            <v>-1101.6902417186623</v>
          </cell>
          <cell r="I323">
            <v>273.02116456551823</v>
          </cell>
          <cell r="J323">
            <v>1773.1900984264139</v>
          </cell>
          <cell r="K323">
            <v>3423.434291243791</v>
          </cell>
          <cell r="L323">
            <v>5234.8721932785638</v>
          </cell>
          <cell r="M323">
            <v>7244.9390048359082</v>
          </cell>
          <cell r="N323">
            <v>9457.6816704426001</v>
          </cell>
          <cell r="O323">
            <v>11880.453517664771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</row>
        <row r="324">
          <cell r="A324">
            <v>-1977.0417365971598</v>
          </cell>
          <cell r="B324">
            <v>-5775.987601349435</v>
          </cell>
          <cell r="C324">
            <v>-6446.2986856571461</v>
          </cell>
          <cell r="D324">
            <v>-5499.2081885366888</v>
          </cell>
          <cell r="E324">
            <v>-4497.3811140660337</v>
          </cell>
          <cell r="F324">
            <v>-3422.3375905671214</v>
          </cell>
          <cell r="G324">
            <v>-2266.8582643668401</v>
          </cell>
          <cell r="H324">
            <v>-1001.3259562376918</v>
          </cell>
          <cell r="I324">
            <v>377.33891888448812</v>
          </cell>
          <cell r="J324">
            <v>1883.7492431554676</v>
          </cell>
          <cell r="K324">
            <v>3544.3654192147642</v>
          </cell>
          <cell r="L324">
            <v>5372.8553570791291</v>
          </cell>
          <cell r="M324">
            <v>7388.2480263609741</v>
          </cell>
          <cell r="N324">
            <v>9607.2745738867743</v>
          </cell>
          <cell r="O324">
            <v>12056.395355256947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</row>
        <row r="325">
          <cell r="A325">
            <v>-1964.9193824682352</v>
          </cell>
          <cell r="B325">
            <v>-5733.4076585053808</v>
          </cell>
          <cell r="C325">
            <v>-6420.7303573423187</v>
          </cell>
          <cell r="D325">
            <v>-5480.5724435339607</v>
          </cell>
          <cell r="E325">
            <v>-4477.7658488423886</v>
          </cell>
          <cell r="F325">
            <v>-3392.98807700935</v>
          </cell>
          <cell r="G325">
            <v>-2215.1462448929742</v>
          </cell>
          <cell r="H325">
            <v>-938.19576007124613</v>
          </cell>
          <cell r="I325">
            <v>451.90539741762092</v>
          </cell>
          <cell r="J325">
            <v>1970.1464945562432</v>
          </cell>
          <cell r="K325">
            <v>3659.098971859265</v>
          </cell>
          <cell r="L325">
            <v>5524.5069953849325</v>
          </cell>
          <cell r="M325">
            <v>7577.7768784809323</v>
          </cell>
          <cell r="N325">
            <v>9821.5120865313256</v>
          </cell>
          <cell r="O325">
            <v>12276.277366638036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</row>
        <row r="326">
          <cell r="A326">
            <v>-2128.6364411813565</v>
          </cell>
          <cell r="B326">
            <v>-6353.6742987951893</v>
          </cell>
          <cell r="C326">
            <v>-7134.3935011418034</v>
          </cell>
          <cell r="D326">
            <v>-6246.7867194520122</v>
          </cell>
          <cell r="E326">
            <v>-5302.3391283621704</v>
          </cell>
          <cell r="F326">
            <v>-4288.0332616307896</v>
          </cell>
          <cell r="G326">
            <v>-3198.0293758602324</v>
          </cell>
          <cell r="H326">
            <v>-2021.858211729882</v>
          </cell>
          <cell r="I326">
            <v>-734.82344251543498</v>
          </cell>
          <cell r="J326">
            <v>692.29412203935306</v>
          </cell>
          <cell r="K326">
            <v>2266.1581739974813</v>
          </cell>
          <cell r="L326">
            <v>3974.8254175106413</v>
          </cell>
          <cell r="M326">
            <v>5858.953217682003</v>
          </cell>
          <cell r="N326">
            <v>7929.0302363624342</v>
          </cell>
          <cell r="O326">
            <v>10200.734304855447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</row>
        <row r="327">
          <cell r="A327">
            <v>-2146.9381393774488</v>
          </cell>
          <cell r="B327">
            <v>-6433.552217371237</v>
          </cell>
          <cell r="C327">
            <v>-7235.0907058322646</v>
          </cell>
          <cell r="D327">
            <v>-6347.4335675572192</v>
          </cell>
          <cell r="E327">
            <v>-5405.427166019289</v>
          </cell>
          <cell r="F327">
            <v>-4384.1255795688103</v>
          </cell>
          <cell r="G327">
            <v>-3289.9755740757246</v>
          </cell>
          <cell r="H327">
            <v>-2123.1019605471724</v>
          </cell>
          <cell r="I327">
            <v>-846.69612315145775</v>
          </cell>
          <cell r="J327">
            <v>550.78741036681663</v>
          </cell>
          <cell r="K327">
            <v>2107.0024802899052</v>
          </cell>
          <cell r="L327">
            <v>3834.9372890056393</v>
          </cell>
          <cell r="M327">
            <v>5730.3956623498007</v>
          </cell>
          <cell r="N327">
            <v>7814.375069914594</v>
          </cell>
          <cell r="O327">
            <v>10099.98086919864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</row>
        <row r="328">
          <cell r="A328">
            <v>-2353.2659945390133</v>
          </cell>
          <cell r="B328">
            <v>-7220.5171932147232</v>
          </cell>
          <cell r="C328">
            <v>-8148.3754767343107</v>
          </cell>
          <cell r="D328">
            <v>-7311.7168526159121</v>
          </cell>
          <cell r="E328">
            <v>-6423.6571152525257</v>
          </cell>
          <cell r="F328">
            <v>-5500.208346238036</v>
          </cell>
          <cell r="G328">
            <v>-4505.0428753372971</v>
          </cell>
          <cell r="H328">
            <v>-3426.3122418533508</v>
          </cell>
          <cell r="I328">
            <v>-2253.2577306279427</v>
          </cell>
          <cell r="J328">
            <v>-965.45518988548883</v>
          </cell>
          <cell r="K328">
            <v>450.44246975234836</v>
          </cell>
          <cell r="L328">
            <v>2012.7008343100988</v>
          </cell>
          <cell r="M328">
            <v>3746.960504315135</v>
          </cell>
          <cell r="N328">
            <v>5663.6032566836911</v>
          </cell>
          <cell r="O328">
            <v>7761.0947243891378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</row>
        <row r="329">
          <cell r="A329">
            <v>-2199.2156908273346</v>
          </cell>
          <cell r="B329">
            <v>-6634.8786534175133</v>
          </cell>
          <cell r="C329">
            <v>-7478.956882749384</v>
          </cell>
          <cell r="D329">
            <v>-6625.8174678732212</v>
          </cell>
          <cell r="E329">
            <v>-5716.3844234374828</v>
          </cell>
          <cell r="F329">
            <v>-4737.7719681509416</v>
          </cell>
          <cell r="G329">
            <v>-3683.045242161279</v>
          </cell>
          <cell r="H329">
            <v>-2547.1245887540072</v>
          </cell>
          <cell r="I329">
            <v>-1294.4605800183833</v>
          </cell>
          <cell r="J329">
            <v>98.043354942025402</v>
          </cell>
          <cell r="K329">
            <v>1621.3006270180454</v>
          </cell>
          <cell r="L329">
            <v>3295.701084412442</v>
          </cell>
          <cell r="M329">
            <v>5140.6211212818871</v>
          </cell>
          <cell r="N329">
            <v>7149.1719716943089</v>
          </cell>
          <cell r="O329">
            <v>9377.3274958279453</v>
          </cell>
          <cell r="P329">
            <v>0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</row>
        <row r="330">
          <cell r="A330">
            <v>-1967.120988586006</v>
          </cell>
          <cell r="B330">
            <v>-5742.7642361041571</v>
          </cell>
          <cell r="C330">
            <v>-6430.4287680860807</v>
          </cell>
          <cell r="D330">
            <v>-5484.6089194227225</v>
          </cell>
          <cell r="E330">
            <v>-4449.654249216791</v>
          </cell>
          <cell r="F330">
            <v>-3362.742059999031</v>
          </cell>
          <cell r="G330">
            <v>-2199.0566161916568</v>
          </cell>
          <cell r="H330">
            <v>-934.39913966690517</v>
          </cell>
          <cell r="I330">
            <v>451.26282574840013</v>
          </cell>
          <cell r="J330">
            <v>1973.8045103022096</v>
          </cell>
          <cell r="K330">
            <v>3646.7347122388014</v>
          </cell>
          <cell r="L330">
            <v>5495.6447863910289</v>
          </cell>
          <cell r="M330">
            <v>7529.7595444012559</v>
          </cell>
          <cell r="N330">
            <v>9760.3839465914152</v>
          </cell>
          <cell r="O330">
            <v>12230.914231049865</v>
          </cell>
          <cell r="P330">
            <v>0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</row>
        <row r="331">
          <cell r="A331">
            <v>-2182.5093932048817</v>
          </cell>
          <cell r="B331">
            <v>-6568.5778973207352</v>
          </cell>
          <cell r="C331">
            <v>-7382.9044316338668</v>
          </cell>
          <cell r="D331">
            <v>-6507.3173835534199</v>
          </cell>
          <cell r="E331">
            <v>-5584.5527235650234</v>
          </cell>
          <cell r="F331">
            <v>-4599.8962092641077</v>
          </cell>
          <cell r="G331">
            <v>-3531.8420687610433</v>
          </cell>
          <cell r="H331">
            <v>-2378.0385567905664</v>
          </cell>
          <cell r="I331">
            <v>-1116.0331768387612</v>
          </cell>
          <cell r="J331">
            <v>278.04569893810412</v>
          </cell>
          <cell r="K331">
            <v>1806.8202825089957</v>
          </cell>
          <cell r="L331">
            <v>3488.622467134157</v>
          </cell>
          <cell r="M331">
            <v>5345.716435056358</v>
          </cell>
          <cell r="N331">
            <v>7376.9305123745125</v>
          </cell>
          <cell r="O331">
            <v>9615.9431730597735</v>
          </cell>
          <cell r="P331">
            <v>0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</row>
        <row r="332">
          <cell r="A332">
            <v>-2071.5879606893354</v>
          </cell>
          <cell r="B332">
            <v>-6134.4940086450224</v>
          </cell>
          <cell r="C332">
            <v>-6871.5578321480698</v>
          </cell>
          <cell r="D332">
            <v>-5964.4807017961984</v>
          </cell>
          <cell r="E332">
            <v>-5008.4175600229482</v>
          </cell>
          <cell r="F332">
            <v>-3975.728597653087</v>
          </cell>
          <cell r="G332">
            <v>-2854.3645869950178</v>
          </cell>
          <cell r="H332">
            <v>-1641.3734751481518</v>
          </cell>
          <cell r="I332">
            <v>-319.67184004289072</v>
          </cell>
          <cell r="J332">
            <v>1139.7244458064115</v>
          </cell>
          <cell r="K332">
            <v>2759.0481204203452</v>
          </cell>
          <cell r="L332">
            <v>4521.4626062447687</v>
          </cell>
          <cell r="M332">
            <v>6456.3409097746999</v>
          </cell>
          <cell r="N332">
            <v>8597.2149545062821</v>
          </cell>
          <cell r="O332">
            <v>10952.647813470163</v>
          </cell>
          <cell r="P332">
            <v>0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</row>
        <row r="333">
          <cell r="A333">
            <v>-2040.5434334908532</v>
          </cell>
          <cell r="B333">
            <v>-6024.0447164905536</v>
          </cell>
          <cell r="C333">
            <v>-6757.0427802955801</v>
          </cell>
          <cell r="D333">
            <v>-5841.7185860428417</v>
          </cell>
          <cell r="E333">
            <v>-4863.2038952332623</v>
          </cell>
          <cell r="F333">
            <v>-3812.2789271479433</v>
          </cell>
          <cell r="G333">
            <v>-2682.9078389721481</v>
          </cell>
          <cell r="H333">
            <v>-1453.4263546704483</v>
          </cell>
          <cell r="I333">
            <v>-112.00687001666518</v>
          </cell>
          <cell r="J333">
            <v>1368.8044060923396</v>
          </cell>
          <cell r="K333">
            <v>2993.9138425141518</v>
          </cell>
          <cell r="L333">
            <v>4787.6697972929433</v>
          </cell>
          <cell r="M333">
            <v>6749.4570018249478</v>
          </cell>
          <cell r="N333">
            <v>8901.2196946014446</v>
          </cell>
          <cell r="O333">
            <v>11284.790891979288</v>
          </cell>
          <cell r="P333">
            <v>0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</row>
        <row r="334">
          <cell r="A334">
            <v>-2317.1478476111761</v>
          </cell>
          <cell r="B334">
            <v>-7079.5350856422137</v>
          </cell>
          <cell r="C334">
            <v>-7984.6157209577495</v>
          </cell>
          <cell r="D334">
            <v>-7157.5634541615809</v>
          </cell>
          <cell r="E334">
            <v>-6291.7875568676418</v>
          </cell>
          <cell r="F334">
            <v>-5359.7003769817047</v>
          </cell>
          <cell r="G334">
            <v>-4347.3706493245418</v>
          </cell>
          <cell r="H334">
            <v>-3266.8861934552119</v>
          </cell>
          <cell r="I334">
            <v>-2083.3751461015218</v>
          </cell>
          <cell r="J334">
            <v>-774.61729219456629</v>
          </cell>
          <cell r="K334">
            <v>663.22273808457214</v>
          </cell>
          <cell r="L334">
            <v>2243.5717205497021</v>
          </cell>
          <cell r="M334">
            <v>3995.3465660914271</v>
          </cell>
          <cell r="N334">
            <v>5917.4449034064983</v>
          </cell>
          <cell r="O334">
            <v>8021.8187112223595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</row>
        <row r="335">
          <cell r="A335">
            <v>-2305.4125796126132</v>
          </cell>
          <cell r="B335">
            <v>-7045.4905014119749</v>
          </cell>
          <cell r="C335">
            <v>-7947.967258448849</v>
          </cell>
          <cell r="D335">
            <v>-7113.8497869298099</v>
          </cell>
          <cell r="E335">
            <v>-6226.7559416107779</v>
          </cell>
          <cell r="F335">
            <v>-5301.273596861246</v>
          </cell>
          <cell r="G335">
            <v>-4302.0211076014166</v>
          </cell>
          <cell r="H335">
            <v>-3215.6624470610923</v>
          </cell>
          <cell r="I335">
            <v>-2019.5158043705896</v>
          </cell>
          <cell r="J335">
            <v>-701.78306512831227</v>
          </cell>
          <cell r="K335">
            <v>760.36008955406078</v>
          </cell>
          <cell r="L335">
            <v>2362.0253030042531</v>
          </cell>
          <cell r="M335">
            <v>4109.5413618501489</v>
          </cell>
          <cell r="N335">
            <v>6042.1167477468571</v>
          </cell>
          <cell r="O335">
            <v>8172.6987202011878</v>
          </cell>
          <cell r="P335">
            <v>0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</row>
        <row r="336">
          <cell r="A336">
            <v>-1974.9343957995789</v>
          </cell>
          <cell r="B336">
            <v>-5772.5967623497418</v>
          </cell>
          <cell r="C336">
            <v>-6450.7818855063406</v>
          </cell>
          <cell r="D336">
            <v>-5499.5925132280881</v>
          </cell>
          <cell r="E336">
            <v>-4502.699481296514</v>
          </cell>
          <cell r="F336">
            <v>-3441.6245471383563</v>
          </cell>
          <cell r="G336">
            <v>-2293.4308521906651</v>
          </cell>
          <cell r="H336">
            <v>-1044.1036705167146</v>
          </cell>
          <cell r="I336">
            <v>339.78651616086216</v>
          </cell>
          <cell r="J336">
            <v>1855.4221214391428</v>
          </cell>
          <cell r="K336">
            <v>3515.6925252888254</v>
          </cell>
          <cell r="L336">
            <v>5346.0431113316472</v>
          </cell>
          <cell r="M336">
            <v>7361.7704386286205</v>
          </cell>
          <cell r="N336">
            <v>9580.9955998898931</v>
          </cell>
          <cell r="O336">
            <v>12042.144062940202</v>
          </cell>
          <cell r="P336">
            <v>0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</row>
        <row r="337">
          <cell r="A337">
            <v>-2241.6164706797254</v>
          </cell>
          <cell r="B337">
            <v>-6790.5376060242861</v>
          </cell>
          <cell r="C337">
            <v>-7644.9892659906691</v>
          </cell>
          <cell r="D337">
            <v>-6792.4632806010268</v>
          </cell>
          <cell r="E337">
            <v>-5896.1722759278146</v>
          </cell>
          <cell r="F337">
            <v>-4935.5178483424352</v>
          </cell>
          <cell r="G337">
            <v>-3907.0999261198949</v>
          </cell>
          <cell r="H337">
            <v>-2793.5386487329829</v>
          </cell>
          <cell r="I337">
            <v>-1564.8372102527464</v>
          </cell>
          <cell r="J337">
            <v>-209.77331816942697</v>
          </cell>
          <cell r="K337">
            <v>1292.5549190768841</v>
          </cell>
          <cell r="L337">
            <v>2935.2725627142222</v>
          </cell>
          <cell r="M337">
            <v>4748.7979389289258</v>
          </cell>
          <cell r="N337">
            <v>6755.9642762378389</v>
          </cell>
          <cell r="O337">
            <v>8957.0770041285359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</row>
        <row r="338">
          <cell r="A338">
            <v>-2065.5776967915126</v>
          </cell>
          <cell r="B338">
            <v>-6113.7668250282495</v>
          </cell>
          <cell r="C338">
            <v>-6859.5435261562998</v>
          </cell>
          <cell r="D338">
            <v>-5946.7036852193933</v>
          </cell>
          <cell r="E338">
            <v>-4983.7619556057871</v>
          </cell>
          <cell r="F338">
            <v>-3947.1823995579321</v>
          </cell>
          <cell r="G338">
            <v>-2831.1534966810559</v>
          </cell>
          <cell r="H338">
            <v>-1615.7284925687156</v>
          </cell>
          <cell r="I338">
            <v>-297.60051751892422</v>
          </cell>
          <cell r="J338">
            <v>1146.7365522539105</v>
          </cell>
          <cell r="K338">
            <v>2744.3192964288301</v>
          </cell>
          <cell r="L338">
            <v>4503.8474942893654</v>
          </cell>
          <cell r="M338">
            <v>6435.5310862801653</v>
          </cell>
          <cell r="N338">
            <v>8562.2434501390217</v>
          </cell>
          <cell r="O338">
            <v>10907.049071165446</v>
          </cell>
          <cell r="P338">
            <v>0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</row>
        <row r="339">
          <cell r="A339">
            <v>-2166.2976707222319</v>
          </cell>
          <cell r="B339">
            <v>-6503.8320704781117</v>
          </cell>
          <cell r="C339">
            <v>-7322.1105755351746</v>
          </cell>
          <cell r="D339">
            <v>-6453.0665235538754</v>
          </cell>
          <cell r="E339">
            <v>-5521.0993158111687</v>
          </cell>
          <cell r="F339">
            <v>-4527.1967601953575</v>
          </cell>
          <cell r="G339">
            <v>-3461.8089272281027</v>
          </cell>
          <cell r="H339">
            <v>-2301.8894867285571</v>
          </cell>
          <cell r="I339">
            <v>-1027.6014697854444</v>
          </cell>
          <cell r="J339">
            <v>370.77890868127258</v>
          </cell>
          <cell r="K339">
            <v>1917.2112893063875</v>
          </cell>
          <cell r="L339">
            <v>3612.9964695889448</v>
          </cell>
          <cell r="M339">
            <v>5472.4796764500334</v>
          </cell>
          <cell r="N339">
            <v>7522.7926342096998</v>
          </cell>
          <cell r="O339">
            <v>9786.3189057128657</v>
          </cell>
          <cell r="P339">
            <v>0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</row>
        <row r="340">
          <cell r="A340">
            <v>-2243.5405222563013</v>
          </cell>
          <cell r="B340">
            <v>-6801.7604858983741</v>
          </cell>
          <cell r="C340">
            <v>-7653.6206216211867</v>
          </cell>
          <cell r="D340">
            <v>-6805.0257726980717</v>
          </cell>
          <cell r="E340">
            <v>-5906.5070986495266</v>
          </cell>
          <cell r="F340">
            <v>-4940.39236361238</v>
          </cell>
          <cell r="G340">
            <v>-3907.5823981595504</v>
          </cell>
          <cell r="H340">
            <v>-2790.1926439360768</v>
          </cell>
          <cell r="I340">
            <v>-1544.8953953677308</v>
          </cell>
          <cell r="J340">
            <v>-182.19722591688446</v>
          </cell>
          <cell r="K340">
            <v>1310.2548332978304</v>
          </cell>
          <cell r="L340">
            <v>2960.7077166667623</v>
          </cell>
          <cell r="M340">
            <v>4768.835443625283</v>
          </cell>
          <cell r="N340">
            <v>6745.7955480328583</v>
          </cell>
          <cell r="O340">
            <v>8924.2641355989799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</row>
        <row r="341">
          <cell r="A341">
            <v>-2342.208891978159</v>
          </cell>
          <cell r="B341">
            <v>-7178.6277993137646</v>
          </cell>
          <cell r="C341">
            <v>-8097.3866424014614</v>
          </cell>
          <cell r="D341">
            <v>-7273.0453932341024</v>
          </cell>
          <cell r="E341">
            <v>-6392.0959350794428</v>
          </cell>
          <cell r="F341">
            <v>-5449.4528948734242</v>
          </cell>
          <cell r="G341">
            <v>-4448.8293155658657</v>
          </cell>
          <cell r="H341">
            <v>-3372.9575245953561</v>
          </cell>
          <cell r="I341">
            <v>-2171.4416969842687</v>
          </cell>
          <cell r="J341">
            <v>-848.17879137374916</v>
          </cell>
          <cell r="K341">
            <v>589.89685383509379</v>
          </cell>
          <cell r="L341">
            <v>2166.7113027796727</v>
          </cell>
          <cell r="M341">
            <v>3893.7137566868496</v>
          </cell>
          <cell r="N341">
            <v>5813.1618755247391</v>
          </cell>
          <cell r="O341">
            <v>7930.1627230778931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</row>
        <row r="342">
          <cell r="A342">
            <v>-2223.9139858319136</v>
          </cell>
          <cell r="B342">
            <v>-6730.0555980938516</v>
          </cell>
          <cell r="C342">
            <v>-7588.3817675062901</v>
          </cell>
          <cell r="D342">
            <v>-6734.5610733041658</v>
          </cell>
          <cell r="E342">
            <v>-5810.6246179908212</v>
          </cell>
          <cell r="F342">
            <v>-4831.1899295509211</v>
          </cell>
          <cell r="G342">
            <v>-3785.8411283436194</v>
          </cell>
          <cell r="H342">
            <v>-2668.3043309919967</v>
          </cell>
          <cell r="I342">
            <v>-1434.7184725131062</v>
          </cell>
          <cell r="J342">
            <v>-66.942487838627059</v>
          </cell>
          <cell r="K342">
            <v>1428.8776405120802</v>
          </cell>
          <cell r="L342">
            <v>3067.3009927334647</v>
          </cell>
          <cell r="M342">
            <v>4877.4619702464825</v>
          </cell>
          <cell r="N342">
            <v>6873.7440619609097</v>
          </cell>
          <cell r="O342">
            <v>9062.1605576317233</v>
          </cell>
          <cell r="P342">
            <v>0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</row>
        <row r="343">
          <cell r="A343">
            <v>-2003.8465290966515</v>
          </cell>
          <cell r="B343">
            <v>-5887.3000886020545</v>
          </cell>
          <cell r="C343">
            <v>-6614.8779845040426</v>
          </cell>
          <cell r="D343">
            <v>-5699.4860029527372</v>
          </cell>
          <cell r="E343">
            <v>-4713.4712751691404</v>
          </cell>
          <cell r="F343">
            <v>-3649.2627310245925</v>
          </cell>
          <cell r="G343">
            <v>-2506.3085769868503</v>
          </cell>
          <cell r="H343">
            <v>-1272.5216704088377</v>
          </cell>
          <cell r="I343">
            <v>83.558632993928541</v>
          </cell>
          <cell r="J343">
            <v>1576.2452794433591</v>
          </cell>
          <cell r="K343">
            <v>3221.8325948277052</v>
          </cell>
          <cell r="L343">
            <v>5039.1528733223167</v>
          </cell>
          <cell r="M343">
            <v>7027.8314464068389</v>
          </cell>
          <cell r="N343">
            <v>9214.5974388046634</v>
          </cell>
          <cell r="O343">
            <v>11628.433071562878</v>
          </cell>
          <cell r="P343">
            <v>0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</row>
        <row r="344">
          <cell r="A344">
            <v>-2144.4799742632545</v>
          </cell>
          <cell r="B344">
            <v>-6419.7253360587965</v>
          </cell>
          <cell r="C344">
            <v>-7200.5107203041371</v>
          </cell>
          <cell r="D344">
            <v>-6298.9817082538702</v>
          </cell>
          <cell r="E344">
            <v>-5348.9696891947606</v>
          </cell>
          <cell r="F344">
            <v>-4328.9709289199027</v>
          </cell>
          <cell r="G344">
            <v>-3240.2161832761076</v>
          </cell>
          <cell r="H344">
            <v>-2067.0247606696039</v>
          </cell>
          <cell r="I344">
            <v>-779.96622196634019</v>
          </cell>
          <cell r="J344">
            <v>644.00822138984802</v>
          </cell>
          <cell r="K344">
            <v>2219.1783090667395</v>
          </cell>
          <cell r="L344">
            <v>3939.9535559575738</v>
          </cell>
          <cell r="M344">
            <v>5835.5552703034855</v>
          </cell>
          <cell r="N344">
            <v>7927.1683576023006</v>
          </cell>
          <cell r="O344">
            <v>10234.451901178709</v>
          </cell>
          <cell r="P344">
            <v>0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</row>
        <row r="345">
          <cell r="A345">
            <v>-2104.2281988674686</v>
          </cell>
          <cell r="B345">
            <v>-6269.7109824799209</v>
          </cell>
          <cell r="C345">
            <v>-7036.2761036041129</v>
          </cell>
          <cell r="D345">
            <v>-6136.3714531022142</v>
          </cell>
          <cell r="E345">
            <v>-5177.3455229762685</v>
          </cell>
          <cell r="F345">
            <v>-4132.092907972612</v>
          </cell>
          <cell r="G345">
            <v>-3032.2344153122895</v>
          </cell>
          <cell r="H345">
            <v>-1844.0502346325268</v>
          </cell>
          <cell r="I345">
            <v>-538.94574440162671</v>
          </cell>
          <cell r="J345">
            <v>898.55679779000923</v>
          </cell>
          <cell r="K345">
            <v>2484.9022215375871</v>
          </cell>
          <cell r="L345">
            <v>4232.9452787701939</v>
          </cell>
          <cell r="M345">
            <v>6152.99107773785</v>
          </cell>
          <cell r="N345">
            <v>8254.6860967669472</v>
          </cell>
          <cell r="O345">
            <v>10565.565146562616</v>
          </cell>
          <cell r="P345">
            <v>0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</row>
        <row r="346">
          <cell r="A346">
            <v>-2047.8802149678625</v>
          </cell>
          <cell r="B346">
            <v>-6050.909710704932</v>
          </cell>
          <cell r="C346">
            <v>-6786.6617508680183</v>
          </cell>
          <cell r="D346">
            <v>-5870.3902485617509</v>
          </cell>
          <cell r="E346">
            <v>-4904.2934872410397</v>
          </cell>
          <cell r="F346">
            <v>-3871.9448692770679</v>
          </cell>
          <cell r="G346">
            <v>-2760.2635649821059</v>
          </cell>
          <cell r="H346">
            <v>-1542.3351985132883</v>
          </cell>
          <cell r="I346">
            <v>-202.12548262404465</v>
          </cell>
          <cell r="J346">
            <v>1254.3079372824454</v>
          </cell>
          <cell r="K346">
            <v>2878.6991544731341</v>
          </cell>
          <cell r="L346">
            <v>4656.9825986200631</v>
          </cell>
          <cell r="M346">
            <v>6612.2058840751088</v>
          </cell>
          <cell r="N346">
            <v>8762.9749231774786</v>
          </cell>
          <cell r="O346">
            <v>11137.795496581584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</row>
        <row r="347">
          <cell r="A347">
            <v>-2301.1425512590704</v>
          </cell>
          <cell r="B347">
            <v>-7021.0899462570205</v>
          </cell>
          <cell r="C347">
            <v>-7912.9138809231617</v>
          </cell>
          <cell r="D347">
            <v>-7073.6711529679415</v>
          </cell>
          <cell r="E347">
            <v>-6191.1128650233077</v>
          </cell>
          <cell r="F347">
            <v>-5252.4024944816019</v>
          </cell>
          <cell r="G347">
            <v>-4243.2121573634568</v>
          </cell>
          <cell r="H347">
            <v>-3156.4207753678311</v>
          </cell>
          <cell r="I347">
            <v>-1959.216834814071</v>
          </cell>
          <cell r="J347">
            <v>-641.45474699231829</v>
          </cell>
          <cell r="K347">
            <v>803.66142915647879</v>
          </cell>
          <cell r="L347">
            <v>2409.004823601565</v>
          </cell>
          <cell r="M347">
            <v>4161.2566786204006</v>
          </cell>
          <cell r="N347">
            <v>6087.2573283397032</v>
          </cell>
          <cell r="O347">
            <v>8216.8992499226515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</row>
        <row r="348">
          <cell r="A348">
            <v>-2009.8731387054952</v>
          </cell>
          <cell r="B348">
            <v>-5901.5913977120063</v>
          </cell>
          <cell r="C348">
            <v>-6605.2957858201335</v>
          </cell>
          <cell r="D348">
            <v>-5670.3435314971994</v>
          </cell>
          <cell r="E348">
            <v>-4666.0747075374611</v>
          </cell>
          <cell r="F348">
            <v>-3602.7267597142645</v>
          </cell>
          <cell r="G348">
            <v>-2449.2931713886842</v>
          </cell>
          <cell r="H348">
            <v>-1204.8588720201649</v>
          </cell>
          <cell r="I348">
            <v>160.35427357648547</v>
          </cell>
          <cell r="J348">
            <v>1659.6721688214227</v>
          </cell>
          <cell r="K348">
            <v>3307.168745392562</v>
          </cell>
          <cell r="L348">
            <v>5123.864912722659</v>
          </cell>
          <cell r="M348">
            <v>7126.9530003684777</v>
          </cell>
          <cell r="N348">
            <v>9314.9084221721441</v>
          </cell>
          <cell r="O348">
            <v>11730.230685367811</v>
          </cell>
          <cell r="P348">
            <v>0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</row>
        <row r="349">
          <cell r="A349">
            <v>-2263.5106689830091</v>
          </cell>
          <cell r="B349">
            <v>-6877.8230334576483</v>
          </cell>
          <cell r="C349">
            <v>-7746.98099411163</v>
          </cell>
          <cell r="D349">
            <v>-6892.267232223624</v>
          </cell>
          <cell r="E349">
            <v>-5984.8839070296362</v>
          </cell>
          <cell r="F349">
            <v>-5021.2555316207799</v>
          </cell>
          <cell r="G349">
            <v>-3984.757374360202</v>
          </cell>
          <cell r="H349">
            <v>-2864.3735890326975</v>
          </cell>
          <cell r="I349">
            <v>-1629.2635226869879</v>
          </cell>
          <cell r="J349">
            <v>-279.43265426186889</v>
          </cell>
          <cell r="K349">
            <v>1225.885174202321</v>
          </cell>
          <cell r="L349">
            <v>2873.5728574214527</v>
          </cell>
          <cell r="M349">
            <v>4672.2849969594599</v>
          </cell>
          <cell r="N349">
            <v>6653.6028517447703</v>
          </cell>
          <cell r="O349">
            <v>8820.6228328707075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</row>
        <row r="350">
          <cell r="A350">
            <v>-2203.1357145563707</v>
          </cell>
          <cell r="B350">
            <v>-6650.1800980704838</v>
          </cell>
          <cell r="C350">
            <v>-7484.5116692882848</v>
          </cell>
          <cell r="D350">
            <v>-6609.4626307361623</v>
          </cell>
          <cell r="E350">
            <v>-5691.4214861489963</v>
          </cell>
          <cell r="F350">
            <v>-4702.5044378293278</v>
          </cell>
          <cell r="G350">
            <v>-3643.478616411162</v>
          </cell>
          <cell r="H350">
            <v>-2501.4879745266858</v>
          </cell>
          <cell r="I350">
            <v>-1251.260588705594</v>
          </cell>
          <cell r="J350">
            <v>131.80449375862628</v>
          </cell>
          <cell r="K350">
            <v>1648.4013724126344</v>
          </cell>
          <cell r="L350">
            <v>3321.6781573006456</v>
          </cell>
          <cell r="M350">
            <v>5172.9270989476181</v>
          </cell>
          <cell r="N350">
            <v>7189.5978419820058</v>
          </cell>
          <cell r="O350">
            <v>9406.8061524307104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</row>
        <row r="351">
          <cell r="A351">
            <v>-2336.2735791387845</v>
          </cell>
          <cell r="B351">
            <v>-7162.6889970958182</v>
          </cell>
          <cell r="C351">
            <v>-8089.7829810649864</v>
          </cell>
          <cell r="D351">
            <v>-7267.3242813264978</v>
          </cell>
          <cell r="E351">
            <v>-6396.0621466210405</v>
          </cell>
          <cell r="F351">
            <v>-5472.8932203743916</v>
          </cell>
          <cell r="G351">
            <v>-4473.2345285645561</v>
          </cell>
          <cell r="H351">
            <v>-3402.3076038911308</v>
          </cell>
          <cell r="I351">
            <v>-2236.0009625127086</v>
          </cell>
          <cell r="J351">
            <v>-941.83003881783952</v>
          </cell>
          <cell r="K351">
            <v>489.88798083856648</v>
          </cell>
          <cell r="L351">
            <v>2051.8568900878836</v>
          </cell>
          <cell r="M351">
            <v>3774.9686022817673</v>
          </cell>
          <cell r="N351">
            <v>5658.9701443593931</v>
          </cell>
          <cell r="O351">
            <v>7752.0818196633227</v>
          </cell>
          <cell r="P351">
            <v>0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2">
          <cell r="A352">
            <v>-2359.6199758952725</v>
          </cell>
          <cell r="B352">
            <v>-7239.8312546524276</v>
          </cell>
          <cell r="C352">
            <v>-8168.3117497944313</v>
          </cell>
          <cell r="D352">
            <v>-7348.8702404813048</v>
          </cell>
          <cell r="E352">
            <v>-6480.6988398479616</v>
          </cell>
          <cell r="F352">
            <v>-5568.0547214717481</v>
          </cell>
          <cell r="G352">
            <v>-4592.7680992290634</v>
          </cell>
          <cell r="H352">
            <v>-3516.2242898064219</v>
          </cell>
          <cell r="I352">
            <v>-2329.6027039615674</v>
          </cell>
          <cell r="J352">
            <v>-1051.3513471841616</v>
          </cell>
          <cell r="K352">
            <v>358.75635929849079</v>
          </cell>
          <cell r="L352">
            <v>1899.8741535953011</v>
          </cell>
          <cell r="M352">
            <v>3608.3775659197395</v>
          </cell>
          <cell r="N352">
            <v>5494.0148680266238</v>
          </cell>
          <cell r="O352">
            <v>7576.2716902598477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</row>
        <row r="353">
          <cell r="A353">
            <v>-2154.6260718570784</v>
          </cell>
          <cell r="B353">
            <v>-6452.9727084797023</v>
          </cell>
          <cell r="C353">
            <v>-7248.8759523726394</v>
          </cell>
          <cell r="D353">
            <v>-6345.8539713088139</v>
          </cell>
          <cell r="E353">
            <v>-5388.7084216938174</v>
          </cell>
          <cell r="F353">
            <v>-4383.5497327785606</v>
          </cell>
          <cell r="G353">
            <v>-3311.7360801148725</v>
          </cell>
          <cell r="H353">
            <v>-2144.1018903669865</v>
          </cell>
          <cell r="I353">
            <v>-854.30577362148392</v>
          </cell>
          <cell r="J353">
            <v>551.69802208783847</v>
          </cell>
          <cell r="K353">
            <v>2092.0506710239738</v>
          </cell>
          <cell r="L353">
            <v>3798.3191951006415</v>
          </cell>
          <cell r="M353">
            <v>5675.7979925995542</v>
          </cell>
          <cell r="N353">
            <v>7753.2290768425783</v>
          </cell>
          <cell r="O353">
            <v>10027.568813230102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</row>
        <row r="354">
          <cell r="A354">
            <v>-2138.9841135459105</v>
          </cell>
          <cell r="B354">
            <v>-6406.5609089112668</v>
          </cell>
          <cell r="C354">
            <v>-7205.5664272879321</v>
          </cell>
          <cell r="D354">
            <v>-6322.6208769698151</v>
          </cell>
          <cell r="E354">
            <v>-5378.4254501183959</v>
          </cell>
          <cell r="F354">
            <v>-4365.19571213983</v>
          </cell>
          <cell r="G354">
            <v>-3289.2980584866036</v>
          </cell>
          <cell r="H354">
            <v>-2123.9456997530588</v>
          </cell>
          <cell r="I354">
            <v>-856.65006905883763</v>
          </cell>
          <cell r="J354">
            <v>540.52019718816769</v>
          </cell>
          <cell r="K354">
            <v>2092.3375959814784</v>
          </cell>
          <cell r="L354">
            <v>3802.3614820458097</v>
          </cell>
          <cell r="M354">
            <v>5691.6228324251233</v>
          </cell>
          <cell r="N354">
            <v>7771.6603780512041</v>
          </cell>
          <cell r="O354">
            <v>10059.71787671188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</row>
        <row r="355">
          <cell r="A355">
            <v>-2031.9779877180422</v>
          </cell>
          <cell r="B355">
            <v>-5995.6460646500464</v>
          </cell>
          <cell r="C355">
            <v>-6723.9250396290126</v>
          </cell>
          <cell r="D355">
            <v>-5809.2494422198733</v>
          </cell>
          <cell r="E355">
            <v>-4834.0186444681312</v>
          </cell>
          <cell r="F355">
            <v>-3788.1449656444702</v>
          </cell>
          <cell r="G355">
            <v>-2665.0764723843695</v>
          </cell>
          <cell r="H355">
            <v>-1440.2090537881886</v>
          </cell>
          <cell r="I355">
            <v>-101.30583743621415</v>
          </cell>
          <cell r="J355">
            <v>1377.976365729289</v>
          </cell>
          <cell r="K355">
            <v>3012.205148336252</v>
          </cell>
          <cell r="L355">
            <v>4799.4987769707304</v>
          </cell>
          <cell r="M355">
            <v>6756.964787241096</v>
          </cell>
          <cell r="N355">
            <v>8918.7491776470815</v>
          </cell>
          <cell r="O355">
            <v>11293.845862986565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</row>
        <row r="356">
          <cell r="A356">
            <v>-2047.9416432871699</v>
          </cell>
          <cell r="B356">
            <v>-6051.0233833172915</v>
          </cell>
          <cell r="C356">
            <v>-6793.5152433667463</v>
          </cell>
          <cell r="D356">
            <v>-5880.9771233183128</v>
          </cell>
          <cell r="E356">
            <v>-4893.4893253266146</v>
          </cell>
          <cell r="F356">
            <v>-3837.0182704956051</v>
          </cell>
          <cell r="G356">
            <v>-2706.5226345388523</v>
          </cell>
          <cell r="H356">
            <v>-1473.4016095772122</v>
          </cell>
          <cell r="I356">
            <v>-123.72753807442655</v>
          </cell>
          <cell r="J356">
            <v>1355.6786815627713</v>
          </cell>
          <cell r="K356">
            <v>2987.0588514545734</v>
          </cell>
          <cell r="L356">
            <v>4776.4907866045351</v>
          </cell>
          <cell r="M356">
            <v>6731.6284618124664</v>
          </cell>
          <cell r="N356">
            <v>8885.1217264224124</v>
          </cell>
          <cell r="O356">
            <v>11257.904593318872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</row>
        <row r="357">
          <cell r="A357">
            <v>-2046.9863788101625</v>
          </cell>
          <cell r="B357">
            <v>-6054.5092671550738</v>
          </cell>
          <cell r="C357">
            <v>-6795.8401471324541</v>
          </cell>
          <cell r="D357">
            <v>-5885.0704118629374</v>
          </cell>
          <cell r="E357">
            <v>-4920.5776508263734</v>
          </cell>
          <cell r="F357">
            <v>-3871.7898486474469</v>
          </cell>
          <cell r="G357">
            <v>-2753.6268046673617</v>
          </cell>
          <cell r="H357">
            <v>-1546.7031678293974</v>
          </cell>
          <cell r="I357">
            <v>-212.66490786112715</v>
          </cell>
          <cell r="J357">
            <v>1248.2080764649234</v>
          </cell>
          <cell r="K357">
            <v>2846.6669445315238</v>
          </cell>
          <cell r="L357">
            <v>4604.195243330435</v>
          </cell>
          <cell r="M357">
            <v>6539.1816481352644</v>
          </cell>
          <cell r="N357">
            <v>8675.8225196208896</v>
          </cell>
          <cell r="O357">
            <v>11039.93859110113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</row>
        <row r="358">
          <cell r="A358">
            <v>-2030.7205440389289</v>
          </cell>
          <cell r="B358">
            <v>-5995.7979443122931</v>
          </cell>
          <cell r="C358">
            <v>-6725.3827256148543</v>
          </cell>
          <cell r="D358">
            <v>-5815.7076988267063</v>
          </cell>
          <cell r="E358">
            <v>-4830.1185243059435</v>
          </cell>
          <cell r="F358">
            <v>-3760.6452196898572</v>
          </cell>
          <cell r="G358">
            <v>-2620.9185456921646</v>
          </cell>
          <cell r="H358">
            <v>-1393.6565976650154</v>
          </cell>
          <cell r="I358">
            <v>-35.305033202435844</v>
          </cell>
          <cell r="J358">
            <v>1453.5994278913211</v>
          </cell>
          <cell r="K358">
            <v>3081.6345123349097</v>
          </cell>
          <cell r="L358">
            <v>4874.3566469871539</v>
          </cell>
          <cell r="M358">
            <v>6850.4567470336779</v>
          </cell>
          <cell r="N358">
            <v>9022.8672352875274</v>
          </cell>
          <cell r="O358">
            <v>11410.817666931223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</row>
        <row r="359">
          <cell r="A359">
            <v>-2185.2031314140418</v>
          </cell>
          <cell r="B359">
            <v>-6578.1801414573256</v>
          </cell>
          <cell r="C359">
            <v>-7401.1432786717214</v>
          </cell>
          <cell r="D359">
            <v>-6518.2910835807143</v>
          </cell>
          <cell r="E359">
            <v>-5588.56604841231</v>
          </cell>
          <cell r="F359">
            <v>-4600.4082204885026</v>
          </cell>
          <cell r="G359">
            <v>-3555.8961596593267</v>
          </cell>
          <cell r="H359">
            <v>-2400.3525387252671</v>
          </cell>
          <cell r="I359">
            <v>-1136.894445764259</v>
          </cell>
          <cell r="J359">
            <v>249.27519826812289</v>
          </cell>
          <cell r="K359">
            <v>1771.2633702643939</v>
          </cell>
          <cell r="L359">
            <v>3450.9175931038685</v>
          </cell>
          <cell r="M359">
            <v>5295.8110506763187</v>
          </cell>
          <cell r="N359">
            <v>7326.203016217918</v>
          </cell>
          <cell r="O359">
            <v>9560.3426259415228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60">
          <cell r="A360">
            <v>-2313.4127932920014</v>
          </cell>
          <cell r="B360">
            <v>-7070.514237472411</v>
          </cell>
          <cell r="C360">
            <v>-7970.7634556080502</v>
          </cell>
          <cell r="D360">
            <v>-7139.8025310093199</v>
          </cell>
          <cell r="E360">
            <v>-6256.8686990238657</v>
          </cell>
          <cell r="F360">
            <v>-5292.8956561018331</v>
          </cell>
          <cell r="G360">
            <v>-4277.0288031691725</v>
          </cell>
          <cell r="H360">
            <v>-3192.8155809116988</v>
          </cell>
          <cell r="I360">
            <v>-2007.0971918297062</v>
          </cell>
          <cell r="J360">
            <v>-692.9986119066325</v>
          </cell>
          <cell r="K360">
            <v>759.10804905497889</v>
          </cell>
          <cell r="L360">
            <v>2352.6140394211138</v>
          </cell>
          <cell r="M360">
            <v>4093.1328706688673</v>
          </cell>
          <cell r="N360">
            <v>6005.3860582045027</v>
          </cell>
          <cell r="O360">
            <v>8122.9656747405497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</row>
        <row r="361">
          <cell r="A361">
            <v>-2021.466074899276</v>
          </cell>
          <cell r="B361">
            <v>-5940.9195954739107</v>
          </cell>
          <cell r="C361">
            <v>-6650.2601249908239</v>
          </cell>
          <cell r="D361">
            <v>-5719.6965810263355</v>
          </cell>
          <cell r="E361">
            <v>-4737.5723730112095</v>
          </cell>
          <cell r="F361">
            <v>-3687.6226809898781</v>
          </cell>
          <cell r="G361">
            <v>-2561.1872202373452</v>
          </cell>
          <cell r="H361">
            <v>-1316.4803790528404</v>
          </cell>
          <cell r="I361">
            <v>48.665661481573927</v>
          </cell>
          <cell r="J361">
            <v>1530.8284915946049</v>
          </cell>
          <cell r="K361">
            <v>3166.2766692217033</v>
          </cell>
          <cell r="L361">
            <v>4974.485633223956</v>
          </cell>
          <cell r="M361">
            <v>6959.7645737242583</v>
          </cell>
          <cell r="N361">
            <v>9135.5378167590243</v>
          </cell>
          <cell r="O361">
            <v>11532.459917426148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</row>
        <row r="362">
          <cell r="A362">
            <v>-2099.8715999235255</v>
          </cell>
          <cell r="B362">
            <v>-6249.713418245572</v>
          </cell>
          <cell r="C362">
            <v>-7008.0312159019359</v>
          </cell>
          <cell r="D362">
            <v>-6099.1923118627583</v>
          </cell>
          <cell r="E362">
            <v>-5137.2032899665392</v>
          </cell>
          <cell r="F362">
            <v>-4108.459347675177</v>
          </cell>
          <cell r="G362">
            <v>-2992.8617129641807</v>
          </cell>
          <cell r="H362">
            <v>-1777.3676613694229</v>
          </cell>
          <cell r="I362">
            <v>-454.4622320476351</v>
          </cell>
          <cell r="J362">
            <v>996.70838682873386</v>
          </cell>
          <cell r="K362">
            <v>2584.4982040590862</v>
          </cell>
          <cell r="L362">
            <v>4327.3949808688394</v>
          </cell>
          <cell r="M362">
            <v>6246.0861366177151</v>
          </cell>
          <cell r="N362">
            <v>8350.3663060256913</v>
          </cell>
          <cell r="O362">
            <v>10680.506329548391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</row>
        <row r="363">
          <cell r="A363">
            <v>-2069.5188006642743</v>
          </cell>
          <cell r="B363">
            <v>-6142.4950343671881</v>
          </cell>
          <cell r="C363">
            <v>-6901.5585135843548</v>
          </cell>
          <cell r="D363">
            <v>-5996.6146477441534</v>
          </cell>
          <cell r="E363">
            <v>-5041.9422412532494</v>
          </cell>
          <cell r="F363">
            <v>-4010.4443582528293</v>
          </cell>
          <cell r="G363">
            <v>-2901.6463496986707</v>
          </cell>
          <cell r="H363">
            <v>-1698.9843673017688</v>
          </cell>
          <cell r="I363">
            <v>-378.02427318438276</v>
          </cell>
          <cell r="J363">
            <v>1072.6803078404073</v>
          </cell>
          <cell r="K363">
            <v>2673.274798063203</v>
          </cell>
          <cell r="L363">
            <v>4442.3107012468872</v>
          </cell>
          <cell r="M363">
            <v>6390.239581631834</v>
          </cell>
          <cell r="N363">
            <v>8531.6610361243966</v>
          </cell>
          <cell r="O363">
            <v>10871.80435062918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</row>
        <row r="364">
          <cell r="A364">
            <v>-2146.7510883445966</v>
          </cell>
          <cell r="B364">
            <v>-6425.5070705926464</v>
          </cell>
          <cell r="C364">
            <v>-7219.6149225727222</v>
          </cell>
          <cell r="D364">
            <v>-6334.4502556419284</v>
          </cell>
          <cell r="E364">
            <v>-5393.0261787035251</v>
          </cell>
          <cell r="F364">
            <v>-4378.4024788642246</v>
          </cell>
          <cell r="G364">
            <v>-3282.4644759274465</v>
          </cell>
          <cell r="H364">
            <v>-2098.5325297121344</v>
          </cell>
          <cell r="I364">
            <v>-798.75298362792364</v>
          </cell>
          <cell r="J364">
            <v>616.50993380332829</v>
          </cell>
          <cell r="K364">
            <v>2182.6432312143793</v>
          </cell>
          <cell r="L364">
            <v>3916.1777403901669</v>
          </cell>
          <cell r="M364">
            <v>5801.1166785256873</v>
          </cell>
          <cell r="N364">
            <v>7879.5448290458125</v>
          </cell>
          <cell r="O364">
            <v>10157.435077240043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</row>
        <row r="365">
          <cell r="A365">
            <v>-2152.3429210319673</v>
          </cell>
          <cell r="B365">
            <v>-6455.3616193839362</v>
          </cell>
          <cell r="C365">
            <v>-7261.8382824925757</v>
          </cell>
          <cell r="D365">
            <v>-6384.295220623203</v>
          </cell>
          <cell r="E365">
            <v>-5450.2012186300644</v>
          </cell>
          <cell r="F365">
            <v>-4436.7357694288521</v>
          </cell>
          <cell r="G365">
            <v>-3341.2806467987011</v>
          </cell>
          <cell r="H365">
            <v>-2159.1782785647119</v>
          </cell>
          <cell r="I365">
            <v>-879.75503229822641</v>
          </cell>
          <cell r="J365">
            <v>529.78917563690902</v>
          </cell>
          <cell r="K365">
            <v>2088.060997973148</v>
          </cell>
          <cell r="L365">
            <v>3799.0270779979182</v>
          </cell>
          <cell r="M365">
            <v>5685.6986893198628</v>
          </cell>
          <cell r="N365">
            <v>7768.5718600719665</v>
          </cell>
          <cell r="O365">
            <v>10045.716166897942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</row>
        <row r="366">
          <cell r="A366">
            <v>-1978.7212269512161</v>
          </cell>
          <cell r="B366">
            <v>-5787.7710290809446</v>
          </cell>
          <cell r="C366">
            <v>-6486.6367299203412</v>
          </cell>
          <cell r="D366">
            <v>-5562.3826315941214</v>
          </cell>
          <cell r="E366">
            <v>-4571.4167893818812</v>
          </cell>
          <cell r="F366">
            <v>-3518.1224160387342</v>
          </cell>
          <cell r="G366">
            <v>-2376.2801321083466</v>
          </cell>
          <cell r="H366">
            <v>-1125.7185410659847</v>
          </cell>
          <cell r="I366">
            <v>241.02592506161227</v>
          </cell>
          <cell r="J366">
            <v>1736.5912073435202</v>
          </cell>
          <cell r="K366">
            <v>3382.7408811029127</v>
          </cell>
          <cell r="L366">
            <v>5208.8748671867334</v>
          </cell>
          <cell r="M366">
            <v>7218.8658600644376</v>
          </cell>
          <cell r="N366">
            <v>9420.672824475354</v>
          </cell>
          <cell r="O366">
            <v>11849.135955866035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</row>
        <row r="367">
          <cell r="A367">
            <v>-2278.9231530136885</v>
          </cell>
          <cell r="B367">
            <v>-6940.9603266298545</v>
          </cell>
          <cell r="C367">
            <v>-7823.4267014401967</v>
          </cell>
          <cell r="D367">
            <v>-6964.4294225134727</v>
          </cell>
          <cell r="E367">
            <v>-6072.0216517890767</v>
          </cell>
          <cell r="F367">
            <v>-5128.8014859866244</v>
          </cell>
          <cell r="G367">
            <v>-4115.7413657769403</v>
          </cell>
          <cell r="H367">
            <v>-3004.6447923139572</v>
          </cell>
          <cell r="I367">
            <v>-1783.5290234447032</v>
          </cell>
          <cell r="J367">
            <v>-449.81893936945789</v>
          </cell>
          <cell r="K367">
            <v>1012.3174788504746</v>
          </cell>
          <cell r="L367">
            <v>2627.0738661439354</v>
          </cell>
          <cell r="M367">
            <v>4398.2256949581324</v>
          </cell>
          <cell r="N367">
            <v>6363.13512435334</v>
          </cell>
          <cell r="O367">
            <v>8522.937156963475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</row>
        <row r="368">
          <cell r="A368">
            <v>-2222.9561838914515</v>
          </cell>
          <cell r="B368">
            <v>-6720.9246103927071</v>
          </cell>
          <cell r="C368">
            <v>-7556.5460050771835</v>
          </cell>
          <cell r="D368">
            <v>-6684.4345204873289</v>
          </cell>
          <cell r="E368">
            <v>-5777.6963086156129</v>
          </cell>
          <cell r="F368">
            <v>-4806.5121742916836</v>
          </cell>
          <cell r="G368">
            <v>-3752.4154507303174</v>
          </cell>
          <cell r="H368">
            <v>-2605.5870922682566</v>
          </cell>
          <cell r="I368">
            <v>-1350.5073558159659</v>
          </cell>
          <cell r="J368">
            <v>23.822167806859433</v>
          </cell>
          <cell r="K368">
            <v>1535.8940987191149</v>
          </cell>
          <cell r="L368">
            <v>3193.4645022795967</v>
          </cell>
          <cell r="M368">
            <v>5037.8139614532156</v>
          </cell>
          <cell r="N368">
            <v>7048.2234516676453</v>
          </cell>
          <cell r="O368">
            <v>9257.71190917686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</row>
        <row r="369">
          <cell r="A369">
            <v>-2343.963409694411</v>
          </cell>
          <cell r="B369">
            <v>-7167.2182837908904</v>
          </cell>
          <cell r="C369">
            <v>-8060.700241268848</v>
          </cell>
          <cell r="D369">
            <v>-7215.8366008214716</v>
          </cell>
          <cell r="E369">
            <v>-6331.4567391443779</v>
          </cell>
          <cell r="F369">
            <v>-5395.2987550472317</v>
          </cell>
          <cell r="G369">
            <v>-4407.8282285920668</v>
          </cell>
          <cell r="H369">
            <v>-3333.4036820998135</v>
          </cell>
          <cell r="I369">
            <v>-2151.6098911190247</v>
          </cell>
          <cell r="J369">
            <v>-849.73292803249194</v>
          </cell>
          <cell r="K369">
            <v>585.04436019694674</v>
          </cell>
          <cell r="L369">
            <v>2160.9863262418503</v>
          </cell>
          <cell r="M369">
            <v>3898.4115064192029</v>
          </cell>
          <cell r="N369">
            <v>5813.9964530438356</v>
          </cell>
          <cell r="O369">
            <v>7912.1006883395512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</row>
        <row r="370">
          <cell r="A370">
            <v>-2322.9945272320742</v>
          </cell>
          <cell r="B370">
            <v>-7108.7919422523992</v>
          </cell>
          <cell r="C370">
            <v>-8016.908755686507</v>
          </cell>
          <cell r="D370">
            <v>-7185.0690448472342</v>
          </cell>
          <cell r="E370">
            <v>-6318.717830290052</v>
          </cell>
          <cell r="F370">
            <v>-5383.3383597433822</v>
          </cell>
          <cell r="G370">
            <v>-4386.9080611571635</v>
          </cell>
          <cell r="H370">
            <v>-3303.5683841521627</v>
          </cell>
          <cell r="I370">
            <v>-2112.6169461167729</v>
          </cell>
          <cell r="J370">
            <v>-796.11036509462338</v>
          </cell>
          <cell r="K370">
            <v>638.81776901734793</v>
          </cell>
          <cell r="L370">
            <v>2213.8031895191612</v>
          </cell>
          <cell r="M370">
            <v>3958.4801350109938</v>
          </cell>
          <cell r="N370">
            <v>5892.3333096937686</v>
          </cell>
          <cell r="O370">
            <v>8007.889604601527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</row>
        <row r="371">
          <cell r="A371">
            <v>-2318.4328028881823</v>
          </cell>
          <cell r="B371">
            <v>-7091.9273340093941</v>
          </cell>
          <cell r="C371">
            <v>-8004.8041454329104</v>
          </cell>
          <cell r="D371">
            <v>-7186.8965238451146</v>
          </cell>
          <cell r="E371">
            <v>-6308.1472056712291</v>
          </cell>
          <cell r="F371">
            <v>-5378.7959515097427</v>
          </cell>
          <cell r="G371">
            <v>-4388.0819405288848</v>
          </cell>
          <cell r="H371">
            <v>-3309.5299621207555</v>
          </cell>
          <cell r="I371">
            <v>-2125.4646681313848</v>
          </cell>
          <cell r="J371">
            <v>-831.98294295271148</v>
          </cell>
          <cell r="K371">
            <v>605.11774214341631</v>
          </cell>
          <cell r="L371">
            <v>2189.1526398771521</v>
          </cell>
          <cell r="M371">
            <v>3942.3360201558953</v>
          </cell>
          <cell r="N371">
            <v>5864.1231468946689</v>
          </cell>
          <cell r="O371">
            <v>7984.1731575421418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</row>
        <row r="372">
          <cell r="A372">
            <v>-1966.4782673360523</v>
          </cell>
          <cell r="B372">
            <v>-5750.8222231350574</v>
          </cell>
          <cell r="C372">
            <v>-6444.5083379905172</v>
          </cell>
          <cell r="D372">
            <v>-5500.0014291164853</v>
          </cell>
          <cell r="E372">
            <v>-4494.5640109009646</v>
          </cell>
          <cell r="F372">
            <v>-3435.627185498688</v>
          </cell>
          <cell r="G372">
            <v>-2287.8422068131777</v>
          </cell>
          <cell r="H372">
            <v>-1031.8799113602313</v>
          </cell>
          <cell r="I372">
            <v>346.86925136916165</v>
          </cell>
          <cell r="J372">
            <v>1859.550595066082</v>
          </cell>
          <cell r="K372">
            <v>3529.7969965075272</v>
          </cell>
          <cell r="L372">
            <v>5374.6711802570508</v>
          </cell>
          <cell r="M372">
            <v>7377.6668268250032</v>
          </cell>
          <cell r="N372">
            <v>9587.3098673763234</v>
          </cell>
          <cell r="O372">
            <v>12038.713429043795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</row>
        <row r="373">
          <cell r="A373">
            <v>-1984.9728885597892</v>
          </cell>
          <cell r="B373">
            <v>-5823.7236233195681</v>
          </cell>
          <cell r="C373">
            <v>-6541.6709387670862</v>
          </cell>
          <cell r="D373">
            <v>-5615.7470760508795</v>
          </cell>
          <cell r="E373">
            <v>-4635.1438068824482</v>
          </cell>
          <cell r="F373">
            <v>-3559.3200602476313</v>
          </cell>
          <cell r="G373">
            <v>-2413.3976159616868</v>
          </cell>
          <cell r="H373">
            <v>-1169.6925578981904</v>
          </cell>
          <cell r="I373">
            <v>200.76044566981324</v>
          </cell>
          <cell r="J373">
            <v>1729.109246729892</v>
          </cell>
          <cell r="K373">
            <v>3391.0990441394561</v>
          </cell>
          <cell r="L373">
            <v>5217.7752970323263</v>
          </cell>
          <cell r="M373">
            <v>7226.2828217423867</v>
          </cell>
          <cell r="N373">
            <v>9437.0816591381263</v>
          </cell>
          <cell r="O373">
            <v>11871.05084329427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</row>
        <row r="374">
          <cell r="A374">
            <v>-2381.6595960031555</v>
          </cell>
          <cell r="B374">
            <v>-7319.9058665555385</v>
          </cell>
          <cell r="C374">
            <v>-8253.6817516737974</v>
          </cell>
          <cell r="D374">
            <v>-7433.0600133447906</v>
          </cell>
          <cell r="E374">
            <v>-6564.7205815102552</v>
          </cell>
          <cell r="F374">
            <v>-5648.0293471356199</v>
          </cell>
          <cell r="G374">
            <v>-4663.0800249558633</v>
          </cell>
          <cell r="H374">
            <v>-3604.4423094805811</v>
          </cell>
          <cell r="I374">
            <v>-2439.9216763311688</v>
          </cell>
          <cell r="J374">
            <v>-1155.7070899918906</v>
          </cell>
          <cell r="K374">
            <v>247.98829912895204</v>
          </cell>
          <cell r="L374">
            <v>1796.2217865107039</v>
          </cell>
          <cell r="M374">
            <v>3500.58824581716</v>
          </cell>
          <cell r="N374">
            <v>5368.0488926338021</v>
          </cell>
          <cell r="O374">
            <v>7428.8086834024189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</row>
        <row r="375">
          <cell r="A375">
            <v>-2206.4527972742358</v>
          </cell>
          <cell r="B375">
            <v>-6653.7779004540298</v>
          </cell>
          <cell r="C375">
            <v>-7491.4467339861421</v>
          </cell>
          <cell r="D375">
            <v>-6631.0469173919673</v>
          </cell>
          <cell r="E375">
            <v>-5709.7322817911436</v>
          </cell>
          <cell r="F375">
            <v>-4724.2512265203459</v>
          </cell>
          <cell r="G375">
            <v>-3682.8283392704861</v>
          </cell>
          <cell r="H375">
            <v>-2544.2450258414565</v>
          </cell>
          <cell r="I375">
            <v>-1289.9670550178705</v>
          </cell>
          <cell r="J375">
            <v>93.947356320497278</v>
          </cell>
          <cell r="K375">
            <v>1606.6797027265625</v>
          </cell>
          <cell r="L375">
            <v>3269.2050002290048</v>
          </cell>
          <cell r="M375">
            <v>5105.6733970924224</v>
          </cell>
          <cell r="N375">
            <v>7123.8405869806475</v>
          </cell>
          <cell r="O375">
            <v>9347.4833332661237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</row>
        <row r="376">
          <cell r="A376">
            <v>-2370.2312414910639</v>
          </cell>
          <cell r="B376">
            <v>-7292.8741018164937</v>
          </cell>
          <cell r="C376">
            <v>-8234.2902440120633</v>
          </cell>
          <cell r="D376">
            <v>-7423.4259748385857</v>
          </cell>
          <cell r="E376">
            <v>-6562.6988292520855</v>
          </cell>
          <cell r="F376">
            <v>-5651.8633267757741</v>
          </cell>
          <cell r="G376">
            <v>-4670.4546008079669</v>
          </cell>
          <cell r="H376">
            <v>-3603.3786660103333</v>
          </cell>
          <cell r="I376">
            <v>-2438.5004122424643</v>
          </cell>
          <cell r="J376">
            <v>-1154.5390571257665</v>
          </cell>
          <cell r="K376">
            <v>258.01367465738423</v>
          </cell>
          <cell r="L376">
            <v>1804.6630324553789</v>
          </cell>
          <cell r="M376">
            <v>3498.9294368321043</v>
          </cell>
          <cell r="N376">
            <v>5364.381698897766</v>
          </cell>
          <cell r="O376">
            <v>7415.1328441370788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</row>
        <row r="377">
          <cell r="A377">
            <v>-2048.5782871786773</v>
          </cell>
          <cell r="B377">
            <v>-6050.7014741776029</v>
          </cell>
          <cell r="C377">
            <v>-6782.6214042671636</v>
          </cell>
          <cell r="D377">
            <v>-5877.8051635087586</v>
          </cell>
          <cell r="E377">
            <v>-4911.6118357168989</v>
          </cell>
          <cell r="F377">
            <v>-3873.5218423801398</v>
          </cell>
          <cell r="G377">
            <v>-2751.7595423234129</v>
          </cell>
          <cell r="H377">
            <v>-1535.8973964274412</v>
          </cell>
          <cell r="I377">
            <v>-202.9216590821249</v>
          </cell>
          <cell r="J377">
            <v>1259.4052101714205</v>
          </cell>
          <cell r="K377">
            <v>2867.9558108843016</v>
          </cell>
          <cell r="L377">
            <v>4651.2080213509316</v>
          </cell>
          <cell r="M377">
            <v>6613.0885762813141</v>
          </cell>
          <cell r="N377">
            <v>8766.6537341195653</v>
          </cell>
          <cell r="O377">
            <v>11133.519759864912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</row>
        <row r="378">
          <cell r="A378">
            <v>-2280.6103775452639</v>
          </cell>
          <cell r="B378">
            <v>-6947.5898709435569</v>
          </cell>
          <cell r="C378">
            <v>-7835.6173404114652</v>
          </cell>
          <cell r="D378">
            <v>-6986.1421856122615</v>
          </cell>
          <cell r="E378">
            <v>-6099.5808604879885</v>
          </cell>
          <cell r="F378">
            <v>-5154.5170479630087</v>
          </cell>
          <cell r="G378">
            <v>-4135.7779565314549</v>
          </cell>
          <cell r="H378">
            <v>-3031.6419759042428</v>
          </cell>
          <cell r="I378">
            <v>-1828.9158282028195</v>
          </cell>
          <cell r="J378">
            <v>-507.40236179709512</v>
          </cell>
          <cell r="K378">
            <v>952.73933396613336</v>
          </cell>
          <cell r="L378">
            <v>2569.5138828328222</v>
          </cell>
          <cell r="M378">
            <v>4354.888086628026</v>
          </cell>
          <cell r="N378">
            <v>6336.1371575408448</v>
          </cell>
          <cell r="O378">
            <v>8497.9593425084859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</row>
        <row r="379">
          <cell r="A379">
            <v>-2293.331920218794</v>
          </cell>
          <cell r="B379">
            <v>-6999.0930714607812</v>
          </cell>
          <cell r="C379">
            <v>-7888.064038676257</v>
          </cell>
          <cell r="D379">
            <v>-7062.1010414859966</v>
          </cell>
          <cell r="E379">
            <v>-6162.5045964576402</v>
          </cell>
          <cell r="F379">
            <v>-5203.0198715083534</v>
          </cell>
          <cell r="G379">
            <v>-4174.6162869051595</v>
          </cell>
          <cell r="H379">
            <v>-3068.2780253617675</v>
          </cell>
          <cell r="I379">
            <v>-1860.0745876352125</v>
          </cell>
          <cell r="J379">
            <v>-545.67990885943948</v>
          </cell>
          <cell r="K379">
            <v>917.93118910771022</v>
          </cell>
          <cell r="L379">
            <v>2523.0131090110558</v>
          </cell>
          <cell r="M379">
            <v>4285.6496221153202</v>
          </cell>
          <cell r="N379">
            <v>6209.7722022187836</v>
          </cell>
          <cell r="O379">
            <v>8328.7155906751632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</row>
        <row r="380">
          <cell r="A380">
            <v>-2145.4595973941218</v>
          </cell>
          <cell r="B380">
            <v>-6424.8885894587547</v>
          </cell>
          <cell r="C380">
            <v>-7222.510218530605</v>
          </cell>
          <cell r="D380">
            <v>-6338.3143153866904</v>
          </cell>
          <cell r="E380">
            <v>-5395.9110259105273</v>
          </cell>
          <cell r="F380">
            <v>-4378.1533858258508</v>
          </cell>
          <cell r="G380">
            <v>-3296.797184552157</v>
          </cell>
          <cell r="H380">
            <v>-2121.9059517341193</v>
          </cell>
          <cell r="I380">
            <v>-822.45800476335569</v>
          </cell>
          <cell r="J380">
            <v>610.67783961211717</v>
          </cell>
          <cell r="K380">
            <v>2170.0533645539194</v>
          </cell>
          <cell r="L380">
            <v>3885.6710142295387</v>
          </cell>
          <cell r="M380">
            <v>5772.8002086432925</v>
          </cell>
          <cell r="N380">
            <v>7856.6722976611172</v>
          </cell>
          <cell r="O380">
            <v>10166.25753825177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</row>
        <row r="381">
          <cell r="A381">
            <v>-2069.2167178717218</v>
          </cell>
          <cell r="B381">
            <v>-6122.0058245784912</v>
          </cell>
          <cell r="C381">
            <v>-6866.0721570292344</v>
          </cell>
          <cell r="D381">
            <v>-5966.7266649433759</v>
          </cell>
          <cell r="E381">
            <v>-5006.0251673631565</v>
          </cell>
          <cell r="F381">
            <v>-3982.099330240173</v>
          </cell>
          <cell r="G381">
            <v>-2881.4984035930443</v>
          </cell>
          <cell r="H381">
            <v>-1673.5712442746349</v>
          </cell>
          <cell r="I381">
            <v>-348.45584122281383</v>
          </cell>
          <cell r="J381">
            <v>1118.7391133701692</v>
          </cell>
          <cell r="K381">
            <v>2718.0180642780015</v>
          </cell>
          <cell r="L381">
            <v>4491.5642501734737</v>
          </cell>
          <cell r="M381">
            <v>6432.1517601649884</v>
          </cell>
          <cell r="N381">
            <v>8557.2560118153779</v>
          </cell>
          <cell r="O381">
            <v>10898.179636003888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</row>
        <row r="382">
          <cell r="A382">
            <v>-2160.5774882497344</v>
          </cell>
          <cell r="B382">
            <v>-6481.5688997230445</v>
          </cell>
          <cell r="C382">
            <v>-7272.6736939467046</v>
          </cell>
          <cell r="D382">
            <v>-6393.1438033061977</v>
          </cell>
          <cell r="E382">
            <v>-5459.796064213253</v>
          </cell>
          <cell r="F382">
            <v>-4452.9950511336447</v>
          </cell>
          <cell r="G382">
            <v>-3376.4817551674182</v>
          </cell>
          <cell r="H382">
            <v>-2204.1678413018303</v>
          </cell>
          <cell r="I382">
            <v>-917.58477908449515</v>
          </cell>
          <cell r="J382">
            <v>498.74043826282571</v>
          </cell>
          <cell r="K382">
            <v>2053.7139754861741</v>
          </cell>
          <cell r="L382">
            <v>3778.4461980242158</v>
          </cell>
          <cell r="M382">
            <v>5664.6842014051863</v>
          </cell>
          <cell r="N382">
            <v>7736.8358337500176</v>
          </cell>
          <cell r="O382">
            <v>10010.927624767139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</row>
        <row r="383">
          <cell r="A383">
            <v>-2287.8571181607022</v>
          </cell>
          <cell r="B383">
            <v>-6973.0181916017818</v>
          </cell>
          <cell r="C383">
            <v>-7857.7519407282498</v>
          </cell>
          <cell r="D383">
            <v>-7010.9933159841039</v>
          </cell>
          <cell r="E383">
            <v>-6115.1070984734761</v>
          </cell>
          <cell r="F383">
            <v>-5174.973144379238</v>
          </cell>
          <cell r="G383">
            <v>-4165.6539824212423</v>
          </cell>
          <cell r="H383">
            <v>-3060.0471312114491</v>
          </cell>
          <cell r="I383">
            <v>-1839.6488419977125</v>
          </cell>
          <cell r="J383">
            <v>-495.55440530560088</v>
          </cell>
          <cell r="K383">
            <v>971.66119747894186</v>
          </cell>
          <cell r="L383">
            <v>2576.2697144499425</v>
          </cell>
          <cell r="M383">
            <v>4365.3523843553576</v>
          </cell>
          <cell r="N383">
            <v>6310.3442443910162</v>
          </cell>
          <cell r="O383">
            <v>8445.7816709316103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</row>
        <row r="384">
          <cell r="A384">
            <v>-2178.82099577292</v>
          </cell>
          <cell r="B384">
            <v>-6549.2551708025794</v>
          </cell>
          <cell r="C384">
            <v>-7364.8281225020964</v>
          </cell>
          <cell r="D384">
            <v>-6489.178659177438</v>
          </cell>
          <cell r="E384">
            <v>-5557.7869683014824</v>
          </cell>
          <cell r="F384">
            <v>-4570.1789209880344</v>
          </cell>
          <cell r="G384">
            <v>-3511.1559823799457</v>
          </cell>
          <cell r="H384">
            <v>-2348.0393078687598</v>
          </cell>
          <cell r="I384">
            <v>-1067.375859354046</v>
          </cell>
          <cell r="J384">
            <v>325.51046461767612</v>
          </cell>
          <cell r="K384">
            <v>1860.9094427436221</v>
          </cell>
          <cell r="L384">
            <v>3558.9747963868949</v>
          </cell>
          <cell r="M384">
            <v>5429.8086748052092</v>
          </cell>
          <cell r="N384">
            <v>7482.6003559449127</v>
          </cell>
          <cell r="O384">
            <v>9737.8189102731631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</row>
        <row r="385">
          <cell r="A385">
            <v>-2279.7205556033769</v>
          </cell>
          <cell r="B385">
            <v>-6940.4114421842532</v>
          </cell>
          <cell r="C385">
            <v>-7825.7592567633656</v>
          </cell>
          <cell r="D385">
            <v>-6981.83033504368</v>
          </cell>
          <cell r="E385">
            <v>-6077.9333996830464</v>
          </cell>
          <cell r="F385">
            <v>-5090.6263380416849</v>
          </cell>
          <cell r="G385">
            <v>-4048.1218785881606</v>
          </cell>
          <cell r="H385">
            <v>-2931.4523895053853</v>
          </cell>
          <cell r="I385">
            <v>-1715.7648154103738</v>
          </cell>
          <cell r="J385">
            <v>-383.48629252194894</v>
          </cell>
          <cell r="K385">
            <v>1080.7697829996716</v>
          </cell>
          <cell r="L385">
            <v>2685.3941490057032</v>
          </cell>
          <cell r="M385">
            <v>4467.6708009848799</v>
          </cell>
          <cell r="N385">
            <v>6434.1525498332849</v>
          </cell>
          <cell r="O385">
            <v>8597.0156759533693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</row>
        <row r="386">
          <cell r="A386">
            <v>-1986.4435447456067</v>
          </cell>
          <cell r="B386">
            <v>-5803.2691969721109</v>
          </cell>
          <cell r="C386">
            <v>-6495.5231937639292</v>
          </cell>
          <cell r="D386">
            <v>-5557.3510001755167</v>
          </cell>
          <cell r="E386">
            <v>-4567.0539555195028</v>
          </cell>
          <cell r="F386">
            <v>-3505.3252343625459</v>
          </cell>
          <cell r="G386">
            <v>-2355.1385789377364</v>
          </cell>
          <cell r="H386">
            <v>-1100.6067366301825</v>
          </cell>
          <cell r="I386">
            <v>277.75953868060679</v>
          </cell>
          <cell r="J386">
            <v>1789.4454816817827</v>
          </cell>
          <cell r="K386">
            <v>3454.1797216979462</v>
          </cell>
          <cell r="L386">
            <v>5278.4675532995452</v>
          </cell>
          <cell r="M386">
            <v>7288.0690776788397</v>
          </cell>
          <cell r="N386">
            <v>9493.2151860828635</v>
          </cell>
          <cell r="O386">
            <v>11928.406189371115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</row>
        <row r="387">
          <cell r="A387">
            <v>-2294.7699704930774</v>
          </cell>
          <cell r="B387">
            <v>-7000.550791773504</v>
          </cell>
          <cell r="C387">
            <v>-7886.917390708235</v>
          </cell>
          <cell r="D387">
            <v>-7049.7374123928294</v>
          </cell>
          <cell r="E387">
            <v>-6163.1420094051091</v>
          </cell>
          <cell r="F387">
            <v>-5216.9954440885585</v>
          </cell>
          <cell r="G387">
            <v>-4203.1949735461021</v>
          </cell>
          <cell r="H387">
            <v>-3098.8752529767912</v>
          </cell>
          <cell r="I387">
            <v>-1882.4939579190032</v>
          </cell>
          <cell r="J387">
            <v>-550.59141040641623</v>
          </cell>
          <cell r="K387">
            <v>918.63067285078625</v>
          </cell>
          <cell r="L387">
            <v>2532.6959310131633</v>
          </cell>
          <cell r="M387">
            <v>4302.7695115834131</v>
          </cell>
          <cell r="N387">
            <v>6255.4357880515918</v>
          </cell>
          <cell r="O387">
            <v>8412.1818367473279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</row>
        <row r="388">
          <cell r="A388">
            <v>-2107.462564173064</v>
          </cell>
          <cell r="B388">
            <v>-6276.7229445889179</v>
          </cell>
          <cell r="C388">
            <v>-7037.6623178516202</v>
          </cell>
          <cell r="D388">
            <v>-6128.9095444818586</v>
          </cell>
          <cell r="E388">
            <v>-5185.474579251756</v>
          </cell>
          <cell r="F388">
            <v>-4162.2150916983601</v>
          </cell>
          <cell r="G388">
            <v>-3058.8416801413409</v>
          </cell>
          <cell r="H388">
            <v>-1867.3877324313635</v>
          </cell>
          <cell r="I388">
            <v>-560.49424507545677</v>
          </cell>
          <cell r="J388">
            <v>873.97175898736521</v>
          </cell>
          <cell r="K388">
            <v>2462.799591029679</v>
          </cell>
          <cell r="L388">
            <v>4202.8064281424176</v>
          </cell>
          <cell r="M388">
            <v>6104.4290085731245</v>
          </cell>
          <cell r="N388">
            <v>8215.7837694582049</v>
          </cell>
          <cell r="O388">
            <v>10543.812826102019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</row>
        <row r="389">
          <cell r="A389">
            <v>-2180.3836853469506</v>
          </cell>
          <cell r="B389">
            <v>-6553.317964784932</v>
          </cell>
          <cell r="C389">
            <v>-7358.9009807671173</v>
          </cell>
          <cell r="D389">
            <v>-6480.0784164616471</v>
          </cell>
          <cell r="E389">
            <v>-5555.0569653858756</v>
          </cell>
          <cell r="F389">
            <v>-4562.5887066485329</v>
          </cell>
          <cell r="G389">
            <v>-3499.7057729735466</v>
          </cell>
          <cell r="H389">
            <v>-2341.731786217641</v>
          </cell>
          <cell r="I389">
            <v>-1081.8402870437351</v>
          </cell>
          <cell r="J389">
            <v>314.7480307210742</v>
          </cell>
          <cell r="K389">
            <v>1851.6721529301158</v>
          </cell>
          <cell r="L389">
            <v>3551.3359248749193</v>
          </cell>
          <cell r="M389">
            <v>5423.6973666470294</v>
          </cell>
          <cell r="N389">
            <v>7480.6737402637236</v>
          </cell>
          <cell r="O389">
            <v>9745.0651632790577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</row>
        <row r="390">
          <cell r="A390">
            <v>-2171.1627177330447</v>
          </cell>
          <cell r="B390">
            <v>-6532.9069750942263</v>
          </cell>
          <cell r="C390">
            <v>-7340.4586419298157</v>
          </cell>
          <cell r="D390">
            <v>-6455.3316084117996</v>
          </cell>
          <cell r="E390">
            <v>-5513.544890603278</v>
          </cell>
          <cell r="F390">
            <v>-4515.4953982835068</v>
          </cell>
          <cell r="G390">
            <v>-3442.1883990552751</v>
          </cell>
          <cell r="H390">
            <v>-2284.5600716650556</v>
          </cell>
          <cell r="I390">
            <v>-1005.3710283879111</v>
          </cell>
          <cell r="J390">
            <v>386.27000211581736</v>
          </cell>
          <cell r="K390">
            <v>1921.4510476345588</v>
          </cell>
          <cell r="L390">
            <v>3618.0907929242398</v>
          </cell>
          <cell r="M390">
            <v>5485.5975440733428</v>
          </cell>
          <cell r="N390">
            <v>7538.1808253442032</v>
          </cell>
          <cell r="O390">
            <v>9786.9320641023878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</row>
        <row r="391">
          <cell r="A391">
            <v>-2153.9802050493668</v>
          </cell>
          <cell r="B391">
            <v>-6452.7350424273036</v>
          </cell>
          <cell r="C391">
            <v>-7249.3898624813883</v>
          </cell>
          <cell r="D391">
            <v>-6355.5312977785288</v>
          </cell>
          <cell r="E391">
            <v>-5400.2463176055053</v>
          </cell>
          <cell r="F391">
            <v>-4384.1401962164846</v>
          </cell>
          <cell r="G391">
            <v>-3302.3871774950176</v>
          </cell>
          <cell r="H391">
            <v>-2119.6878243919396</v>
          </cell>
          <cell r="I391">
            <v>-827.49721206396407</v>
          </cell>
          <cell r="J391">
            <v>586.92962452378799</v>
          </cell>
          <cell r="K391">
            <v>2134.1162070451642</v>
          </cell>
          <cell r="L391">
            <v>3863.2738169978215</v>
          </cell>
          <cell r="M391">
            <v>5765.9169409370979</v>
          </cell>
          <cell r="N391">
            <v>7840.576602712049</v>
          </cell>
          <cell r="O391">
            <v>10122.478704350071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</row>
        <row r="392">
          <cell r="A392">
            <v>-2341.198069263558</v>
          </cell>
          <cell r="B392">
            <v>-7181.5794374877751</v>
          </cell>
          <cell r="C392">
            <v>-8111.514761784566</v>
          </cell>
          <cell r="D392">
            <v>-7285.8879972558852</v>
          </cell>
          <cell r="E392">
            <v>-6411.6672673180365</v>
          </cell>
          <cell r="F392">
            <v>-5497.9991511830622</v>
          </cell>
          <cell r="G392">
            <v>-4518.6705256946816</v>
          </cell>
          <cell r="H392">
            <v>-3448.9462603089232</v>
          </cell>
          <cell r="I392">
            <v>-2267.1241941670464</v>
          </cell>
          <cell r="J392">
            <v>-966.82967524045694</v>
          </cell>
          <cell r="K392">
            <v>447.46957419900815</v>
          </cell>
          <cell r="L392">
            <v>2003.074986608575</v>
          </cell>
          <cell r="M392">
            <v>3715.4647476894274</v>
          </cell>
          <cell r="N392">
            <v>5606.8235578448057</v>
          </cell>
          <cell r="O392">
            <v>7691.9506208240045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</row>
        <row r="393">
          <cell r="A393">
            <v>-2206.0823550475029</v>
          </cell>
          <cell r="B393">
            <v>-6657.9112817710648</v>
          </cell>
          <cell r="C393">
            <v>-7498.5496063640867</v>
          </cell>
          <cell r="D393">
            <v>-6627.2933986411117</v>
          </cell>
          <cell r="E393">
            <v>-5701.7993240113228</v>
          </cell>
          <cell r="F393">
            <v>-4710.6058049865178</v>
          </cell>
          <cell r="G393">
            <v>-3637.9528658187642</v>
          </cell>
          <cell r="H393">
            <v>-2481.1545445307529</v>
          </cell>
          <cell r="I393">
            <v>-1211.8502843899194</v>
          </cell>
          <cell r="J393">
            <v>188.31675998309481</v>
          </cell>
          <cell r="K393">
            <v>1714.6538553987125</v>
          </cell>
          <cell r="L393">
            <v>3382.13365778255</v>
          </cell>
          <cell r="M393">
            <v>5215.4195828908159</v>
          </cell>
          <cell r="N393">
            <v>7249.328353997902</v>
          </cell>
          <cell r="O393">
            <v>9486.1208027458215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</row>
        <row r="394">
          <cell r="A394">
            <v>-2147.7200367166674</v>
          </cell>
          <cell r="B394">
            <v>-6434.3700845647363</v>
          </cell>
          <cell r="C394">
            <v>-7242.8675870165462</v>
          </cell>
          <cell r="D394">
            <v>-6373.109433954357</v>
          </cell>
          <cell r="E394">
            <v>-5444.7241969713677</v>
          </cell>
          <cell r="F394">
            <v>-4453.941531621248</v>
          </cell>
          <cell r="G394">
            <v>-3380.106196243948</v>
          </cell>
          <cell r="H394">
            <v>-2216.2799726975622</v>
          </cell>
          <cell r="I394">
            <v>-931.62991784714552</v>
          </cell>
          <cell r="J394">
            <v>489.91078134059279</v>
          </cell>
          <cell r="K394">
            <v>2043.5749839700543</v>
          </cell>
          <cell r="L394">
            <v>3736.6484834187727</v>
          </cell>
          <cell r="M394">
            <v>5604.9030757675791</v>
          </cell>
          <cell r="N394">
            <v>7670.9684378657985</v>
          </cell>
          <cell r="O394">
            <v>9930.8899677014069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</row>
        <row r="395">
          <cell r="A395">
            <v>-1990.9254909849856</v>
          </cell>
          <cell r="B395">
            <v>-5842.3769275458653</v>
          </cell>
          <cell r="C395">
            <v>-6554.1252668093985</v>
          </cell>
          <cell r="D395">
            <v>-5629.4287184008053</v>
          </cell>
          <cell r="E395">
            <v>-4633.014541655657</v>
          </cell>
          <cell r="F395">
            <v>-3563.3163686278649</v>
          </cell>
          <cell r="G395">
            <v>-2431.7324292757489</v>
          </cell>
          <cell r="H395">
            <v>-1192.9623074279348</v>
          </cell>
          <cell r="I395">
            <v>168.33332389502553</v>
          </cell>
          <cell r="J395">
            <v>1669.7705134049922</v>
          </cell>
          <cell r="K395">
            <v>3313.1769750635881</v>
          </cell>
          <cell r="L395">
            <v>5125.8554285391474</v>
          </cell>
          <cell r="M395">
            <v>7110.290836068355</v>
          </cell>
          <cell r="N395">
            <v>9312.1401723342224</v>
          </cell>
          <cell r="O395">
            <v>11736.007790446354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</row>
        <row r="396">
          <cell r="A396">
            <v>-2366.8820847799238</v>
          </cell>
          <cell r="B396">
            <v>-7264.9112995739815</v>
          </cell>
          <cell r="C396">
            <v>-8184.9126389010644</v>
          </cell>
          <cell r="D396">
            <v>-7366.2568863830538</v>
          </cell>
          <cell r="E396">
            <v>-6492.534342041502</v>
          </cell>
          <cell r="F396">
            <v>-5562.586588169358</v>
          </cell>
          <cell r="G396">
            <v>-4582.6598567146357</v>
          </cell>
          <cell r="H396">
            <v>-3512.1468956025233</v>
          </cell>
          <cell r="I396">
            <v>-2339.0530830106286</v>
          </cell>
          <cell r="J396">
            <v>-1058.4031979266413</v>
          </cell>
          <cell r="K396">
            <v>354.19012110151562</v>
          </cell>
          <cell r="L396">
            <v>1918.8861217255494</v>
          </cell>
          <cell r="M396">
            <v>3633.615890606523</v>
          </cell>
          <cell r="N396">
            <v>5522.4090284389313</v>
          </cell>
          <cell r="O396">
            <v>7592.3297219407686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</row>
        <row r="397">
          <cell r="A397">
            <v>-2342.5861819188426</v>
          </cell>
          <cell r="B397">
            <v>-7181.7671103245884</v>
          </cell>
          <cell r="C397">
            <v>-8092.1934246341789</v>
          </cell>
          <cell r="D397">
            <v>-7252.4837911255718</v>
          </cell>
          <cell r="E397">
            <v>-6371.2435656820735</v>
          </cell>
          <cell r="F397">
            <v>-5437.7017036474999</v>
          </cell>
          <cell r="G397">
            <v>-4440.5676213900706</v>
          </cell>
          <cell r="H397">
            <v>-3363.4144483445007</v>
          </cell>
          <cell r="I397">
            <v>-2184.5255481700165</v>
          </cell>
          <cell r="J397">
            <v>-894.22004651289819</v>
          </cell>
          <cell r="K397">
            <v>517.32542035437041</v>
          </cell>
          <cell r="L397">
            <v>2076.0809831575634</v>
          </cell>
          <cell r="M397">
            <v>3810.6573410071333</v>
          </cell>
          <cell r="N397">
            <v>5716.1490054262849</v>
          </cell>
          <cell r="O397">
            <v>7813.694853009587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</row>
        <row r="398">
          <cell r="A398">
            <v>-2342.197712534019</v>
          </cell>
          <cell r="B398">
            <v>-7171.5650070029178</v>
          </cell>
          <cell r="C398">
            <v>-8089.9206975721645</v>
          </cell>
          <cell r="D398">
            <v>-7276.606707619484</v>
          </cell>
          <cell r="E398">
            <v>-6410.5819909902075</v>
          </cell>
          <cell r="F398">
            <v>-5493.9584966117536</v>
          </cell>
          <cell r="G398">
            <v>-4506.7401107151936</v>
          </cell>
          <cell r="H398">
            <v>-3435.7095058883242</v>
          </cell>
          <cell r="I398">
            <v>-2263.2180224830104</v>
          </cell>
          <cell r="J398">
            <v>-964.10290818692079</v>
          </cell>
          <cell r="K398">
            <v>473.81334464126525</v>
          </cell>
          <cell r="L398">
            <v>2059.9439475386444</v>
          </cell>
          <cell r="M398">
            <v>3789.9279456805739</v>
          </cell>
          <cell r="N398">
            <v>5702.8617831813199</v>
          </cell>
          <cell r="O398">
            <v>7789.8249838782203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</row>
        <row r="399">
          <cell r="A399">
            <v>-2190.7943537023261</v>
          </cell>
          <cell r="B399">
            <v>-6604.0297804730526</v>
          </cell>
          <cell r="C399">
            <v>-7436.09828229289</v>
          </cell>
          <cell r="D399">
            <v>-6566.9445246268742</v>
          </cell>
          <cell r="E399">
            <v>-5638.3853274173507</v>
          </cell>
          <cell r="F399">
            <v>-4642.8104467685798</v>
          </cell>
          <cell r="G399">
            <v>-3574.2401230604014</v>
          </cell>
          <cell r="H399">
            <v>-2421.583782908303</v>
          </cell>
          <cell r="I399">
            <v>-1164.8946682724666</v>
          </cell>
          <cell r="J399">
            <v>214.36378709197442</v>
          </cell>
          <cell r="K399">
            <v>1745.9841128541636</v>
          </cell>
          <cell r="L399">
            <v>3422.483251337726</v>
          </cell>
          <cell r="M399">
            <v>5257.4437365147905</v>
          </cell>
          <cell r="N399">
            <v>7286.7713343236646</v>
          </cell>
          <cell r="O399">
            <v>9507.9724163635183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</row>
        <row r="400">
          <cell r="A400">
            <v>-2253.775221025453</v>
          </cell>
          <cell r="B400">
            <v>-6847.9162820982856</v>
          </cell>
          <cell r="C400">
            <v>-7731.6624161613081</v>
          </cell>
          <cell r="D400">
            <v>-6886.3027316718026</v>
          </cell>
          <cell r="E400">
            <v>-5979.6518157160517</v>
          </cell>
          <cell r="F400">
            <v>-5014.5635670828524</v>
          </cell>
          <cell r="G400">
            <v>-3990.2588604377252</v>
          </cell>
          <cell r="H400">
            <v>-2874.5248558513613</v>
          </cell>
          <cell r="I400">
            <v>-1650.2999252801644</v>
          </cell>
          <cell r="J400">
            <v>-291.13979589524439</v>
          </cell>
          <cell r="K400">
            <v>1194.9135713578503</v>
          </cell>
          <cell r="L400">
            <v>2827.6530385514156</v>
          </cell>
          <cell r="M400">
            <v>4636.5029607899933</v>
          </cell>
          <cell r="N400">
            <v>6616.549739296488</v>
          </cell>
          <cell r="O400">
            <v>8809.6180297523333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</row>
        <row r="401">
          <cell r="A401">
            <v>-2268.5577109382889</v>
          </cell>
          <cell r="B401">
            <v>-6888.1676678272252</v>
          </cell>
          <cell r="C401">
            <v>-7748.4484695985802</v>
          </cell>
          <cell r="D401">
            <v>-6896.2121163436859</v>
          </cell>
          <cell r="E401">
            <v>-5993.854083432584</v>
          </cell>
          <cell r="F401">
            <v>-5027.5010185588908</v>
          </cell>
          <cell r="G401">
            <v>-3993.7665261917878</v>
          </cell>
          <cell r="H401">
            <v>-2891.0833337828772</v>
          </cell>
          <cell r="I401">
            <v>-1665.3960149968757</v>
          </cell>
          <cell r="J401">
            <v>-306.25706079798471</v>
          </cell>
          <cell r="K401">
            <v>1196.2245128753077</v>
          </cell>
          <cell r="L401">
            <v>2833.8916801905948</v>
          </cell>
          <cell r="M401">
            <v>4623.862736422745</v>
          </cell>
          <cell r="N401">
            <v>6581.1474375393518</v>
          </cell>
          <cell r="O401">
            <v>8735.2901682351931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</row>
        <row r="402">
          <cell r="A402">
            <v>-2318.8904618099468</v>
          </cell>
          <cell r="B402">
            <v>-7076.225813272642</v>
          </cell>
          <cell r="C402">
            <v>-7971.5109649933529</v>
          </cell>
          <cell r="D402">
            <v>-7136.4532105146418</v>
          </cell>
          <cell r="E402">
            <v>-6261.4437070168824</v>
          </cell>
          <cell r="F402">
            <v>-5328.3398039108197</v>
          </cell>
          <cell r="G402">
            <v>-4324.6496475853901</v>
          </cell>
          <cell r="H402">
            <v>-3235.4251926319112</v>
          </cell>
          <cell r="I402">
            <v>-2041.0614770355603</v>
          </cell>
          <cell r="J402">
            <v>-730.34895354878006</v>
          </cell>
          <cell r="K402">
            <v>713.93149068806065</v>
          </cell>
          <cell r="L402">
            <v>2291.005891899013</v>
          </cell>
          <cell r="M402">
            <v>4033.045384308753</v>
          </cell>
          <cell r="N402">
            <v>5944.1431452839824</v>
          </cell>
          <cell r="O402">
            <v>8056.1727293581098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</row>
        <row r="403">
          <cell r="A403">
            <v>-1986.8579828119164</v>
          </cell>
          <cell r="B403">
            <v>-5814.8477704194001</v>
          </cell>
          <cell r="C403">
            <v>-6507.1616735533762</v>
          </cell>
          <cell r="D403">
            <v>-5571.2785504000876</v>
          </cell>
          <cell r="E403">
            <v>-4579.3636304510237</v>
          </cell>
          <cell r="F403">
            <v>-3516.2256871972472</v>
          </cell>
          <cell r="G403">
            <v>-2369.6819308729987</v>
          </cell>
          <cell r="H403">
            <v>-1115.6211530890619</v>
          </cell>
          <cell r="I403">
            <v>263.96405157913381</v>
          </cell>
          <cell r="J403">
            <v>1775.76276052351</v>
          </cell>
          <cell r="K403">
            <v>3437.781176493675</v>
          </cell>
          <cell r="L403">
            <v>5265.8251075242333</v>
          </cell>
          <cell r="M403">
            <v>7267.405526958999</v>
          </cell>
          <cell r="N403">
            <v>9473.6209874752276</v>
          </cell>
          <cell r="O403">
            <v>11915.419218717298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</row>
        <row r="404">
          <cell r="A404">
            <v>-2160.8097975407204</v>
          </cell>
          <cell r="B404">
            <v>-6477.8015920202233</v>
          </cell>
          <cell r="C404">
            <v>-7289.5333611606093</v>
          </cell>
          <cell r="D404">
            <v>-6406.5853729215887</v>
          </cell>
          <cell r="E404">
            <v>-5465.9919433142413</v>
          </cell>
          <cell r="F404">
            <v>-4476.7008008064768</v>
          </cell>
          <cell r="G404">
            <v>-3409.1728798313975</v>
          </cell>
          <cell r="H404">
            <v>-2245.5128640469907</v>
          </cell>
          <cell r="I404">
            <v>-958.65907766798739</v>
          </cell>
          <cell r="J404">
            <v>466.83559684180119</v>
          </cell>
          <cell r="K404">
            <v>2023.3176049081526</v>
          </cell>
          <cell r="L404">
            <v>3730.1784665200448</v>
          </cell>
          <cell r="M404">
            <v>5611.1812167748212</v>
          </cell>
          <cell r="N404">
            <v>7689.4345441608011</v>
          </cell>
          <cell r="O404">
            <v>9956.9896765970425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</row>
        <row r="405">
          <cell r="A405">
            <v>-2095.8490405301905</v>
          </cell>
          <cell r="B405">
            <v>-6246.9671557277443</v>
          </cell>
          <cell r="C405">
            <v>-7009.5158463293892</v>
          </cell>
          <cell r="D405">
            <v>-6096.3469897552304</v>
          </cell>
          <cell r="E405">
            <v>-5123.0656019957132</v>
          </cell>
          <cell r="F405">
            <v>-4099.7202400139704</v>
          </cell>
          <cell r="G405">
            <v>-3001.9170085617816</v>
          </cell>
          <cell r="H405">
            <v>-1806.7859796865814</v>
          </cell>
          <cell r="I405">
            <v>-477.38592954912389</v>
          </cell>
          <cell r="J405">
            <v>968.3476433109837</v>
          </cell>
          <cell r="K405">
            <v>2546.4362457070174</v>
          </cell>
          <cell r="L405">
            <v>4293.5695755298366</v>
          </cell>
          <cell r="M405">
            <v>6220.477982166879</v>
          </cell>
          <cell r="N405">
            <v>8353.7643251547634</v>
          </cell>
          <cell r="O405">
            <v>10687.160360683782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</row>
        <row r="406">
          <cell r="A406">
            <v>-2163.5581871918898</v>
          </cell>
          <cell r="B406">
            <v>-6495.8583746503973</v>
          </cell>
          <cell r="C406">
            <v>-7289.2426002185575</v>
          </cell>
          <cell r="D406">
            <v>-6409.4697497075422</v>
          </cell>
          <cell r="E406">
            <v>-5480.998281629305</v>
          </cell>
          <cell r="F406">
            <v>-4480.2031337643512</v>
          </cell>
          <cell r="G406">
            <v>-3402.4355095323413</v>
          </cell>
          <cell r="H406">
            <v>-2237.7537745517288</v>
          </cell>
          <cell r="I406">
            <v>-971.00510270858376</v>
          </cell>
          <cell r="J406">
            <v>426.81946623042563</v>
          </cell>
          <cell r="K406">
            <v>1973.0963105833671</v>
          </cell>
          <cell r="L406">
            <v>3674.9926403041118</v>
          </cell>
          <cell r="M406">
            <v>5539.2046518823972</v>
          </cell>
          <cell r="N406">
            <v>7597.5453559412726</v>
          </cell>
          <cell r="O406">
            <v>9855.8323661932227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</row>
        <row r="407">
          <cell r="A407">
            <v>-2368.9110091175539</v>
          </cell>
          <cell r="B407">
            <v>-7287.7118394888093</v>
          </cell>
          <cell r="C407">
            <v>-8216.6806720607528</v>
          </cell>
          <cell r="D407">
            <v>-7401.3008476491577</v>
          </cell>
          <cell r="E407">
            <v>-6540.6497769071984</v>
          </cell>
          <cell r="F407">
            <v>-5614.0441824212585</v>
          </cell>
          <cell r="G407">
            <v>-4633.610099413595</v>
          </cell>
          <cell r="H407">
            <v>-3575.6440873684905</v>
          </cell>
          <cell r="I407">
            <v>-2412.8697007552046</v>
          </cell>
          <cell r="J407">
            <v>-1148.9733642889821</v>
          </cell>
          <cell r="K407">
            <v>233.31713369906987</v>
          </cell>
          <cell r="L407">
            <v>1769.6676876793572</v>
          </cell>
          <cell r="M407">
            <v>3465.8992760669321</v>
          </cell>
          <cell r="N407">
            <v>5335.5508260233182</v>
          </cell>
          <cell r="O407">
            <v>7393.2639742487263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</row>
        <row r="408">
          <cell r="A408">
            <v>-2007.3931402106159</v>
          </cell>
          <cell r="B408">
            <v>-5899.4414773830067</v>
          </cell>
          <cell r="C408">
            <v>-6611.0878463538675</v>
          </cell>
          <cell r="D408">
            <v>-5685.0254061786491</v>
          </cell>
          <cell r="E408">
            <v>-4697.6655582409003</v>
          </cell>
          <cell r="F408">
            <v>-3633.1557264193007</v>
          </cell>
          <cell r="G408">
            <v>-2496.3781559290956</v>
          </cell>
          <cell r="H408">
            <v>-1261.8676970449142</v>
          </cell>
          <cell r="I408">
            <v>106.67923510952946</v>
          </cell>
          <cell r="J408">
            <v>1604.4586458484823</v>
          </cell>
          <cell r="K408">
            <v>3269.7411247003693</v>
          </cell>
          <cell r="L408">
            <v>5095.329729267537</v>
          </cell>
          <cell r="M408">
            <v>7078.4647848267805</v>
          </cell>
          <cell r="N408">
            <v>9262.5997904764208</v>
          </cell>
          <cell r="O408">
            <v>11669.951958264584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</row>
        <row r="409">
          <cell r="A409">
            <v>-2303.5640925796833</v>
          </cell>
          <cell r="B409">
            <v>-7041.9718598886575</v>
          </cell>
          <cell r="C409">
            <v>-7945.0683377655514</v>
          </cell>
          <cell r="D409">
            <v>-7108.3464872188852</v>
          </cell>
          <cell r="E409">
            <v>-6237.088064369359</v>
          </cell>
          <cell r="F409">
            <v>-5287.0879408091923</v>
          </cell>
          <cell r="G409">
            <v>-4277.3396830671909</v>
          </cell>
          <cell r="H409">
            <v>-3194.013016329684</v>
          </cell>
          <cell r="I409">
            <v>-1997.4215910393605</v>
          </cell>
          <cell r="J409">
            <v>-676.74883945343493</v>
          </cell>
          <cell r="K409">
            <v>777.60805559771075</v>
          </cell>
          <cell r="L409">
            <v>2379.0343912228072</v>
          </cell>
          <cell r="M409">
            <v>4133.2763092127698</v>
          </cell>
          <cell r="N409">
            <v>6063.2223118396305</v>
          </cell>
          <cell r="O409">
            <v>8189.4863168841403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</row>
        <row r="410">
          <cell r="A410">
            <v>-2123.8117085022354</v>
          </cell>
          <cell r="B410">
            <v>-6351.054041927222</v>
          </cell>
          <cell r="C410">
            <v>-7155.0725061399753</v>
          </cell>
          <cell r="D410">
            <v>-6268.4053452231892</v>
          </cell>
          <cell r="E410">
            <v>-5321.5982121388024</v>
          </cell>
          <cell r="F410">
            <v>-4324.003689846224</v>
          </cell>
          <cell r="G410">
            <v>-3249.6041232770672</v>
          </cell>
          <cell r="H410">
            <v>-2084.3982391788081</v>
          </cell>
          <cell r="I410">
            <v>-808.55412327992428</v>
          </cell>
          <cell r="J410">
            <v>605.23417247533951</v>
          </cell>
          <cell r="K410">
            <v>2153.0749557140107</v>
          </cell>
          <cell r="L410">
            <v>3848.6951996948928</v>
          </cell>
          <cell r="M410">
            <v>5736.6767088990146</v>
          </cell>
          <cell r="N410">
            <v>7805.195660920318</v>
          </cell>
          <cell r="O410">
            <v>10062.473149690264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</row>
        <row r="411">
          <cell r="A411">
            <v>-2200.570773904446</v>
          </cell>
          <cell r="B411">
            <v>-6650.6863189667092</v>
          </cell>
          <cell r="C411">
            <v>-7483.6769346249048</v>
          </cell>
          <cell r="D411">
            <v>-6609.2614061670256</v>
          </cell>
          <cell r="E411">
            <v>-5693.2241415244707</v>
          </cell>
          <cell r="F411">
            <v>-4721.2831064722859</v>
          </cell>
          <cell r="G411">
            <v>-3666.1056665666356</v>
          </cell>
          <cell r="H411">
            <v>-2507.0680552203944</v>
          </cell>
          <cell r="I411">
            <v>-1248.0015934109742</v>
          </cell>
          <cell r="J411">
            <v>136.24160619022263</v>
          </cell>
          <cell r="K411">
            <v>1655.2327422857302</v>
          </cell>
          <cell r="L411">
            <v>3314.6368596169586</v>
          </cell>
          <cell r="M411">
            <v>5153.6359077440693</v>
          </cell>
          <cell r="N411">
            <v>7173.2509346894494</v>
          </cell>
          <cell r="O411">
            <v>9402.6510730601203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</row>
        <row r="412">
          <cell r="A412">
            <v>-2052.681270416459</v>
          </cell>
          <cell r="B412">
            <v>-6083.3386657006913</v>
          </cell>
          <cell r="C412">
            <v>-6845.1597714972822</v>
          </cell>
          <cell r="D412">
            <v>-5939.0817521537911</v>
          </cell>
          <cell r="E412">
            <v>-4971.9652564554635</v>
          </cell>
          <cell r="F412">
            <v>-3941.5953814649965</v>
          </cell>
          <cell r="G412">
            <v>-2823.3114530583493</v>
          </cell>
          <cell r="H412">
            <v>-1621.1181261485308</v>
          </cell>
          <cell r="I412">
            <v>-306.65814206756545</v>
          </cell>
          <cell r="J412">
            <v>1167.2089005030953</v>
          </cell>
          <cell r="K412">
            <v>2790.1564874734622</v>
          </cell>
          <cell r="L412">
            <v>4554.3658780097412</v>
          </cell>
          <cell r="M412">
            <v>6497.1760715760965</v>
          </cell>
          <cell r="N412">
            <v>8643.1290269305537</v>
          </cell>
          <cell r="O412">
            <v>11013.859454089312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</row>
        <row r="413">
          <cell r="A413">
            <v>-2225.3194571353092</v>
          </cell>
          <cell r="B413">
            <v>-6736.3636972093354</v>
          </cell>
          <cell r="C413">
            <v>-7604.5560341994151</v>
          </cell>
          <cell r="D413">
            <v>-6753.5525985129443</v>
          </cell>
          <cell r="E413">
            <v>-5848.8850605022335</v>
          </cell>
          <cell r="F413">
            <v>-4883.9228690621349</v>
          </cell>
          <cell r="G413">
            <v>-3850.0187341654814</v>
          </cell>
          <cell r="H413">
            <v>-2730.1421400642566</v>
          </cell>
          <cell r="I413">
            <v>-1506.2382962006893</v>
          </cell>
          <cell r="J413">
            <v>-148.2454720318888</v>
          </cell>
          <cell r="K413">
            <v>1338.6455964556376</v>
          </cell>
          <cell r="L413">
            <v>2980.2842852879644</v>
          </cell>
          <cell r="M413">
            <v>4795.4819695321357</v>
          </cell>
          <cell r="N413">
            <v>6799.8006857261644</v>
          </cell>
          <cell r="O413">
            <v>8992.112430827814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</row>
        <row r="414">
          <cell r="A414">
            <v>-2078.3037793926705</v>
          </cell>
          <cell r="B414">
            <v>-6171.2224984703762</v>
          </cell>
          <cell r="C414">
            <v>-6924.308460196321</v>
          </cell>
          <cell r="D414">
            <v>-6008.862715747664</v>
          </cell>
          <cell r="E414">
            <v>-5046.3404652768586</v>
          </cell>
          <cell r="F414">
            <v>-4015.3045430156208</v>
          </cell>
          <cell r="G414">
            <v>-2906.7115018979957</v>
          </cell>
          <cell r="H414">
            <v>-1710.3203555408431</v>
          </cell>
          <cell r="I414">
            <v>-407.52063178543676</v>
          </cell>
          <cell r="J414">
            <v>1038.6911866342325</v>
          </cell>
          <cell r="K414">
            <v>2649.599689360547</v>
          </cell>
          <cell r="L414">
            <v>4417.3605830468086</v>
          </cell>
          <cell r="M414">
            <v>6355.62748191844</v>
          </cell>
          <cell r="N414">
            <v>8494.0997154664492</v>
          </cell>
          <cell r="O414">
            <v>10836.185222872326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</row>
        <row r="415">
          <cell r="A415">
            <v>-2088.0153818135473</v>
          </cell>
          <cell r="B415">
            <v>-6200.5573217197962</v>
          </cell>
          <cell r="C415">
            <v>-6970.0667217566306</v>
          </cell>
          <cell r="D415">
            <v>-6075.2286972044849</v>
          </cell>
          <cell r="E415">
            <v>-5119.7661574938011</v>
          </cell>
          <cell r="F415">
            <v>-4102.9807840645008</v>
          </cell>
          <cell r="G415">
            <v>-2992.160256691528</v>
          </cell>
          <cell r="H415">
            <v>-1789.0204244048796</v>
          </cell>
          <cell r="I415">
            <v>-473.16996271908062</v>
          </cell>
          <cell r="J415">
            <v>973.55994532786735</v>
          </cell>
          <cell r="K415">
            <v>2557.2576353541717</v>
          </cell>
          <cell r="L415">
            <v>4297.3373679373799</v>
          </cell>
          <cell r="M415">
            <v>6210.7565699768365</v>
          </cell>
          <cell r="N415">
            <v>8323.1783972082012</v>
          </cell>
          <cell r="O415">
            <v>10655.083837487629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</row>
        <row r="416">
          <cell r="A416">
            <v>-2047.9754802815924</v>
          </cell>
          <cell r="B416">
            <v>-6064.496164745221</v>
          </cell>
          <cell r="C416">
            <v>-6815.1260699393861</v>
          </cell>
          <cell r="D416">
            <v>-5906.2586696719864</v>
          </cell>
          <cell r="E416">
            <v>-4937.957518100754</v>
          </cell>
          <cell r="F416">
            <v>-3897.6372384597162</v>
          </cell>
          <cell r="G416">
            <v>-2771.7139051484601</v>
          </cell>
          <cell r="H416">
            <v>-1566.9472326252248</v>
          </cell>
          <cell r="I416">
            <v>-247.27649659293587</v>
          </cell>
          <cell r="J416">
            <v>1215.0071367343064</v>
          </cell>
          <cell r="K416">
            <v>2829.6886836172343</v>
          </cell>
          <cell r="L416">
            <v>4607.9040071395266</v>
          </cell>
          <cell r="M416">
            <v>6558.837728697481</v>
          </cell>
          <cell r="N416">
            <v>8697.098516534481</v>
          </cell>
          <cell r="O416">
            <v>11040.490873303359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</row>
        <row r="417">
          <cell r="A417">
            <v>-1958.0270563244962</v>
          </cell>
          <cell r="B417">
            <v>-5705.8419139863363</v>
          </cell>
          <cell r="C417">
            <v>-6385.457207141103</v>
          </cell>
          <cell r="D417">
            <v>-5445.7800904978085</v>
          </cell>
          <cell r="E417">
            <v>-4434.262485702955</v>
          </cell>
          <cell r="F417">
            <v>-3354.6555827300876</v>
          </cell>
          <cell r="G417">
            <v>-2197.8122202722329</v>
          </cell>
          <cell r="H417">
            <v>-928.27778132292678</v>
          </cell>
          <cell r="I417">
            <v>457.97705930269245</v>
          </cell>
          <cell r="J417">
            <v>1979.6433409081897</v>
          </cell>
          <cell r="K417">
            <v>3647.7596546032091</v>
          </cell>
          <cell r="L417">
            <v>5481.9415222692214</v>
          </cell>
          <cell r="M417">
            <v>7517.0130346377609</v>
          </cell>
          <cell r="N417">
            <v>9760.8727330722832</v>
          </cell>
          <cell r="O417">
            <v>12221.394581987352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</row>
        <row r="418">
          <cell r="A418">
            <v>-2073.3589272712884</v>
          </cell>
          <cell r="B418">
            <v>-6151.3667175914088</v>
          </cell>
          <cell r="C418">
            <v>-6900.2956442313325</v>
          </cell>
          <cell r="D418">
            <v>-5993.3400235155514</v>
          </cell>
          <cell r="E418">
            <v>-5027.6287986947009</v>
          </cell>
          <cell r="F418">
            <v>-3996.8441966220594</v>
          </cell>
          <cell r="G418">
            <v>-2872.323722884686</v>
          </cell>
          <cell r="H418">
            <v>-1652.5065292247598</v>
          </cell>
          <cell r="I418">
            <v>-326.4470049858881</v>
          </cell>
          <cell r="J418">
            <v>1134.6979986726778</v>
          </cell>
          <cell r="K418">
            <v>2739.0945338628176</v>
          </cell>
          <cell r="L418">
            <v>4504.8144772348287</v>
          </cell>
          <cell r="M418">
            <v>6447.9650606526802</v>
          </cell>
          <cell r="N418">
            <v>8586.7691274258832</v>
          </cell>
          <cell r="O418">
            <v>10958.121377539097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</row>
        <row r="419">
          <cell r="A419">
            <v>-2238.9085582116495</v>
          </cell>
          <cell r="B419">
            <v>-6779.2748739466142</v>
          </cell>
          <cell r="C419">
            <v>-7628.4492533280691</v>
          </cell>
          <cell r="D419">
            <v>-6770.3866904163824</v>
          </cell>
          <cell r="E419">
            <v>-5849.8315459992227</v>
          </cell>
          <cell r="F419">
            <v>-4876.8222180144121</v>
          </cell>
          <cell r="G419">
            <v>-3827.2182966150858</v>
          </cell>
          <cell r="H419">
            <v>-2689.469887238613</v>
          </cell>
          <cell r="I419">
            <v>-1443.2426802763644</v>
          </cell>
          <cell r="J419">
            <v>-71.506325196410501</v>
          </cell>
          <cell r="K419">
            <v>1432.4214972122368</v>
          </cell>
          <cell r="L419">
            <v>3088.6484526131171</v>
          </cell>
          <cell r="M419">
            <v>4912.0676308215589</v>
          </cell>
          <cell r="N419">
            <v>6922.8010072250663</v>
          </cell>
          <cell r="O419">
            <v>9129.4673909774574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</row>
        <row r="420">
          <cell r="A420">
            <v>-1991.477746016318</v>
          </cell>
          <cell r="B420">
            <v>-5842.4164189422036</v>
          </cell>
          <cell r="C420">
            <v>-6545.8231277466011</v>
          </cell>
          <cell r="D420">
            <v>-5618.4100554292027</v>
          </cell>
          <cell r="E420">
            <v>-4641.6762175229333</v>
          </cell>
          <cell r="F420">
            <v>-3578.3096036342395</v>
          </cell>
          <cell r="G420">
            <v>-2436.9798279825122</v>
          </cell>
          <cell r="H420">
            <v>-1182.6141487993766</v>
          </cell>
          <cell r="I420">
            <v>181.19249046189805</v>
          </cell>
          <cell r="J420">
            <v>1671.239196349544</v>
          </cell>
          <cell r="K420">
            <v>3324.5856403505909</v>
          </cell>
          <cell r="L420">
            <v>5170.4921074153635</v>
          </cell>
          <cell r="M420">
            <v>7184.9885284337661</v>
          </cell>
          <cell r="N420">
            <v>9386.2220019003289</v>
          </cell>
          <cell r="O420">
            <v>11799.298443884843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</row>
        <row r="421">
          <cell r="A421">
            <v>-1963.7497076018162</v>
          </cell>
          <cell r="B421">
            <v>-5719.8646217488713</v>
          </cell>
          <cell r="C421">
            <v>-6394.7239518901724</v>
          </cell>
          <cell r="D421">
            <v>-5467.1030630139949</v>
          </cell>
          <cell r="E421">
            <v>-4487.5675711006161</v>
          </cell>
          <cell r="F421">
            <v>-3416.4881422498315</v>
          </cell>
          <cell r="G421">
            <v>-2258.0860467716002</v>
          </cell>
          <cell r="H421">
            <v>-998.45330315342403</v>
          </cell>
          <cell r="I421">
            <v>373.39793758900743</v>
          </cell>
          <cell r="J421">
            <v>1881.1854057351625</v>
          </cell>
          <cell r="K421">
            <v>3547.5367709508914</v>
          </cell>
          <cell r="L421">
            <v>5377.2624821957024</v>
          </cell>
          <cell r="M421">
            <v>7398.1988675046669</v>
          </cell>
          <cell r="N421">
            <v>9619.4655901429123</v>
          </cell>
          <cell r="O421">
            <v>12055.162469125513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</row>
        <row r="422">
          <cell r="A422">
            <v>-2066.0954447575186</v>
          </cell>
          <cell r="B422">
            <v>-6110.2047701354004</v>
          </cell>
          <cell r="C422">
            <v>-6846.2727905848506</v>
          </cell>
          <cell r="D422">
            <v>-5927.7357249112365</v>
          </cell>
          <cell r="E422">
            <v>-4966.7215038696613</v>
          </cell>
          <cell r="F422">
            <v>-3939.2290819588065</v>
          </cell>
          <cell r="G422">
            <v>-2824.7290322303957</v>
          </cell>
          <cell r="H422">
            <v>-1605.2593191018079</v>
          </cell>
          <cell r="I422">
            <v>-266.06187636474647</v>
          </cell>
          <cell r="J422">
            <v>1214.4281797123454</v>
          </cell>
          <cell r="K422">
            <v>2837.9681840224353</v>
          </cell>
          <cell r="L422">
            <v>4617.4818999761919</v>
          </cell>
          <cell r="M422">
            <v>6578.2325690698999</v>
          </cell>
          <cell r="N422">
            <v>8730.1309436248557</v>
          </cell>
          <cell r="O422">
            <v>11096.422057646017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</row>
        <row r="423">
          <cell r="A423">
            <v>-2356.5856393469808</v>
          </cell>
          <cell r="B423">
            <v>-7233.1926635182454</v>
          </cell>
          <cell r="C423">
            <v>-8155.8135045734471</v>
          </cell>
          <cell r="D423">
            <v>-7329.6923311618984</v>
          </cell>
          <cell r="E423">
            <v>-6457.1338754312528</v>
          </cell>
          <cell r="F423">
            <v>-5548.0949951080538</v>
          </cell>
          <cell r="G423">
            <v>-4568.0939384392532</v>
          </cell>
          <cell r="H423">
            <v>-3489.641747795848</v>
          </cell>
          <cell r="I423">
            <v>-2304.8451838678234</v>
          </cell>
          <cell r="J423">
            <v>-1016.8922798473046</v>
          </cell>
          <cell r="K423">
            <v>403.40343782897071</v>
          </cell>
          <cell r="L423">
            <v>1971.6672431039908</v>
          </cell>
          <cell r="M423">
            <v>3682.6834072759698</v>
          </cell>
          <cell r="N423">
            <v>5575.2281581812667</v>
          </cell>
          <cell r="O423">
            <v>7660.6034967010928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</row>
        <row r="424">
          <cell r="A424">
            <v>-2256.3984063588005</v>
          </cell>
          <cell r="B424">
            <v>-6832.8563702248657</v>
          </cell>
          <cell r="C424">
            <v>-7683.6329459796561</v>
          </cell>
          <cell r="D424">
            <v>-6818.6066062578693</v>
          </cell>
          <cell r="E424">
            <v>-5913.0889184233365</v>
          </cell>
          <cell r="F424">
            <v>-4952.8362424763945</v>
          </cell>
          <cell r="G424">
            <v>-3920.9460816194091</v>
          </cell>
          <cell r="H424">
            <v>-2795.7332023470994</v>
          </cell>
          <cell r="I424">
            <v>-1562.9161850735013</v>
          </cell>
          <cell r="J424">
            <v>-209.81447577240388</v>
          </cell>
          <cell r="K424">
            <v>1262.9264971126283</v>
          </cell>
          <cell r="L424">
            <v>2891.3942276873954</v>
          </cell>
          <cell r="M424">
            <v>4692.4953582698245</v>
          </cell>
          <cell r="N424">
            <v>6672.7051975396207</v>
          </cell>
          <cell r="O424">
            <v>8855.3250278668802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</row>
        <row r="425">
          <cell r="A425">
            <v>-2077.5728506991259</v>
          </cell>
          <cell r="B425">
            <v>-6170.500575121041</v>
          </cell>
          <cell r="C425">
            <v>-6928.6729889434228</v>
          </cell>
          <cell r="D425">
            <v>-6026.5835160074002</v>
          </cell>
          <cell r="E425">
            <v>-5067.9116207440575</v>
          </cell>
          <cell r="F425">
            <v>-4029.1657344153741</v>
          </cell>
          <cell r="G425">
            <v>-2920.7001449363947</v>
          </cell>
          <cell r="H425">
            <v>-1714.8027061550792</v>
          </cell>
          <cell r="I425">
            <v>-410.01020410534579</v>
          </cell>
          <cell r="J425">
            <v>1031.6188597422195</v>
          </cell>
          <cell r="K425">
            <v>2612.4876714575357</v>
          </cell>
          <cell r="L425">
            <v>4357.4871148804614</v>
          </cell>
          <cell r="M425">
            <v>6281.335443744003</v>
          </cell>
          <cell r="N425">
            <v>8393.2204980111965</v>
          </cell>
          <cell r="O425">
            <v>10710.071083510767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</row>
        <row r="426">
          <cell r="A426">
            <v>-2331.9557603896219</v>
          </cell>
          <cell r="B426">
            <v>-7148.0901057388664</v>
          </cell>
          <cell r="C426">
            <v>-8064.5411420618075</v>
          </cell>
          <cell r="D426">
            <v>-7245.6143533950517</v>
          </cell>
          <cell r="E426">
            <v>-6381.0594031993624</v>
          </cell>
          <cell r="F426">
            <v>-5465.6216051571319</v>
          </cell>
          <cell r="G426">
            <v>-4480.3782886057106</v>
          </cell>
          <cell r="H426">
            <v>-3413.220768299796</v>
          </cell>
          <cell r="I426">
            <v>-2239.1818462532583</v>
          </cell>
          <cell r="J426">
            <v>-948.68614660803428</v>
          </cell>
          <cell r="K426">
            <v>485.82456799718085</v>
          </cell>
          <cell r="L426">
            <v>2059.0578247476219</v>
          </cell>
          <cell r="M426">
            <v>3779.9314265149478</v>
          </cell>
          <cell r="N426">
            <v>5667.7289103967005</v>
          </cell>
          <cell r="O426">
            <v>7756.157836606978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</row>
        <row r="427">
          <cell r="A427">
            <v>-2196.5018366432796</v>
          </cell>
          <cell r="B427">
            <v>-6618.5418483933081</v>
          </cell>
          <cell r="C427">
            <v>-7433.8408349783267</v>
          </cell>
          <cell r="D427">
            <v>-6551.3850774223456</v>
          </cell>
          <cell r="E427">
            <v>-5614.1688484925107</v>
          </cell>
          <cell r="F427">
            <v>-4616.4943852189845</v>
          </cell>
          <cell r="G427">
            <v>-3556.8218264588932</v>
          </cell>
          <cell r="H427">
            <v>-2409.994099183968</v>
          </cell>
          <cell r="I427">
            <v>-1152.4024413521815</v>
          </cell>
          <cell r="J427">
            <v>236.78130893865773</v>
          </cell>
          <cell r="K427">
            <v>1774.3214425623109</v>
          </cell>
          <cell r="L427">
            <v>3455.0454291954093</v>
          </cell>
          <cell r="M427">
            <v>5298.7281943782473</v>
          </cell>
          <cell r="N427">
            <v>7333.9818048128946</v>
          </cell>
          <cell r="O427">
            <v>9566.5807379423368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</row>
        <row r="428">
          <cell r="A428">
            <v>-2302.811283364917</v>
          </cell>
          <cell r="B428">
            <v>-7042.0724392544598</v>
          </cell>
          <cell r="C428">
            <v>-7938.3385685763278</v>
          </cell>
          <cell r="D428">
            <v>-7093.7639419650732</v>
          </cell>
          <cell r="E428">
            <v>-6204.7537509928088</v>
          </cell>
          <cell r="F428">
            <v>-5242.2210402449809</v>
          </cell>
          <cell r="G428">
            <v>-4212.7096963174617</v>
          </cell>
          <cell r="H428">
            <v>-3122.1076880298183</v>
          </cell>
          <cell r="I428">
            <v>-1924.7625155105229</v>
          </cell>
          <cell r="J428">
            <v>-607.23691461904571</v>
          </cell>
          <cell r="K428">
            <v>837.39828052031703</v>
          </cell>
          <cell r="L428">
            <v>2426.3546718796256</v>
          </cell>
          <cell r="M428">
            <v>4175.7269601887501</v>
          </cell>
          <cell r="N428">
            <v>6121.6064276548332</v>
          </cell>
          <cell r="O428">
            <v>8264.1126472327687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</row>
        <row r="429">
          <cell r="A429">
            <v>-2220.2398914248706</v>
          </cell>
          <cell r="B429">
            <v>-6708.771709786839</v>
          </cell>
          <cell r="C429">
            <v>-7539.5267374448504</v>
          </cell>
          <cell r="D429">
            <v>-6668.4300328405861</v>
          </cell>
          <cell r="E429">
            <v>-5759.4938629152057</v>
          </cell>
          <cell r="F429">
            <v>-4789.0938486518371</v>
          </cell>
          <cell r="G429">
            <v>-3752.1853250697795</v>
          </cell>
          <cell r="H429">
            <v>-2615.1665583873473</v>
          </cell>
          <cell r="I429">
            <v>-1349.7315267412594</v>
          </cell>
          <cell r="J429">
            <v>43.24356123929342</v>
          </cell>
          <cell r="K429">
            <v>1559.8246667085218</v>
          </cell>
          <cell r="L429">
            <v>3222.1503354216811</v>
          </cell>
          <cell r="M429">
            <v>5066.1031469491454</v>
          </cell>
          <cell r="N429">
            <v>7072.9649068226081</v>
          </cell>
          <cell r="O429">
            <v>9274.9185264185471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</row>
        <row r="430">
          <cell r="A430">
            <v>-2031.4728698636604</v>
          </cell>
          <cell r="B430">
            <v>-5983.7198405670761</v>
          </cell>
          <cell r="C430">
            <v>-6706.3117450286863</v>
          </cell>
          <cell r="D430">
            <v>-5784.9400099982649</v>
          </cell>
          <cell r="E430">
            <v>-4801.2038355150435</v>
          </cell>
          <cell r="F430">
            <v>-3747.3497441783525</v>
          </cell>
          <cell r="G430">
            <v>-2598.4487763602206</v>
          </cell>
          <cell r="H430">
            <v>-1349.7414209536992</v>
          </cell>
          <cell r="I430">
            <v>30.075127791395367</v>
          </cell>
          <cell r="J430">
            <v>1546.2840115947527</v>
          </cell>
          <cell r="K430">
            <v>3190.7953955496514</v>
          </cell>
          <cell r="L430">
            <v>4995.225865123939</v>
          </cell>
          <cell r="M430">
            <v>7002.9069656100783</v>
          </cell>
          <cell r="N430">
            <v>9197.7755529244041</v>
          </cell>
          <cell r="O430">
            <v>11603.871079748267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</row>
        <row r="431">
          <cell r="A431">
            <v>-2292.5060306088862</v>
          </cell>
          <cell r="B431">
            <v>-6979.5682957144727</v>
          </cell>
          <cell r="C431">
            <v>-7867.2853957519219</v>
          </cell>
          <cell r="D431">
            <v>-7028.402617796186</v>
          </cell>
          <cell r="E431">
            <v>-6147.1230683050317</v>
          </cell>
          <cell r="F431">
            <v>-5187.5073416976884</v>
          </cell>
          <cell r="G431">
            <v>-4167.5183070916928</v>
          </cell>
          <cell r="H431">
            <v>-3072.7774714830862</v>
          </cell>
          <cell r="I431">
            <v>-1868.4119450276612</v>
          </cell>
          <cell r="J431">
            <v>-542.4888622436647</v>
          </cell>
          <cell r="K431">
            <v>906.30883861449024</v>
          </cell>
          <cell r="L431">
            <v>2499.8107389561287</v>
          </cell>
          <cell r="M431">
            <v>4259.0435814162311</v>
          </cell>
          <cell r="N431">
            <v>6214.5318440388664</v>
          </cell>
          <cell r="O431">
            <v>8361.2777001341819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</row>
        <row r="432">
          <cell r="A432">
            <v>-1966.4837325655049</v>
          </cell>
          <cell r="B432">
            <v>-5737.2459179454145</v>
          </cell>
          <cell r="C432">
            <v>-6408.4826482709241</v>
          </cell>
          <cell r="D432">
            <v>-5468.694787860466</v>
          </cell>
          <cell r="E432">
            <v>-4464.9544113692427</v>
          </cell>
          <cell r="F432">
            <v>-3391.7682985896995</v>
          </cell>
          <cell r="G432">
            <v>-2225.872185544989</v>
          </cell>
          <cell r="H432">
            <v>-955.90047096494322</v>
          </cell>
          <cell r="I432">
            <v>443.52217062813264</v>
          </cell>
          <cell r="J432">
            <v>1978.7231580260166</v>
          </cell>
          <cell r="K432">
            <v>3655.9527256751571</v>
          </cell>
          <cell r="L432">
            <v>5503.7843223787395</v>
          </cell>
          <cell r="M432">
            <v>7530.8663876446799</v>
          </cell>
          <cell r="N432">
            <v>9755.0821711885601</v>
          </cell>
          <cell r="O432">
            <v>12202.841645426786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</row>
        <row r="433">
          <cell r="A433">
            <v>-2244.1486689924159</v>
          </cell>
          <cell r="B433">
            <v>-6801.2475845809859</v>
          </cell>
          <cell r="C433">
            <v>-7656.0540593886944</v>
          </cell>
          <cell r="D433">
            <v>-6809.5563966945983</v>
          </cell>
          <cell r="E433">
            <v>-5915.9902040907655</v>
          </cell>
          <cell r="F433">
            <v>-4955.0423457362876</v>
          </cell>
          <cell r="G433">
            <v>-3917.3328565506567</v>
          </cell>
          <cell r="H433">
            <v>-2802.202003506412</v>
          </cell>
          <cell r="I433">
            <v>-1578.8811658514385</v>
          </cell>
          <cell r="J433">
            <v>-218.42072965820975</v>
          </cell>
          <cell r="K433">
            <v>1265.3152679844886</v>
          </cell>
          <cell r="L433">
            <v>2891.4631707009244</v>
          </cell>
          <cell r="M433">
            <v>4669.7938407749307</v>
          </cell>
          <cell r="N433">
            <v>6630.5239426264807</v>
          </cell>
          <cell r="O433">
            <v>8812.5265744230928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</row>
        <row r="434">
          <cell r="A434">
            <v>-2099.9901230814867</v>
          </cell>
          <cell r="B434">
            <v>-6250.6489430606762</v>
          </cell>
          <cell r="C434">
            <v>-7028.1536843095228</v>
          </cell>
          <cell r="D434">
            <v>-6137.4562662634989</v>
          </cell>
          <cell r="E434">
            <v>-5179.884636589034</v>
          </cell>
          <cell r="F434">
            <v>-4165.834894814705</v>
          </cell>
          <cell r="G434">
            <v>-3071.5574079641597</v>
          </cell>
          <cell r="H434">
            <v>-1859.5416600015681</v>
          </cell>
          <cell r="I434">
            <v>-540.45648105501471</v>
          </cell>
          <cell r="J434">
            <v>899.2134521757356</v>
          </cell>
          <cell r="K434">
            <v>2479.174144080645</v>
          </cell>
          <cell r="L434">
            <v>4224.179539529071</v>
          </cell>
          <cell r="M434">
            <v>6140.7914386191042</v>
          </cell>
          <cell r="N434">
            <v>8241.1557393575931</v>
          </cell>
          <cell r="O434">
            <v>10554.707645638533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</row>
        <row r="435">
          <cell r="A435">
            <v>-2175.9141635803453</v>
          </cell>
          <cell r="B435">
            <v>-6542.1915173049147</v>
          </cell>
          <cell r="C435">
            <v>-7358.911637333591</v>
          </cell>
          <cell r="D435">
            <v>-6479.7978821764664</v>
          </cell>
          <cell r="E435">
            <v>-5558.0428591606178</v>
          </cell>
          <cell r="F435">
            <v>-4567.7275683265652</v>
          </cell>
          <cell r="G435">
            <v>-3507.4771511544159</v>
          </cell>
          <cell r="H435">
            <v>-2360.1939505651276</v>
          </cell>
          <cell r="I435">
            <v>-1090.1839948996851</v>
          </cell>
          <cell r="J435">
            <v>311.57904429679132</v>
          </cell>
          <cell r="K435">
            <v>1862.5608084808773</v>
          </cell>
          <cell r="L435">
            <v>3554.0574668146892</v>
          </cell>
          <cell r="M435">
            <v>5407.5835808793718</v>
          </cell>
          <cell r="N435">
            <v>7450.7448013455369</v>
          </cell>
          <cell r="O435">
            <v>9712.6973748468281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</row>
        <row r="436">
          <cell r="A436">
            <v>-2329.4610513362336</v>
          </cell>
          <cell r="B436">
            <v>-7129.2779182315244</v>
          </cell>
          <cell r="C436">
            <v>-8033.0820396598829</v>
          </cell>
          <cell r="D436">
            <v>-7202.5726092585919</v>
          </cell>
          <cell r="E436">
            <v>-6339.0977601466939</v>
          </cell>
          <cell r="F436">
            <v>-5414.357679603806</v>
          </cell>
          <cell r="G436">
            <v>-4424.1922217862266</v>
          </cell>
          <cell r="H436">
            <v>-3346.0483662670545</v>
          </cell>
          <cell r="I436">
            <v>-2173.2466920760553</v>
          </cell>
          <cell r="J436">
            <v>-883.59719565280841</v>
          </cell>
          <cell r="K436">
            <v>540.13593143051628</v>
          </cell>
          <cell r="L436">
            <v>2107.781464681641</v>
          </cell>
          <cell r="M436">
            <v>3836.8364180100989</v>
          </cell>
          <cell r="N436">
            <v>5746.0702643751783</v>
          </cell>
          <cell r="O436">
            <v>7843.3589552134172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</row>
        <row r="437">
          <cell r="A437">
            <v>-2075.7448280424478</v>
          </cell>
          <cell r="B437">
            <v>-6160.2335522213125</v>
          </cell>
          <cell r="C437">
            <v>-6915.0846487136841</v>
          </cell>
          <cell r="D437">
            <v>-6011.4176176344836</v>
          </cell>
          <cell r="E437">
            <v>-5051.2340920253027</v>
          </cell>
          <cell r="F437">
            <v>-4024.0172423284944</v>
          </cell>
          <cell r="G437">
            <v>-2916.6997837291101</v>
          </cell>
          <cell r="H437">
            <v>-1711.815225414399</v>
          </cell>
          <cell r="I437">
            <v>-386.55475810975889</v>
          </cell>
          <cell r="J437">
            <v>1062.7898675135682</v>
          </cell>
          <cell r="K437">
            <v>2661.3313999070788</v>
          </cell>
          <cell r="L437">
            <v>4420.8570128891333</v>
          </cell>
          <cell r="M437">
            <v>6366.3583123089793</v>
          </cell>
          <cell r="N437">
            <v>8487.4572436036324</v>
          </cell>
          <cell r="O437">
            <v>10832.057455562481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</row>
        <row r="438">
          <cell r="A438">
            <v>-2276.1304881098044</v>
          </cell>
          <cell r="B438">
            <v>-6919.4626717023948</v>
          </cell>
          <cell r="C438">
            <v>-7783.0553258875616</v>
          </cell>
          <cell r="D438">
            <v>-6911.4862583568975</v>
          </cell>
          <cell r="E438">
            <v>-5985.6194171358857</v>
          </cell>
          <cell r="F438">
            <v>-5004.3486536146338</v>
          </cell>
          <cell r="G438">
            <v>-3966.4161484534802</v>
          </cell>
          <cell r="H438">
            <v>-2844.8646088077303</v>
          </cell>
          <cell r="I438">
            <v>-1619.5766958932302</v>
          </cell>
          <cell r="J438">
            <v>-276.36210710831676</v>
          </cell>
          <cell r="K438">
            <v>1196.9720061182811</v>
          </cell>
          <cell r="L438">
            <v>2831.0396624875648</v>
          </cell>
          <cell r="M438">
            <v>4632.3984439068772</v>
          </cell>
          <cell r="N438">
            <v>6625.3244777402342</v>
          </cell>
          <cell r="O438">
            <v>8810.1098628781911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</row>
        <row r="439">
          <cell r="A439">
            <v>-2325.7384664711808</v>
          </cell>
          <cell r="B439">
            <v>-7127.2231712698831</v>
          </cell>
          <cell r="C439">
            <v>-8026.0714903743801</v>
          </cell>
          <cell r="D439">
            <v>-7198.1491131808489</v>
          </cell>
          <cell r="E439">
            <v>-6325.917237505364</v>
          </cell>
          <cell r="F439">
            <v>-5393.8725495837771</v>
          </cell>
          <cell r="G439">
            <v>-4392.9914902597229</v>
          </cell>
          <cell r="H439">
            <v>-3312.7524004639381</v>
          </cell>
          <cell r="I439">
            <v>-2128.7713314359498</v>
          </cell>
          <cell r="J439">
            <v>-805.44803037553129</v>
          </cell>
          <cell r="K439">
            <v>650.4489664261182</v>
          </cell>
          <cell r="L439">
            <v>2247.5342637363542</v>
          </cell>
          <cell r="M439">
            <v>3999.5968672575614</v>
          </cell>
          <cell r="N439">
            <v>5920.5321288517989</v>
          </cell>
          <cell r="O439">
            <v>8020.8055103097377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</row>
        <row r="440">
          <cell r="A440">
            <v>-2153.4768809983252</v>
          </cell>
          <cell r="B440">
            <v>-6459.6050576034604</v>
          </cell>
          <cell r="C440">
            <v>-7274.1122274592572</v>
          </cell>
          <cell r="D440">
            <v>-6392.1849106800482</v>
          </cell>
          <cell r="E440">
            <v>-5447.1085635313921</v>
          </cell>
          <cell r="F440">
            <v>-4445.0674074763738</v>
          </cell>
          <cell r="G440">
            <v>-3375.1118104702718</v>
          </cell>
          <cell r="H440">
            <v>-2203.9598084796448</v>
          </cell>
          <cell r="I440">
            <v>-915.93477188918598</v>
          </cell>
          <cell r="J440">
            <v>488.25809893737812</v>
          </cell>
          <cell r="K440">
            <v>2046.0600414508681</v>
          </cell>
          <cell r="L440">
            <v>3762.3962330059726</v>
          </cell>
          <cell r="M440">
            <v>5640.0878739683958</v>
          </cell>
          <cell r="N440">
            <v>7690.6438790924858</v>
          </cell>
          <cell r="O440">
            <v>9952.7536301955151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</row>
        <row r="441">
          <cell r="A441">
            <v>-2297.8995301286436</v>
          </cell>
          <cell r="B441">
            <v>-7014.4972965212064</v>
          </cell>
          <cell r="C441">
            <v>-7907.4051855112411</v>
          </cell>
          <cell r="D441">
            <v>-7058.3646849694132</v>
          </cell>
          <cell r="E441">
            <v>-6134.277813021944</v>
          </cell>
          <cell r="F441">
            <v>-5161.9650771986535</v>
          </cell>
          <cell r="G441">
            <v>-4128.2127286207669</v>
          </cell>
          <cell r="H441">
            <v>-3015.6062358497525</v>
          </cell>
          <cell r="I441">
            <v>-1790.1869105013534</v>
          </cell>
          <cell r="J441">
            <v>-445.43835254988312</v>
          </cell>
          <cell r="K441">
            <v>1026.0349788066774</v>
          </cell>
          <cell r="L441">
            <v>2654.6599829998827</v>
          </cell>
          <cell r="M441">
            <v>4453.0697346955303</v>
          </cell>
          <cell r="N441">
            <v>6411.3797748761226</v>
          </cell>
          <cell r="O441">
            <v>8570.2633375093992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</row>
        <row r="442">
          <cell r="A442">
            <v>-2308.3502425230686</v>
          </cell>
          <cell r="B442">
            <v>-7044.3207755278754</v>
          </cell>
          <cell r="C442">
            <v>-7930.9688150760367</v>
          </cell>
          <cell r="D442">
            <v>-7107.9967172612405</v>
          </cell>
          <cell r="E442">
            <v>-6229.628369906196</v>
          </cell>
          <cell r="F442">
            <v>-5282.9042065088033</v>
          </cell>
          <cell r="G442">
            <v>-4280.1432978451885</v>
          </cell>
          <cell r="H442">
            <v>-3201.7141549836056</v>
          </cell>
          <cell r="I442">
            <v>-2005.3629431027321</v>
          </cell>
          <cell r="J442">
            <v>-676.73367262632041</v>
          </cell>
          <cell r="K442">
            <v>760.32906376139067</v>
          </cell>
          <cell r="L442">
            <v>2333.8620850970347</v>
          </cell>
          <cell r="M442">
            <v>4084.0809430403879</v>
          </cell>
          <cell r="N442">
            <v>6001.7279932023448</v>
          </cell>
          <cell r="O442">
            <v>8117.3484599186913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</row>
        <row r="443">
          <cell r="A443">
            <v>-2333.0272896996289</v>
          </cell>
          <cell r="B443">
            <v>-7139.5280883323421</v>
          </cell>
          <cell r="C443">
            <v>-8029.6611702011323</v>
          </cell>
          <cell r="D443">
            <v>-7202.5638463439118</v>
          </cell>
          <cell r="E443">
            <v>-6337.0649410406177</v>
          </cell>
          <cell r="F443">
            <v>-5405.7943480353579</v>
          </cell>
          <cell r="G443">
            <v>-4415.8819374785626</v>
          </cell>
          <cell r="H443">
            <v>-3339.5649811541939</v>
          </cell>
          <cell r="I443">
            <v>-2155.0509624298829</v>
          </cell>
          <cell r="J443">
            <v>-840.00331128527375</v>
          </cell>
          <cell r="K443">
            <v>576.64763074353414</v>
          </cell>
          <cell r="L443">
            <v>2134.6344542014813</v>
          </cell>
          <cell r="M443">
            <v>3864.2539132830152</v>
          </cell>
          <cell r="N443">
            <v>5769.6716857704687</v>
          </cell>
          <cell r="O443">
            <v>7862.833159525062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</row>
        <row r="444">
          <cell r="A444">
            <v>-2058.3760659001186</v>
          </cell>
          <cell r="B444">
            <v>-6096.470587847376</v>
          </cell>
          <cell r="C444">
            <v>-6837.5357561962501</v>
          </cell>
          <cell r="D444">
            <v>-5919.0372220382651</v>
          </cell>
          <cell r="E444">
            <v>-4957.1601103808034</v>
          </cell>
          <cell r="F444">
            <v>-3932.0028628436885</v>
          </cell>
          <cell r="G444">
            <v>-2820.2938376249622</v>
          </cell>
          <cell r="H444">
            <v>-1615.4876846889988</v>
          </cell>
          <cell r="I444">
            <v>-296.78638678609656</v>
          </cell>
          <cell r="J444">
            <v>1167.4033692246894</v>
          </cell>
          <cell r="K444">
            <v>2783.7939549776611</v>
          </cell>
          <cell r="L444">
            <v>4565.8899877976528</v>
          </cell>
          <cell r="M444">
            <v>6518.9844038991405</v>
          </cell>
          <cell r="N444">
            <v>8659.9285270236396</v>
          </cell>
          <cell r="O444">
            <v>11015.314659102711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</row>
        <row r="445">
          <cell r="A445">
            <v>-2256.237556546811</v>
          </cell>
          <cell r="B445">
            <v>-6835.9947247801101</v>
          </cell>
          <cell r="C445">
            <v>-7673.9972456410369</v>
          </cell>
          <cell r="D445">
            <v>-6793.7008157317168</v>
          </cell>
          <cell r="E445">
            <v>-5877.8166605129845</v>
          </cell>
          <cell r="F445">
            <v>-4912.3136880132979</v>
          </cell>
          <cell r="G445">
            <v>-3874.5094326886028</v>
          </cell>
          <cell r="H445">
            <v>-2752.5045712532628</v>
          </cell>
          <cell r="I445">
            <v>-1520.1320621973368</v>
          </cell>
          <cell r="J445">
            <v>-167.24741119903888</v>
          </cell>
          <cell r="K445">
            <v>1326.6112459312328</v>
          </cell>
          <cell r="L445">
            <v>2957.1292208773884</v>
          </cell>
          <cell r="M445">
            <v>4775.7771343114864</v>
          </cell>
          <cell r="N445">
            <v>6776.5068006482579</v>
          </cell>
          <cell r="O445">
            <v>8968.5647674721567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</row>
        <row r="446">
          <cell r="A446">
            <v>-1988.8244868976731</v>
          </cell>
          <cell r="B446">
            <v>-5820.7565384325744</v>
          </cell>
          <cell r="C446">
            <v>-6509.8391534982729</v>
          </cell>
          <cell r="D446">
            <v>-5568.0102201448917</v>
          </cell>
          <cell r="E446">
            <v>-4561.0291322619778</v>
          </cell>
          <cell r="F446">
            <v>-3496.624214913782</v>
          </cell>
          <cell r="G446">
            <v>-2347.4104637130472</v>
          </cell>
          <cell r="H446">
            <v>-1096.893410299612</v>
          </cell>
          <cell r="I446">
            <v>287.19339421046362</v>
          </cell>
          <cell r="J446">
            <v>1806.5473562323207</v>
          </cell>
          <cell r="K446">
            <v>3485.5854779697579</v>
          </cell>
          <cell r="L446">
            <v>5315.1937500435115</v>
          </cell>
          <cell r="M446">
            <v>7326.2877851818812</v>
          </cell>
          <cell r="N446">
            <v>9548.8371214310955</v>
          </cell>
          <cell r="O446">
            <v>12001.601728605168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7">
          <cell r="A447">
            <v>-2230.3491983691356</v>
          </cell>
          <cell r="B447">
            <v>-6743.9185512867944</v>
          </cell>
          <cell r="C447">
            <v>-7580.4429066186003</v>
          </cell>
          <cell r="D447">
            <v>-6715.8848449921488</v>
          </cell>
          <cell r="E447">
            <v>-5816.720170261221</v>
          </cell>
          <cell r="F447">
            <v>-4845.23706434817</v>
          </cell>
          <cell r="G447">
            <v>-3779.4113890540493</v>
          </cell>
          <cell r="H447">
            <v>-2644.5846726932828</v>
          </cell>
          <cell r="I447">
            <v>-1399.3466294345085</v>
          </cell>
          <cell r="J447">
            <v>-27.842164567901399</v>
          </cell>
          <cell r="K447">
            <v>1476.9521107691417</v>
          </cell>
          <cell r="L447">
            <v>3140.4651912962336</v>
          </cell>
          <cell r="M447">
            <v>4958.6201306410912</v>
          </cell>
          <cell r="N447">
            <v>6951.1170290702203</v>
          </cell>
          <cell r="O447">
            <v>9151.5799178365942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</row>
        <row r="448">
          <cell r="A448">
            <v>-2024.2818528636117</v>
          </cell>
          <cell r="B448">
            <v>-5966.0716106111904</v>
          </cell>
          <cell r="C448">
            <v>-6685.0094525598042</v>
          </cell>
          <cell r="D448">
            <v>-5759.7807420035988</v>
          </cell>
          <cell r="E448">
            <v>-4775.4249528413475</v>
          </cell>
          <cell r="F448">
            <v>-3720.9824236775912</v>
          </cell>
          <cell r="G448">
            <v>-2593.5778360907407</v>
          </cell>
          <cell r="H448">
            <v>-1374.6367581840686</v>
          </cell>
          <cell r="I448">
            <v>-25.299373142181956</v>
          </cell>
          <cell r="J448">
            <v>1452.2486577072264</v>
          </cell>
          <cell r="K448">
            <v>3075.7364314357574</v>
          </cell>
          <cell r="L448">
            <v>4871.5218501052786</v>
          </cell>
          <cell r="M448">
            <v>6861.0103122338496</v>
          </cell>
          <cell r="N448">
            <v>9032.2068643609327</v>
          </cell>
          <cell r="O448">
            <v>11425.560499879608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</row>
        <row r="449">
          <cell r="A449">
            <v>-1953.9219108040511</v>
          </cell>
          <cell r="B449">
            <v>-5684.1935387819749</v>
          </cell>
          <cell r="C449">
            <v>-6365.1589122887108</v>
          </cell>
          <cell r="D449">
            <v>-5423.567360290248</v>
          </cell>
          <cell r="E449">
            <v>-4417.6403859296543</v>
          </cell>
          <cell r="F449">
            <v>-3332.3337973384837</v>
          </cell>
          <cell r="G449">
            <v>-2164.0738248744419</v>
          </cell>
          <cell r="H449">
            <v>-890.41663400684217</v>
          </cell>
          <cell r="I449">
            <v>497.66260013116772</v>
          </cell>
          <cell r="J449">
            <v>2042.3679780724931</v>
          </cell>
          <cell r="K449">
            <v>3733.6972729595582</v>
          </cell>
          <cell r="L449">
            <v>5571.748832964503</v>
          </cell>
          <cell r="M449">
            <v>7602.4057918555809</v>
          </cell>
          <cell r="N449">
            <v>9842.1789372755266</v>
          </cell>
          <cell r="O449">
            <v>12292.274693549654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</row>
        <row r="450">
          <cell r="A450">
            <v>-2023.293861248952</v>
          </cell>
          <cell r="B450">
            <v>-5957.1507819771277</v>
          </cell>
          <cell r="C450">
            <v>-6677.0130252503786</v>
          </cell>
          <cell r="D450">
            <v>-5755.2753404697578</v>
          </cell>
          <cell r="E450">
            <v>-4786.218039929935</v>
          </cell>
          <cell r="F450">
            <v>-3748.8639663850372</v>
          </cell>
          <cell r="G450">
            <v>-2614.9726765180012</v>
          </cell>
          <cell r="H450">
            <v>-1390.1422399633955</v>
          </cell>
          <cell r="I450">
            <v>-40.673903199299538</v>
          </cell>
          <cell r="J450">
            <v>1437.9544575857956</v>
          </cell>
          <cell r="K450">
            <v>3066.8821399339317</v>
          </cell>
          <cell r="L450">
            <v>4872.9078327018224</v>
          </cell>
          <cell r="M450">
            <v>6856.2775411511384</v>
          </cell>
          <cell r="N450">
            <v>9021.801634626654</v>
          </cell>
          <cell r="O450">
            <v>11407.447007969349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</row>
        <row r="451">
          <cell r="A451">
            <v>-2295.1343523539995</v>
          </cell>
          <cell r="B451">
            <v>-6989.9309052208328</v>
          </cell>
          <cell r="C451">
            <v>-7873.5235891742686</v>
          </cell>
          <cell r="D451">
            <v>-7032.9397022040939</v>
          </cell>
          <cell r="E451">
            <v>-6132.2822908501139</v>
          </cell>
          <cell r="F451">
            <v>-5182.5589146750972</v>
          </cell>
          <cell r="G451">
            <v>-4162.5248514428658</v>
          </cell>
          <cell r="H451">
            <v>-3057.6739135817788</v>
          </cell>
          <cell r="I451">
            <v>-1852.6963431793401</v>
          </cell>
          <cell r="J451">
            <v>-526.27805592039942</v>
          </cell>
          <cell r="K451">
            <v>932.56598890476835</v>
          </cell>
          <cell r="L451">
            <v>2529.9411636929385</v>
          </cell>
          <cell r="M451">
            <v>4289.3956204317947</v>
          </cell>
          <cell r="N451">
            <v>6231.6211569249954</v>
          </cell>
          <cell r="O451">
            <v>8354.8796712136555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</row>
        <row r="452">
          <cell r="A452">
            <v>-2271.8940712518342</v>
          </cell>
          <cell r="B452">
            <v>-6908.1609514337506</v>
          </cell>
          <cell r="C452">
            <v>-7774.8052607320233</v>
          </cell>
          <cell r="D452">
            <v>-6935.0493695871273</v>
          </cell>
          <cell r="E452">
            <v>-6040.3540341716243</v>
          </cell>
          <cell r="F452">
            <v>-5083.5932077216039</v>
          </cell>
          <cell r="G452">
            <v>-4066.3960014853469</v>
          </cell>
          <cell r="H452">
            <v>-2971.7116830022132</v>
          </cell>
          <cell r="I452">
            <v>-1772.6596358889449</v>
          </cell>
          <cell r="J452">
            <v>-431.2492238275463</v>
          </cell>
          <cell r="K452">
            <v>1047.1988440988318</v>
          </cell>
          <cell r="L452">
            <v>2669.6511004009021</v>
          </cell>
          <cell r="M452">
            <v>4454.4639085273029</v>
          </cell>
          <cell r="N452">
            <v>6411.4074544230461</v>
          </cell>
          <cell r="O452">
            <v>8558.9667600556786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</row>
        <row r="453">
          <cell r="A453">
            <v>-2327.7075095785249</v>
          </cell>
          <cell r="B453">
            <v>-7133.0970760033033</v>
          </cell>
          <cell r="C453">
            <v>-8056.6386841090662</v>
          </cell>
          <cell r="D453">
            <v>-7226.3420632984962</v>
          </cell>
          <cell r="E453">
            <v>-6348.0062456691485</v>
          </cell>
          <cell r="F453">
            <v>-5418.0469334732843</v>
          </cell>
          <cell r="G453">
            <v>-4418.5629352999968</v>
          </cell>
          <cell r="H453">
            <v>-3342.8229725678921</v>
          </cell>
          <cell r="I453">
            <v>-2162.7663283998004</v>
          </cell>
          <cell r="J453">
            <v>-857.12095441015515</v>
          </cell>
          <cell r="K453">
            <v>583.7737001784709</v>
          </cell>
          <cell r="L453">
            <v>2166.0349923785175</v>
          </cell>
          <cell r="M453">
            <v>3912.6685207710302</v>
          </cell>
          <cell r="N453">
            <v>5833.3019646628236</v>
          </cell>
          <cell r="O453">
            <v>7928.7926685508282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</row>
        <row r="454">
          <cell r="A454">
            <v>-2288.960479321519</v>
          </cell>
          <cell r="B454">
            <v>-6964.835405419105</v>
          </cell>
          <cell r="C454">
            <v>-7843.1710990206466</v>
          </cell>
          <cell r="D454">
            <v>-6988.7121598484337</v>
          </cell>
          <cell r="E454">
            <v>-6090.7980350610387</v>
          </cell>
          <cell r="F454">
            <v>-5128.6379914573499</v>
          </cell>
          <cell r="G454">
            <v>-4109.4573501515697</v>
          </cell>
          <cell r="H454">
            <v>-3007.0502047621221</v>
          </cell>
          <cell r="I454">
            <v>-1794.270681291533</v>
          </cell>
          <cell r="J454">
            <v>-452.92602506376062</v>
          </cell>
          <cell r="K454">
            <v>1022.1644479759982</v>
          </cell>
          <cell r="L454">
            <v>2635.091009530146</v>
          </cell>
          <cell r="M454">
            <v>4413.8259269471182</v>
          </cell>
          <cell r="N454">
            <v>6372.6388394486485</v>
          </cell>
          <cell r="O454">
            <v>8528.9180687488115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</row>
        <row r="455">
          <cell r="A455">
            <v>-2051.9743575738808</v>
          </cell>
          <cell r="B455">
            <v>-6073.4392337656909</v>
          </cell>
          <cell r="C455">
            <v>-6811.8999893134524</v>
          </cell>
          <cell r="D455">
            <v>-5910.2004636131123</v>
          </cell>
          <cell r="E455">
            <v>-4938.6909886139501</v>
          </cell>
          <cell r="F455">
            <v>-3896.4585522423881</v>
          </cell>
          <cell r="G455">
            <v>-2769.9457594166288</v>
          </cell>
          <cell r="H455">
            <v>-1547.1563937309854</v>
          </cell>
          <cell r="I455">
            <v>-217.468327143594</v>
          </cell>
          <cell r="J455">
            <v>1250.7064393606056</v>
          </cell>
          <cell r="K455">
            <v>2873.6595468468522</v>
          </cell>
          <cell r="L455">
            <v>4646.8958324158612</v>
          </cell>
          <cell r="M455">
            <v>6603.9248242689437</v>
          </cell>
          <cell r="N455">
            <v>8769.9256728252203</v>
          </cell>
          <cell r="O455">
            <v>11126.735885746552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</row>
        <row r="456">
          <cell r="A456">
            <v>-2176.1676630444822</v>
          </cell>
          <cell r="B456">
            <v>-6537.658410154987</v>
          </cell>
          <cell r="C456">
            <v>-7350.1804691237394</v>
          </cell>
          <cell r="D456">
            <v>-6468.3999922094936</v>
          </cell>
          <cell r="E456">
            <v>-5528.1036591534939</v>
          </cell>
          <cell r="F456">
            <v>-4528.8570091534693</v>
          </cell>
          <cell r="G456">
            <v>-3452.3325341045811</v>
          </cell>
          <cell r="H456">
            <v>-2278.1265476420253</v>
          </cell>
          <cell r="I456">
            <v>-995.01166859763669</v>
          </cell>
          <cell r="J456">
            <v>406.69379168131996</v>
          </cell>
          <cell r="K456">
            <v>1942.6204843855835</v>
          </cell>
          <cell r="L456">
            <v>3631.7563445609098</v>
          </cell>
          <cell r="M456">
            <v>5502.2919572903202</v>
          </cell>
          <cell r="N456">
            <v>7560.5741006958069</v>
          </cell>
          <cell r="O456">
            <v>9825.8483129153665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</row>
        <row r="457">
          <cell r="A457">
            <v>-2234.9519033867664</v>
          </cell>
          <cell r="B457">
            <v>-6774.8747711876285</v>
          </cell>
          <cell r="C457">
            <v>-7636.9364383233788</v>
          </cell>
          <cell r="D457">
            <v>-6772.8252572848805</v>
          </cell>
          <cell r="E457">
            <v>-5861.8993895307358</v>
          </cell>
          <cell r="F457">
            <v>-4889.8667174647981</v>
          </cell>
          <cell r="G457">
            <v>-3831.1606901885393</v>
          </cell>
          <cell r="H457">
            <v>-2681.5556182590235</v>
          </cell>
          <cell r="I457">
            <v>-1440.0894918844849</v>
          </cell>
          <cell r="J457">
            <v>-82.292770934117215</v>
          </cell>
          <cell r="K457">
            <v>1422.4972699414859</v>
          </cell>
          <cell r="L457">
            <v>3087.8866090727911</v>
          </cell>
          <cell r="M457">
            <v>4928.6219973439902</v>
          </cell>
          <cell r="N457">
            <v>6953.4014578899778</v>
          </cell>
          <cell r="O457">
            <v>9152.6052383163624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</row>
        <row r="458">
          <cell r="A458">
            <v>-2196.3913896840236</v>
          </cell>
          <cell r="B458">
            <v>-6623.3873541883295</v>
          </cell>
          <cell r="C458">
            <v>-7451.3264760519496</v>
          </cell>
          <cell r="D458">
            <v>-6594.6109379019599</v>
          </cell>
          <cell r="E458">
            <v>-5681.0345326862071</v>
          </cell>
          <cell r="F458">
            <v>-4703.2016959231187</v>
          </cell>
          <cell r="G458">
            <v>-3659.0916945150957</v>
          </cell>
          <cell r="H458">
            <v>-2512.6191007725943</v>
          </cell>
          <cell r="I458">
            <v>-1243.5358091670216</v>
          </cell>
          <cell r="J458">
            <v>136.81258773204689</v>
          </cell>
          <cell r="K458">
            <v>1650.0682228980459</v>
          </cell>
          <cell r="L458">
            <v>3323.3600161168802</v>
          </cell>
          <cell r="M458">
            <v>5176.6141715654521</v>
          </cell>
          <cell r="N458">
            <v>7218.7422269966855</v>
          </cell>
          <cell r="O458">
            <v>9451.4034573421195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</row>
        <row r="459">
          <cell r="A459">
            <v>-2227.720497869278</v>
          </cell>
          <cell r="B459">
            <v>-6738.4079716398646</v>
          </cell>
          <cell r="C459">
            <v>-7593.1498591161753</v>
          </cell>
          <cell r="D459">
            <v>-6745.641519320051</v>
          </cell>
          <cell r="E459">
            <v>-5835.847283228868</v>
          </cell>
          <cell r="F459">
            <v>-4847.7292796496949</v>
          </cell>
          <cell r="G459">
            <v>-3798.4992322601388</v>
          </cell>
          <cell r="H459">
            <v>-2670.2324446799107</v>
          </cell>
          <cell r="I459">
            <v>-1432.1970115665767</v>
          </cell>
          <cell r="J459">
            <v>-60.385291071979516</v>
          </cell>
          <cell r="K459">
            <v>1460.734047492025</v>
          </cell>
          <cell r="L459">
            <v>3122.7675209038334</v>
          </cell>
          <cell r="M459">
            <v>4938.9704863234692</v>
          </cell>
          <cell r="N459">
            <v>6944.6941433038128</v>
          </cell>
          <cell r="O459">
            <v>9145.9050013310698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</row>
        <row r="460">
          <cell r="A460">
            <v>-2263.7159518162575</v>
          </cell>
          <cell r="B460">
            <v>-6870.3354360862295</v>
          </cell>
          <cell r="C460">
            <v>-7725.5159389976898</v>
          </cell>
          <cell r="D460">
            <v>-6875.9593797300522</v>
          </cell>
          <cell r="E460">
            <v>-5980.0454440214107</v>
          </cell>
          <cell r="F460">
            <v>-5017.4689188647362</v>
          </cell>
          <cell r="G460">
            <v>-3984.4313913269693</v>
          </cell>
          <cell r="H460">
            <v>-2871.5328105731733</v>
          </cell>
          <cell r="I460">
            <v>-1648.872622527608</v>
          </cell>
          <cell r="J460">
            <v>-301.23291294964156</v>
          </cell>
          <cell r="K460">
            <v>1184.6541747743199</v>
          </cell>
          <cell r="L460">
            <v>2818.721658686351</v>
          </cell>
          <cell r="M460">
            <v>4612.0939885959906</v>
          </cell>
          <cell r="N460">
            <v>6595.2435011583002</v>
          </cell>
          <cell r="O460">
            <v>8775.6665386634722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</row>
        <row r="461">
          <cell r="A461">
            <v>-2249.5216034058244</v>
          </cell>
          <cell r="B461">
            <v>-6828.0040424547951</v>
          </cell>
          <cell r="C461">
            <v>-7697.0417468569676</v>
          </cell>
          <cell r="D461">
            <v>-6849.7984024825855</v>
          </cell>
          <cell r="E461">
            <v>-5948.0980968669182</v>
          </cell>
          <cell r="F461">
            <v>-4976.7887619458788</v>
          </cell>
          <cell r="G461">
            <v>-3944.36017184395</v>
          </cell>
          <cell r="H461">
            <v>-2826.7128412991756</v>
          </cell>
          <cell r="I461">
            <v>-1605.3935424873348</v>
          </cell>
          <cell r="J461">
            <v>-260.37880514569554</v>
          </cell>
          <cell r="K461">
            <v>1223.132398808156</v>
          </cell>
          <cell r="L461">
            <v>2863.0309239323137</v>
          </cell>
          <cell r="M461">
            <v>4662.0337498475337</v>
          </cell>
          <cell r="N461">
            <v>6631.4073954993119</v>
          </cell>
          <cell r="O461">
            <v>8797.5459357250948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</row>
        <row r="462">
          <cell r="A462">
            <v>-2346.0141669393356</v>
          </cell>
          <cell r="B462">
            <v>-7201.2809490167219</v>
          </cell>
          <cell r="C462">
            <v>-8131.5049184521131</v>
          </cell>
          <cell r="D462">
            <v>-7313.9469436926038</v>
          </cell>
          <cell r="E462">
            <v>-6436.353987319103</v>
          </cell>
          <cell r="F462">
            <v>-5504.4363566347201</v>
          </cell>
          <cell r="G462">
            <v>-4524.3589565478615</v>
          </cell>
          <cell r="H462">
            <v>-3467.2339207005448</v>
          </cell>
          <cell r="I462">
            <v>-2293.7604346115577</v>
          </cell>
          <cell r="J462">
            <v>-1005.1016963213372</v>
          </cell>
          <cell r="K462">
            <v>406.90298100226079</v>
          </cell>
          <cell r="L462">
            <v>1958.6054564437486</v>
          </cell>
          <cell r="M462">
            <v>3681.0391397140356</v>
          </cell>
          <cell r="N462">
            <v>5571.8752595579626</v>
          </cell>
          <cell r="O462">
            <v>7660.2764364038349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</row>
        <row r="463">
          <cell r="A463">
            <v>-2301.4227915482211</v>
          </cell>
          <cell r="B463">
            <v>-7040.7610481234706</v>
          </cell>
          <cell r="C463">
            <v>-7952.3883074248324</v>
          </cell>
          <cell r="D463">
            <v>-7122.5856876110538</v>
          </cell>
          <cell r="E463">
            <v>-6252.4846777275843</v>
          </cell>
          <cell r="F463">
            <v>-5316.8194052057934</v>
          </cell>
          <cell r="G463">
            <v>-4312.9029394092377</v>
          </cell>
          <cell r="H463">
            <v>-3235.7816456114492</v>
          </cell>
          <cell r="I463">
            <v>-2058.6052927471533</v>
          </cell>
          <cell r="J463">
            <v>-756.24148583814656</v>
          </cell>
          <cell r="K463">
            <v>693.99864688417279</v>
          </cell>
          <cell r="L463">
            <v>2288.759643644159</v>
          </cell>
          <cell r="M463">
            <v>4039.0311356216203</v>
          </cell>
          <cell r="N463">
            <v>5959.5548866678846</v>
          </cell>
          <cell r="O463">
            <v>8060.4823109897079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</row>
        <row r="464">
          <cell r="A464">
            <v>-2128.3350508041672</v>
          </cell>
          <cell r="B464">
            <v>-6351.9088853939675</v>
          </cell>
          <cell r="C464">
            <v>-7133.6913318558309</v>
          </cell>
          <cell r="D464">
            <v>-6247.4078047617722</v>
          </cell>
          <cell r="E464">
            <v>-5302.7577111434011</v>
          </cell>
          <cell r="F464">
            <v>-4295.3123458085711</v>
          </cell>
          <cell r="G464">
            <v>-3216.5770198565842</v>
          </cell>
          <cell r="H464">
            <v>-2035.247202174857</v>
          </cell>
          <cell r="I464">
            <v>-717.58019595007477</v>
          </cell>
          <cell r="J464">
            <v>712.57344360441346</v>
          </cell>
          <cell r="K464">
            <v>2276.6335648382628</v>
          </cell>
          <cell r="L464">
            <v>3994.445112506748</v>
          </cell>
          <cell r="M464">
            <v>5883.1134306608274</v>
          </cell>
          <cell r="N464">
            <v>7969.6416496676038</v>
          </cell>
          <cell r="O464">
            <v>10270.702442077512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</row>
        <row r="465">
          <cell r="A465">
            <v>-2089.3499968163496</v>
          </cell>
          <cell r="B465">
            <v>-6205.7654255614952</v>
          </cell>
          <cell r="C465">
            <v>-6965.632495846201</v>
          </cell>
          <cell r="D465">
            <v>-6063.6895131570172</v>
          </cell>
          <cell r="E465">
            <v>-5104.2958170480906</v>
          </cell>
          <cell r="F465">
            <v>-4074.823462779962</v>
          </cell>
          <cell r="G465">
            <v>-2981.0400886074435</v>
          </cell>
          <cell r="H465">
            <v>-1785.2836339005942</v>
          </cell>
          <cell r="I465">
            <v>-465.91587725881362</v>
          </cell>
          <cell r="J465">
            <v>984.23408974187282</v>
          </cell>
          <cell r="K465">
            <v>2584.7025378182025</v>
          </cell>
          <cell r="L465">
            <v>4318.2179013953319</v>
          </cell>
          <cell r="M465">
            <v>6238.2796191061007</v>
          </cell>
          <cell r="N465">
            <v>8360.051102239122</v>
          </cell>
          <cell r="O465">
            <v>10694.001714985559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</row>
        <row r="466">
          <cell r="A466">
            <v>-2318.0402092254617</v>
          </cell>
          <cell r="B466">
            <v>-7088.4352069430061</v>
          </cell>
          <cell r="C466">
            <v>-7996.7975753530482</v>
          </cell>
          <cell r="D466">
            <v>-7174.7170479628167</v>
          </cell>
          <cell r="E466">
            <v>-6302.0433175939024</v>
          </cell>
          <cell r="F466">
            <v>-5366.0204626193572</v>
          </cell>
          <cell r="G466">
            <v>-4365.0688624344511</v>
          </cell>
          <cell r="H466">
            <v>-3287.8524457958856</v>
          </cell>
          <cell r="I466">
            <v>-2100.6473113324114</v>
          </cell>
          <cell r="J466">
            <v>-806.71381779079104</v>
          </cell>
          <cell r="K466">
            <v>614.18739255635887</v>
          </cell>
          <cell r="L466">
            <v>2184.6191516332774</v>
          </cell>
          <cell r="M466">
            <v>3914.9545983183202</v>
          </cell>
          <cell r="N466">
            <v>5834.3224288267829</v>
          </cell>
          <cell r="O466">
            <v>7945.2503953882378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</row>
        <row r="467">
          <cell r="A467">
            <v>-2019.7403158676639</v>
          </cell>
          <cell r="B467">
            <v>-5940.7486877652191</v>
          </cell>
          <cell r="C467">
            <v>-6650.9309291682885</v>
          </cell>
          <cell r="D467">
            <v>-5710.7353056140755</v>
          </cell>
          <cell r="E467">
            <v>-4717.7325233608808</v>
          </cell>
          <cell r="F467">
            <v>-3666.9354085998625</v>
          </cell>
          <cell r="G467">
            <v>-2533.1815580925836</v>
          </cell>
          <cell r="H467">
            <v>-1302.1662566657651</v>
          </cell>
          <cell r="I467">
            <v>53.576610386982942</v>
          </cell>
          <cell r="J467">
            <v>1550.7503561018793</v>
          </cell>
          <cell r="K467">
            <v>3196.9790422235315</v>
          </cell>
          <cell r="L467">
            <v>5001.2280865726598</v>
          </cell>
          <cell r="M467">
            <v>6988.5894649007205</v>
          </cell>
          <cell r="N467">
            <v>9170.7810865518113</v>
          </cell>
          <cell r="O467">
            <v>11563.312630294646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</row>
        <row r="468">
          <cell r="A468">
            <v>-2216.8272489257756</v>
          </cell>
          <cell r="B468">
            <v>-6711.2798033696226</v>
          </cell>
          <cell r="C468">
            <v>-7555.9574330286405</v>
          </cell>
          <cell r="D468">
            <v>-6702.8511067801091</v>
          </cell>
          <cell r="E468">
            <v>-5812.6950287200752</v>
          </cell>
          <cell r="F468">
            <v>-4846.4636741231279</v>
          </cell>
          <cell r="G468">
            <v>-3792.9473120515104</v>
          </cell>
          <cell r="H468">
            <v>-2657.3002591615596</v>
          </cell>
          <cell r="I468">
            <v>-1417.5029551554533</v>
          </cell>
          <cell r="J468">
            <v>-50.420615390956918</v>
          </cell>
          <cell r="K468">
            <v>1470.9669086687043</v>
          </cell>
          <cell r="L468">
            <v>3150.9958375920428</v>
          </cell>
          <cell r="M468">
            <v>4988.1426790500873</v>
          </cell>
          <cell r="N468">
            <v>6994.4932573402903</v>
          </cell>
          <cell r="O468">
            <v>9203.2492238481846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</row>
        <row r="469">
          <cell r="A469">
            <v>-2047.0547167948766</v>
          </cell>
          <cell r="B469">
            <v>-6047.7007722279932</v>
          </cell>
          <cell r="C469">
            <v>-6781.3606235245834</v>
          </cell>
          <cell r="D469">
            <v>-5856.0966084353713</v>
          </cell>
          <cell r="E469">
            <v>-4871.4757395907345</v>
          </cell>
          <cell r="F469">
            <v>-3809.368164134879</v>
          </cell>
          <cell r="G469">
            <v>-2679.3847667292675</v>
          </cell>
          <cell r="H469">
            <v>-1459.5364166972313</v>
          </cell>
          <cell r="I469">
            <v>-108.27986096886573</v>
          </cell>
          <cell r="J469">
            <v>1372.0987493015962</v>
          </cell>
          <cell r="K469">
            <v>2990.2632529183993</v>
          </cell>
          <cell r="L469">
            <v>4773.8299685831898</v>
          </cell>
          <cell r="M469">
            <v>6747.4334531955601</v>
          </cell>
          <cell r="N469">
            <v>8920.3656298593305</v>
          </cell>
          <cell r="O469">
            <v>11289.725911076566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</row>
        <row r="470">
          <cell r="A470">
            <v>-2174.4006107724067</v>
          </cell>
          <cell r="B470">
            <v>-6539.4688971735104</v>
          </cell>
          <cell r="C470">
            <v>-7361.1767578763929</v>
          </cell>
          <cell r="D470">
            <v>-6487.9467659898783</v>
          </cell>
          <cell r="E470">
            <v>-5553.4774206056918</v>
          </cell>
          <cell r="F470">
            <v>-4562.6750506160297</v>
          </cell>
          <cell r="G470">
            <v>-3499.4807536370095</v>
          </cell>
          <cell r="H470">
            <v>-2351.0791261873906</v>
          </cell>
          <cell r="I470">
            <v>-1091.8206240738216</v>
          </cell>
          <cell r="J470">
            <v>298.77693753135088</v>
          </cell>
          <cell r="K470">
            <v>1832.5268536041669</v>
          </cell>
          <cell r="L470">
            <v>3521.1753958762461</v>
          </cell>
          <cell r="M470">
            <v>5386.4701093825443</v>
          </cell>
          <cell r="N470">
            <v>7426.0139178086547</v>
          </cell>
          <cell r="O470">
            <v>9666.2873012614837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</row>
        <row r="471">
          <cell r="A471">
            <v>-2337.64896054677</v>
          </cell>
          <cell r="B471">
            <v>-7173.4028762027792</v>
          </cell>
          <cell r="C471">
            <v>-8104.4905451468348</v>
          </cell>
          <cell r="D471">
            <v>-7282.3103763968511</v>
          </cell>
          <cell r="E471">
            <v>-6406.062237285113</v>
          </cell>
          <cell r="F471">
            <v>-5468.673326262623</v>
          </cell>
          <cell r="G471">
            <v>-4471.9040641176007</v>
          </cell>
          <cell r="H471">
            <v>-3402.7101388813103</v>
          </cell>
          <cell r="I471">
            <v>-2232.2564876608003</v>
          </cell>
          <cell r="J471">
            <v>-946.64104608177092</v>
          </cell>
          <cell r="K471">
            <v>475.09774318736987</v>
          </cell>
          <cell r="L471">
            <v>2046.5066032191864</v>
          </cell>
          <cell r="M471">
            <v>3779.4346083221062</v>
          </cell>
          <cell r="N471">
            <v>5684.3448402670065</v>
          </cell>
          <cell r="O471">
            <v>7771.7365913229905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</row>
        <row r="472">
          <cell r="A472">
            <v>-2378.2054884511622</v>
          </cell>
          <cell r="B472">
            <v>-7309.229523353566</v>
          </cell>
          <cell r="C472">
            <v>-8246.2597310309193</v>
          </cell>
          <cell r="D472">
            <v>-7434.5169708685589</v>
          </cell>
          <cell r="E472">
            <v>-6562.7560485705781</v>
          </cell>
          <cell r="F472">
            <v>-5626.0585420814668</v>
          </cell>
          <cell r="G472">
            <v>-4638.8018887753333</v>
          </cell>
          <cell r="H472">
            <v>-3582.3069757945768</v>
          </cell>
          <cell r="I472">
            <v>-2419.0879115481553</v>
          </cell>
          <cell r="J472">
            <v>-1145.0056458798501</v>
          </cell>
          <cell r="K472">
            <v>257.72375051783553</v>
          </cell>
          <cell r="L472">
            <v>1805.2183879329475</v>
          </cell>
          <cell r="M472">
            <v>3522.3574883081951</v>
          </cell>
          <cell r="N472">
            <v>5399.5312020007896</v>
          </cell>
          <cell r="O472">
            <v>7458.9745569393954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3">
          <cell r="A473">
            <v>-1965.7730866212751</v>
          </cell>
          <cell r="B473">
            <v>-5737.3436431413693</v>
          </cell>
          <cell r="C473">
            <v>-6424.6824132510865</v>
          </cell>
          <cell r="D473">
            <v>-5474.7129363152872</v>
          </cell>
          <cell r="E473">
            <v>-4465.1153803620809</v>
          </cell>
          <cell r="F473">
            <v>-3386.4579818793873</v>
          </cell>
          <cell r="G473">
            <v>-2232.4670295964106</v>
          </cell>
          <cell r="H473">
            <v>-965.8132391371139</v>
          </cell>
          <cell r="I473">
            <v>414.21361123854251</v>
          </cell>
          <cell r="J473">
            <v>1928.1561086873935</v>
          </cell>
          <cell r="K473">
            <v>3596.8317990143801</v>
          </cell>
          <cell r="L473">
            <v>5430.8201606791563</v>
          </cell>
          <cell r="M473">
            <v>7451.5994573983426</v>
          </cell>
          <cell r="N473">
            <v>9686.575668401927</v>
          </cell>
          <cell r="O473">
            <v>12138.842207094207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</row>
        <row r="474">
          <cell r="A474">
            <v>-2268.8092394913469</v>
          </cell>
          <cell r="B474">
            <v>-6898.4241050486053</v>
          </cell>
          <cell r="C474">
            <v>-7755.1578347940385</v>
          </cell>
          <cell r="D474">
            <v>-6896.1465628437973</v>
          </cell>
          <cell r="E474">
            <v>-6000.9880031642097</v>
          </cell>
          <cell r="F474">
            <v>-5056.7796250070114</v>
          </cell>
          <cell r="G474">
            <v>-4032.4091637758002</v>
          </cell>
          <cell r="H474">
            <v>-2919.9445591661743</v>
          </cell>
          <cell r="I474">
            <v>-1691.8791599240305</v>
          </cell>
          <cell r="J474">
            <v>-331.71923851290387</v>
          </cell>
          <cell r="K474">
            <v>1141.7514987679292</v>
          </cell>
          <cell r="L474">
            <v>2759.8178926101191</v>
          </cell>
          <cell r="M474">
            <v>4549.6939497642834</v>
          </cell>
          <cell r="N474">
            <v>6525.6811118386195</v>
          </cell>
          <cell r="O474">
            <v>8698.5158463120388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</row>
        <row r="475">
          <cell r="A475">
            <v>-2084.9873700679896</v>
          </cell>
          <cell r="B475">
            <v>-6198.9618957674647</v>
          </cell>
          <cell r="C475">
            <v>-6961.6812849132375</v>
          </cell>
          <cell r="D475">
            <v>-6063.0659300895632</v>
          </cell>
          <cell r="E475">
            <v>-5114.9842953634725</v>
          </cell>
          <cell r="F475">
            <v>-4096.6177933589333</v>
          </cell>
          <cell r="G475">
            <v>-2997.7849190223833</v>
          </cell>
          <cell r="H475">
            <v>-1810.7553019967602</v>
          </cell>
          <cell r="I475">
            <v>-504.7897627200756</v>
          </cell>
          <cell r="J475">
            <v>935.96692961926647</v>
          </cell>
          <cell r="K475">
            <v>2520.9377670645099</v>
          </cell>
          <cell r="L475">
            <v>4266.1073837193808</v>
          </cell>
          <cell r="M475">
            <v>6189.720614652344</v>
          </cell>
          <cell r="N475">
            <v>8295.5435275531763</v>
          </cell>
          <cell r="O475">
            <v>10599.350021078993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6">
          <cell r="A476">
            <v>-2023.9661270421825</v>
          </cell>
          <cell r="B476">
            <v>-5963.3976861591782</v>
          </cell>
          <cell r="C476">
            <v>-6679.6826866936062</v>
          </cell>
          <cell r="D476">
            <v>-5757.6289407399863</v>
          </cell>
          <cell r="E476">
            <v>-4777.91686307093</v>
          </cell>
          <cell r="F476">
            <v>-3723.9146790956938</v>
          </cell>
          <cell r="G476">
            <v>-2590.7839381272797</v>
          </cell>
          <cell r="H476">
            <v>-1357.0845659424926</v>
          </cell>
          <cell r="I476">
            <v>-2.5605336858755479</v>
          </cell>
          <cell r="J476">
            <v>1488.7802999485307</v>
          </cell>
          <cell r="K476">
            <v>3121.127028720417</v>
          </cell>
          <cell r="L476">
            <v>4919.8312396257134</v>
          </cell>
          <cell r="M476">
            <v>6890.6176675647794</v>
          </cell>
          <cell r="N476">
            <v>9072.0185057084091</v>
          </cell>
          <cell r="O476">
            <v>11464.153581899394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</row>
        <row r="477">
          <cell r="A477">
            <v>-2297.2764613681679</v>
          </cell>
          <cell r="B477">
            <v>-7008.2040717940836</v>
          </cell>
          <cell r="C477">
            <v>-7901.0053695397182</v>
          </cell>
          <cell r="D477">
            <v>-7057.993443947963</v>
          </cell>
          <cell r="E477">
            <v>-6163.3669096602744</v>
          </cell>
          <cell r="F477">
            <v>-5213.9932020151136</v>
          </cell>
          <cell r="G477">
            <v>-4195.7637804556489</v>
          </cell>
          <cell r="H477">
            <v>-3089.7684041847201</v>
          </cell>
          <cell r="I477">
            <v>-1872.9844018765596</v>
          </cell>
          <cell r="J477">
            <v>-536.37927077442293</v>
          </cell>
          <cell r="K477">
            <v>926.82033908303356</v>
          </cell>
          <cell r="L477">
            <v>2530.4285766459252</v>
          </cell>
          <cell r="M477">
            <v>4290.5055865964641</v>
          </cell>
          <cell r="N477">
            <v>6233.8190427956897</v>
          </cell>
          <cell r="O477">
            <v>8382.1986843431696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8">
          <cell r="A478">
            <v>-2016.4626069645706</v>
          </cell>
          <cell r="B478">
            <v>-5924.9342818314854</v>
          </cell>
          <cell r="C478">
            <v>-6646.2007573390983</v>
          </cell>
          <cell r="D478">
            <v>-5725.5874059711796</v>
          </cell>
          <cell r="E478">
            <v>-4728.8064727105739</v>
          </cell>
          <cell r="F478">
            <v>-3671.9216835504667</v>
          </cell>
          <cell r="G478">
            <v>-2550.8696781386084</v>
          </cell>
          <cell r="H478">
            <v>-1322.8453452290134</v>
          </cell>
          <cell r="I478">
            <v>36.946793654171799</v>
          </cell>
          <cell r="J478">
            <v>1523.7706823999758</v>
          </cell>
          <cell r="K478">
            <v>3180.9649357380445</v>
          </cell>
          <cell r="L478">
            <v>4976.4175109386761</v>
          </cell>
          <cell r="M478">
            <v>6970.567856728524</v>
          </cell>
          <cell r="N478">
            <v>9169.244413110313</v>
          </cell>
          <cell r="O478">
            <v>11574.359685111409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</row>
        <row r="479">
          <cell r="A479">
            <v>-2100.5739154005641</v>
          </cell>
          <cell r="B479">
            <v>-6248.0425149968869</v>
          </cell>
          <cell r="C479">
            <v>-7027.1741663215871</v>
          </cell>
          <cell r="D479">
            <v>-6126.3997229252818</v>
          </cell>
          <cell r="E479">
            <v>-5169.6084394243226</v>
          </cell>
          <cell r="F479">
            <v>-4151.9102064164526</v>
          </cell>
          <cell r="G479">
            <v>-3068.3277411012086</v>
          </cell>
          <cell r="H479">
            <v>-1883.017213458734</v>
          </cell>
          <cell r="I479">
            <v>-570.4214048391384</v>
          </cell>
          <cell r="J479">
            <v>878.27081680778815</v>
          </cell>
          <cell r="K479">
            <v>2469.7536565483219</v>
          </cell>
          <cell r="L479">
            <v>4216.2126378050089</v>
          </cell>
          <cell r="M479">
            <v>6130.9483193857304</v>
          </cell>
          <cell r="N479">
            <v>8237.1618603174284</v>
          </cell>
          <cell r="O479">
            <v>10551.076586365039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</row>
        <row r="480">
          <cell r="A480">
            <v>-2140.9906979979246</v>
          </cell>
          <cell r="B480">
            <v>-6413.6422069431155</v>
          </cell>
          <cell r="C480">
            <v>-7216.5254938141661</v>
          </cell>
          <cell r="D480">
            <v>-6342.3648876155121</v>
          </cell>
          <cell r="E480">
            <v>-5415.4991280595204</v>
          </cell>
          <cell r="F480">
            <v>-4413.2934335842865</v>
          </cell>
          <cell r="G480">
            <v>-3341.0095045479156</v>
          </cell>
          <cell r="H480">
            <v>-2163.0977751099431</v>
          </cell>
          <cell r="I480">
            <v>-869.89502079077397</v>
          </cell>
          <cell r="J480">
            <v>547.0190594754763</v>
          </cell>
          <cell r="K480">
            <v>2105.6371694840163</v>
          </cell>
          <cell r="L480">
            <v>3827.2063926903193</v>
          </cell>
          <cell r="M480">
            <v>5696.6845295598314</v>
          </cell>
          <cell r="N480">
            <v>7755.5468598731213</v>
          </cell>
          <cell r="O480">
            <v>10018.655375673588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</row>
        <row r="481">
          <cell r="A481">
            <v>-2014.2393691725533</v>
          </cell>
          <cell r="B481">
            <v>-5926.9476995756049</v>
          </cell>
          <cell r="C481">
            <v>-6644.5531028739942</v>
          </cell>
          <cell r="D481">
            <v>-5720.7281748791374</v>
          </cell>
          <cell r="E481">
            <v>-4749.5223794530848</v>
          </cell>
          <cell r="F481">
            <v>-3702.4734079558498</v>
          </cell>
          <cell r="G481">
            <v>-2569.1102428182817</v>
          </cell>
          <cell r="H481">
            <v>-1332.9282901864883</v>
          </cell>
          <cell r="I481">
            <v>17.053996738690842</v>
          </cell>
          <cell r="J481">
            <v>1503.6105479508824</v>
          </cell>
          <cell r="K481">
            <v>3142.4222931257314</v>
          </cell>
          <cell r="L481">
            <v>4954.7643240441594</v>
          </cell>
          <cell r="M481">
            <v>6942.2472894482107</v>
          </cell>
          <cell r="N481">
            <v>9110.0737680812617</v>
          </cell>
          <cell r="O481">
            <v>11510.727270405201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</row>
        <row r="482">
          <cell r="A482">
            <v>-1972.4408097489718</v>
          </cell>
          <cell r="B482">
            <v>-5764.9984817875538</v>
          </cell>
          <cell r="C482">
            <v>-6431.6040225805873</v>
          </cell>
          <cell r="D482">
            <v>-5468.8131799659432</v>
          </cell>
          <cell r="E482">
            <v>-4468.1196807822316</v>
          </cell>
          <cell r="F482">
            <v>-3405.2007815819311</v>
          </cell>
          <cell r="G482">
            <v>-2242.6169132748146</v>
          </cell>
          <cell r="H482">
            <v>-977.95767099343959</v>
          </cell>
          <cell r="I482">
            <v>398.0687727304956</v>
          </cell>
          <cell r="J482">
            <v>1921.6043697543776</v>
          </cell>
          <cell r="K482">
            <v>3602.4134878199407</v>
          </cell>
          <cell r="L482">
            <v>5448.3578491922408</v>
          </cell>
          <cell r="M482">
            <v>7473.8461073459757</v>
          </cell>
          <cell r="N482">
            <v>9690.2021647828969</v>
          </cell>
          <cell r="O482">
            <v>12137.309719853869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</row>
        <row r="483">
          <cell r="A483">
            <v>-2372.2142757250112</v>
          </cell>
          <cell r="B483">
            <v>-7299.2822033182574</v>
          </cell>
          <cell r="C483">
            <v>-8244.0778179376757</v>
          </cell>
          <cell r="D483">
            <v>-7431.1128461449325</v>
          </cell>
          <cell r="E483">
            <v>-6569.0110838490036</v>
          </cell>
          <cell r="F483">
            <v>-5649.3914051037318</v>
          </cell>
          <cell r="G483">
            <v>-4661.0518999036576</v>
          </cell>
          <cell r="H483">
            <v>-3605.6644017732297</v>
          </cell>
          <cell r="I483">
            <v>-2462.7594369543021</v>
          </cell>
          <cell r="J483">
            <v>-1206.3053087425174</v>
          </cell>
          <cell r="K483">
            <v>197.08222567667207</v>
          </cell>
          <cell r="L483">
            <v>1734.1723514007806</v>
          </cell>
          <cell r="M483">
            <v>3425.6513689409817</v>
          </cell>
          <cell r="N483">
            <v>5277.8557512099851</v>
          </cell>
          <cell r="O483">
            <v>7325.8578107689045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</row>
        <row r="484">
          <cell r="A484">
            <v>-2242.2835060428142</v>
          </cell>
          <cell r="B484">
            <v>-6789.0948383894438</v>
          </cell>
          <cell r="C484">
            <v>-7640.2931584297312</v>
          </cell>
          <cell r="D484">
            <v>-6776.0285125841901</v>
          </cell>
          <cell r="E484">
            <v>-5860.1485201425303</v>
          </cell>
          <cell r="F484">
            <v>-4887.1416370381157</v>
          </cell>
          <cell r="G484">
            <v>-3849.4024527990719</v>
          </cell>
          <cell r="H484">
            <v>-2734.1295710289269</v>
          </cell>
          <cell r="I484">
            <v>-1509.603781460462</v>
          </cell>
          <cell r="J484">
            <v>-151.81667166169211</v>
          </cell>
          <cell r="K484">
            <v>1339.4249975216255</v>
          </cell>
          <cell r="L484">
            <v>2984.7762236294734</v>
          </cell>
          <cell r="M484">
            <v>4791.6899395506271</v>
          </cell>
          <cell r="N484">
            <v>6776.032054829886</v>
          </cell>
          <cell r="O484">
            <v>8996.2745024524047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</row>
        <row r="485">
          <cell r="A485">
            <v>-2225.980988539789</v>
          </cell>
          <cell r="B485">
            <v>-6741.2510627695428</v>
          </cell>
          <cell r="C485">
            <v>-7599.555198381523</v>
          </cell>
          <cell r="D485">
            <v>-6746.676780753688</v>
          </cell>
          <cell r="E485">
            <v>-5834.8847532477357</v>
          </cell>
          <cell r="F485">
            <v>-4863.8290346741405</v>
          </cell>
          <cell r="G485">
            <v>-3818.7373644874056</v>
          </cell>
          <cell r="H485">
            <v>-2684.7726106065775</v>
          </cell>
          <cell r="I485">
            <v>-1436.9747315804875</v>
          </cell>
          <cell r="J485">
            <v>-69.706186330049064</v>
          </cell>
          <cell r="K485">
            <v>1437.0543019455813</v>
          </cell>
          <cell r="L485">
            <v>3078.9579069840415</v>
          </cell>
          <cell r="M485">
            <v>4891.9555819175084</v>
          </cell>
          <cell r="N485">
            <v>6900.3399788985434</v>
          </cell>
          <cell r="O485">
            <v>9108.049085696337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</row>
        <row r="486">
          <cell r="A486">
            <v>-2270.1442242874468</v>
          </cell>
          <cell r="B486">
            <v>-6909.2774118780508</v>
          </cell>
          <cell r="C486">
            <v>-7774.7050687170076</v>
          </cell>
          <cell r="D486">
            <v>-6894.8721457681049</v>
          </cell>
          <cell r="E486">
            <v>-5978.7685436052379</v>
          </cell>
          <cell r="F486">
            <v>-5024.2243365366412</v>
          </cell>
          <cell r="G486">
            <v>-3999.2263428431488</v>
          </cell>
          <cell r="H486">
            <v>-2888.573822501518</v>
          </cell>
          <cell r="I486">
            <v>-1666.2484280651815</v>
          </cell>
          <cell r="J486">
            <v>-324.72676939249249</v>
          </cell>
          <cell r="K486">
            <v>1148.4837915172591</v>
          </cell>
          <cell r="L486">
            <v>2783.7358599680606</v>
          </cell>
          <cell r="M486">
            <v>4584.0778139583008</v>
          </cell>
          <cell r="N486">
            <v>6551.7425798313689</v>
          </cell>
          <cell r="O486">
            <v>8716.7486644624369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</row>
        <row r="487">
          <cell r="A487">
            <v>-2327.9258619148968</v>
          </cell>
          <cell r="B487">
            <v>-7107.2601315955981</v>
          </cell>
          <cell r="C487">
            <v>-7977.2436486315137</v>
          </cell>
          <cell r="D487">
            <v>-7128.1159751807763</v>
          </cell>
          <cell r="E487">
            <v>-6248.0283936451424</v>
          </cell>
          <cell r="F487">
            <v>-5310.4746420407864</v>
          </cell>
          <cell r="G487">
            <v>-4319.1922966861312</v>
          </cell>
          <cell r="H487">
            <v>-3233.4547043192356</v>
          </cell>
          <cell r="I487">
            <v>-2028.8724289464055</v>
          </cell>
          <cell r="J487">
            <v>-710.17731001956031</v>
          </cell>
          <cell r="K487">
            <v>736.74680921618915</v>
          </cell>
          <cell r="L487">
            <v>2326.1709017920011</v>
          </cell>
          <cell r="M487">
            <v>4069.1075340068755</v>
          </cell>
          <cell r="N487">
            <v>5986.283683643881</v>
          </cell>
          <cell r="O487">
            <v>8106.2308050008069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</row>
        <row r="488">
          <cell r="A488">
            <v>-2002.5596038766857</v>
          </cell>
          <cell r="B488">
            <v>-5878.0052500755855</v>
          </cell>
          <cell r="C488">
            <v>-6594.1420776339792</v>
          </cell>
          <cell r="D488">
            <v>-5668.7182899429399</v>
          </cell>
          <cell r="E488">
            <v>-4686.3618883012605</v>
          </cell>
          <cell r="F488">
            <v>-3622.5902129361839</v>
          </cell>
          <cell r="G488">
            <v>-2477.1876531241178</v>
          </cell>
          <cell r="H488">
            <v>-1244.6634422537061</v>
          </cell>
          <cell r="I488">
            <v>112.25553826622948</v>
          </cell>
          <cell r="J488">
            <v>1608.9357026799598</v>
          </cell>
          <cell r="K488">
            <v>3263.6517861154043</v>
          </cell>
          <cell r="L488">
            <v>5085.8748312639063</v>
          </cell>
          <cell r="M488">
            <v>7090.9520989863295</v>
          </cell>
          <cell r="N488">
            <v>9302.598518929959</v>
          </cell>
          <cell r="O488">
            <v>11740.485054416111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</row>
        <row r="489">
          <cell r="A489">
            <v>-2146.700029754511</v>
          </cell>
          <cell r="B489">
            <v>-6425.192531006247</v>
          </cell>
          <cell r="C489">
            <v>-7220.09195696386</v>
          </cell>
          <cell r="D489">
            <v>-6329.8220974462483</v>
          </cell>
          <cell r="E489">
            <v>-5367.2075121112439</v>
          </cell>
          <cell r="F489">
            <v>-4350.4174306113327</v>
          </cell>
          <cell r="G489">
            <v>-3274.0875835350703</v>
          </cell>
          <cell r="H489">
            <v>-2096.5475251786474</v>
          </cell>
          <cell r="I489">
            <v>-819.62593696253316</v>
          </cell>
          <cell r="J489">
            <v>585.18691917359979</v>
          </cell>
          <cell r="K489">
            <v>2133.6584081368601</v>
          </cell>
          <cell r="L489">
            <v>3837.2320799069857</v>
          </cell>
          <cell r="M489">
            <v>5720.005952203991</v>
          </cell>
          <cell r="N489">
            <v>7809.9957873570529</v>
          </cell>
          <cell r="O489">
            <v>10113.963179299317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</row>
        <row r="490">
          <cell r="A490">
            <v>-2089.8625116997669</v>
          </cell>
          <cell r="B490">
            <v>-6210.690144043805</v>
          </cell>
          <cell r="C490">
            <v>-6978.8848899617224</v>
          </cell>
          <cell r="D490">
            <v>-6070.4259842602632</v>
          </cell>
          <cell r="E490">
            <v>-5106.2676169578945</v>
          </cell>
          <cell r="F490">
            <v>-4079.6568040911343</v>
          </cell>
          <cell r="G490">
            <v>-2976.2429756745832</v>
          </cell>
          <cell r="H490">
            <v>-1756.7241818075229</v>
          </cell>
          <cell r="I490">
            <v>-418.20547117949229</v>
          </cell>
          <cell r="J490">
            <v>1042.6030953324735</v>
          </cell>
          <cell r="K490">
            <v>2641.1113681243128</v>
          </cell>
          <cell r="L490">
            <v>4396.7786235288977</v>
          </cell>
          <cell r="M490">
            <v>6328.9101675808743</v>
          </cell>
          <cell r="N490">
            <v>8474.4082787798652</v>
          </cell>
          <cell r="O490">
            <v>10826.57115046073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</row>
        <row r="491">
          <cell r="A491">
            <v>-2137.7907397172949</v>
          </cell>
          <cell r="B491">
            <v>-6395.6746879518978</v>
          </cell>
          <cell r="C491">
            <v>-7182.8784935203603</v>
          </cell>
          <cell r="D491">
            <v>-6301.644845916946</v>
          </cell>
          <cell r="E491">
            <v>-5376.3047529271034</v>
          </cell>
          <cell r="F491">
            <v>-4380.5982205461432</v>
          </cell>
          <cell r="G491">
            <v>-3307.9321968305781</v>
          </cell>
          <cell r="H491">
            <v>-2128.2144538477087</v>
          </cell>
          <cell r="I491">
            <v>-840.602219817633</v>
          </cell>
          <cell r="J491">
            <v>571.87114855145671</v>
          </cell>
          <cell r="K491">
            <v>2123.0393176497209</v>
          </cell>
          <cell r="L491">
            <v>3827.8683428918484</v>
          </cell>
          <cell r="M491">
            <v>5712.5625252480158</v>
          </cell>
          <cell r="N491">
            <v>7787.0550005161977</v>
          </cell>
          <cell r="O491">
            <v>10070.11357382409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</row>
        <row r="492">
          <cell r="A492">
            <v>-2063.6774468139338</v>
          </cell>
          <cell r="B492">
            <v>-6110.5155523223984</v>
          </cell>
          <cell r="C492">
            <v>-6858.8700964371292</v>
          </cell>
          <cell r="D492">
            <v>-5951.5765675561324</v>
          </cell>
          <cell r="E492">
            <v>-4984.7683500002477</v>
          </cell>
          <cell r="F492">
            <v>-3943.0336395708323</v>
          </cell>
          <cell r="G492">
            <v>-2818.9487022675148</v>
          </cell>
          <cell r="H492">
            <v>-1604.4668358948395</v>
          </cell>
          <cell r="I492">
            <v>-276.35793711026292</v>
          </cell>
          <cell r="J492">
            <v>1188.6213347577473</v>
          </cell>
          <cell r="K492">
            <v>2798.5871774368616</v>
          </cell>
          <cell r="L492">
            <v>4552.2169201632723</v>
          </cell>
          <cell r="M492">
            <v>6498.1232172045129</v>
          </cell>
          <cell r="N492">
            <v>8650.6672966422921</v>
          </cell>
          <cell r="O492">
            <v>11018.984280599443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</row>
        <row r="493">
          <cell r="A493">
            <v>-2138.6181130109408</v>
          </cell>
          <cell r="B493">
            <v>-6399.3106792932977</v>
          </cell>
          <cell r="C493">
            <v>-7182.9667347959612</v>
          </cell>
          <cell r="D493">
            <v>-6296.8456338297856</v>
          </cell>
          <cell r="E493">
            <v>-5357.9999686861256</v>
          </cell>
          <cell r="F493">
            <v>-4349.8696827026688</v>
          </cell>
          <cell r="G493">
            <v>-3261.3931267822472</v>
          </cell>
          <cell r="H493">
            <v>-2091.6715114133613</v>
          </cell>
          <cell r="I493">
            <v>-816.02227535893928</v>
          </cell>
          <cell r="J493">
            <v>595.93005919417351</v>
          </cell>
          <cell r="K493">
            <v>2162.4866996904466</v>
          </cell>
          <cell r="L493">
            <v>3875.8578686825736</v>
          </cell>
          <cell r="M493">
            <v>5763.6576729345652</v>
          </cell>
          <cell r="N493">
            <v>7854.8231439532783</v>
          </cell>
          <cell r="O493">
            <v>10145.535247043103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</row>
        <row r="494">
          <cell r="A494">
            <v>-2110.5110862446022</v>
          </cell>
          <cell r="B494">
            <v>-6295.8160127869523</v>
          </cell>
          <cell r="C494">
            <v>-7062.8183397597477</v>
          </cell>
          <cell r="D494">
            <v>-6159.7027836580955</v>
          </cell>
          <cell r="E494">
            <v>-5188.8888082506073</v>
          </cell>
          <cell r="F494">
            <v>-4151.8483921463776</v>
          </cell>
          <cell r="G494">
            <v>-3056.0886193245992</v>
          </cell>
          <cell r="H494">
            <v>-1861.9557887705798</v>
          </cell>
          <cell r="I494">
            <v>-555.10782229804022</v>
          </cell>
          <cell r="J494">
            <v>884.63263373291716</v>
          </cell>
          <cell r="K494">
            <v>2466.1356739102553</v>
          </cell>
          <cell r="L494">
            <v>4215.2440976033949</v>
          </cell>
          <cell r="M494">
            <v>6138.1634198123093</v>
          </cell>
          <cell r="N494">
            <v>8227.0573671579095</v>
          </cell>
          <cell r="O494">
            <v>10533.358529146897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</row>
        <row r="495">
          <cell r="A495">
            <v>-2341.8292238216095</v>
          </cell>
          <cell r="B495">
            <v>-7187.5666560782538</v>
          </cell>
          <cell r="C495">
            <v>-8108.5810339060226</v>
          </cell>
          <cell r="D495">
            <v>-7274.4741176244588</v>
          </cell>
          <cell r="E495">
            <v>-6383.2752980097894</v>
          </cell>
          <cell r="F495">
            <v>-5446.4862997272367</v>
          </cell>
          <cell r="G495">
            <v>-4441.2937728821562</v>
          </cell>
          <cell r="H495">
            <v>-3360.3079011893647</v>
          </cell>
          <cell r="I495">
            <v>-2182.6653186998105</v>
          </cell>
          <cell r="J495">
            <v>-880.88094113741579</v>
          </cell>
          <cell r="K495">
            <v>554.36157761013828</v>
          </cell>
          <cell r="L495">
            <v>2126.8898509794021</v>
          </cell>
          <cell r="M495">
            <v>3863.1603106716302</v>
          </cell>
          <cell r="N495">
            <v>5783.4168053181784</v>
          </cell>
          <cell r="O495">
            <v>7884.0489029758264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</row>
        <row r="496">
          <cell r="A496">
            <v>-2308.6078480952492</v>
          </cell>
          <cell r="B496">
            <v>-7051.8599058068412</v>
          </cell>
          <cell r="C496">
            <v>-7952.0623362501901</v>
          </cell>
          <cell r="D496">
            <v>-7126.3809889185268</v>
          </cell>
          <cell r="E496">
            <v>-6249.8932081928069</v>
          </cell>
          <cell r="F496">
            <v>-5320.3952748287447</v>
          </cell>
          <cell r="G496">
            <v>-4328.6205861708368</v>
          </cell>
          <cell r="H496">
            <v>-3252.1147467694009</v>
          </cell>
          <cell r="I496">
            <v>-2071.6565455064388</v>
          </cell>
          <cell r="J496">
            <v>-770.06685703256289</v>
          </cell>
          <cell r="K496">
            <v>675.8854489960105</v>
          </cell>
          <cell r="L496">
            <v>2264.263158071115</v>
          </cell>
          <cell r="M496">
            <v>4007.4692727918086</v>
          </cell>
          <cell r="N496">
            <v>5935.2003201003636</v>
          </cell>
          <cell r="O496">
            <v>8053.1404882113075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</row>
        <row r="497">
          <cell r="A497">
            <v>-2071.868717095268</v>
          </cell>
          <cell r="B497">
            <v>-6152.2573511735591</v>
          </cell>
          <cell r="C497">
            <v>-6903.3680704618791</v>
          </cell>
          <cell r="D497">
            <v>-6006.2230890129513</v>
          </cell>
          <cell r="E497">
            <v>-5051.6914076576513</v>
          </cell>
          <cell r="F497">
            <v>-4022.3026433144632</v>
          </cell>
          <cell r="G497">
            <v>-2918.8803026019723</v>
          </cell>
          <cell r="H497">
            <v>-1728.9529988996971</v>
          </cell>
          <cell r="I497">
            <v>-418.2319757758159</v>
          </cell>
          <cell r="J497">
            <v>1039.737481385876</v>
          </cell>
          <cell r="K497">
            <v>2637.8053840979619</v>
          </cell>
          <cell r="L497">
            <v>4398.3376119703335</v>
          </cell>
          <cell r="M497">
            <v>6330.2630326703857</v>
          </cell>
          <cell r="N497">
            <v>8456.0905227622752</v>
          </cell>
          <cell r="O497">
            <v>10815.997618393167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</row>
        <row r="498">
          <cell r="A498">
            <v>-2188.9574798893109</v>
          </cell>
          <cell r="B498">
            <v>-6596.8118539788484</v>
          </cell>
          <cell r="C498">
            <v>-7426.0779865119357</v>
          </cell>
          <cell r="D498">
            <v>-6554.4560962966079</v>
          </cell>
          <cell r="E498">
            <v>-5648.3678940137133</v>
          </cell>
          <cell r="F498">
            <v>-4669.8403861689858</v>
          </cell>
          <cell r="G498">
            <v>-3616.2652590113935</v>
          </cell>
          <cell r="H498">
            <v>-2453.9905039281361</v>
          </cell>
          <cell r="I498">
            <v>-1180.6440866252183</v>
          </cell>
          <cell r="J498">
            <v>216.98677751202928</v>
          </cell>
          <cell r="K498">
            <v>1744.9978999828843</v>
          </cell>
          <cell r="L498">
            <v>3426.8431847684415</v>
          </cell>
          <cell r="M498">
            <v>5281.3506719795168</v>
          </cell>
          <cell r="N498">
            <v>7316.5364885891622</v>
          </cell>
          <cell r="O498">
            <v>9543.1264763663421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</row>
        <row r="499">
          <cell r="A499">
            <v>-1996.9619784269871</v>
          </cell>
          <cell r="B499">
            <v>-5854.8470427605262</v>
          </cell>
          <cell r="C499">
            <v>-6563.1157616344171</v>
          </cell>
          <cell r="D499">
            <v>-5643.2918070523701</v>
          </cell>
          <cell r="E499">
            <v>-4661.3196991714385</v>
          </cell>
          <cell r="F499">
            <v>-3600.6793777114485</v>
          </cell>
          <cell r="G499">
            <v>-2455.3261417005042</v>
          </cell>
          <cell r="H499">
            <v>-1200.6839240482157</v>
          </cell>
          <cell r="I499">
            <v>167.95972512373612</v>
          </cell>
          <cell r="J499">
            <v>1663.7977782685523</v>
          </cell>
          <cell r="K499">
            <v>3307.2065998400612</v>
          </cell>
          <cell r="L499">
            <v>5131.5274861097132</v>
          </cell>
          <cell r="M499">
            <v>7141.4441697978473</v>
          </cell>
          <cell r="N499">
            <v>9355.4080634252223</v>
          </cell>
          <cell r="O499">
            <v>11797.092289251837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</row>
        <row r="500">
          <cell r="A500">
            <v>-2304.5118547927063</v>
          </cell>
          <cell r="B500">
            <v>-7035.1906012048594</v>
          </cell>
          <cell r="C500">
            <v>-7936.1342340986157</v>
          </cell>
          <cell r="D500">
            <v>-7094.1253173477353</v>
          </cell>
          <cell r="E500">
            <v>-6196.9834979114648</v>
          </cell>
          <cell r="F500">
            <v>-5256.9546090398671</v>
          </cell>
          <cell r="G500">
            <v>-4234.5860153734802</v>
          </cell>
          <cell r="H500">
            <v>-3132.9941458824001</v>
          </cell>
          <cell r="I500">
            <v>-1931.5496550061366</v>
          </cell>
          <cell r="J500">
            <v>-612.61362297731728</v>
          </cell>
          <cell r="K500">
            <v>839.39221966969671</v>
          </cell>
          <cell r="L500">
            <v>2436.9153452885853</v>
          </cell>
          <cell r="M500">
            <v>4182.4142782428162</v>
          </cell>
          <cell r="N500">
            <v>6109.7429500838898</v>
          </cell>
          <cell r="O500">
            <v>8237.4611041555872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</row>
        <row r="501">
          <cell r="A501">
            <v>-2354.0357953572575</v>
          </cell>
          <cell r="B501">
            <v>-7229.3115596996167</v>
          </cell>
          <cell r="C501">
            <v>-8155.1518724354792</v>
          </cell>
          <cell r="D501">
            <v>-7327.434088766282</v>
          </cell>
          <cell r="E501">
            <v>-6456.8177780880751</v>
          </cell>
          <cell r="F501">
            <v>-5533.7145185521949</v>
          </cell>
          <cell r="G501">
            <v>-4558.6892604239729</v>
          </cell>
          <cell r="H501">
            <v>-3497.5437381377637</v>
          </cell>
          <cell r="I501">
            <v>-2318.5169016075843</v>
          </cell>
          <cell r="J501">
            <v>-1036.3522785127857</v>
          </cell>
          <cell r="K501">
            <v>377.35676833701621</v>
          </cell>
          <cell r="L501">
            <v>1926.324880168007</v>
          </cell>
          <cell r="M501">
            <v>3649.0478831597525</v>
          </cell>
          <cell r="N501">
            <v>5546.9644605304675</v>
          </cell>
          <cell r="O501">
            <v>7631.1219617539682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</row>
        <row r="502">
          <cell r="A502">
            <v>-2128.8206436377682</v>
          </cell>
          <cell r="B502">
            <v>-6353.8326655059864</v>
          </cell>
          <cell r="C502">
            <v>-7124.5064147282528</v>
          </cell>
          <cell r="D502">
            <v>-6243.4383345429023</v>
          </cell>
          <cell r="E502">
            <v>-5292.0064058395437</v>
          </cell>
          <cell r="F502">
            <v>-4269.1908305749812</v>
          </cell>
          <cell r="G502">
            <v>-3183.4365941907486</v>
          </cell>
          <cell r="H502">
            <v>-2013.9386062078333</v>
          </cell>
          <cell r="I502">
            <v>-719.42530839927463</v>
          </cell>
          <cell r="J502">
            <v>701.47429394165283</v>
          </cell>
          <cell r="K502">
            <v>2267.5951652928834</v>
          </cell>
          <cell r="L502">
            <v>3991.5665084094389</v>
          </cell>
          <cell r="M502">
            <v>5886.0687470554521</v>
          </cell>
          <cell r="N502">
            <v>7960.838516331989</v>
          </cell>
          <cell r="O502">
            <v>10259.594805327812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</row>
        <row r="503">
          <cell r="A503">
            <v>-2242.4693807336848</v>
          </cell>
          <cell r="B503">
            <v>-6804.7206606644831</v>
          </cell>
          <cell r="C503">
            <v>-7670.4574816311324</v>
          </cell>
          <cell r="D503">
            <v>-6811.3866331118497</v>
          </cell>
          <cell r="E503">
            <v>-5893.3981853686782</v>
          </cell>
          <cell r="F503">
            <v>-4925.9866802217484</v>
          </cell>
          <cell r="G503">
            <v>-3905.7308409473308</v>
          </cell>
          <cell r="H503">
            <v>-2787.1546838714576</v>
          </cell>
          <cell r="I503">
            <v>-1551.7883089429304</v>
          </cell>
          <cell r="J503">
            <v>-199.80761820380533</v>
          </cell>
          <cell r="K503">
            <v>1290.2290452914945</v>
          </cell>
          <cell r="L503">
            <v>2927.7596067618401</v>
          </cell>
          <cell r="M503">
            <v>4733.5940456168082</v>
          </cell>
          <cell r="N503">
            <v>6719.6560001292673</v>
          </cell>
          <cell r="O503">
            <v>8902.7860506771904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</row>
        <row r="504">
          <cell r="A504">
            <v>-2263.9365132927155</v>
          </cell>
          <cell r="B504">
            <v>-6883.1885844661065</v>
          </cell>
          <cell r="C504">
            <v>-7751.9409301119385</v>
          </cell>
          <cell r="D504">
            <v>-6905.8192229826218</v>
          </cell>
          <cell r="E504">
            <v>-5997.9580809971976</v>
          </cell>
          <cell r="F504">
            <v>-5029.2586152625508</v>
          </cell>
          <cell r="G504">
            <v>-3991.507294956944</v>
          </cell>
          <cell r="H504">
            <v>-2867.5118413344157</v>
          </cell>
          <cell r="I504">
            <v>-1630.6109905946375</v>
          </cell>
          <cell r="J504">
            <v>-279.7227757238158</v>
          </cell>
          <cell r="K504">
            <v>1193.5551570918076</v>
          </cell>
          <cell r="L504">
            <v>2824.1725288472967</v>
          </cell>
          <cell r="M504">
            <v>4623.3516050979733</v>
          </cell>
          <cell r="N504">
            <v>6607.0634141685332</v>
          </cell>
          <cell r="O504">
            <v>8778.3374238098295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</row>
        <row r="505">
          <cell r="A505">
            <v>-2351.548535205698</v>
          </cell>
          <cell r="B505">
            <v>-7220.6640930462017</v>
          </cell>
          <cell r="C505">
            <v>-8137.0329033467342</v>
          </cell>
          <cell r="D505">
            <v>-7300.4672116565325</v>
          </cell>
          <cell r="E505">
            <v>-6423.2342086395756</v>
          </cell>
          <cell r="F505">
            <v>-5506.7069868859162</v>
          </cell>
          <cell r="G505">
            <v>-4525.5270461652544</v>
          </cell>
          <cell r="H505">
            <v>-3457.966591213275</v>
          </cell>
          <cell r="I505">
            <v>-2270.3460092344717</v>
          </cell>
          <cell r="J505">
            <v>-969.46475228496831</v>
          </cell>
          <cell r="K505">
            <v>468.85714623458335</v>
          </cell>
          <cell r="L505">
            <v>2040.2011053111296</v>
          </cell>
          <cell r="M505">
            <v>3764.6429359723129</v>
          </cell>
          <cell r="N505">
            <v>5665.3382506939361</v>
          </cell>
          <cell r="O505">
            <v>7753.9185069573559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</row>
        <row r="506">
          <cell r="A506">
            <v>-2298.8092522528495</v>
          </cell>
          <cell r="B506">
            <v>-7013.5162178517412</v>
          </cell>
          <cell r="C506">
            <v>-7895.1588088754006</v>
          </cell>
          <cell r="D506">
            <v>-7049.2333727347377</v>
          </cell>
          <cell r="E506">
            <v>-6148.9099747684522</v>
          </cell>
          <cell r="F506">
            <v>-5212.0374949653815</v>
          </cell>
          <cell r="G506">
            <v>-4206.3744687407971</v>
          </cell>
          <cell r="H506">
            <v>-3101.076127394269</v>
          </cell>
          <cell r="I506">
            <v>-1878.1961813315627</v>
          </cell>
          <cell r="J506">
            <v>-551.34766850200197</v>
          </cell>
          <cell r="K506">
            <v>913.8196273785893</v>
          </cell>
          <cell r="L506">
            <v>2517.1533237036792</v>
          </cell>
          <cell r="M506">
            <v>4271.6472034344488</v>
          </cell>
          <cell r="N506">
            <v>6214.2894685119963</v>
          </cell>
          <cell r="O506">
            <v>8350.8876682254595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</row>
        <row r="507">
          <cell r="A507">
            <v>-2376.2339226979902</v>
          </cell>
          <cell r="B507">
            <v>-7308.7066785969164</v>
          </cell>
          <cell r="C507">
            <v>-8243.4575410207326</v>
          </cell>
          <cell r="D507">
            <v>-7425.5830307463302</v>
          </cell>
          <cell r="E507">
            <v>-6545.0259064014344</v>
          </cell>
          <cell r="F507">
            <v>-5629.9180278468593</v>
          </cell>
          <cell r="G507">
            <v>-4650.7520223774345</v>
          </cell>
          <cell r="H507">
            <v>-3587.4998151354957</v>
          </cell>
          <cell r="I507">
            <v>-2414.2042391276727</v>
          </cell>
          <cell r="J507">
            <v>-1127.5957212898693</v>
          </cell>
          <cell r="K507">
            <v>281.59811602745611</v>
          </cell>
          <cell r="L507">
            <v>1841.3017765540285</v>
          </cell>
          <cell r="M507">
            <v>3549.5485240631524</v>
          </cell>
          <cell r="N507">
            <v>5441.5194770325406</v>
          </cell>
          <cell r="O507">
            <v>7509.7857514577472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8">
          <cell r="A508">
            <v>-1973.7241474677612</v>
          </cell>
          <cell r="B508">
            <v>-5766.6498430976162</v>
          </cell>
          <cell r="C508">
            <v>-6452.811420189586</v>
          </cell>
          <cell r="D508">
            <v>-5501.2715829462795</v>
          </cell>
          <cell r="E508">
            <v>-4494.9363072954102</v>
          </cell>
          <cell r="F508">
            <v>-3428.7083501109378</v>
          </cell>
          <cell r="G508">
            <v>-2270.8732314438635</v>
          </cell>
          <cell r="H508">
            <v>-1010.1032301813841</v>
          </cell>
          <cell r="I508">
            <v>371.85279587797766</v>
          </cell>
          <cell r="J508">
            <v>1885.5801646377822</v>
          </cell>
          <cell r="K508">
            <v>3544.2820579687022</v>
          </cell>
          <cell r="L508">
            <v>5371.2254883977039</v>
          </cell>
          <cell r="M508">
            <v>7388.2591624775741</v>
          </cell>
          <cell r="N508">
            <v>9620.1134264514822</v>
          </cell>
          <cell r="O508">
            <v>12082.963252902537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</row>
        <row r="509">
          <cell r="A509">
            <v>-2394.2287853018051</v>
          </cell>
          <cell r="B509">
            <v>-7368.2835172728446</v>
          </cell>
          <cell r="C509">
            <v>-8309.5571551820831</v>
          </cell>
          <cell r="D509">
            <v>-7488.6143552360754</v>
          </cell>
          <cell r="E509">
            <v>-6635.0479013845979</v>
          </cell>
          <cell r="F509">
            <v>-5738.9923802763851</v>
          </cell>
          <cell r="G509">
            <v>-4771.8038470038755</v>
          </cell>
          <cell r="H509">
            <v>-3736.1102726419904</v>
          </cell>
          <cell r="I509">
            <v>-2596.1238286763096</v>
          </cell>
          <cell r="J509">
            <v>-1332.1557771663461</v>
          </cell>
          <cell r="K509">
            <v>61.869661809918952</v>
          </cell>
          <cell r="L509">
            <v>1606.901456765253</v>
          </cell>
          <cell r="M509">
            <v>3293.4770649160082</v>
          </cell>
          <cell r="N509">
            <v>5151.0623257365405</v>
          </cell>
          <cell r="O509">
            <v>7187.0916436238904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</row>
        <row r="510">
          <cell r="A510">
            <v>-2320.2905482207188</v>
          </cell>
          <cell r="B510">
            <v>-7085.5957073361878</v>
          </cell>
          <cell r="C510">
            <v>-7978.2442020520211</v>
          </cell>
          <cell r="D510">
            <v>-7128.5402756762969</v>
          </cell>
          <cell r="E510">
            <v>-6244.9249402367213</v>
          </cell>
          <cell r="F510">
            <v>-5288.6913569626831</v>
          </cell>
          <cell r="G510">
            <v>-4280.6455542182848</v>
          </cell>
          <cell r="H510">
            <v>-3192.5135036470683</v>
          </cell>
          <cell r="I510">
            <v>-2001.2492311872595</v>
          </cell>
          <cell r="J510">
            <v>-699.03741018026142</v>
          </cell>
          <cell r="K510">
            <v>739.48577226919349</v>
          </cell>
          <cell r="L510">
            <v>2332.0802020890792</v>
          </cell>
          <cell r="M510">
            <v>4086.4205364537224</v>
          </cell>
          <cell r="N510">
            <v>6021.2801753823915</v>
          </cell>
          <cell r="O510">
            <v>8161.5558110957036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</row>
        <row r="511">
          <cell r="A511">
            <v>-2376.7321714408877</v>
          </cell>
          <cell r="B511">
            <v>-7315.5482265894289</v>
          </cell>
          <cell r="C511">
            <v>-8262.7487250571776</v>
          </cell>
          <cell r="D511">
            <v>-7451.2295641730752</v>
          </cell>
          <cell r="E511">
            <v>-6595.8713996952783</v>
          </cell>
          <cell r="F511">
            <v>-5694.0076886539364</v>
          </cell>
          <cell r="G511">
            <v>-4721.5608120048237</v>
          </cell>
          <cell r="H511">
            <v>-3659.8825313710213</v>
          </cell>
          <cell r="I511">
            <v>-2499.8314190936412</v>
          </cell>
          <cell r="J511">
            <v>-1216.9789194335062</v>
          </cell>
          <cell r="K511">
            <v>181.44981898343508</v>
          </cell>
          <cell r="L511">
            <v>1723.2476944338539</v>
          </cell>
          <cell r="M511">
            <v>3425.3375218288402</v>
          </cell>
          <cell r="N511">
            <v>5300.8455961606123</v>
          </cell>
          <cell r="O511">
            <v>7362.5682910346131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</row>
        <row r="512">
          <cell r="A512">
            <v>-2134.3919924282186</v>
          </cell>
          <cell r="B512">
            <v>-6397.5540416755866</v>
          </cell>
          <cell r="C512">
            <v>-7186.249805565436</v>
          </cell>
          <cell r="D512">
            <v>-6305.7391978867026</v>
          </cell>
          <cell r="E512">
            <v>-5364.7312164541509</v>
          </cell>
          <cell r="F512">
            <v>-4370.9032324815025</v>
          </cell>
          <cell r="G512">
            <v>-3289.1809342290185</v>
          </cell>
          <cell r="H512">
            <v>-2115.2992696642718</v>
          </cell>
          <cell r="I512">
            <v>-833.08546707164726</v>
          </cell>
          <cell r="J512">
            <v>580.65887968065624</v>
          </cell>
          <cell r="K512">
            <v>2139.7800555351905</v>
          </cell>
          <cell r="L512">
            <v>3852.2094055614357</v>
          </cell>
          <cell r="M512">
            <v>5745.4119560285671</v>
          </cell>
          <cell r="N512">
            <v>7837.0809241317284</v>
          </cell>
          <cell r="O512">
            <v>10124.613684441991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</row>
        <row r="513">
          <cell r="A513">
            <v>-1983.4762899873172</v>
          </cell>
          <cell r="B513">
            <v>-5811.0463814158256</v>
          </cell>
          <cell r="C513">
            <v>-6511.502394652417</v>
          </cell>
          <cell r="D513">
            <v>-5576.460261191959</v>
          </cell>
          <cell r="E513">
            <v>-4582.838453555717</v>
          </cell>
          <cell r="F513">
            <v>-3515.9584626524347</v>
          </cell>
          <cell r="G513">
            <v>-2377.1583771853193</v>
          </cell>
          <cell r="H513">
            <v>-1136.6403415804441</v>
          </cell>
          <cell r="I513">
            <v>231.9825850984553</v>
          </cell>
          <cell r="J513">
            <v>1739.6967950753578</v>
          </cell>
          <cell r="K513">
            <v>3391.8206096832582</v>
          </cell>
          <cell r="L513">
            <v>5214.7960466286904</v>
          </cell>
          <cell r="M513">
            <v>7216.5275631871918</v>
          </cell>
          <cell r="N513">
            <v>9417.9731960542922</v>
          </cell>
          <cell r="O513">
            <v>11841.034173044869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</row>
        <row r="514">
          <cell r="A514">
            <v>-1999.3186233477336</v>
          </cell>
          <cell r="B514">
            <v>-5884.294045825256</v>
          </cell>
          <cell r="C514">
            <v>-6607.6127159534462</v>
          </cell>
          <cell r="D514">
            <v>-5662.2497051938917</v>
          </cell>
          <cell r="E514">
            <v>-4660.9570706708955</v>
          </cell>
          <cell r="F514">
            <v>-3594.9190498023527</v>
          </cell>
          <cell r="G514">
            <v>-2452.4708100169182</v>
          </cell>
          <cell r="H514">
            <v>-1211.275931216622</v>
          </cell>
          <cell r="I514">
            <v>156.35700600624574</v>
          </cell>
          <cell r="J514">
            <v>1672.5382960866614</v>
          </cell>
          <cell r="K514">
            <v>3341.2689472799689</v>
          </cell>
          <cell r="L514">
            <v>5167.5670979007828</v>
          </cell>
          <cell r="M514">
            <v>7166.9468689442901</v>
          </cell>
          <cell r="N514">
            <v>9364.9896798554</v>
          </cell>
          <cell r="O514">
            <v>11783.163220202961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</row>
        <row r="515">
          <cell r="A515">
            <v>-2300.5700137847766</v>
          </cell>
          <cell r="B515">
            <v>-7027.4295805734637</v>
          </cell>
          <cell r="C515">
            <v>-7915.6097832407922</v>
          </cell>
          <cell r="D515">
            <v>-7076.1483227922172</v>
          </cell>
          <cell r="E515">
            <v>-6187.9667694003665</v>
          </cell>
          <cell r="F515">
            <v>-5235.0521400956823</v>
          </cell>
          <cell r="G515">
            <v>-4207.6798226791652</v>
          </cell>
          <cell r="H515">
            <v>-3099.2063562491321</v>
          </cell>
          <cell r="I515">
            <v>-1898.0690269783609</v>
          </cell>
          <cell r="J515">
            <v>-572.93553798059929</v>
          </cell>
          <cell r="K515">
            <v>876.37331662069118</v>
          </cell>
          <cell r="L515">
            <v>2483.7555379509563</v>
          </cell>
          <cell r="M515">
            <v>4247.315698317545</v>
          </cell>
          <cell r="N515">
            <v>6192.5348217886612</v>
          </cell>
          <cell r="O515">
            <v>8327.3921223835478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</row>
        <row r="516">
          <cell r="A516">
            <v>-2217.4805060383992</v>
          </cell>
          <cell r="B516">
            <v>-6692.2489777088877</v>
          </cell>
          <cell r="C516">
            <v>-7497.4440356752511</v>
          </cell>
          <cell r="D516">
            <v>-6623.0789122005199</v>
          </cell>
          <cell r="E516">
            <v>-5714.506658258947</v>
          </cell>
          <cell r="F516">
            <v>-4737.349506709922</v>
          </cell>
          <cell r="G516">
            <v>-3693.1158135790142</v>
          </cell>
          <cell r="H516">
            <v>-2565.0892955756231</v>
          </cell>
          <cell r="I516">
            <v>-1316.7398405245683</v>
          </cell>
          <cell r="J516">
            <v>65.972572318899608</v>
          </cell>
          <cell r="K516">
            <v>1575.0372880032348</v>
          </cell>
          <cell r="L516">
            <v>3223.7826808796963</v>
          </cell>
          <cell r="M516">
            <v>5036.6207631079433</v>
          </cell>
          <cell r="N516">
            <v>7042.3206678483875</v>
          </cell>
          <cell r="O516">
            <v>9259.0879941862404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</row>
        <row r="517">
          <cell r="A517">
            <v>-2197.1129614275906</v>
          </cell>
          <cell r="B517">
            <v>-6627.7839787400771</v>
          </cell>
          <cell r="C517">
            <v>-7455.3306890158256</v>
          </cell>
          <cell r="D517">
            <v>-6589.40419563873</v>
          </cell>
          <cell r="E517">
            <v>-5671.3918281104543</v>
          </cell>
          <cell r="F517">
            <v>-4692.5959335557673</v>
          </cell>
          <cell r="G517">
            <v>-3639.595610965881</v>
          </cell>
          <cell r="H517">
            <v>-2492.2826066474995</v>
          </cell>
          <cell r="I517">
            <v>-1244.154393488503</v>
          </cell>
          <cell r="J517">
            <v>126.80159128451757</v>
          </cell>
          <cell r="K517">
            <v>1645.9483864404363</v>
          </cell>
          <cell r="L517">
            <v>3321.4844355521468</v>
          </cell>
          <cell r="M517">
            <v>5162.3385369859552</v>
          </cell>
          <cell r="N517">
            <v>7185.5654770496021</v>
          </cell>
          <cell r="O517">
            <v>9403.4647689359008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</row>
        <row r="518">
          <cell r="A518">
            <v>-2229.6147877598414</v>
          </cell>
          <cell r="B518">
            <v>-6734.9516338068524</v>
          </cell>
          <cell r="C518">
            <v>-7559.1520837301241</v>
          </cell>
          <cell r="D518">
            <v>-6690.4181487623537</v>
          </cell>
          <cell r="E518">
            <v>-5771.2126800266842</v>
          </cell>
          <cell r="F518">
            <v>-4780.4291811280382</v>
          </cell>
          <cell r="G518">
            <v>-3711.8552652546618</v>
          </cell>
          <cell r="H518">
            <v>-2559.7383500485303</v>
          </cell>
          <cell r="I518">
            <v>-1307.7215302451289</v>
          </cell>
          <cell r="J518">
            <v>74.814608120191281</v>
          </cell>
          <cell r="K518">
            <v>1587.7798686970518</v>
          </cell>
          <cell r="L518">
            <v>3244.2195673137689</v>
          </cell>
          <cell r="M518">
            <v>5080.7414349853952</v>
          </cell>
          <cell r="N518">
            <v>7111.1163385616974</v>
          </cell>
          <cell r="O518">
            <v>9333.9193421824893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</row>
        <row r="519">
          <cell r="A519">
            <v>-2268.823188111433</v>
          </cell>
          <cell r="B519">
            <v>-6901.4862360279021</v>
          </cell>
          <cell r="C519">
            <v>-7771.8177416266853</v>
          </cell>
          <cell r="D519">
            <v>-6910.5142456175199</v>
          </cell>
          <cell r="E519">
            <v>-6016.7894822890294</v>
          </cell>
          <cell r="F519">
            <v>-5068.9350789267419</v>
          </cell>
          <cell r="G519">
            <v>-4060.8171252333336</v>
          </cell>
          <cell r="H519">
            <v>-2956.6395080040675</v>
          </cell>
          <cell r="I519">
            <v>-1732.5793285793725</v>
          </cell>
          <cell r="J519">
            <v>-379.22427086711673</v>
          </cell>
          <cell r="K519">
            <v>1098.0788585930754</v>
          </cell>
          <cell r="L519">
            <v>2726.1148905071682</v>
          </cell>
          <cell r="M519">
            <v>4509.9586245031815</v>
          </cell>
          <cell r="N519">
            <v>6469.6305115433906</v>
          </cell>
          <cell r="O519">
            <v>8630.8050807725231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</row>
        <row r="520">
          <cell r="A520">
            <v>-2390.0832989339719</v>
          </cell>
          <cell r="B520">
            <v>-7364.5986112623959</v>
          </cell>
          <cell r="C520">
            <v>-8326.7396626163627</v>
          </cell>
          <cell r="D520">
            <v>-7526.1833697272614</v>
          </cell>
          <cell r="E520">
            <v>-6678.2897642049211</v>
          </cell>
          <cell r="F520">
            <v>-5769.4230549814802</v>
          </cell>
          <cell r="G520">
            <v>-4798.4691342771084</v>
          </cell>
          <cell r="H520">
            <v>-3748.9727450756063</v>
          </cell>
          <cell r="I520">
            <v>-2599.3967035935643</v>
          </cell>
          <cell r="J520">
            <v>-1326.2529773264841</v>
          </cell>
          <cell r="K520">
            <v>64.780690533117451</v>
          </cell>
          <cell r="L520">
            <v>1589.9188808575338</v>
          </cell>
          <cell r="M520">
            <v>3270.7173884479012</v>
          </cell>
          <cell r="N520">
            <v>5131.4584991157653</v>
          </cell>
          <cell r="O520">
            <v>7173.3793265547602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</row>
        <row r="521">
          <cell r="A521">
            <v>-2113.6523090670289</v>
          </cell>
          <cell r="B521">
            <v>-6308.3912362995625</v>
          </cell>
          <cell r="C521">
            <v>-7082.4438585133039</v>
          </cell>
          <cell r="D521">
            <v>-6181.3947225158963</v>
          </cell>
          <cell r="E521">
            <v>-5223.2454214808085</v>
          </cell>
          <cell r="F521">
            <v>-4208.6009671407437</v>
          </cell>
          <cell r="G521">
            <v>-3116.5186826910649</v>
          </cell>
          <cell r="H521">
            <v>-1936.9949888208703</v>
          </cell>
          <cell r="I521">
            <v>-629.82186910713449</v>
          </cell>
          <cell r="J521">
            <v>806.16851742331323</v>
          </cell>
          <cell r="K521">
            <v>2374.0111311682185</v>
          </cell>
          <cell r="L521">
            <v>4098.8219197290255</v>
          </cell>
          <cell r="M521">
            <v>5997.3265144482539</v>
          </cell>
          <cell r="N521">
            <v>8080.4581969992651</v>
          </cell>
          <cell r="O521">
            <v>10381.422400820833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</row>
        <row r="522">
          <cell r="A522">
            <v>-2335.5450477816025</v>
          </cell>
          <cell r="B522">
            <v>-7157.3659812285587</v>
          </cell>
          <cell r="C522">
            <v>-8081.2769543320937</v>
          </cell>
          <cell r="D522">
            <v>-7261.1979436733691</v>
          </cell>
          <cell r="E522">
            <v>-6390.7889051573529</v>
          </cell>
          <cell r="F522">
            <v>-5455.0421222684308</v>
          </cell>
          <cell r="G522">
            <v>-4472.3901224824203</v>
          </cell>
          <cell r="H522">
            <v>-3408.1532547394295</v>
          </cell>
          <cell r="I522">
            <v>-2232.7819075128832</v>
          </cell>
          <cell r="J522">
            <v>-938.76041861668352</v>
          </cell>
          <cell r="K522">
            <v>477.66793708478008</v>
          </cell>
          <cell r="L522">
            <v>2035.8433117811603</v>
          </cell>
          <cell r="M522">
            <v>3760.6599113089173</v>
          </cell>
          <cell r="N522">
            <v>5656.8124818819797</v>
          </cell>
          <cell r="O522">
            <v>7745.7211437616543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</row>
        <row r="523">
          <cell r="A523">
            <v>-2055.2827220665563</v>
          </cell>
          <cell r="B523">
            <v>-6087.0418584778818</v>
          </cell>
          <cell r="C523">
            <v>-6835.2655914770139</v>
          </cell>
          <cell r="D523">
            <v>-5933.4416618584455</v>
          </cell>
          <cell r="E523">
            <v>-4972.7178438188193</v>
          </cell>
          <cell r="F523">
            <v>-3928.9346433979554</v>
          </cell>
          <cell r="G523">
            <v>-2806.5355424354098</v>
          </cell>
          <cell r="H523">
            <v>-1590.2280161401634</v>
          </cell>
          <cell r="I523">
            <v>-248.90223558908573</v>
          </cell>
          <cell r="J523">
            <v>1223.1882337929687</v>
          </cell>
          <cell r="K523">
            <v>2845.9342556782972</v>
          </cell>
          <cell r="L523">
            <v>4620.091634529399</v>
          </cell>
          <cell r="M523">
            <v>6569.9133314151977</v>
          </cell>
          <cell r="N523">
            <v>8726.2311434931162</v>
          </cell>
          <cell r="O523">
            <v>11107.257225453563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</row>
        <row r="524">
          <cell r="A524">
            <v>-2329.9159467094159</v>
          </cell>
          <cell r="B524">
            <v>-7132.7152869990223</v>
          </cell>
          <cell r="C524">
            <v>-8034.5471992010298</v>
          </cell>
          <cell r="D524">
            <v>-7200.1673005069788</v>
          </cell>
          <cell r="E524">
            <v>-6320.1790926922922</v>
          </cell>
          <cell r="F524">
            <v>-5390.8432235115652</v>
          </cell>
          <cell r="G524">
            <v>-4403.4643550355831</v>
          </cell>
          <cell r="H524">
            <v>-3336.3055913107919</v>
          </cell>
          <cell r="I524">
            <v>-2162.7986816193129</v>
          </cell>
          <cell r="J524">
            <v>-868.63383811580866</v>
          </cell>
          <cell r="K524">
            <v>563.14233848297999</v>
          </cell>
          <cell r="L524">
            <v>2140.1118765372421</v>
          </cell>
          <cell r="M524">
            <v>3895.0866628498488</v>
          </cell>
          <cell r="N524">
            <v>5818.2480690023785</v>
          </cell>
          <cell r="O524">
            <v>7908.0209994187626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</row>
        <row r="525">
          <cell r="A525">
            <v>-2016.8824364461429</v>
          </cell>
          <cell r="B525">
            <v>-5934.1338147218812</v>
          </cell>
          <cell r="C525">
            <v>-6659.3758434073079</v>
          </cell>
          <cell r="D525">
            <v>-5739.9503482600758</v>
          </cell>
          <cell r="E525">
            <v>-4757.807089054837</v>
          </cell>
          <cell r="F525">
            <v>-3712.9675131529807</v>
          </cell>
          <cell r="G525">
            <v>-2591.5983810737921</v>
          </cell>
          <cell r="H525">
            <v>-1371.7351102041696</v>
          </cell>
          <cell r="I525">
            <v>-17.275657721427699</v>
          </cell>
          <cell r="J525">
            <v>1468.7629630363726</v>
          </cell>
          <cell r="K525">
            <v>3100.7429164050882</v>
          </cell>
          <cell r="L525">
            <v>4894.7203337602941</v>
          </cell>
          <cell r="M525">
            <v>6864.4343205401483</v>
          </cell>
          <cell r="N525">
            <v>9032.4309147459353</v>
          </cell>
          <cell r="O525">
            <v>11413.676913998566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</row>
        <row r="526">
          <cell r="A526">
            <v>-2022.7099411599597</v>
          </cell>
          <cell r="B526">
            <v>-5964.7064128235797</v>
          </cell>
          <cell r="C526">
            <v>-6697.5518037238471</v>
          </cell>
          <cell r="D526">
            <v>-5771.4151057589952</v>
          </cell>
          <cell r="E526">
            <v>-4794.2982001644896</v>
          </cell>
          <cell r="F526">
            <v>-3738.9901576419384</v>
          </cell>
          <cell r="G526">
            <v>-2594.2335590594184</v>
          </cell>
          <cell r="H526">
            <v>-1356.1067752128904</v>
          </cell>
          <cell r="I526">
            <v>-10.632975039443401</v>
          </cell>
          <cell r="J526">
            <v>1476.6435598179019</v>
          </cell>
          <cell r="K526">
            <v>3108.7138121325293</v>
          </cell>
          <cell r="L526">
            <v>4908.7378728146959</v>
          </cell>
          <cell r="M526">
            <v>6883.068111018305</v>
          </cell>
          <cell r="N526">
            <v>9062.6146260858459</v>
          </cell>
          <cell r="O526">
            <v>11470.872429226902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</row>
        <row r="527">
          <cell r="A527">
            <v>-2101.6339486569796</v>
          </cell>
          <cell r="B527">
            <v>-6251.5229309620363</v>
          </cell>
          <cell r="C527">
            <v>-7002.4982709513915</v>
          </cell>
          <cell r="D527">
            <v>-6098.5526404170878</v>
          </cell>
          <cell r="E527">
            <v>-5142.705094229852</v>
          </cell>
          <cell r="F527">
            <v>-4102.2092502827709</v>
          </cell>
          <cell r="G527">
            <v>-2994.8307957528132</v>
          </cell>
          <cell r="H527">
            <v>-1785.0068784569892</v>
          </cell>
          <cell r="I527">
            <v>-458.10286579636664</v>
          </cell>
          <cell r="J527">
            <v>989.95146134001391</v>
          </cell>
          <cell r="K527">
            <v>2586.3184029408249</v>
          </cell>
          <cell r="L527">
            <v>4338.5108411027777</v>
          </cell>
          <cell r="M527">
            <v>6272.8456753536857</v>
          </cell>
          <cell r="N527">
            <v>8398.4430466037338</v>
          </cell>
          <cell r="O527">
            <v>10733.622034722737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</row>
        <row r="528">
          <cell r="A528">
            <v>-2153.2949777407189</v>
          </cell>
          <cell r="B528">
            <v>-6461.4586973397645</v>
          </cell>
          <cell r="C528">
            <v>-7261.0873864305568</v>
          </cell>
          <cell r="D528">
            <v>-6363.8557194188288</v>
          </cell>
          <cell r="E528">
            <v>-5422.8649090578319</v>
          </cell>
          <cell r="F528">
            <v>-4416.1045029136912</v>
          </cell>
          <cell r="G528">
            <v>-3326.0100078429496</v>
          </cell>
          <cell r="H528">
            <v>-2153.7518559382356</v>
          </cell>
          <cell r="I528">
            <v>-872.16280288285691</v>
          </cell>
          <cell r="J528">
            <v>549.6996720083838</v>
          </cell>
          <cell r="K528">
            <v>2106.1675900876085</v>
          </cell>
          <cell r="L528">
            <v>3821.5931166616128</v>
          </cell>
          <cell r="M528">
            <v>5700.7821269348069</v>
          </cell>
          <cell r="N528">
            <v>7759.4288704335258</v>
          </cell>
          <cell r="O528">
            <v>10025.244210371198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</row>
        <row r="529">
          <cell r="A529">
            <v>-2211.1243733222077</v>
          </cell>
          <cell r="B529">
            <v>-6685.6771367433921</v>
          </cell>
          <cell r="C529">
            <v>-7527.5334441041132</v>
          </cell>
          <cell r="D529">
            <v>-6657.1229602661651</v>
          </cell>
          <cell r="E529">
            <v>-5750.3964001399781</v>
          </cell>
          <cell r="F529">
            <v>-4788.9188515350625</v>
          </cell>
          <cell r="G529">
            <v>-3762.8881168175753</v>
          </cell>
          <cell r="H529">
            <v>-2638.3572987680363</v>
          </cell>
          <cell r="I529">
            <v>-1412.3212784156983</v>
          </cell>
          <cell r="J529">
            <v>-43.215889148318901</v>
          </cell>
          <cell r="K529">
            <v>1473.154488181638</v>
          </cell>
          <cell r="L529">
            <v>3131.0017807985391</v>
          </cell>
          <cell r="M529">
            <v>4968.5905825700911</v>
          </cell>
          <cell r="N529">
            <v>6977.4880222754091</v>
          </cell>
          <cell r="O529">
            <v>9185.1767222159269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</row>
        <row r="530">
          <cell r="A530">
            <v>-2359.0594515883254</v>
          </cell>
          <cell r="B530">
            <v>-7231.194508555307</v>
          </cell>
          <cell r="C530">
            <v>-8163.5487281314572</v>
          </cell>
          <cell r="D530">
            <v>-7340.4518283054467</v>
          </cell>
          <cell r="E530">
            <v>-6461.5443935909607</v>
          </cell>
          <cell r="F530">
            <v>-5530.0977001950359</v>
          </cell>
          <cell r="G530">
            <v>-4538.4281277057271</v>
          </cell>
          <cell r="H530">
            <v>-3463.8026070699425</v>
          </cell>
          <cell r="I530">
            <v>-2295.0500876657925</v>
          </cell>
          <cell r="J530">
            <v>-1006.6099864598172</v>
          </cell>
          <cell r="K530">
            <v>418.13031907659501</v>
          </cell>
          <cell r="L530">
            <v>1978.4137984104709</v>
          </cell>
          <cell r="M530">
            <v>3689.9639300043727</v>
          </cell>
          <cell r="N530">
            <v>5591.8755048857183</v>
          </cell>
          <cell r="O530">
            <v>7672.4530371095379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</row>
        <row r="531">
          <cell r="A531">
            <v>-2394.8445441109752</v>
          </cell>
          <cell r="B531">
            <v>-7379.643115042576</v>
          </cell>
          <cell r="C531">
            <v>-8323.6020895667152</v>
          </cell>
          <cell r="D531">
            <v>-7522.9676814337327</v>
          </cell>
          <cell r="E531">
            <v>-6658.6268349671464</v>
          </cell>
          <cell r="F531">
            <v>-5737.0622723518863</v>
          </cell>
          <cell r="G531">
            <v>-4754.2073174711732</v>
          </cell>
          <cell r="H531">
            <v>-3693.2567950385223</v>
          </cell>
          <cell r="I531">
            <v>-2538.6150273441681</v>
          </cell>
          <cell r="J531">
            <v>-1266.4656461201423</v>
          </cell>
          <cell r="K531">
            <v>121.89789345048796</v>
          </cell>
          <cell r="L531">
            <v>1659.2605231938544</v>
          </cell>
          <cell r="M531">
            <v>3344.5806721833465</v>
          </cell>
          <cell r="N531">
            <v>5206.5480084165929</v>
          </cell>
          <cell r="O531">
            <v>7253.2088330735278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</row>
        <row r="532">
          <cell r="A532">
            <v>-2241.096316272191</v>
          </cell>
          <cell r="B532">
            <v>-6786.1271596300367</v>
          </cell>
          <cell r="C532">
            <v>-7625.1283418634375</v>
          </cell>
          <cell r="D532">
            <v>-6761.4969188674058</v>
          </cell>
          <cell r="E532">
            <v>-5850.1959161960576</v>
          </cell>
          <cell r="F532">
            <v>-4870.1933265766656</v>
          </cell>
          <cell r="G532">
            <v>-3829.8710264192187</v>
          </cell>
          <cell r="H532">
            <v>-2713.4119743773585</v>
          </cell>
          <cell r="I532">
            <v>-1481.8400225359337</v>
          </cell>
          <cell r="J532">
            <v>-133.63478377774049</v>
          </cell>
          <cell r="K532">
            <v>1353.7788655168235</v>
          </cell>
          <cell r="L532">
            <v>3010.3287324046064</v>
          </cell>
          <cell r="M532">
            <v>4827.1657483033969</v>
          </cell>
          <cell r="N532">
            <v>6812.0015023562182</v>
          </cell>
          <cell r="O532">
            <v>9001.961856252412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</row>
        <row r="533">
          <cell r="A533">
            <v>-2366.7279331251871</v>
          </cell>
          <cell r="B533">
            <v>-7271.668988399023</v>
          </cell>
          <cell r="C533">
            <v>-8198.5135760041212</v>
          </cell>
          <cell r="D533">
            <v>-7377.3229264030751</v>
          </cell>
          <cell r="E533">
            <v>-6513.7880795559386</v>
          </cell>
          <cell r="F533">
            <v>-5613.3598390108546</v>
          </cell>
          <cell r="G533">
            <v>-4645.8068958332169</v>
          </cell>
          <cell r="H533">
            <v>-3591.9959475661717</v>
          </cell>
          <cell r="I533">
            <v>-2430.4245389611915</v>
          </cell>
          <cell r="J533">
            <v>-1151.2132327744521</v>
          </cell>
          <cell r="K533">
            <v>255.43995992238149</v>
          </cell>
          <cell r="L533">
            <v>1800.2029694288381</v>
          </cell>
          <cell r="M533">
            <v>3513.5771223648562</v>
          </cell>
          <cell r="N533">
            <v>5384.2226871335852</v>
          </cell>
          <cell r="O533">
            <v>7444.1265560080828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</row>
        <row r="534">
          <cell r="A534">
            <v>-2292.9903998577147</v>
          </cell>
          <cell r="B534">
            <v>-6989.2005510442705</v>
          </cell>
          <cell r="C534">
            <v>-7883.1558551085391</v>
          </cell>
          <cell r="D534">
            <v>-7053.6287691893731</v>
          </cell>
          <cell r="E534">
            <v>-6163.4074052480792</v>
          </cell>
          <cell r="F534">
            <v>-5208.8852959168707</v>
          </cell>
          <cell r="G534">
            <v>-4178.1798851058156</v>
          </cell>
          <cell r="H534">
            <v>-3068.5720139581649</v>
          </cell>
          <cell r="I534">
            <v>-1854.7048103870552</v>
          </cell>
          <cell r="J534">
            <v>-523.45314521228806</v>
          </cell>
          <cell r="K534">
            <v>932.65134650072082</v>
          </cell>
          <cell r="L534">
            <v>2541.9957355137112</v>
          </cell>
          <cell r="M534">
            <v>4303.6911763587768</v>
          </cell>
          <cell r="N534">
            <v>6254.8099207251298</v>
          </cell>
          <cell r="O534">
            <v>8407.1072262283251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</row>
        <row r="535">
          <cell r="A535">
            <v>-1953.0280923809041</v>
          </cell>
          <cell r="B535">
            <v>-5686.8299513490911</v>
          </cell>
          <cell r="C535">
            <v>-6367.9509869744934</v>
          </cell>
          <cell r="D535">
            <v>-5431.4540966223476</v>
          </cell>
          <cell r="E535">
            <v>-4421.643133227356</v>
          </cell>
          <cell r="F535">
            <v>-3345.5012382480359</v>
          </cell>
          <cell r="G535">
            <v>-2186.1449739518785</v>
          </cell>
          <cell r="H535">
            <v>-927.19088029007889</v>
          </cell>
          <cell r="I535">
            <v>443.58815556771299</v>
          </cell>
          <cell r="J535">
            <v>1957.68159537571</v>
          </cell>
          <cell r="K535">
            <v>3638.9808947968877</v>
          </cell>
          <cell r="L535">
            <v>5489.6095397915014</v>
          </cell>
          <cell r="M535">
            <v>7535.5871157922302</v>
          </cell>
          <cell r="N535">
            <v>9784.6930788130721</v>
          </cell>
          <cell r="O535">
            <v>12239.386895307134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</row>
        <row r="536">
          <cell r="A536">
            <v>-2240.0038656391625</v>
          </cell>
          <cell r="B536">
            <v>-6789.4262453322945</v>
          </cell>
          <cell r="C536">
            <v>-7650.0815490026853</v>
          </cell>
          <cell r="D536">
            <v>-6803.6678772290043</v>
          </cell>
          <cell r="E536">
            <v>-5895.2003510747027</v>
          </cell>
          <cell r="F536">
            <v>-4924.5043365443134</v>
          </cell>
          <cell r="G536">
            <v>-3886.6345584675728</v>
          </cell>
          <cell r="H536">
            <v>-2763.6375947259917</v>
          </cell>
          <cell r="I536">
            <v>-1521.1654543154159</v>
          </cell>
          <cell r="J536">
            <v>-164.85999072085482</v>
          </cell>
          <cell r="K536">
            <v>1321.1433854621764</v>
          </cell>
          <cell r="L536">
            <v>2976.0114892269939</v>
          </cell>
          <cell r="M536">
            <v>4781.6158991743823</v>
          </cell>
          <cell r="N536">
            <v>6756.7216382582346</v>
          </cell>
          <cell r="O536">
            <v>8943.9819373685277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</row>
        <row r="537">
          <cell r="A537">
            <v>-2221.9748223654392</v>
          </cell>
          <cell r="B537">
            <v>-6716.0060321582696</v>
          </cell>
          <cell r="C537">
            <v>-7556.1911537512888</v>
          </cell>
          <cell r="D537">
            <v>-6690.7932677179433</v>
          </cell>
          <cell r="E537">
            <v>-5773.9541824336566</v>
          </cell>
          <cell r="F537">
            <v>-4802.6856039551558</v>
          </cell>
          <cell r="G537">
            <v>-3768.3938970523718</v>
          </cell>
          <cell r="H537">
            <v>-2637.8549131575751</v>
          </cell>
          <cell r="I537">
            <v>-1390.1820697423157</v>
          </cell>
          <cell r="J537">
            <v>-13.872991619106479</v>
          </cell>
          <cell r="K537">
            <v>1489.0403125535145</v>
          </cell>
          <cell r="L537">
            <v>3159.2574608822138</v>
          </cell>
          <cell r="M537">
            <v>4976.1136176646987</v>
          </cell>
          <cell r="N537">
            <v>6985.9199405293748</v>
          </cell>
          <cell r="O537">
            <v>9182.1865233802764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</row>
        <row r="538">
          <cell r="A538">
            <v>-1997.971437511419</v>
          </cell>
          <cell r="B538">
            <v>-5860.8102695983371</v>
          </cell>
          <cell r="C538">
            <v>-6558.6349318826906</v>
          </cell>
          <cell r="D538">
            <v>-5625.3970707717199</v>
          </cell>
          <cell r="E538">
            <v>-4628.196613688895</v>
          </cell>
          <cell r="F538">
            <v>-3551.5709140544618</v>
          </cell>
          <cell r="G538">
            <v>-2399.6373919075709</v>
          </cell>
          <cell r="H538">
            <v>-1147.7741752536676</v>
          </cell>
          <cell r="I538">
            <v>220.57173715398477</v>
          </cell>
          <cell r="J538">
            <v>1732.3458874071966</v>
          </cell>
          <cell r="K538">
            <v>3398.5615332117331</v>
          </cell>
          <cell r="L538">
            <v>5226.4169285930511</v>
          </cell>
          <cell r="M538">
            <v>7224.916393837555</v>
          </cell>
          <cell r="N538">
            <v>9423.1700110032725</v>
          </cell>
          <cell r="O538">
            <v>11846.934131817072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</row>
        <row r="539">
          <cell r="A539">
            <v>-2139.3047991740827</v>
          </cell>
          <cell r="B539">
            <v>-6397.7485546402131</v>
          </cell>
          <cell r="C539">
            <v>-7178.3284542336469</v>
          </cell>
          <cell r="D539">
            <v>-6286.1006856289869</v>
          </cell>
          <cell r="E539">
            <v>-5338.1322116860483</v>
          </cell>
          <cell r="F539">
            <v>-4336.4622892741208</v>
          </cell>
          <cell r="G539">
            <v>-3256.3972338651902</v>
          </cell>
          <cell r="H539">
            <v>-2068.205008897181</v>
          </cell>
          <cell r="I539">
            <v>-765.78206226193686</v>
          </cell>
          <cell r="J539">
            <v>660.91158713024163</v>
          </cell>
          <cell r="K539">
            <v>2236.7690369460106</v>
          </cell>
          <cell r="L539">
            <v>3979.7043999298021</v>
          </cell>
          <cell r="M539">
            <v>5888.0319292623344</v>
          </cell>
          <cell r="N539">
            <v>7980.4048260731297</v>
          </cell>
          <cell r="O539">
            <v>10274.752995104032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</row>
        <row r="540">
          <cell r="A540">
            <v>-2281.6857406338481</v>
          </cell>
          <cell r="B540">
            <v>-6955.6015661923993</v>
          </cell>
          <cell r="C540">
            <v>-7842.3240416255512</v>
          </cell>
          <cell r="D540">
            <v>-6998.1433549177282</v>
          </cell>
          <cell r="E540">
            <v>-6096.2645135577186</v>
          </cell>
          <cell r="F540">
            <v>-5129.3863309888548</v>
          </cell>
          <cell r="G540">
            <v>-4100.7996084277129</v>
          </cell>
          <cell r="H540">
            <v>-2993.3119012673824</v>
          </cell>
          <cell r="I540">
            <v>-1787.6824364172362</v>
          </cell>
          <cell r="J540">
            <v>-454.48693192309435</v>
          </cell>
          <cell r="K540">
            <v>1017.3787336669818</v>
          </cell>
          <cell r="L540">
            <v>2643.6571554237876</v>
          </cell>
          <cell r="M540">
            <v>4425.6640294516164</v>
          </cell>
          <cell r="N540">
            <v>6390.530138813383</v>
          </cell>
          <cell r="O540">
            <v>8545.9623541643214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</row>
        <row r="541">
          <cell r="A541">
            <v>-2116.3544311140427</v>
          </cell>
          <cell r="B541">
            <v>-6320.5916521647569</v>
          </cell>
          <cell r="C541">
            <v>-7104.5219721316234</v>
          </cell>
          <cell r="D541">
            <v>-6224.3992374288218</v>
          </cell>
          <cell r="E541">
            <v>-5290.369389830712</v>
          </cell>
          <cell r="F541">
            <v>-4284.4171959240657</v>
          </cell>
          <cell r="G541">
            <v>-3200.3153270473972</v>
          </cell>
          <cell r="H541">
            <v>-2003.7585166209708</v>
          </cell>
          <cell r="I541">
            <v>-684.31283132975443</v>
          </cell>
          <cell r="J541">
            <v>748.51452850983742</v>
          </cell>
          <cell r="K541">
            <v>2309.8051967294855</v>
          </cell>
          <cell r="L541">
            <v>4035.4590897748817</v>
          </cell>
          <cell r="M541">
            <v>5944.6566651940739</v>
          </cell>
          <cell r="N541">
            <v>8032.2949657478302</v>
          </cell>
          <cell r="O541">
            <v>10310.450359450408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</row>
        <row r="542">
          <cell r="A542">
            <v>-2255.7600491343405</v>
          </cell>
          <cell r="B542">
            <v>-6855.8571441949707</v>
          </cell>
          <cell r="C542">
            <v>-7723.4890274399049</v>
          </cell>
          <cell r="D542">
            <v>-6872.1211484643163</v>
          </cell>
          <cell r="E542">
            <v>-5970.3085140934627</v>
          </cell>
          <cell r="F542">
            <v>-5006.8260584125246</v>
          </cell>
          <cell r="G542">
            <v>-3973.9026059995304</v>
          </cell>
          <cell r="H542">
            <v>-2854.0420636510748</v>
          </cell>
          <cell r="I542">
            <v>-1626.4379470800363</v>
          </cell>
          <cell r="J542">
            <v>-279.97396489391446</v>
          </cell>
          <cell r="K542">
            <v>1189.764806207055</v>
          </cell>
          <cell r="L542">
            <v>2807.3492675582361</v>
          </cell>
          <cell r="M542">
            <v>4595.3597633193185</v>
          </cell>
          <cell r="N542">
            <v>6556.8032220745336</v>
          </cell>
          <cell r="O542">
            <v>8720.866343754984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</row>
        <row r="543">
          <cell r="A543">
            <v>-2324.6179250830346</v>
          </cell>
          <cell r="B543">
            <v>-7110.8523631979842</v>
          </cell>
          <cell r="C543">
            <v>-8022.1444185307409</v>
          </cell>
          <cell r="D543">
            <v>-7196.9669142839502</v>
          </cell>
          <cell r="E543">
            <v>-6323.1780758795285</v>
          </cell>
          <cell r="F543">
            <v>-5392.0690004479766</v>
          </cell>
          <cell r="G543">
            <v>-4400.1229180501277</v>
          </cell>
          <cell r="H543">
            <v>-3332.1128276442651</v>
          </cell>
          <cell r="I543">
            <v>-2140.4800839578324</v>
          </cell>
          <cell r="J543">
            <v>-829.77653272098962</v>
          </cell>
          <cell r="K543">
            <v>601.07126423928253</v>
          </cell>
          <cell r="L543">
            <v>2155.0391216607591</v>
          </cell>
          <cell r="M543">
            <v>3877.5775547507515</v>
          </cell>
          <cell r="N543">
            <v>5783.646541375776</v>
          </cell>
          <cell r="O543">
            <v>7872.6722800242505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</row>
        <row r="544">
          <cell r="A544">
            <v>-2083.3322904306056</v>
          </cell>
          <cell r="B544">
            <v>-6183.435808645022</v>
          </cell>
          <cell r="C544">
            <v>-6936.4482411139816</v>
          </cell>
          <cell r="D544">
            <v>-6028.1057130481449</v>
          </cell>
          <cell r="E544">
            <v>-5056.6128702982469</v>
          </cell>
          <cell r="F544">
            <v>-4027.8007145163338</v>
          </cell>
          <cell r="G544">
            <v>-2928.9783121265436</v>
          </cell>
          <cell r="H544">
            <v>-1726.2652035848093</v>
          </cell>
          <cell r="I544">
            <v>-398.84952830508661</v>
          </cell>
          <cell r="J544">
            <v>1073.2666764401172</v>
          </cell>
          <cell r="K544">
            <v>2679.580632225181</v>
          </cell>
          <cell r="L544">
            <v>4437.247992000357</v>
          </cell>
          <cell r="M544">
            <v>6369.9574160782904</v>
          </cell>
          <cell r="N544">
            <v>8508.5232440466316</v>
          </cell>
          <cell r="O544">
            <v>10851.338315097812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</row>
        <row r="545">
          <cell r="A545">
            <v>-2046.0924908921215</v>
          </cell>
          <cell r="B545">
            <v>-6025.4963939497966</v>
          </cell>
          <cell r="C545">
            <v>-6738.3907007882281</v>
          </cell>
          <cell r="D545">
            <v>-5824.5339285479549</v>
          </cell>
          <cell r="E545">
            <v>-4857.1544457129403</v>
          </cell>
          <cell r="F545">
            <v>-3819.1622408633598</v>
          </cell>
          <cell r="G545">
            <v>-2695.7766373016143</v>
          </cell>
          <cell r="H545">
            <v>-1478.9067198169384</v>
          </cell>
          <cell r="I545">
            <v>-138.62827739198312</v>
          </cell>
          <cell r="J545">
            <v>1337.7287185115126</v>
          </cell>
          <cell r="K545">
            <v>2956.2880932316039</v>
          </cell>
          <cell r="L545">
            <v>4734.4670250405752</v>
          </cell>
          <cell r="M545">
            <v>6689.5056895848902</v>
          </cell>
          <cell r="N545">
            <v>8858.3311695599368</v>
          </cell>
          <cell r="O545">
            <v>11237.02249132358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</row>
        <row r="546">
          <cell r="A546">
            <v>-2199.414435559519</v>
          </cell>
          <cell r="B546">
            <v>-6638.3800268004825</v>
          </cell>
          <cell r="C546">
            <v>-7486.531150110789</v>
          </cell>
          <cell r="D546">
            <v>-6621.2933135316398</v>
          </cell>
          <cell r="E546">
            <v>-5704.914615278828</v>
          </cell>
          <cell r="F546">
            <v>-4732.6222957351329</v>
          </cell>
          <cell r="G546">
            <v>-3684.1981307996648</v>
          </cell>
          <cell r="H546">
            <v>-2538.7373102953948</v>
          </cell>
          <cell r="I546">
            <v>-1291.4785515702358</v>
          </cell>
          <cell r="J546">
            <v>83.283368427673793</v>
          </cell>
          <cell r="K546">
            <v>1605.6361296245261</v>
          </cell>
          <cell r="L546">
            <v>3298.0539990731677</v>
          </cell>
          <cell r="M546">
            <v>5144.2973680779251</v>
          </cell>
          <cell r="N546">
            <v>7166.8499728240668</v>
          </cell>
          <cell r="O546">
            <v>9383.0159940830654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</row>
        <row r="547">
          <cell r="A547">
            <v>-2069.3293516860967</v>
          </cell>
          <cell r="B547">
            <v>-6139.9786751478769</v>
          </cell>
          <cell r="C547">
            <v>-6912.6503526412871</v>
          </cell>
          <cell r="D547">
            <v>-6028.0622957774658</v>
          </cell>
          <cell r="E547">
            <v>-5078.9643268133877</v>
          </cell>
          <cell r="F547">
            <v>-4060.4226105803841</v>
          </cell>
          <cell r="G547">
            <v>-2966.8014402039857</v>
          </cell>
          <cell r="H547">
            <v>-1768.9876434610808</v>
          </cell>
          <cell r="I547">
            <v>-434.17961393588632</v>
          </cell>
          <cell r="J547">
            <v>1035.9040083115221</v>
          </cell>
          <cell r="K547">
            <v>2640.9562120975565</v>
          </cell>
          <cell r="L547">
            <v>4387.6457416553103</v>
          </cell>
          <cell r="M547">
            <v>6331.8798325647913</v>
          </cell>
          <cell r="N547">
            <v>8461.1448115349813</v>
          </cell>
          <cell r="O547">
            <v>10800.266043698273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</row>
        <row r="548">
          <cell r="A548">
            <v>-2230.4582142980921</v>
          </cell>
          <cell r="B548">
            <v>-6752.2379686169934</v>
          </cell>
          <cell r="C548">
            <v>-7613.9273149600749</v>
          </cell>
          <cell r="D548">
            <v>-6772.8364915630191</v>
          </cell>
          <cell r="E548">
            <v>-5872.0838008349683</v>
          </cell>
          <cell r="F548">
            <v>-4906.6471098615139</v>
          </cell>
          <cell r="G548">
            <v>-3873.6032375721611</v>
          </cell>
          <cell r="H548">
            <v>-2754.2370114211362</v>
          </cell>
          <cell r="I548">
            <v>-1518.3551799425429</v>
          </cell>
          <cell r="J548">
            <v>-148.57195854378622</v>
          </cell>
          <cell r="K548">
            <v>1343.1590269944772</v>
          </cell>
          <cell r="L548">
            <v>2980.0281845846584</v>
          </cell>
          <cell r="M548">
            <v>4789.722115135999</v>
          </cell>
          <cell r="N548">
            <v>6785.2989559521193</v>
          </cell>
          <cell r="O548">
            <v>8974.6158251620582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</row>
        <row r="549">
          <cell r="A549">
            <v>-2273.0862221144216</v>
          </cell>
          <cell r="B549">
            <v>-6921.9417992748622</v>
          </cell>
          <cell r="C549">
            <v>-7811.370323146929</v>
          </cell>
          <cell r="D549">
            <v>-6980.5853591787927</v>
          </cell>
          <cell r="E549">
            <v>-6092.782364609403</v>
          </cell>
          <cell r="F549">
            <v>-5147.0542348106155</v>
          </cell>
          <cell r="G549">
            <v>-4129.9896624539097</v>
          </cell>
          <cell r="H549">
            <v>-3034.4379698061216</v>
          </cell>
          <cell r="I549">
            <v>-1826.9903636908837</v>
          </cell>
          <cell r="J549">
            <v>-480.6292638188221</v>
          </cell>
          <cell r="K549">
            <v>986.16308820245899</v>
          </cell>
          <cell r="L549">
            <v>2588.0146300125575</v>
          </cell>
          <cell r="M549">
            <v>4358.4089822489523</v>
          </cell>
          <cell r="N549">
            <v>6304.239403662642</v>
          </cell>
          <cell r="O549">
            <v>8447.1551387597283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</row>
        <row r="550">
          <cell r="A550">
            <v>-2293.101781291306</v>
          </cell>
          <cell r="B550">
            <v>-6985.3310761990469</v>
          </cell>
          <cell r="C550">
            <v>-7861.1714195284203</v>
          </cell>
          <cell r="D550">
            <v>-7017.3097594243181</v>
          </cell>
          <cell r="E550">
            <v>-6120.1223191371155</v>
          </cell>
          <cell r="F550">
            <v>-5183.8693488531326</v>
          </cell>
          <cell r="G550">
            <v>-4162.8649337424849</v>
          </cell>
          <cell r="H550">
            <v>-3045.0461505219696</v>
          </cell>
          <cell r="I550">
            <v>-1836.9534216877501</v>
          </cell>
          <cell r="J550">
            <v>-513.72180307674864</v>
          </cell>
          <cell r="K550">
            <v>960.33751476830457</v>
          </cell>
          <cell r="L550">
            <v>2582.0979988883082</v>
          </cell>
          <cell r="M550">
            <v>4360.7523319631455</v>
          </cell>
          <cell r="N550">
            <v>6305.9032013146925</v>
          </cell>
          <cell r="O550">
            <v>8442.2262256198956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</row>
        <row r="551">
          <cell r="A551">
            <v>-2228.7703391888599</v>
          </cell>
          <cell r="B551">
            <v>-6753.0124481049797</v>
          </cell>
          <cell r="C551">
            <v>-7607.891542910801</v>
          </cell>
          <cell r="D551">
            <v>-6760.6135459062489</v>
          </cell>
          <cell r="E551">
            <v>-5856.7542932030474</v>
          </cell>
          <cell r="F551">
            <v>-4880.1366369301377</v>
          </cell>
          <cell r="G551">
            <v>-3834.91509981848</v>
          </cell>
          <cell r="H551">
            <v>-2717.2510325743174</v>
          </cell>
          <cell r="I551">
            <v>-1482.5735310304065</v>
          </cell>
          <cell r="J551">
            <v>-126.5976363647915</v>
          </cell>
          <cell r="K551">
            <v>1362.1105677074972</v>
          </cell>
          <cell r="L551">
            <v>2995.6798598791675</v>
          </cell>
          <cell r="M551">
            <v>4805.3056885913447</v>
          </cell>
          <cell r="N551">
            <v>6800.8172107404644</v>
          </cell>
          <cell r="O551">
            <v>9008.3483397376312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</row>
        <row r="552">
          <cell r="A552">
            <v>-2077.6098359456123</v>
          </cell>
          <cell r="B552">
            <v>-6165.4204331893907</v>
          </cell>
          <cell r="C552">
            <v>-6927.9343428640741</v>
          </cell>
          <cell r="D552">
            <v>-6021.8823845008319</v>
          </cell>
          <cell r="E552">
            <v>-5060.0547052961329</v>
          </cell>
          <cell r="F552">
            <v>-4031.0846832199586</v>
          </cell>
          <cell r="G552">
            <v>-2918.3214522740213</v>
          </cell>
          <cell r="H552">
            <v>-1711.0739704416162</v>
          </cell>
          <cell r="I552">
            <v>-391.79684347963706</v>
          </cell>
          <cell r="J552">
            <v>1071.1972539797687</v>
          </cell>
          <cell r="K552">
            <v>2669.4872541203899</v>
          </cell>
          <cell r="L552">
            <v>4422.0787058016986</v>
          </cell>
          <cell r="M552">
            <v>6349.337975600869</v>
          </cell>
          <cell r="N552">
            <v>8475.9535019571285</v>
          </cell>
          <cell r="O552">
            <v>10816.555568761156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</row>
        <row r="553">
          <cell r="A553">
            <v>-2257.0553730091515</v>
          </cell>
          <cell r="B553">
            <v>-6844.2441588885713</v>
          </cell>
          <cell r="C553">
            <v>-7695.3530168538246</v>
          </cell>
          <cell r="D553">
            <v>-6846.4008081974898</v>
          </cell>
          <cell r="E553">
            <v>-5940.6049580314457</v>
          </cell>
          <cell r="F553">
            <v>-4971.77818671158</v>
          </cell>
          <cell r="G553">
            <v>-3937.8203749593672</v>
          </cell>
          <cell r="H553">
            <v>-2823.2365094777028</v>
          </cell>
          <cell r="I553">
            <v>-1592.6092215680924</v>
          </cell>
          <cell r="J553">
            <v>-240.0913154250666</v>
          </cell>
          <cell r="K553">
            <v>1249.9720649385245</v>
          </cell>
          <cell r="L553">
            <v>2891.9438928844356</v>
          </cell>
          <cell r="M553">
            <v>4694.9762872518186</v>
          </cell>
          <cell r="N553">
            <v>6689.4114496270131</v>
          </cell>
          <cell r="O553">
            <v>8878.1844433793558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</row>
        <row r="554">
          <cell r="A554">
            <v>-2331.1712716379907</v>
          </cell>
          <cell r="B554">
            <v>-7142.1101703456243</v>
          </cell>
          <cell r="C554">
            <v>-8046.0361418374896</v>
          </cell>
          <cell r="D554">
            <v>-7206.8445396473053</v>
          </cell>
          <cell r="E554">
            <v>-6312.5297745262587</v>
          </cell>
          <cell r="F554">
            <v>-5364.3473469754772</v>
          </cell>
          <cell r="G554">
            <v>-4360.860394946184</v>
          </cell>
          <cell r="H554">
            <v>-3275.5843034417885</v>
          </cell>
          <cell r="I554">
            <v>-2091.421268090699</v>
          </cell>
          <cell r="J554">
            <v>-790.26951545680697</v>
          </cell>
          <cell r="K554">
            <v>641.92962359383137</v>
          </cell>
          <cell r="L554">
            <v>2219.4617787267748</v>
          </cell>
          <cell r="M554">
            <v>3954.8766569844674</v>
          </cell>
          <cell r="N554">
            <v>5871.9035723659399</v>
          </cell>
          <cell r="O554">
            <v>7971.9832313155912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</row>
        <row r="555">
          <cell r="A555">
            <v>-2298.0816591844373</v>
          </cell>
          <cell r="B555">
            <v>-7011.4793379917101</v>
          </cell>
          <cell r="C555">
            <v>-7885.9824860646768</v>
          </cell>
          <cell r="D555">
            <v>-7050.9201550354601</v>
          </cell>
          <cell r="E555">
            <v>-6165.2559457875814</v>
          </cell>
          <cell r="F555">
            <v>-5225.7700165505794</v>
          </cell>
          <cell r="G555">
            <v>-4212.3726568020566</v>
          </cell>
          <cell r="H555">
            <v>-3100.8251122183274</v>
          </cell>
          <cell r="I555">
            <v>-1895.0140706149775</v>
          </cell>
          <cell r="J555">
            <v>-573.22507538196612</v>
          </cell>
          <cell r="K555">
            <v>885.99678872287529</v>
          </cell>
          <cell r="L555">
            <v>2497.7370543968623</v>
          </cell>
          <cell r="M555">
            <v>4262.7610912052924</v>
          </cell>
          <cell r="N555">
            <v>6201.6996986187505</v>
          </cell>
          <cell r="O555">
            <v>8337.3976474680439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</row>
        <row r="556">
          <cell r="A556">
            <v>-1960.1194533521839</v>
          </cell>
          <cell r="B556">
            <v>-5714.0797655270308</v>
          </cell>
          <cell r="C556">
            <v>-6388.901613380991</v>
          </cell>
          <cell r="D556">
            <v>-5445.4237050711563</v>
          </cell>
          <cell r="E556">
            <v>-4440.3870133540649</v>
          </cell>
          <cell r="F556">
            <v>-3357.9602978341718</v>
          </cell>
          <cell r="G556">
            <v>-2185.711083394654</v>
          </cell>
          <cell r="H556">
            <v>-922.14719642634986</v>
          </cell>
          <cell r="I556">
            <v>469.04393053991129</v>
          </cell>
          <cell r="J556">
            <v>1998.7077200214217</v>
          </cell>
          <cell r="K556">
            <v>3672.5713308556642</v>
          </cell>
          <cell r="L556">
            <v>5510.5716319238345</v>
          </cell>
          <cell r="M556">
            <v>7546.7891227327354</v>
          </cell>
          <cell r="N556">
            <v>9786.9589888999453</v>
          </cell>
          <cell r="O556">
            <v>12251.207422745483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</row>
        <row r="557">
          <cell r="A557">
            <v>-2203.1276222065403</v>
          </cell>
          <cell r="B557">
            <v>-6647.9991776644692</v>
          </cell>
          <cell r="C557">
            <v>-7478.5640486733892</v>
          </cell>
          <cell r="D557">
            <v>-6615.7675278165389</v>
          </cell>
          <cell r="E557">
            <v>-5699.9922821092296</v>
          </cell>
          <cell r="F557">
            <v>-4712.7927720247726</v>
          </cell>
          <cell r="G557">
            <v>-3658.347259200526</v>
          </cell>
          <cell r="H557">
            <v>-2508.3529111218386</v>
          </cell>
          <cell r="I557">
            <v>-1247.3866556852106</v>
          </cell>
          <cell r="J557">
            <v>129.72512415774651</v>
          </cell>
          <cell r="K557">
            <v>1646.6983207203482</v>
          </cell>
          <cell r="L557">
            <v>3310.2887591262179</v>
          </cell>
          <cell r="M557">
            <v>5149.0924842356198</v>
          </cell>
          <cell r="N557">
            <v>7165.0156809256259</v>
          </cell>
          <cell r="O557">
            <v>9377.8948483611148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</row>
        <row r="558">
          <cell r="A558">
            <v>-2231.1444572914756</v>
          </cell>
          <cell r="B558">
            <v>-6758.1214064181795</v>
          </cell>
          <cell r="C558">
            <v>-7604.6685199306112</v>
          </cell>
          <cell r="D558">
            <v>-6746.3821434268611</v>
          </cell>
          <cell r="E558">
            <v>-5846.6666979795336</v>
          </cell>
          <cell r="F558">
            <v>-4886.1709873678501</v>
          </cell>
          <cell r="G558">
            <v>-3862.254457036368</v>
          </cell>
          <cell r="H558">
            <v>-2747.7111112522866</v>
          </cell>
          <cell r="I558">
            <v>-1528.0517871589386</v>
          </cell>
          <cell r="J558">
            <v>-171.35458615364149</v>
          </cell>
          <cell r="K558">
            <v>1331.168589201588</v>
          </cell>
          <cell r="L558">
            <v>2980.7904357717553</v>
          </cell>
          <cell r="M558">
            <v>4783.9032613964864</v>
          </cell>
          <cell r="N558">
            <v>6764.405247221569</v>
          </cell>
          <cell r="O558">
            <v>8942.9229978200765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</row>
        <row r="559">
          <cell r="A559">
            <v>-1995.8092968692251</v>
          </cell>
          <cell r="B559">
            <v>-5859.3705592258875</v>
          </cell>
          <cell r="C559">
            <v>-6570.3068908854066</v>
          </cell>
          <cell r="D559">
            <v>-5639.7026001228651</v>
          </cell>
          <cell r="E559">
            <v>-4646.2422990271079</v>
          </cell>
          <cell r="F559">
            <v>-3580.2877902586579</v>
          </cell>
          <cell r="G559">
            <v>-2428.7749629871992</v>
          </cell>
          <cell r="H559">
            <v>-1168.1245489628341</v>
          </cell>
          <cell r="I559">
            <v>204.23975554990352</v>
          </cell>
          <cell r="J559">
            <v>1713.9848618715926</v>
          </cell>
          <cell r="K559">
            <v>3368.604196587446</v>
          </cell>
          <cell r="L559">
            <v>5178.2584080948718</v>
          </cell>
          <cell r="M559">
            <v>7176.8076168934349</v>
          </cell>
          <cell r="N559">
            <v>9370.5653955783564</v>
          </cell>
          <cell r="O559">
            <v>11800.404866809962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</row>
        <row r="560">
          <cell r="A560">
            <v>-2316.8028529427929</v>
          </cell>
          <cell r="B560">
            <v>-7074.6014161747016</v>
          </cell>
          <cell r="C560">
            <v>-7970.7889922651784</v>
          </cell>
          <cell r="D560">
            <v>-7116.5351212361138</v>
          </cell>
          <cell r="E560">
            <v>-6218.3950589196893</v>
          </cell>
          <cell r="F560">
            <v>-5263.8718554126626</v>
          </cell>
          <cell r="G560">
            <v>-4246.0489399019607</v>
          </cell>
          <cell r="H560">
            <v>-3142.1392662628964</v>
          </cell>
          <cell r="I560">
            <v>-1935.8380630277975</v>
          </cell>
          <cell r="J560">
            <v>-607.62671417749914</v>
          </cell>
          <cell r="K560">
            <v>855.1650933478661</v>
          </cell>
          <cell r="L560">
            <v>2445.6027030309374</v>
          </cell>
          <cell r="M560">
            <v>4209.4006013839316</v>
          </cell>
          <cell r="N560">
            <v>6155.6138763589706</v>
          </cell>
          <cell r="O560">
            <v>8304.8321232671042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</row>
        <row r="561">
          <cell r="A561">
            <v>-1967.582173906575</v>
          </cell>
          <cell r="B561">
            <v>-5741.3414618075467</v>
          </cell>
          <cell r="C561">
            <v>-6428.4582483085251</v>
          </cell>
          <cell r="D561">
            <v>-5498.3848585411642</v>
          </cell>
          <cell r="E561">
            <v>-4497.6530635900017</v>
          </cell>
          <cell r="F561">
            <v>-3424.3040614985503</v>
          </cell>
          <cell r="G561">
            <v>-2266.9768344994909</v>
          </cell>
          <cell r="H561">
            <v>-1014.3782690465101</v>
          </cell>
          <cell r="I561">
            <v>353.22332728627157</v>
          </cell>
          <cell r="J561">
            <v>1854.4526826380043</v>
          </cell>
          <cell r="K561">
            <v>3513.8785097987175</v>
          </cell>
          <cell r="L561">
            <v>5344.6671192022668</v>
          </cell>
          <cell r="M561">
            <v>7355.3168938717126</v>
          </cell>
          <cell r="N561">
            <v>9570.3654853505959</v>
          </cell>
          <cell r="O561">
            <v>12025.136699614068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</row>
        <row r="562">
          <cell r="A562">
            <v>-2041.1230102366694</v>
          </cell>
          <cell r="B562">
            <v>-6022.7009687760765</v>
          </cell>
          <cell r="C562">
            <v>-6749.4619495557954</v>
          </cell>
          <cell r="D562">
            <v>-5829.9298319150921</v>
          </cell>
          <cell r="E562">
            <v>-4858.0562989485397</v>
          </cell>
          <cell r="F562">
            <v>-3820.5806680417477</v>
          </cell>
          <cell r="G562">
            <v>-2703.1562629437121</v>
          </cell>
          <cell r="H562">
            <v>-1477.3410934027679</v>
          </cell>
          <cell r="I562">
            <v>-132.26151989620084</v>
          </cell>
          <cell r="J562">
            <v>1337.8082648225541</v>
          </cell>
          <cell r="K562">
            <v>2968.8816799464648</v>
          </cell>
          <cell r="L562">
            <v>4757.2441010471039</v>
          </cell>
          <cell r="M562">
            <v>6722.9686679721499</v>
          </cell>
          <cell r="N562">
            <v>8906.2761890402453</v>
          </cell>
          <cell r="O562">
            <v>11308.548670757547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</row>
        <row r="563">
          <cell r="A563">
            <v>-2238.5009683102999</v>
          </cell>
          <cell r="B563">
            <v>-6777.3262898784214</v>
          </cell>
          <cell r="C563">
            <v>-7630.5221450039426</v>
          </cell>
          <cell r="D563">
            <v>-6761.0680481227</v>
          </cell>
          <cell r="E563">
            <v>-5847.1045252908725</v>
          </cell>
          <cell r="F563">
            <v>-4882.5368460884738</v>
          </cell>
          <cell r="G563">
            <v>-3852.0132345466477</v>
          </cell>
          <cell r="H563">
            <v>-2740.5689380311633</v>
          </cell>
          <cell r="I563">
            <v>-1516.1013287983508</v>
          </cell>
          <cell r="J563">
            <v>-151.23243592527317</v>
          </cell>
          <cell r="K563">
            <v>1346.1346691956328</v>
          </cell>
          <cell r="L563">
            <v>2987.8555404182734</v>
          </cell>
          <cell r="M563">
            <v>4798.5937797570796</v>
          </cell>
          <cell r="N563">
            <v>6804.5806070225117</v>
          </cell>
          <cell r="O563">
            <v>9003.112776559281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</row>
        <row r="564">
          <cell r="A564">
            <v>-2271.4193994788707</v>
          </cell>
          <cell r="B564">
            <v>-6920.2449721531939</v>
          </cell>
          <cell r="C564">
            <v>-7813.347592299544</v>
          </cell>
          <cell r="D564">
            <v>-6982.3383890137684</v>
          </cell>
          <cell r="E564">
            <v>-6090.7301455869747</v>
          </cell>
          <cell r="F564">
            <v>-5133.5367821729606</v>
          </cell>
          <cell r="G564">
            <v>-4099.8619213384954</v>
          </cell>
          <cell r="H564">
            <v>-2978.7954281583047</v>
          </cell>
          <cell r="I564">
            <v>-1770.159054609798</v>
          </cell>
          <cell r="J564">
            <v>-432.52010244122397</v>
          </cell>
          <cell r="K564">
            <v>1044.135788044704</v>
          </cell>
          <cell r="L564">
            <v>2658.1131127743088</v>
          </cell>
          <cell r="M564">
            <v>4441.4512820592081</v>
          </cell>
          <cell r="N564">
            <v>6399.0328566555017</v>
          </cell>
          <cell r="O564">
            <v>8546.377334886487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</row>
        <row r="565">
          <cell r="A565">
            <v>-2201.0746771219924</v>
          </cell>
          <cell r="B565">
            <v>-6640.4819076855174</v>
          </cell>
          <cell r="C565">
            <v>-7472.9569712024322</v>
          </cell>
          <cell r="D565">
            <v>-6589.621500754236</v>
          </cell>
          <cell r="E565">
            <v>-5651.5694510404937</v>
          </cell>
          <cell r="F565">
            <v>-4669.0239562854376</v>
          </cell>
          <cell r="G565">
            <v>-3621.6837239666033</v>
          </cell>
          <cell r="H565">
            <v>-2475.2204728846887</v>
          </cell>
          <cell r="I565">
            <v>-1210.4403018990636</v>
          </cell>
          <cell r="J565">
            <v>173.4811624062549</v>
          </cell>
          <cell r="K565">
            <v>1688.4157623763431</v>
          </cell>
          <cell r="L565">
            <v>3375.9688769701711</v>
          </cell>
          <cell r="M565">
            <v>5226.4482027166878</v>
          </cell>
          <cell r="N565">
            <v>7250.7027279637568</v>
          </cell>
          <cell r="O565">
            <v>9464.3701216734189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</row>
        <row r="566">
          <cell r="A566">
            <v>-2224.6101952993426</v>
          </cell>
          <cell r="B566">
            <v>-6719.3665707096434</v>
          </cell>
          <cell r="C566">
            <v>-7551.7751729083157</v>
          </cell>
          <cell r="D566">
            <v>-6684.6337013755592</v>
          </cell>
          <cell r="E566">
            <v>-5776.2934178783489</v>
          </cell>
          <cell r="F566">
            <v>-4799.1330009351177</v>
          </cell>
          <cell r="G566">
            <v>-3760.0556404172153</v>
          </cell>
          <cell r="H566">
            <v>-2635.6874360513225</v>
          </cell>
          <cell r="I566">
            <v>-1391.0887508896178</v>
          </cell>
          <cell r="J566">
            <v>-18.558138115498728</v>
          </cell>
          <cell r="K566">
            <v>1482.222749887419</v>
          </cell>
          <cell r="L566">
            <v>3130.9938500138646</v>
          </cell>
          <cell r="M566">
            <v>4958.4920695582141</v>
          </cell>
          <cell r="N566">
            <v>6970.2854545487444</v>
          </cell>
          <cell r="O566">
            <v>9184.8754892291945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</row>
        <row r="567">
          <cell r="A567">
            <v>-2390.7157161446412</v>
          </cell>
          <cell r="B567">
            <v>-7363.9244568159284</v>
          </cell>
          <cell r="C567">
            <v>-8310.3053291111137</v>
          </cell>
          <cell r="D567">
            <v>-7481.5789227818959</v>
          </cell>
          <cell r="E567">
            <v>-6594.5189143430161</v>
          </cell>
          <cell r="F567">
            <v>-5676.2504345117595</v>
          </cell>
          <cell r="G567">
            <v>-4697.949675269625</v>
          </cell>
          <cell r="H567">
            <v>-3627.9964517940007</v>
          </cell>
          <cell r="I567">
            <v>-2452.6447397440875</v>
          </cell>
          <cell r="J567">
            <v>-1163.1877794292936</v>
          </cell>
          <cell r="K567">
            <v>253.4475348814172</v>
          </cell>
          <cell r="L567">
            <v>1813.4891020140708</v>
          </cell>
          <cell r="M567">
            <v>3514.3687839110571</v>
          </cell>
          <cell r="N567">
            <v>5382.8085501920732</v>
          </cell>
          <cell r="O567">
            <v>7440.2284722782369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</row>
        <row r="568">
          <cell r="A568">
            <v>-2265.9110438799667</v>
          </cell>
          <cell r="B568">
            <v>-6889.2240831261024</v>
          </cell>
          <cell r="C568">
            <v>-7765.4895595357439</v>
          </cell>
          <cell r="D568">
            <v>-6931.4205209847305</v>
          </cell>
          <cell r="E568">
            <v>-6045.6371210573034</v>
          </cell>
          <cell r="F568">
            <v>-5097.6754344223436</v>
          </cell>
          <cell r="G568">
            <v>-4060.3730641501256</v>
          </cell>
          <cell r="H568">
            <v>-2925.4892095367877</v>
          </cell>
          <cell r="I568">
            <v>-1691.1243638593269</v>
          </cell>
          <cell r="J568">
            <v>-350.33688664183256</v>
          </cell>
          <cell r="K568">
            <v>1121.5799245704093</v>
          </cell>
          <cell r="L568">
            <v>2756.305393968727</v>
          </cell>
          <cell r="M568">
            <v>4545.5784056775083</v>
          </cell>
          <cell r="N568">
            <v>6512.9476211197543</v>
          </cell>
          <cell r="O568">
            <v>8679.8896484245615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</row>
        <row r="569">
          <cell r="A569">
            <v>-1995.7535423467787</v>
          </cell>
          <cell r="B569">
            <v>-5847.4996748197955</v>
          </cell>
          <cell r="C569">
            <v>-6528.1088805261752</v>
          </cell>
          <cell r="D569">
            <v>-5574.0675083044744</v>
          </cell>
          <cell r="E569">
            <v>-4568.0860770456566</v>
          </cell>
          <cell r="F569">
            <v>-3491.3866717897249</v>
          </cell>
          <cell r="G569">
            <v>-2338.5924611440478</v>
          </cell>
          <cell r="H569">
            <v>-1088.6577905024997</v>
          </cell>
          <cell r="I569">
            <v>291.32103598508598</v>
          </cell>
          <cell r="J569">
            <v>1803.3280004715507</v>
          </cell>
          <cell r="K569">
            <v>3460.3195291148941</v>
          </cell>
          <cell r="L569">
            <v>5281.848418387025</v>
          </cell>
          <cell r="M569">
            <v>7280.7579924274369</v>
          </cell>
          <cell r="N569">
            <v>9486.7947624357039</v>
          </cell>
          <cell r="O569">
            <v>11914.286461443467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</row>
        <row r="570">
          <cell r="A570">
            <v>-2222.6779809893674</v>
          </cell>
          <cell r="B570">
            <v>-6719.4047634744074</v>
          </cell>
          <cell r="C570">
            <v>-7562.37179390234</v>
          </cell>
          <cell r="D570">
            <v>-6689.8342332346001</v>
          </cell>
          <cell r="E570">
            <v>-5770.8058447865278</v>
          </cell>
          <cell r="F570">
            <v>-4796.9181363379384</v>
          </cell>
          <cell r="G570">
            <v>-3744.090258924437</v>
          </cell>
          <cell r="H570">
            <v>-2610.060621998718</v>
          </cell>
          <cell r="I570">
            <v>-1365.0707745767593</v>
          </cell>
          <cell r="J570">
            <v>-7.9632268400772759</v>
          </cell>
          <cell r="K570">
            <v>1485.0269842797788</v>
          </cell>
          <cell r="L570">
            <v>3127.2162793583948</v>
          </cell>
          <cell r="M570">
            <v>4939.6265702215551</v>
          </cell>
          <cell r="N570">
            <v>6937.4616751995018</v>
          </cell>
          <cell r="O570">
            <v>9150.9407613888288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</row>
        <row r="571">
          <cell r="A571">
            <v>-2283.3249365506558</v>
          </cell>
          <cell r="B571">
            <v>-6958.6815654892225</v>
          </cell>
          <cell r="C571">
            <v>-7842.6650410011198</v>
          </cell>
          <cell r="D571">
            <v>-6994.8002853219004</v>
          </cell>
          <cell r="E571">
            <v>-6106.060540294704</v>
          </cell>
          <cell r="F571">
            <v>-5142.4792522833432</v>
          </cell>
          <cell r="G571">
            <v>-4119.0525794651276</v>
          </cell>
          <cell r="H571">
            <v>-2995.6138006931219</v>
          </cell>
          <cell r="I571">
            <v>-1780.275863120728</v>
          </cell>
          <cell r="J571">
            <v>-459.27199061718539</v>
          </cell>
          <cell r="K571">
            <v>1009.8522998605058</v>
          </cell>
          <cell r="L571">
            <v>2621.9428367374835</v>
          </cell>
          <cell r="M571">
            <v>4394.1337612341349</v>
          </cell>
          <cell r="N571">
            <v>6356.2839156091113</v>
          </cell>
          <cell r="O571">
            <v>8526.6285602235221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</row>
        <row r="572">
          <cell r="A572">
            <v>-2037.3724770397798</v>
          </cell>
          <cell r="B572">
            <v>-6020.0874945458063</v>
          </cell>
          <cell r="C572">
            <v>-6749.223997932886</v>
          </cell>
          <cell r="D572">
            <v>-5825.9841592773</v>
          </cell>
          <cell r="E572">
            <v>-4838.3016896368581</v>
          </cell>
          <cell r="F572">
            <v>-3779.1845590274165</v>
          </cell>
          <cell r="G572">
            <v>-2640.6101018719869</v>
          </cell>
          <cell r="H572">
            <v>-1406.8984014063431</v>
          </cell>
          <cell r="I572">
            <v>-40.780973181760466</v>
          </cell>
          <cell r="J572">
            <v>1456.6748682909447</v>
          </cell>
          <cell r="K572">
            <v>3102.7302434570997</v>
          </cell>
          <cell r="L572">
            <v>4900.8251386494794</v>
          </cell>
          <cell r="M572">
            <v>6887.1468806330031</v>
          </cell>
          <cell r="N572">
            <v>9075.9516625516662</v>
          </cell>
          <cell r="O572">
            <v>11481.146736110508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</row>
        <row r="573">
          <cell r="A573">
            <v>-2001.2498360607642</v>
          </cell>
          <cell r="B573">
            <v>-5882.1224248486242</v>
          </cell>
          <cell r="C573">
            <v>-6590.1959190446069</v>
          </cell>
          <cell r="D573">
            <v>-5659.3377500105071</v>
          </cell>
          <cell r="E573">
            <v>-4670.9340745698628</v>
          </cell>
          <cell r="F573">
            <v>-3619.0017154292896</v>
          </cell>
          <cell r="G573">
            <v>-2484.7966038637146</v>
          </cell>
          <cell r="H573">
            <v>-1249.771656398279</v>
          </cell>
          <cell r="I573">
            <v>113.03773831630419</v>
          </cell>
          <cell r="J573">
            <v>1613.1718967734164</v>
          </cell>
          <cell r="K573">
            <v>3267.8543338654231</v>
          </cell>
          <cell r="L573">
            <v>5095.5574161658142</v>
          </cell>
          <cell r="M573">
            <v>7106.9082848805019</v>
          </cell>
          <cell r="N573">
            <v>9314.8851314474668</v>
          </cell>
          <cell r="O573">
            <v>11748.750138387095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</row>
        <row r="574">
          <cell r="A574">
            <v>-2055.4152232606157</v>
          </cell>
          <cell r="B574">
            <v>-6090.3299297069507</v>
          </cell>
          <cell r="C574">
            <v>-6836.3655200353023</v>
          </cell>
          <cell r="D574">
            <v>-5914.3901303412085</v>
          </cell>
          <cell r="E574">
            <v>-4935.1747383965676</v>
          </cell>
          <cell r="F574">
            <v>-3893.3109815621801</v>
          </cell>
          <cell r="G574">
            <v>-2770.9572044593942</v>
          </cell>
          <cell r="H574">
            <v>-1551.7317333544277</v>
          </cell>
          <cell r="I574">
            <v>-215.01253942859319</v>
          </cell>
          <cell r="J574">
            <v>1258.721878091882</v>
          </cell>
          <cell r="K574">
            <v>2879.7257319105088</v>
          </cell>
          <cell r="L574">
            <v>4653.4892547158679</v>
          </cell>
          <cell r="M574">
            <v>6612.0182883829084</v>
          </cell>
          <cell r="N574">
            <v>8770.8687217870302</v>
          </cell>
          <cell r="O574">
            <v>11163.306148831398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</row>
        <row r="575">
          <cell r="A575">
            <v>-2046.0760079366096</v>
          </cell>
          <cell r="B575">
            <v>-6035.9456495999002</v>
          </cell>
          <cell r="C575">
            <v>-6759.6738502850903</v>
          </cell>
          <cell r="D575">
            <v>-5837.9671742836999</v>
          </cell>
          <cell r="E575">
            <v>-4855.8159085157604</v>
          </cell>
          <cell r="F575">
            <v>-3796.913017175973</v>
          </cell>
          <cell r="G575">
            <v>-2664.9662429494838</v>
          </cell>
          <cell r="H575">
            <v>-1443.2950649214176</v>
          </cell>
          <cell r="I575">
            <v>-99.666002797984078</v>
          </cell>
          <cell r="J575">
            <v>1386.8126100394247</v>
          </cell>
          <cell r="K575">
            <v>3011.8317793891224</v>
          </cell>
          <cell r="L575">
            <v>4792.0333441713292</v>
          </cell>
          <cell r="M575">
            <v>6758.6708814885405</v>
          </cell>
          <cell r="N575">
            <v>8922.8858328349088</v>
          </cell>
          <cell r="O575">
            <v>11303.367542937522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</row>
        <row r="576">
          <cell r="A576">
            <v>-2245.8628313439781</v>
          </cell>
          <cell r="B576">
            <v>-6815.3674555911957</v>
          </cell>
          <cell r="C576">
            <v>-7685.7574960007751</v>
          </cell>
          <cell r="D576">
            <v>-6833.031187633982</v>
          </cell>
          <cell r="E576">
            <v>-5929.9221253208689</v>
          </cell>
          <cell r="F576">
            <v>-4954.3927049412841</v>
          </cell>
          <cell r="G576">
            <v>-3911.4056699099915</v>
          </cell>
          <cell r="H576">
            <v>-2780.9200035937029</v>
          </cell>
          <cell r="I576">
            <v>-1547.7520493765078</v>
          </cell>
          <cell r="J576">
            <v>-186.09232909780539</v>
          </cell>
          <cell r="K576">
            <v>1296.2847023374727</v>
          </cell>
          <cell r="L576">
            <v>2921.1248326295017</v>
          </cell>
          <cell r="M576">
            <v>4712.5167641079443</v>
          </cell>
          <cell r="N576">
            <v>6694.9271191966245</v>
          </cell>
          <cell r="O576">
            <v>8871.4941838440973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</row>
        <row r="577">
          <cell r="A577">
            <v>-1969.2354805410339</v>
          </cell>
          <cell r="B577">
            <v>-5743.3966160563923</v>
          </cell>
          <cell r="C577">
            <v>-6430.1242380559534</v>
          </cell>
          <cell r="D577">
            <v>-5490.4807788398884</v>
          </cell>
          <cell r="E577">
            <v>-4484.067574426098</v>
          </cell>
          <cell r="F577">
            <v>-3412.4911375568472</v>
          </cell>
          <cell r="G577">
            <v>-2261.556837455355</v>
          </cell>
          <cell r="H577">
            <v>-1001.6173657946492</v>
          </cell>
          <cell r="I577">
            <v>391.7607377342016</v>
          </cell>
          <cell r="J577">
            <v>1917.7680156997051</v>
          </cell>
          <cell r="K577">
            <v>3593.5917842848412</v>
          </cell>
          <cell r="L577">
            <v>5435.8167886130796</v>
          </cell>
          <cell r="M577">
            <v>7445.8081910837755</v>
          </cell>
          <cell r="N577">
            <v>9669.4579548786787</v>
          </cell>
          <cell r="O577">
            <v>12117.742801062235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</row>
        <row r="578">
          <cell r="A578">
            <v>-2391.3652675086328</v>
          </cell>
          <cell r="B578">
            <v>-7373.2814791683149</v>
          </cell>
          <cell r="C578">
            <v>-8328.5177045945165</v>
          </cell>
          <cell r="D578">
            <v>-7516.3513298900552</v>
          </cell>
          <cell r="E578">
            <v>-6659.0919577366385</v>
          </cell>
          <cell r="F578">
            <v>-5757.8724159221792</v>
          </cell>
          <cell r="G578">
            <v>-4786.1053463347043</v>
          </cell>
          <cell r="H578">
            <v>-3739.6304633787704</v>
          </cell>
          <cell r="I578">
            <v>-2582.5708585868388</v>
          </cell>
          <cell r="J578">
            <v>-1311.249471209215</v>
          </cell>
          <cell r="K578">
            <v>91.293316976213376</v>
          </cell>
          <cell r="L578">
            <v>1631.53585585367</v>
          </cell>
          <cell r="M578">
            <v>3326.2255138314331</v>
          </cell>
          <cell r="N578">
            <v>5181.1597471512141</v>
          </cell>
          <cell r="O578">
            <v>7214.9241630481338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</row>
        <row r="579">
          <cell r="A579">
            <v>-2346.6394852626818</v>
          </cell>
          <cell r="B579">
            <v>-7197.9050857171478</v>
          </cell>
          <cell r="C579">
            <v>-8126.4132210098915</v>
          </cell>
          <cell r="D579">
            <v>-7296.7595723193053</v>
          </cell>
          <cell r="E579">
            <v>-6423.0583932877735</v>
          </cell>
          <cell r="F579">
            <v>-5498.2673766998423</v>
          </cell>
          <cell r="G579">
            <v>-4515.5342350719529</v>
          </cell>
          <cell r="H579">
            <v>-3447.3420998809174</v>
          </cell>
          <cell r="I579">
            <v>-2278.9734333788801</v>
          </cell>
          <cell r="J579">
            <v>-988.85466383191851</v>
          </cell>
          <cell r="K579">
            <v>441.89978229435405</v>
          </cell>
          <cell r="L579">
            <v>2007.0048629116664</v>
          </cell>
          <cell r="M579">
            <v>3735.4499744922459</v>
          </cell>
          <cell r="N579">
            <v>5643.443084781924</v>
          </cell>
          <cell r="O579">
            <v>7733.9092543272463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</row>
        <row r="580">
          <cell r="A580">
            <v>-1977.5253193528424</v>
          </cell>
          <cell r="B580">
            <v>-5769.6735734842841</v>
          </cell>
          <cell r="C580">
            <v>-6436.9613743581367</v>
          </cell>
          <cell r="D580">
            <v>-5486.8429413897575</v>
          </cell>
          <cell r="E580">
            <v>-4466.6757642147559</v>
          </cell>
          <cell r="F580">
            <v>-3370.2085300983658</v>
          </cell>
          <cell r="G580">
            <v>-2201.5462411286535</v>
          </cell>
          <cell r="H580">
            <v>-952.64334126070958</v>
          </cell>
          <cell r="I580">
            <v>433.06699212607623</v>
          </cell>
          <cell r="J580">
            <v>1964.6019066774829</v>
          </cell>
          <cell r="K580">
            <v>3658.094852168837</v>
          </cell>
          <cell r="L580">
            <v>5510.1575015281796</v>
          </cell>
          <cell r="M580">
            <v>7529.9339003164769</v>
          </cell>
          <cell r="N580">
            <v>9756.0995092283083</v>
          </cell>
          <cell r="O580">
            <v>12213.072288921856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</row>
        <row r="581">
          <cell r="A581">
            <v>-2248.6621820805062</v>
          </cell>
          <cell r="B581">
            <v>-6822.5841041548929</v>
          </cell>
          <cell r="C581">
            <v>-7671.3787840121322</v>
          </cell>
          <cell r="D581">
            <v>-6822.2781893986376</v>
          </cell>
          <cell r="E581">
            <v>-5928.049828600947</v>
          </cell>
          <cell r="F581">
            <v>-4957.8022216126074</v>
          </cell>
          <cell r="G581">
            <v>-3918.3536853290943</v>
          </cell>
          <cell r="H581">
            <v>-2799.0124618635409</v>
          </cell>
          <cell r="I581">
            <v>-1579.9098160539379</v>
          </cell>
          <cell r="J581">
            <v>-233.24423000249942</v>
          </cell>
          <cell r="K581">
            <v>1251.4768700164138</v>
          </cell>
          <cell r="L581">
            <v>2886.7496325295533</v>
          </cell>
          <cell r="M581">
            <v>4693.7877692598004</v>
          </cell>
          <cell r="N581">
            <v>6670.442415846408</v>
          </cell>
          <cell r="O581">
            <v>8857.7963605921941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2">
          <cell r="A582">
            <v>-2201.9129202823256</v>
          </cell>
          <cell r="B582">
            <v>-6634.6954691129886</v>
          </cell>
          <cell r="C582">
            <v>-7467.1770194714754</v>
          </cell>
          <cell r="D582">
            <v>-6605.7978816321593</v>
          </cell>
          <cell r="E582">
            <v>-5684.9091228802763</v>
          </cell>
          <cell r="F582">
            <v>-4696.1982588541114</v>
          </cell>
          <cell r="G582">
            <v>-3638.5361972068531</v>
          </cell>
          <cell r="H582">
            <v>-2486.766620915474</v>
          </cell>
          <cell r="I582">
            <v>-1226.3755418031021</v>
          </cell>
          <cell r="J582">
            <v>170.60366770642514</v>
          </cell>
          <cell r="K582">
            <v>1681.7200797564526</v>
          </cell>
          <cell r="L582">
            <v>3342.0363020122686</v>
          </cell>
          <cell r="M582">
            <v>5190.1771111875969</v>
          </cell>
          <cell r="N582">
            <v>7218.4727807902791</v>
          </cell>
          <cell r="O582">
            <v>9450.1786858571668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</row>
        <row r="583">
          <cell r="A583">
            <v>-2229.3901267985166</v>
          </cell>
          <cell r="B583">
            <v>-6758.8673235323658</v>
          </cell>
          <cell r="C583">
            <v>-7610.5209639851009</v>
          </cell>
          <cell r="D583">
            <v>-6752.2461975392307</v>
          </cell>
          <cell r="E583">
            <v>-5855.9794062039537</v>
          </cell>
          <cell r="F583">
            <v>-4892.0135317835447</v>
          </cell>
          <cell r="G583">
            <v>-3866.7982620055709</v>
          </cell>
          <cell r="H583">
            <v>-2764.4414475673411</v>
          </cell>
          <cell r="I583">
            <v>-1538.172201038763</v>
          </cell>
          <cell r="J583">
            <v>-173.26931491779936</v>
          </cell>
          <cell r="K583">
            <v>1324.5993379571714</v>
          </cell>
          <cell r="L583">
            <v>2966.3556477394895</v>
          </cell>
          <cell r="M583">
            <v>4769.728196484858</v>
          </cell>
          <cell r="N583">
            <v>6758.3310013469309</v>
          </cell>
          <cell r="O583">
            <v>8949.2835641487145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</row>
        <row r="584">
          <cell r="A584">
            <v>-2195.1588496741629</v>
          </cell>
          <cell r="B584">
            <v>-6613.3677436916023</v>
          </cell>
          <cell r="C584">
            <v>-7430.9309630778298</v>
          </cell>
          <cell r="D584">
            <v>-6561.3892603275635</v>
          </cell>
          <cell r="E584">
            <v>-5641.2977683204299</v>
          </cell>
          <cell r="F584">
            <v>-4678.0935982554629</v>
          </cell>
          <cell r="G584">
            <v>-3629.2231844865432</v>
          </cell>
          <cell r="H584">
            <v>-2491.5761868227805</v>
          </cell>
          <cell r="I584">
            <v>-1236.3284613507758</v>
          </cell>
          <cell r="J584">
            <v>147.76157322127204</v>
          </cell>
          <cell r="K584">
            <v>1658.6470959047936</v>
          </cell>
          <cell r="L584">
            <v>3329.4629464691889</v>
          </cell>
          <cell r="M584">
            <v>5177.331196696613</v>
          </cell>
          <cell r="N584">
            <v>7195.8483934803944</v>
          </cell>
          <cell r="O584">
            <v>9410.0687490438795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</row>
        <row r="585">
          <cell r="A585">
            <v>-2262.3009669309254</v>
          </cell>
          <cell r="B585">
            <v>-6868.2602606370592</v>
          </cell>
          <cell r="C585">
            <v>-7733.4278331958485</v>
          </cell>
          <cell r="D585">
            <v>-6888.4699251470602</v>
          </cell>
          <cell r="E585">
            <v>-5984.4973826017113</v>
          </cell>
          <cell r="F585">
            <v>-5022.5721074414878</v>
          </cell>
          <cell r="G585">
            <v>-3992.4855086654852</v>
          </cell>
          <cell r="H585">
            <v>-2886.5152027812696</v>
          </cell>
          <cell r="I585">
            <v>-1663.3751037499276</v>
          </cell>
          <cell r="J585">
            <v>-310.70478739572013</v>
          </cell>
          <cell r="K585">
            <v>1166.7989556702898</v>
          </cell>
          <cell r="L585">
            <v>2785.926295267931</v>
          </cell>
          <cell r="M585">
            <v>4569.7863976616409</v>
          </cell>
          <cell r="N585">
            <v>6555.029015663129</v>
          </cell>
          <cell r="O585">
            <v>8737.280757122875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</row>
        <row r="586">
          <cell r="A586">
            <v>-2380.9255806565047</v>
          </cell>
          <cell r="B586">
            <v>-7327.9695402390153</v>
          </cell>
          <cell r="C586">
            <v>-8271.5365557182467</v>
          </cell>
          <cell r="D586">
            <v>-7456.0591903068262</v>
          </cell>
          <cell r="E586">
            <v>-6591.4919173843928</v>
          </cell>
          <cell r="F586">
            <v>-5677.3841506403451</v>
          </cell>
          <cell r="G586">
            <v>-4697.5887865541199</v>
          </cell>
          <cell r="H586">
            <v>-3643.5569187269416</v>
          </cell>
          <cell r="I586">
            <v>-2479.3214718773811</v>
          </cell>
          <cell r="J586">
            <v>-1203.8730305609467</v>
          </cell>
          <cell r="K586">
            <v>197.30338059938634</v>
          </cell>
          <cell r="L586">
            <v>1744.7982187138603</v>
          </cell>
          <cell r="M586">
            <v>3451.3059552507771</v>
          </cell>
          <cell r="N586">
            <v>5313.4858221879394</v>
          </cell>
          <cell r="O586">
            <v>7363.6199020009844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</row>
        <row r="587">
          <cell r="A587">
            <v>-2303.3798683364948</v>
          </cell>
          <cell r="B587">
            <v>-7026.6701747147881</v>
          </cell>
          <cell r="C587">
            <v>-7908.3536823288359</v>
          </cell>
          <cell r="D587">
            <v>-7065.7980403457459</v>
          </cell>
          <cell r="E587">
            <v>-6178.5429980675954</v>
          </cell>
          <cell r="F587">
            <v>-5219.6270601626984</v>
          </cell>
          <cell r="G587">
            <v>-4201.4530672985957</v>
          </cell>
          <cell r="H587">
            <v>-3102.3833545512293</v>
          </cell>
          <cell r="I587">
            <v>-1889.1052671337918</v>
          </cell>
          <cell r="J587">
            <v>-557.57454463898694</v>
          </cell>
          <cell r="K587">
            <v>909.44012646860438</v>
          </cell>
          <cell r="L587">
            <v>2506.3390431420798</v>
          </cell>
          <cell r="M587">
            <v>4275.8551042424097</v>
          </cell>
          <cell r="N587">
            <v>6228.8506516108027</v>
          </cell>
          <cell r="O587">
            <v>8375.454190570299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</row>
        <row r="588">
          <cell r="A588">
            <v>-1964.9458613547422</v>
          </cell>
          <cell r="B588">
            <v>-5730.2707359940568</v>
          </cell>
          <cell r="C588">
            <v>-6408.6713581214162</v>
          </cell>
          <cell r="D588">
            <v>-5466.9323094776637</v>
          </cell>
          <cell r="E588">
            <v>-4456.6767413791486</v>
          </cell>
          <cell r="F588">
            <v>-3376.5832485795499</v>
          </cell>
          <cell r="G588">
            <v>-2222.6391106625447</v>
          </cell>
          <cell r="H588">
            <v>-957.25099314277281</v>
          </cell>
          <cell r="I588">
            <v>437.50334247506623</v>
          </cell>
          <cell r="J588">
            <v>1963.5750847050761</v>
          </cell>
          <cell r="K588">
            <v>3637.8429089865713</v>
          </cell>
          <cell r="L588">
            <v>5484.1906153887476</v>
          </cell>
          <cell r="M588">
            <v>7501.2406697225515</v>
          </cell>
          <cell r="N588">
            <v>9738.9949333884942</v>
          </cell>
          <cell r="O588">
            <v>12205.919076442746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9">
          <cell r="A589">
            <v>-2119.8289403705658</v>
          </cell>
          <cell r="B589">
            <v>-6329.5757726778183</v>
          </cell>
          <cell r="C589">
            <v>-7122.0935800916377</v>
          </cell>
          <cell r="D589">
            <v>-6248.6087490173022</v>
          </cell>
          <cell r="E589">
            <v>-5308.3566268590639</v>
          </cell>
          <cell r="F589">
            <v>-4291.8788349721435</v>
          </cell>
          <cell r="G589">
            <v>-3200.0222777086274</v>
          </cell>
          <cell r="H589">
            <v>-2017.0398196710307</v>
          </cell>
          <cell r="I589">
            <v>-710.06157348957925</v>
          </cell>
          <cell r="J589">
            <v>711.19023323283545</v>
          </cell>
          <cell r="K589">
            <v>2285.9455078749511</v>
          </cell>
          <cell r="L589">
            <v>4014.1894302846408</v>
          </cell>
          <cell r="M589">
            <v>5911.3981576507103</v>
          </cell>
          <cell r="N589">
            <v>7990.4341066349589</v>
          </cell>
          <cell r="O589">
            <v>10292.99303517386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</row>
        <row r="590">
          <cell r="A590">
            <v>-2072.0462359085395</v>
          </cell>
          <cell r="B590">
            <v>-6129.3055757824586</v>
          </cell>
          <cell r="C590">
            <v>-6860.0613522280137</v>
          </cell>
          <cell r="D590">
            <v>-5939.7963078310968</v>
          </cell>
          <cell r="E590">
            <v>-4963.1978578882399</v>
          </cell>
          <cell r="F590">
            <v>-3927.0289994534542</v>
          </cell>
          <cell r="G590">
            <v>-2817.6567694807259</v>
          </cell>
          <cell r="H590">
            <v>-1597.0696561476075</v>
          </cell>
          <cell r="I590">
            <v>-256.5846540644763</v>
          </cell>
          <cell r="J590">
            <v>1207.6432771572345</v>
          </cell>
          <cell r="K590">
            <v>2808.3604033846264</v>
          </cell>
          <cell r="L590">
            <v>4580.6898494487996</v>
          </cell>
          <cell r="M590">
            <v>6529.3465330515928</v>
          </cell>
          <cell r="N590">
            <v>8663.0692738761027</v>
          </cell>
          <cell r="O590">
            <v>11016.849221418986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</row>
        <row r="591">
          <cell r="A591">
            <v>-2370.9928122480574</v>
          </cell>
          <cell r="B591">
            <v>-7284.878267357778</v>
          </cell>
          <cell r="C591">
            <v>-8219.8369560982392</v>
          </cell>
          <cell r="D591">
            <v>-7399.1068305477374</v>
          </cell>
          <cell r="E591">
            <v>-6528.605432903576</v>
          </cell>
          <cell r="F591">
            <v>-5616.7487291627685</v>
          </cell>
          <cell r="G591">
            <v>-4636.1622682558982</v>
          </cell>
          <cell r="H591">
            <v>-3572.1445955316285</v>
          </cell>
          <cell r="I591">
            <v>-2416.7846550000977</v>
          </cell>
          <cell r="J591">
            <v>-1133.9188014188426</v>
          </cell>
          <cell r="K591">
            <v>267.52442716552321</v>
          </cell>
          <cell r="L591">
            <v>1808.7502498717124</v>
          </cell>
          <cell r="M591">
            <v>3506.0092972476104</v>
          </cell>
          <cell r="N591">
            <v>5369.6527681812322</v>
          </cell>
          <cell r="O591">
            <v>7434.2407752825193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</row>
        <row r="592">
          <cell r="A592">
            <v>-2007.7325003564902</v>
          </cell>
          <cell r="B592">
            <v>-5906.4416057016797</v>
          </cell>
          <cell r="C592">
            <v>-6633.5162052352698</v>
          </cell>
          <cell r="D592">
            <v>-5724.2331332650583</v>
          </cell>
          <cell r="E592">
            <v>-4753.6998203635167</v>
          </cell>
          <cell r="F592">
            <v>-3704.947840439122</v>
          </cell>
          <cell r="G592">
            <v>-2575.0735809561538</v>
          </cell>
          <cell r="H592">
            <v>-1340.6722228411736</v>
          </cell>
          <cell r="I592">
            <v>12.532924303744721</v>
          </cell>
          <cell r="J592">
            <v>1499.8078644751949</v>
          </cell>
          <cell r="K592">
            <v>3136.4161380597593</v>
          </cell>
          <cell r="L592">
            <v>4943.3157299654495</v>
          </cell>
          <cell r="M592">
            <v>6932.1097562069644</v>
          </cell>
          <cell r="N592">
            <v>9103.6297300178067</v>
          </cell>
          <cell r="O592">
            <v>11492.821501143764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</row>
        <row r="593">
          <cell r="A593">
            <v>-2255.7203245833243</v>
          </cell>
          <cell r="B593">
            <v>-6852.9658007106445</v>
          </cell>
          <cell r="C593">
            <v>-7722.8336986061622</v>
          </cell>
          <cell r="D593">
            <v>-6876.3514349149518</v>
          </cell>
          <cell r="E593">
            <v>-5987.0347521121703</v>
          </cell>
          <cell r="F593">
            <v>-5039.813544425826</v>
          </cell>
          <cell r="G593">
            <v>-4021.0923054248237</v>
          </cell>
          <cell r="H593">
            <v>-2905.9340284436862</v>
          </cell>
          <cell r="I593">
            <v>-1675.6861303342657</v>
          </cell>
          <cell r="J593">
            <v>-327.06531584323704</v>
          </cell>
          <cell r="K593">
            <v>1156.1264310597785</v>
          </cell>
          <cell r="L593">
            <v>2785.8557819397884</v>
          </cell>
          <cell r="M593">
            <v>4579.1022332354496</v>
          </cell>
          <cell r="N593">
            <v>6553.6693042407551</v>
          </cell>
          <cell r="O593">
            <v>8724.9849270162358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</row>
        <row r="594">
          <cell r="A594">
            <v>-1993.5906037165776</v>
          </cell>
          <cell r="B594">
            <v>-5850.4432726086743</v>
          </cell>
          <cell r="C594">
            <v>-6542.4103647146321</v>
          </cell>
          <cell r="D594">
            <v>-5603.0379538492216</v>
          </cell>
          <cell r="E594">
            <v>-4603.9491157896173</v>
          </cell>
          <cell r="F594">
            <v>-3536.4279749368725</v>
          </cell>
          <cell r="G594">
            <v>-2395.8892814388801</v>
          </cell>
          <cell r="H594">
            <v>-1147.2354386515967</v>
          </cell>
          <cell r="I594">
            <v>223.4952935185446</v>
          </cell>
          <cell r="J594">
            <v>1721.7178774045767</v>
          </cell>
          <cell r="K594">
            <v>3373.9397490087385</v>
          </cell>
          <cell r="L594">
            <v>5198.8015464834534</v>
          </cell>
          <cell r="M594">
            <v>7214.7351686811271</v>
          </cell>
          <cell r="N594">
            <v>9428.2651588330718</v>
          </cell>
          <cell r="O594">
            <v>11847.853418949089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</row>
        <row r="595">
          <cell r="A595">
            <v>-2220.3115286224556</v>
          </cell>
          <cell r="B595">
            <v>-6722.7146532325105</v>
          </cell>
          <cell r="C595">
            <v>-7582.0498512649237</v>
          </cell>
          <cell r="D595">
            <v>-6719.3524353831353</v>
          </cell>
          <cell r="E595">
            <v>-5794.5661069072139</v>
          </cell>
          <cell r="F595">
            <v>-4813.9649994498704</v>
          </cell>
          <cell r="G595">
            <v>-3779.3462169134618</v>
          </cell>
          <cell r="H595">
            <v>-2640.9356126922221</v>
          </cell>
          <cell r="I595">
            <v>-1396.0010893926417</v>
          </cell>
          <cell r="J595">
            <v>-20.613327600170805</v>
          </cell>
          <cell r="K595">
            <v>1491.1830958012215</v>
          </cell>
          <cell r="L595">
            <v>3149.0653903715897</v>
          </cell>
          <cell r="M595">
            <v>4971.975290285819</v>
          </cell>
          <cell r="N595">
            <v>6978.7716082475799</v>
          </cell>
          <cell r="O595">
            <v>9193.2824542508097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</row>
        <row r="596">
          <cell r="A596">
            <v>-2306.6061740899427</v>
          </cell>
          <cell r="B596">
            <v>-7049.0326297212641</v>
          </cell>
          <cell r="C596">
            <v>-7942.6973653171417</v>
          </cell>
          <cell r="D596">
            <v>-7104.167431661539</v>
          </cell>
          <cell r="E596">
            <v>-6226.8019696931779</v>
          </cell>
          <cell r="F596">
            <v>-5288.519080663661</v>
          </cell>
          <cell r="G596">
            <v>-4283.7958253212073</v>
          </cell>
          <cell r="H596">
            <v>-3196.6500883356339</v>
          </cell>
          <cell r="I596">
            <v>-1997.8735345666285</v>
          </cell>
          <cell r="J596">
            <v>-673.758060350444</v>
          </cell>
          <cell r="K596">
            <v>773.70121398452386</v>
          </cell>
          <cell r="L596">
            <v>2358.6312630637444</v>
          </cell>
          <cell r="M596">
            <v>4105.1981685526152</v>
          </cell>
          <cell r="N596">
            <v>6029.6719628617284</v>
          </cell>
          <cell r="O596">
            <v>8146.0494411702584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</row>
        <row r="597">
          <cell r="A597">
            <v>-2278.1587740973328</v>
          </cell>
          <cell r="B597">
            <v>-6932.4218036656202</v>
          </cell>
          <cell r="C597">
            <v>-7809.0752180698137</v>
          </cell>
          <cell r="D597">
            <v>-6969.5154007208948</v>
          </cell>
          <cell r="E597">
            <v>-6075.3501158240906</v>
          </cell>
          <cell r="F597">
            <v>-5135.8589203759684</v>
          </cell>
          <cell r="G597">
            <v>-4116.9132296790867</v>
          </cell>
          <cell r="H597">
            <v>-3007.8337211346884</v>
          </cell>
          <cell r="I597">
            <v>-1799.8884530514238</v>
          </cell>
          <cell r="J597">
            <v>-468.31241936474561</v>
          </cell>
          <cell r="K597">
            <v>1017.2753169246141</v>
          </cell>
          <cell r="L597">
            <v>2644.2304340549031</v>
          </cell>
          <cell r="M597">
            <v>4417.9933410661724</v>
          </cell>
          <cell r="N597">
            <v>6380.6400591933916</v>
          </cell>
          <cell r="O597">
            <v>8545.5413285488321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</row>
        <row r="598">
          <cell r="A598">
            <v>-2263.6317535128842</v>
          </cell>
          <cell r="B598">
            <v>-6880.7202899990389</v>
          </cell>
          <cell r="C598">
            <v>-7756.1124818369444</v>
          </cell>
          <cell r="D598">
            <v>-6912.7950162180023</v>
          </cell>
          <cell r="E598">
            <v>-6002.3363528998898</v>
          </cell>
          <cell r="F598">
            <v>-5038.738384177027</v>
          </cell>
          <cell r="G598">
            <v>-4020.9570235295846</v>
          </cell>
          <cell r="H598">
            <v>-2915.260496561179</v>
          </cell>
          <cell r="I598">
            <v>-1687.8613226884415</v>
          </cell>
          <cell r="J598">
            <v>-328.26648920799079</v>
          </cell>
          <cell r="K598">
            <v>1154.6371026615443</v>
          </cell>
          <cell r="L598">
            <v>2787.51083029958</v>
          </cell>
          <cell r="M598">
            <v>4587.688897112258</v>
          </cell>
          <cell r="N598">
            <v>6566.1908497525374</v>
          </cell>
          <cell r="O598">
            <v>8726.9999610140476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</row>
        <row r="599">
          <cell r="A599">
            <v>-2092.1684481020984</v>
          </cell>
          <cell r="B599">
            <v>-6222.3382888037704</v>
          </cell>
          <cell r="C599">
            <v>-6996.9788748403062</v>
          </cell>
          <cell r="D599">
            <v>-6092.7648418185108</v>
          </cell>
          <cell r="E599">
            <v>-5130.8335810278722</v>
          </cell>
          <cell r="F599">
            <v>-4120.3661124174714</v>
          </cell>
          <cell r="G599">
            <v>-3021.9017543905184</v>
          </cell>
          <cell r="H599">
            <v>-1818.5351417987647</v>
          </cell>
          <cell r="I599">
            <v>-499.52715031426669</v>
          </cell>
          <cell r="J599">
            <v>954.64768694194197</v>
          </cell>
          <cell r="K599">
            <v>2543.1838166782077</v>
          </cell>
          <cell r="L599">
            <v>4283.61533408993</v>
          </cell>
          <cell r="M599">
            <v>6204.4972701355437</v>
          </cell>
          <cell r="N599">
            <v>8314.8977197570002</v>
          </cell>
          <cell r="O599">
            <v>10643.045377917562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</row>
        <row r="600">
          <cell r="A600">
            <v>-2137.7791008802328</v>
          </cell>
          <cell r="B600">
            <v>-6389.7141973435564</v>
          </cell>
          <cell r="C600">
            <v>-7181.3142519643461</v>
          </cell>
          <cell r="D600">
            <v>-6294.4306870678283</v>
          </cell>
          <cell r="E600">
            <v>-5358.2048250586367</v>
          </cell>
          <cell r="F600">
            <v>-4360.0317971460854</v>
          </cell>
          <cell r="G600">
            <v>-3279.9925644905725</v>
          </cell>
          <cell r="H600">
            <v>-2099.1212185862169</v>
          </cell>
          <cell r="I600">
            <v>-814.04251106542836</v>
          </cell>
          <cell r="J600">
            <v>602.17685333693908</v>
          </cell>
          <cell r="K600">
            <v>2156.2027351410275</v>
          </cell>
          <cell r="L600">
            <v>3873.4086499748341</v>
          </cell>
          <cell r="M600">
            <v>5770.8497825706545</v>
          </cell>
          <cell r="N600">
            <v>7847.5188306826603</v>
          </cell>
          <cell r="O600">
            <v>10119.799820896136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</row>
        <row r="601">
          <cell r="A601">
            <v>-2033.8341122529059</v>
          </cell>
          <cell r="B601">
            <v>-5993.9378876060518</v>
          </cell>
          <cell r="C601">
            <v>-6715.5789667666595</v>
          </cell>
          <cell r="D601">
            <v>-5795.163390149808</v>
          </cell>
          <cell r="E601">
            <v>-4818.9702198174618</v>
          </cell>
          <cell r="F601">
            <v>-3763.4062012118156</v>
          </cell>
          <cell r="G601">
            <v>-2629.812679218322</v>
          </cell>
          <cell r="H601">
            <v>-1408.1691317272712</v>
          </cell>
          <cell r="I601">
            <v>-63.327519823871732</v>
          </cell>
          <cell r="J601">
            <v>1428.4155792121944</v>
          </cell>
          <cell r="K601">
            <v>3079.7819820211826</v>
          </cell>
          <cell r="L601">
            <v>4884.0579604710883</v>
          </cell>
          <cell r="M601">
            <v>6868.1601970418042</v>
          </cell>
          <cell r="N601">
            <v>9053.7193137570684</v>
          </cell>
          <cell r="O601">
            <v>11454.519939755008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</row>
        <row r="602">
          <cell r="A602">
            <v>-2097.0960804757174</v>
          </cell>
          <cell r="B602">
            <v>-6237.3541029066537</v>
          </cell>
          <cell r="C602">
            <v>-6984.3176612306206</v>
          </cell>
          <cell r="D602">
            <v>-6080.9529502724436</v>
          </cell>
          <cell r="E602">
            <v>-5126.1864668614708</v>
          </cell>
          <cell r="F602">
            <v>-4099.7242450150607</v>
          </cell>
          <cell r="G602">
            <v>-3007.9350148508729</v>
          </cell>
          <cell r="H602">
            <v>-1810.4499023622373</v>
          </cell>
          <cell r="I602">
            <v>-490.1922140610011</v>
          </cell>
          <cell r="J602">
            <v>973.87960189840305</v>
          </cell>
          <cell r="K602">
            <v>2581.0157436864893</v>
          </cell>
          <cell r="L602">
            <v>4347.0829744994271</v>
          </cell>
          <cell r="M602">
            <v>6273.0209812724743</v>
          </cell>
          <cell r="N602">
            <v>8406.0708113552846</v>
          </cell>
          <cell r="O602">
            <v>10733.834447249686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</row>
        <row r="603">
          <cell r="A603">
            <v>-2048.5661761901933</v>
          </cell>
          <cell r="B603">
            <v>-6056.7899885145434</v>
          </cell>
          <cell r="C603">
            <v>-6793.8645850223966</v>
          </cell>
          <cell r="D603">
            <v>-5888.2807251473505</v>
          </cell>
          <cell r="E603">
            <v>-4915.2198194333023</v>
          </cell>
          <cell r="F603">
            <v>-3873.8874848241021</v>
          </cell>
          <cell r="G603">
            <v>-2755.3063218781576</v>
          </cell>
          <cell r="H603">
            <v>-1547.3000347204847</v>
          </cell>
          <cell r="I603">
            <v>-222.42619416805226</v>
          </cell>
          <cell r="J603">
            <v>1237.1814077069889</v>
          </cell>
          <cell r="K603">
            <v>2831.7287333894105</v>
          </cell>
          <cell r="L603">
            <v>4601.8052583593862</v>
          </cell>
          <cell r="M603">
            <v>6562.018023104747</v>
          </cell>
          <cell r="N603">
            <v>8710.1024518595041</v>
          </cell>
          <cell r="O603">
            <v>11074.77429716967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</row>
        <row r="604">
          <cell r="A604">
            <v>-2304.7786167468448</v>
          </cell>
          <cell r="B604">
            <v>-7027.7457813767396</v>
          </cell>
          <cell r="C604">
            <v>-7903.4704505180216</v>
          </cell>
          <cell r="D604">
            <v>-7059.6729227262513</v>
          </cell>
          <cell r="E604">
            <v>-6155.2544222361057</v>
          </cell>
          <cell r="F604">
            <v>-5194.5665471976536</v>
          </cell>
          <cell r="G604">
            <v>-4171.4741621167714</v>
          </cell>
          <cell r="H604">
            <v>-3066.5683984328848</v>
          </cell>
          <cell r="I604">
            <v>-1851.645033492691</v>
          </cell>
          <cell r="J604">
            <v>-498.53987409197811</v>
          </cell>
          <cell r="K604">
            <v>985.62607007938186</v>
          </cell>
          <cell r="L604">
            <v>2606.8367600092979</v>
          </cell>
          <cell r="M604">
            <v>4377.7375413008913</v>
          </cell>
          <cell r="N604">
            <v>6327.771165696543</v>
          </cell>
          <cell r="O604">
            <v>8486.5797023792129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</row>
        <row r="605">
          <cell r="A605">
            <v>-2007.1769625755596</v>
          </cell>
          <cell r="B605">
            <v>-5897.217766849958</v>
          </cell>
          <cell r="C605">
            <v>-6609.8801524504324</v>
          </cell>
          <cell r="D605">
            <v>-5688.5069608090807</v>
          </cell>
          <cell r="E605">
            <v>-4703.0720231366413</v>
          </cell>
          <cell r="F605">
            <v>-3650.1366002629452</v>
          </cell>
          <cell r="G605">
            <v>-2505.8761119997648</v>
          </cell>
          <cell r="H605">
            <v>-1254.7344410728131</v>
          </cell>
          <cell r="I605">
            <v>117.97774112772785</v>
          </cell>
          <cell r="J605">
            <v>1621.4026350865097</v>
          </cell>
          <cell r="K605">
            <v>3262.8558406345051</v>
          </cell>
          <cell r="L605">
            <v>5067.362696875919</v>
          </cell>
          <cell r="M605">
            <v>7048.8869925378594</v>
          </cell>
          <cell r="N605">
            <v>9244.7504102645889</v>
          </cell>
          <cell r="O605">
            <v>11661.018821965878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</row>
        <row r="606">
          <cell r="A606">
            <v>-1951.4526872705687</v>
          </cell>
          <cell r="B606">
            <v>-5687.2811311562764</v>
          </cell>
          <cell r="C606">
            <v>-6358.7227277085758</v>
          </cell>
          <cell r="D606">
            <v>-5417.8933200563451</v>
          </cell>
          <cell r="E606">
            <v>-4404.5015125717837</v>
          </cell>
          <cell r="F606">
            <v>-3313.1669044151909</v>
          </cell>
          <cell r="G606">
            <v>-2138.5369063779149</v>
          </cell>
          <cell r="H606">
            <v>-876.90433095062269</v>
          </cell>
          <cell r="I606">
            <v>512.77489586494471</v>
          </cell>
          <cell r="J606">
            <v>2040.3293241892331</v>
          </cell>
          <cell r="K606">
            <v>3716.516431352065</v>
          </cell>
          <cell r="L606">
            <v>5564.4063358108124</v>
          </cell>
          <cell r="M606">
            <v>7598.5617058685384</v>
          </cell>
          <cell r="N606">
            <v>9825.2744935487899</v>
          </cell>
          <cell r="O606">
            <v>12282.858574769547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</row>
        <row r="607">
          <cell r="A607">
            <v>-2166.3693738061475</v>
          </cell>
          <cell r="B607">
            <v>-6506.8539656452758</v>
          </cell>
          <cell r="C607">
            <v>-7315.070954799211</v>
          </cell>
          <cell r="D607">
            <v>-6438.1617285433595</v>
          </cell>
          <cell r="E607">
            <v>-5507.5398408696428</v>
          </cell>
          <cell r="F607">
            <v>-4519.2561621090699</v>
          </cell>
          <cell r="G607">
            <v>-3449.5253247152323</v>
          </cell>
          <cell r="H607">
            <v>-2282.7367484682868</v>
          </cell>
          <cell r="I607">
            <v>-1005.918982913149</v>
          </cell>
          <cell r="J607">
            <v>400.88423038437742</v>
          </cell>
          <cell r="K607">
            <v>1952.3337372223716</v>
          </cell>
          <cell r="L607">
            <v>3657.4396146863064</v>
          </cell>
          <cell r="M607">
            <v>5536.5058637604598</v>
          </cell>
          <cell r="N607">
            <v>7596.8481970090861</v>
          </cell>
          <cell r="O607">
            <v>9858.5736392418585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</row>
        <row r="608">
          <cell r="A608">
            <v>-2062.865535626373</v>
          </cell>
          <cell r="B608">
            <v>-6096.8054531410735</v>
          </cell>
          <cell r="C608">
            <v>-6842.6832103202041</v>
          </cell>
          <cell r="D608">
            <v>-5943.7417097930438</v>
          </cell>
          <cell r="E608">
            <v>-4975.6395883426385</v>
          </cell>
          <cell r="F608">
            <v>-3922.2027276793342</v>
          </cell>
          <cell r="G608">
            <v>-2806.4948467164786</v>
          </cell>
          <cell r="H608">
            <v>-1593.718221594718</v>
          </cell>
          <cell r="I608">
            <v>-255.28256859567941</v>
          </cell>
          <cell r="J608">
            <v>1216.8126012014882</v>
          </cell>
          <cell r="K608">
            <v>2838.2867544058645</v>
          </cell>
          <cell r="L608">
            <v>4607.1813921552011</v>
          </cell>
          <cell r="M608">
            <v>6550.1183106470307</v>
          </cell>
          <cell r="N608">
            <v>8689.0392670288566</v>
          </cell>
          <cell r="O608">
            <v>11040.558031909213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</row>
        <row r="609">
          <cell r="A609">
            <v>-2007.4195291920041</v>
          </cell>
          <cell r="B609">
            <v>-5901.3333830276306</v>
          </cell>
          <cell r="C609">
            <v>-6614.2526788794967</v>
          </cell>
          <cell r="D609">
            <v>-5680.3696893468286</v>
          </cell>
          <cell r="E609">
            <v>-4696.6968072639147</v>
          </cell>
          <cell r="F609">
            <v>-3642.1166746177378</v>
          </cell>
          <cell r="G609">
            <v>-2497.0756711180234</v>
          </cell>
          <cell r="H609">
            <v>-1266.1741439876212</v>
          </cell>
          <cell r="I609">
            <v>85.378358774096128</v>
          </cell>
          <cell r="J609">
            <v>1585.6624761427402</v>
          </cell>
          <cell r="K609">
            <v>3231.8300273111486</v>
          </cell>
          <cell r="L609">
            <v>5043.8864840109145</v>
          </cell>
          <cell r="M609">
            <v>7034.8480330935909</v>
          </cell>
          <cell r="N609">
            <v>9237.9332403307017</v>
          </cell>
          <cell r="O609">
            <v>11649.604654306824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</row>
        <row r="610">
          <cell r="A610">
            <v>-2269.9343237835142</v>
          </cell>
          <cell r="B610">
            <v>-6908.2979287020189</v>
          </cell>
          <cell r="C610">
            <v>-7781.2279397941556</v>
          </cell>
          <cell r="D610">
            <v>-6928.9421631952482</v>
          </cell>
          <cell r="E610">
            <v>-6036.9708541824384</v>
          </cell>
          <cell r="F610">
            <v>-5090.2432608589243</v>
          </cell>
          <cell r="G610">
            <v>-4070.1975139188226</v>
          </cell>
          <cell r="H610">
            <v>-2972.3097987026508</v>
          </cell>
          <cell r="I610">
            <v>-1773.9190454539216</v>
          </cell>
          <cell r="J610">
            <v>-437.35840534706097</v>
          </cell>
          <cell r="K610">
            <v>1039.7081671706849</v>
          </cell>
          <cell r="L610">
            <v>2671.6848415412464</v>
          </cell>
          <cell r="M610">
            <v>4439.10325211489</v>
          </cell>
          <cell r="N610">
            <v>6385.5411725641006</v>
          </cell>
          <cell r="O610">
            <v>8542.0765403482674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</row>
        <row r="611">
          <cell r="A611">
            <v>-1970.9366730407542</v>
          </cell>
          <cell r="B611">
            <v>-5758.7712894902979</v>
          </cell>
          <cell r="C611">
            <v>-6453.3295173887263</v>
          </cell>
          <cell r="D611">
            <v>-5512.0454899071228</v>
          </cell>
          <cell r="E611">
            <v>-4521.7216403828015</v>
          </cell>
          <cell r="F611">
            <v>-3461.6567968454456</v>
          </cell>
          <cell r="G611">
            <v>-2304.2492022669512</v>
          </cell>
          <cell r="H611">
            <v>-1045.489970578978</v>
          </cell>
          <cell r="I611">
            <v>341.74415696003354</v>
          </cell>
          <cell r="J611">
            <v>1866.9134715493055</v>
          </cell>
          <cell r="K611">
            <v>3559.0411838362566</v>
          </cell>
          <cell r="L611">
            <v>5405.3293562150575</v>
          </cell>
          <cell r="M611">
            <v>7427.2588289746109</v>
          </cell>
          <cell r="N611">
            <v>9648.3491009569498</v>
          </cell>
          <cell r="O611">
            <v>12086.930517997733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</row>
        <row r="612">
          <cell r="A612">
            <v>-2361.1176691172832</v>
          </cell>
          <cell r="B612">
            <v>-7231.4551934415604</v>
          </cell>
          <cell r="C612">
            <v>-8144.9620580637193</v>
          </cell>
          <cell r="D612">
            <v>-7332.9289266396172</v>
          </cell>
          <cell r="E612">
            <v>-6474.7106189834221</v>
          </cell>
          <cell r="F612">
            <v>-5544.3764435644653</v>
          </cell>
          <cell r="G612">
            <v>-4555.9540882486262</v>
          </cell>
          <cell r="H612">
            <v>-3475.004542685524</v>
          </cell>
          <cell r="I612">
            <v>-2301.7341772680475</v>
          </cell>
          <cell r="J612">
            <v>-1010.8525266354061</v>
          </cell>
          <cell r="K612">
            <v>401.48956639424898</v>
          </cell>
          <cell r="L612">
            <v>1955.0825241176594</v>
          </cell>
          <cell r="M612">
            <v>3656.4901029053331</v>
          </cell>
          <cell r="N612">
            <v>5539.892284048432</v>
          </cell>
          <cell r="O612">
            <v>7614.7981721063907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</row>
        <row r="613">
          <cell r="A613">
            <v>-2016.8241597834267</v>
          </cell>
          <cell r="B613">
            <v>-5928.9840192688671</v>
          </cell>
          <cell r="C613">
            <v>-6642.2640724049788</v>
          </cell>
          <cell r="D613">
            <v>-5712.4838462008729</v>
          </cell>
          <cell r="E613">
            <v>-4724.3037294047563</v>
          </cell>
          <cell r="F613">
            <v>-3673.8149792857557</v>
          </cell>
          <cell r="G613">
            <v>-2530.142258651676</v>
          </cell>
          <cell r="H613">
            <v>-1282.9807646959443</v>
          </cell>
          <cell r="I613">
            <v>78.128239593612093</v>
          </cell>
          <cell r="J613">
            <v>1570.3653360900655</v>
          </cell>
          <cell r="K613">
            <v>3215.9767767828885</v>
          </cell>
          <cell r="L613">
            <v>5029.8477041157021</v>
          </cell>
          <cell r="M613">
            <v>7009.7553402227086</v>
          </cell>
          <cell r="N613">
            <v>9185.1815759516248</v>
          </cell>
          <cell r="O613">
            <v>11588.468019430531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</row>
        <row r="614">
          <cell r="A614">
            <v>-2248.8776974136658</v>
          </cell>
          <cell r="B614">
            <v>-6815.6630969627749</v>
          </cell>
          <cell r="C614">
            <v>-7673.0277045222037</v>
          </cell>
          <cell r="D614">
            <v>-6827.7680031316995</v>
          </cell>
          <cell r="E614">
            <v>-5926.3538108275261</v>
          </cell>
          <cell r="F614">
            <v>-4960.3858831031675</v>
          </cell>
          <cell r="G614">
            <v>-3918.1729693348475</v>
          </cell>
          <cell r="H614">
            <v>-2781.3802795404713</v>
          </cell>
          <cell r="I614">
            <v>-1528.2244094755586</v>
          </cell>
          <cell r="J614">
            <v>-159.15468274898188</v>
          </cell>
          <cell r="K614">
            <v>1336.6078261238904</v>
          </cell>
          <cell r="L614">
            <v>2983.621304039661</v>
          </cell>
          <cell r="M614">
            <v>4799.4448417274834</v>
          </cell>
          <cell r="N614">
            <v>6796.077217298689</v>
          </cell>
          <cell r="O614">
            <v>8977.6565466798238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</row>
        <row r="615">
          <cell r="A615">
            <v>-2054.0799096808455</v>
          </cell>
          <cell r="B615">
            <v>-6080.5069731612957</v>
          </cell>
          <cell r="C615">
            <v>-6817.8316540447786</v>
          </cell>
          <cell r="D615">
            <v>-5901.7078528019028</v>
          </cell>
          <cell r="E615">
            <v>-4917.1559018870958</v>
          </cell>
          <cell r="F615">
            <v>-3875.7211883714654</v>
          </cell>
          <cell r="G615">
            <v>-2746.5686430188925</v>
          </cell>
          <cell r="H615">
            <v>-1529.807882027535</v>
          </cell>
          <cell r="I615">
            <v>-201.47994666313355</v>
          </cell>
          <cell r="J615">
            <v>1262.5184661481269</v>
          </cell>
          <cell r="K615">
            <v>2872.1542776000633</v>
          </cell>
          <cell r="L615">
            <v>4645.0460929429664</v>
          </cell>
          <cell r="M615">
            <v>6600.9366349032007</v>
          </cell>
          <cell r="N615">
            <v>8748.3405964652302</v>
          </cell>
          <cell r="O615">
            <v>11107.352824605676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</row>
        <row r="616">
          <cell r="A616">
            <v>-2065.9834459825183</v>
          </cell>
          <cell r="B616">
            <v>-6114.6147008689059</v>
          </cell>
          <cell r="C616">
            <v>-6873.2983031418335</v>
          </cell>
          <cell r="D616">
            <v>-5969.2717691118542</v>
          </cell>
          <cell r="E616">
            <v>-5003.3563431571265</v>
          </cell>
          <cell r="F616">
            <v>-3961.7202140557679</v>
          </cell>
          <cell r="G616">
            <v>-2847.8789400092369</v>
          </cell>
          <cell r="H616">
            <v>-1629.8681838168789</v>
          </cell>
          <cell r="I616">
            <v>-302.20710365664843</v>
          </cell>
          <cell r="J616">
            <v>1160.0977426643854</v>
          </cell>
          <cell r="K616">
            <v>2783.4263507915821</v>
          </cell>
          <cell r="L616">
            <v>4570.501507812286</v>
          </cell>
          <cell r="M616">
            <v>6513.7792192119532</v>
          </cell>
          <cell r="N616">
            <v>8645.6424269181807</v>
          </cell>
          <cell r="O616">
            <v>11010.64959942434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</row>
        <row r="617">
          <cell r="A617">
            <v>-1957.7494514824218</v>
          </cell>
          <cell r="B617">
            <v>-5705.3621603346946</v>
          </cell>
          <cell r="C617">
            <v>-6381.0078219920106</v>
          </cell>
          <cell r="D617">
            <v>-5445.7918106109619</v>
          </cell>
          <cell r="E617">
            <v>-4447.6351110454079</v>
          </cell>
          <cell r="F617">
            <v>-3371.6134232270601</v>
          </cell>
          <cell r="G617">
            <v>-2204.0321230998434</v>
          </cell>
          <cell r="H617">
            <v>-944.53929295601517</v>
          </cell>
          <cell r="I617">
            <v>432.45843802467749</v>
          </cell>
          <cell r="J617">
            <v>1961.5564194724907</v>
          </cell>
          <cell r="K617">
            <v>3629.2668011437627</v>
          </cell>
          <cell r="L617">
            <v>5466.0615321818532</v>
          </cell>
          <cell r="M617">
            <v>7495.9963107846652</v>
          </cell>
          <cell r="N617">
            <v>9734.6164833164676</v>
          </cell>
          <cell r="O617">
            <v>12181.558471373786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</row>
        <row r="618">
          <cell r="A618">
            <v>-2261.3666935042265</v>
          </cell>
          <cell r="B618">
            <v>-6871.9606612285997</v>
          </cell>
          <cell r="C618">
            <v>-7749.287986865188</v>
          </cell>
          <cell r="D618">
            <v>-6894.9811113822107</v>
          </cell>
          <cell r="E618">
            <v>-5973.4325072261281</v>
          </cell>
          <cell r="F618">
            <v>-4999.1977095335615</v>
          </cell>
          <cell r="G618">
            <v>-3971.6482661711229</v>
          </cell>
          <cell r="H618">
            <v>-2848.8016767039285</v>
          </cell>
          <cell r="I618">
            <v>-1607.9718010274864</v>
          </cell>
          <cell r="J618">
            <v>-253.87212322476086</v>
          </cell>
          <cell r="K618">
            <v>1225.6692355681798</v>
          </cell>
          <cell r="L618">
            <v>2858.6587145743233</v>
          </cell>
          <cell r="M618">
            <v>4663.1709089437245</v>
          </cell>
          <cell r="N618">
            <v>6649.1640630219117</v>
          </cell>
          <cell r="O618">
            <v>8842.2316840728035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</row>
        <row r="619">
          <cell r="A619">
            <v>-2110.5477099229838</v>
          </cell>
          <cell r="B619">
            <v>-6301.3808975135898</v>
          </cell>
          <cell r="C619">
            <v>-7087.5483344988761</v>
          </cell>
          <cell r="D619">
            <v>-6206.937764746478</v>
          </cell>
          <cell r="E619">
            <v>-5263.9016636159922</v>
          </cell>
          <cell r="F619">
            <v>-4244.9822438762512</v>
          </cell>
          <cell r="G619">
            <v>-3152.2988553917999</v>
          </cell>
          <cell r="H619">
            <v>-1984.6681462639594</v>
          </cell>
          <cell r="I619">
            <v>-693.18689164004923</v>
          </cell>
          <cell r="J619">
            <v>729.46251235399995</v>
          </cell>
          <cell r="K619">
            <v>2294.4279659307613</v>
          </cell>
          <cell r="L619">
            <v>4014.9373331830702</v>
          </cell>
          <cell r="M619">
            <v>5912.852537227589</v>
          </cell>
          <cell r="N619">
            <v>8012.6444424215051</v>
          </cell>
          <cell r="O619">
            <v>10314.150671978665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</row>
        <row r="620">
          <cell r="A620">
            <v>-2096.544064584848</v>
          </cell>
          <cell r="B620">
            <v>-6248.7878371330144</v>
          </cell>
          <cell r="C620">
            <v>-7030.0271733709715</v>
          </cell>
          <cell r="D620">
            <v>-6138.2425519816379</v>
          </cell>
          <cell r="E620">
            <v>-5179.8947772359907</v>
          </cell>
          <cell r="F620">
            <v>-4156.4016801176658</v>
          </cell>
          <cell r="G620">
            <v>-3065.869416361696</v>
          </cell>
          <cell r="H620">
            <v>-1879.4319117171565</v>
          </cell>
          <cell r="I620">
            <v>-560.72352050093036</v>
          </cell>
          <cell r="J620">
            <v>892.42593560802345</v>
          </cell>
          <cell r="K620">
            <v>2480.9597594009601</v>
          </cell>
          <cell r="L620">
            <v>4226.58930489047</v>
          </cell>
          <cell r="M620">
            <v>6153.1668734716723</v>
          </cell>
          <cell r="N620">
            <v>8259.0623928973964</v>
          </cell>
          <cell r="O620">
            <v>10567.456919663144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</row>
        <row r="621">
          <cell r="A621">
            <v>-2105.0395702585256</v>
          </cell>
          <cell r="B621">
            <v>-6274.9866321827467</v>
          </cell>
          <cell r="C621">
            <v>-7052.0903402004051</v>
          </cell>
          <cell r="D621">
            <v>-6163.7483862936488</v>
          </cell>
          <cell r="E621">
            <v>-5208.2062142688492</v>
          </cell>
          <cell r="F621">
            <v>-4173.7118185147701</v>
          </cell>
          <cell r="G621">
            <v>-3066.2652896451782</v>
          </cell>
          <cell r="H621">
            <v>-1873.3923612017388</v>
          </cell>
          <cell r="I621">
            <v>-556.36819992975779</v>
          </cell>
          <cell r="J621">
            <v>904.12520420763644</v>
          </cell>
          <cell r="K621">
            <v>2491.8083454188609</v>
          </cell>
          <cell r="L621">
            <v>4235.2572781282297</v>
          </cell>
          <cell r="M621">
            <v>6144.9311907933134</v>
          </cell>
          <cell r="N621">
            <v>8247.1203145709023</v>
          </cell>
          <cell r="O621">
            <v>10581.321799871248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</row>
        <row r="622">
          <cell r="A622">
            <v>-2349.8981405645686</v>
          </cell>
          <cell r="B622">
            <v>-7206.7726673374445</v>
          </cell>
          <cell r="C622">
            <v>-8118.2829835996354</v>
          </cell>
          <cell r="D622">
            <v>-7283.8281695120868</v>
          </cell>
          <cell r="E622">
            <v>-6407.7130159152121</v>
          </cell>
          <cell r="F622">
            <v>-5485.9692840695825</v>
          </cell>
          <cell r="G622">
            <v>-4489.8930624113973</v>
          </cell>
          <cell r="H622">
            <v>-3409.503544683475</v>
          </cell>
          <cell r="I622">
            <v>-2226.752933116079</v>
          </cell>
          <cell r="J622">
            <v>-939.81407375264598</v>
          </cell>
          <cell r="K622">
            <v>485.44947656654028</v>
          </cell>
          <cell r="L622">
            <v>2055.0070176563504</v>
          </cell>
          <cell r="M622">
            <v>3795.0224695984452</v>
          </cell>
          <cell r="N622">
            <v>5709.4826035626347</v>
          </cell>
          <cell r="O622">
            <v>7796.9150608855498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</row>
        <row r="623">
          <cell r="A623">
            <v>-2088.4139095316282</v>
          </cell>
          <cell r="B623">
            <v>-6201.7936260687993</v>
          </cell>
          <cell r="C623">
            <v>-6957.6660239711327</v>
          </cell>
          <cell r="D623">
            <v>-6060.3175667443456</v>
          </cell>
          <cell r="E623">
            <v>-5099.5417707550387</v>
          </cell>
          <cell r="F623">
            <v>-4064.7472800580522</v>
          </cell>
          <cell r="G623">
            <v>-2975.2049380113203</v>
          </cell>
          <cell r="H623">
            <v>-1788.3837841061018</v>
          </cell>
          <cell r="I623">
            <v>-484.42384465678572</v>
          </cell>
          <cell r="J623">
            <v>969.25519683096559</v>
          </cell>
          <cell r="K623">
            <v>2574.6962759695411</v>
          </cell>
          <cell r="L623">
            <v>4343.7972991077368</v>
          </cell>
          <cell r="M623">
            <v>6295.1133404269658</v>
          </cell>
          <cell r="N623">
            <v>8419.8199170628795</v>
          </cell>
          <cell r="O623">
            <v>10761.179896069403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</row>
        <row r="624">
          <cell r="A624">
            <v>-1990.8110163313154</v>
          </cell>
          <cell r="B624">
            <v>-5830.6484777199739</v>
          </cell>
          <cell r="C624">
            <v>-6535.1349767145193</v>
          </cell>
          <cell r="D624">
            <v>-5601.6943852893828</v>
          </cell>
          <cell r="E624">
            <v>-4597.0296024058489</v>
          </cell>
          <cell r="F624">
            <v>-3530.2539903518618</v>
          </cell>
          <cell r="G624">
            <v>-2379.1542722438476</v>
          </cell>
          <cell r="H624">
            <v>-1124.2491533779425</v>
          </cell>
          <cell r="I624">
            <v>249.35885700864401</v>
          </cell>
          <cell r="J624">
            <v>1765.0025500566983</v>
          </cell>
          <cell r="K624">
            <v>3432.8265173949967</v>
          </cell>
          <cell r="L624">
            <v>5262.1806714922486</v>
          </cell>
          <cell r="M624">
            <v>7266.0369873480886</v>
          </cell>
          <cell r="N624">
            <v>9474.7818850278236</v>
          </cell>
          <cell r="O624">
            <v>11920.769034478028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</row>
        <row r="625">
          <cell r="A625">
            <v>-2168.6290878957425</v>
          </cell>
          <cell r="B625">
            <v>-6515.0195216271159</v>
          </cell>
          <cell r="C625">
            <v>-7332.3799621028493</v>
          </cell>
          <cell r="D625">
            <v>-6466.5060917682322</v>
          </cell>
          <cell r="E625">
            <v>-5542.6604420218409</v>
          </cell>
          <cell r="F625">
            <v>-4550.9328963834405</v>
          </cell>
          <cell r="G625">
            <v>-3470.7494138769998</v>
          </cell>
          <cell r="H625">
            <v>-2296.5328950774401</v>
          </cell>
          <cell r="I625">
            <v>-1021.0436360220834</v>
          </cell>
          <cell r="J625">
            <v>377.69286685614992</v>
          </cell>
          <cell r="K625">
            <v>1903.145499499163</v>
          </cell>
          <cell r="L625">
            <v>3581.7688738689171</v>
          </cell>
          <cell r="M625">
            <v>5432.726337063471</v>
          </cell>
          <cell r="N625">
            <v>7463.2029863983571</v>
          </cell>
          <cell r="O625">
            <v>9703.7996885650737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</row>
        <row r="626">
          <cell r="A626">
            <v>-2117.0934148159249</v>
          </cell>
          <cell r="B626">
            <v>-6309.5878072918249</v>
          </cell>
          <cell r="C626">
            <v>-7083.2704978864112</v>
          </cell>
          <cell r="D626">
            <v>-6201.9331386930889</v>
          </cell>
          <cell r="E626">
            <v>-5264.1871278560438</v>
          </cell>
          <cell r="F626">
            <v>-4255.6713696293382</v>
          </cell>
          <cell r="G626">
            <v>-3165.9336746458857</v>
          </cell>
          <cell r="H626">
            <v>-1976.9229889672138</v>
          </cell>
          <cell r="I626">
            <v>-666.12058180470945</v>
          </cell>
          <cell r="J626">
            <v>775.44123687838078</v>
          </cell>
          <cell r="K626">
            <v>2350.7838670850097</v>
          </cell>
          <cell r="L626">
            <v>4070.6336720500722</v>
          </cell>
          <cell r="M626">
            <v>5975.9976641188114</v>
          </cell>
          <cell r="N626">
            <v>8074.8451694506321</v>
          </cell>
          <cell r="O626">
            <v>10375.516402838077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</row>
        <row r="627">
          <cell r="A627">
            <v>-2082.8391776488393</v>
          </cell>
          <cell r="B627">
            <v>-6193.4479883575805</v>
          </cell>
          <cell r="C627">
            <v>-6957.4241288431385</v>
          </cell>
          <cell r="D627">
            <v>-6053.6898493831086</v>
          </cell>
          <cell r="E627">
            <v>-5098.9244337231621</v>
          </cell>
          <cell r="F627">
            <v>-4059.8621487748255</v>
          </cell>
          <cell r="G627">
            <v>-2941.5248220393437</v>
          </cell>
          <cell r="H627">
            <v>-1742.0812484168437</v>
          </cell>
          <cell r="I627">
            <v>-424.47892909986655</v>
          </cell>
          <cell r="J627">
            <v>1019.4089460065828</v>
          </cell>
          <cell r="K627">
            <v>2604.8796642041361</v>
          </cell>
          <cell r="L627">
            <v>4360.1128123062226</v>
          </cell>
          <cell r="M627">
            <v>6285.1480793402288</v>
          </cell>
          <cell r="N627">
            <v>8399.3594555109958</v>
          </cell>
          <cell r="O627">
            <v>10740.00180055479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</row>
        <row r="628">
          <cell r="A628">
            <v>-2133.2952527966363</v>
          </cell>
          <cell r="B628">
            <v>-6375.1758079945321</v>
          </cell>
          <cell r="C628">
            <v>-7164.9682236935014</v>
          </cell>
          <cell r="D628">
            <v>-6280.0257077306878</v>
          </cell>
          <cell r="E628">
            <v>-5324.4913472244189</v>
          </cell>
          <cell r="F628">
            <v>-4306.9287968984136</v>
          </cell>
          <cell r="G628">
            <v>-3204.3762331443909</v>
          </cell>
          <cell r="H628">
            <v>-2016.8583088314622</v>
          </cell>
          <cell r="I628">
            <v>-733.13890759922162</v>
          </cell>
          <cell r="J628">
            <v>667.2733477378282</v>
          </cell>
          <cell r="K628">
            <v>2207.2100859181742</v>
          </cell>
          <cell r="L628">
            <v>3910.9855753283255</v>
          </cell>
          <cell r="M628">
            <v>5777.8865286281589</v>
          </cell>
          <cell r="N628">
            <v>7849.8580883968825</v>
          </cell>
          <cell r="O628">
            <v>10140.415987872022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</row>
        <row r="629">
          <cell r="A629">
            <v>-2105.128666712525</v>
          </cell>
          <cell r="B629">
            <v>-6277.8810331176683</v>
          </cell>
          <cell r="C629">
            <v>-7057.6777025819865</v>
          </cell>
          <cell r="D629">
            <v>-6161.5773034375216</v>
          </cell>
          <cell r="E629">
            <v>-5209.880386128777</v>
          </cell>
          <cell r="F629">
            <v>-4194.7134967701668</v>
          </cell>
          <cell r="G629">
            <v>-3105.1049611443555</v>
          </cell>
          <cell r="H629">
            <v>-1924.3075425253742</v>
          </cell>
          <cell r="I629">
            <v>-606.33656835220143</v>
          </cell>
          <cell r="J629">
            <v>840.69853095198346</v>
          </cell>
          <cell r="K629">
            <v>2428.9911371090056</v>
          </cell>
          <cell r="L629">
            <v>4171.2232504491794</v>
          </cell>
          <cell r="M629">
            <v>6084.5426255713255</v>
          </cell>
          <cell r="N629">
            <v>8188.4846335769325</v>
          </cell>
          <cell r="O629">
            <v>10491.308831978691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</row>
        <row r="630">
          <cell r="A630">
            <v>-2057.8972101857221</v>
          </cell>
          <cell r="B630">
            <v>-6082.1918050332097</v>
          </cell>
          <cell r="C630">
            <v>-6822.33682656366</v>
          </cell>
          <cell r="D630">
            <v>-5917.116593860299</v>
          </cell>
          <cell r="E630">
            <v>-4959.5371644249954</v>
          </cell>
          <cell r="F630">
            <v>-3932.7431550625547</v>
          </cell>
          <cell r="G630">
            <v>-2832.1081181672971</v>
          </cell>
          <cell r="H630">
            <v>-1617.1004436076551</v>
          </cell>
          <cell r="I630">
            <v>-295.09193942668202</v>
          </cell>
          <cell r="J630">
            <v>1154.7499338237105</v>
          </cell>
          <cell r="K630">
            <v>2765.0754074533934</v>
          </cell>
          <cell r="L630">
            <v>4533.0993361984192</v>
          </cell>
          <cell r="M630">
            <v>6483.0045228252366</v>
          </cell>
          <cell r="N630">
            <v>8609.1197143990976</v>
          </cell>
          <cell r="O630">
            <v>10954.736293692577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</row>
        <row r="631">
          <cell r="A631">
            <v>-2023.6461009537238</v>
          </cell>
          <cell r="B631">
            <v>-5951.8163183991937</v>
          </cell>
          <cell r="C631">
            <v>-6661.684752539687</v>
          </cell>
          <cell r="D631">
            <v>-5749.4754201240621</v>
          </cell>
          <cell r="E631">
            <v>-4774.0522949618226</v>
          </cell>
          <cell r="F631">
            <v>-3721.8531731835415</v>
          </cell>
          <cell r="G631">
            <v>-2577.8872653247763</v>
          </cell>
          <cell r="H631">
            <v>-1332.3520229982848</v>
          </cell>
          <cell r="I631">
            <v>39.848223068394944</v>
          </cell>
          <cell r="J631">
            <v>1526.3679897169145</v>
          </cell>
          <cell r="K631">
            <v>3174.7843226799396</v>
          </cell>
          <cell r="L631">
            <v>4985.8121663730999</v>
          </cell>
          <cell r="M631">
            <v>6966.0879933510714</v>
          </cell>
          <cell r="N631">
            <v>9138.0315073125857</v>
          </cell>
          <cell r="O631">
            <v>11515.093025532886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</row>
        <row r="632">
          <cell r="A632">
            <v>-2360.5073829355915</v>
          </cell>
          <cell r="B632">
            <v>-7244.2510715397975</v>
          </cell>
          <cell r="C632">
            <v>-8184.4244991595824</v>
          </cell>
          <cell r="D632">
            <v>-7377.2038588517735</v>
          </cell>
          <cell r="E632">
            <v>-6517.1108437411767</v>
          </cell>
          <cell r="F632">
            <v>-5588.1164490721421</v>
          </cell>
          <cell r="G632">
            <v>-4589.1330888758503</v>
          </cell>
          <cell r="H632">
            <v>-3517.9928889569069</v>
          </cell>
          <cell r="I632">
            <v>-2353.373212366389</v>
          </cell>
          <cell r="J632">
            <v>-1049.5532234921466</v>
          </cell>
          <cell r="K632">
            <v>378.23667869095345</v>
          </cell>
          <cell r="L632">
            <v>1946.9196696718907</v>
          </cell>
          <cell r="M632">
            <v>3659.8181145988774</v>
          </cell>
          <cell r="N632">
            <v>5547.6973389638206</v>
          </cell>
          <cell r="O632">
            <v>7634.1395484730328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</row>
        <row r="633">
          <cell r="A633">
            <v>-2272.6232984486505</v>
          </cell>
          <cell r="B633">
            <v>-6916.4425243092101</v>
          </cell>
          <cell r="C633">
            <v>-7795.1272994279871</v>
          </cell>
          <cell r="D633">
            <v>-6963.5805299309286</v>
          </cell>
          <cell r="E633">
            <v>-6078.984292561855</v>
          </cell>
          <cell r="F633">
            <v>-5119.7782848804563</v>
          </cell>
          <cell r="G633">
            <v>-4102.552376296183</v>
          </cell>
          <cell r="H633">
            <v>-2991.981352029451</v>
          </cell>
          <cell r="I633">
            <v>-1775.4720664048705</v>
          </cell>
          <cell r="J633">
            <v>-441.40064333198671</v>
          </cell>
          <cell r="K633">
            <v>1027.2639788703909</v>
          </cell>
          <cell r="L633">
            <v>2651.6666942535771</v>
          </cell>
          <cell r="M633">
            <v>4442.6740139051935</v>
          </cell>
          <cell r="N633">
            <v>6407.4999994114569</v>
          </cell>
          <cell r="O633">
            <v>8559.1478765893771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</row>
        <row r="634">
          <cell r="A634">
            <v>-2005.1132909402509</v>
          </cell>
          <cell r="B634">
            <v>-5889.6616695094444</v>
          </cell>
          <cell r="C634">
            <v>-6610.1820449335073</v>
          </cell>
          <cell r="D634">
            <v>-5687.1119180372725</v>
          </cell>
          <cell r="E634">
            <v>-4683.5448903271435</v>
          </cell>
          <cell r="F634">
            <v>-3621.7732226055923</v>
          </cell>
          <cell r="G634">
            <v>-2484.5882877450031</v>
          </cell>
          <cell r="H634">
            <v>-1245.7206619970243</v>
          </cell>
          <cell r="I634">
            <v>121.11819246901798</v>
          </cell>
          <cell r="J634">
            <v>1627.3374944269401</v>
          </cell>
          <cell r="K634">
            <v>3275.3634508626219</v>
          </cell>
          <cell r="L634">
            <v>5090.4166220225252</v>
          </cell>
          <cell r="M634">
            <v>7101.4284806700116</v>
          </cell>
          <cell r="N634">
            <v>9312.2372912919018</v>
          </cell>
          <cell r="O634">
            <v>11716.940947614836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</row>
        <row r="635">
          <cell r="A635">
            <v>-2223.1019439731563</v>
          </cell>
          <cell r="B635">
            <v>-6731.7607603912566</v>
          </cell>
          <cell r="C635">
            <v>-7589.2047175309126</v>
          </cell>
          <cell r="D635">
            <v>-6725.0031048571982</v>
          </cell>
          <cell r="E635">
            <v>-5799.8546450113281</v>
          </cell>
          <cell r="F635">
            <v>-4802.3020830331971</v>
          </cell>
          <cell r="G635">
            <v>-3745.4470010062087</v>
          </cell>
          <cell r="H635">
            <v>-2616.6286727621336</v>
          </cell>
          <cell r="I635">
            <v>-1375.9742715059162</v>
          </cell>
          <cell r="J635">
            <v>-13.79225553776638</v>
          </cell>
          <cell r="K635">
            <v>1485.411258180095</v>
          </cell>
          <cell r="L635">
            <v>3134.2655472176148</v>
          </cell>
          <cell r="M635">
            <v>4950.1916774221345</v>
          </cell>
          <cell r="N635">
            <v>6967.0578557855888</v>
          </cell>
          <cell r="O635">
            <v>9181.9934306204832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</row>
        <row r="636">
          <cell r="A636">
            <v>-2240.0367342470777</v>
          </cell>
          <cell r="B636">
            <v>-6785.869332811928</v>
          </cell>
          <cell r="C636">
            <v>-7642.7415389143671</v>
          </cell>
          <cell r="D636">
            <v>-6781.2881987591727</v>
          </cell>
          <cell r="E636">
            <v>-5873.1230211392267</v>
          </cell>
          <cell r="F636">
            <v>-4907.9072736174776</v>
          </cell>
          <cell r="G636">
            <v>-3873.9850645365354</v>
          </cell>
          <cell r="H636">
            <v>-2749.6517731930012</v>
          </cell>
          <cell r="I636">
            <v>-1512.0282864229671</v>
          </cell>
          <cell r="J636">
            <v>-155.14234221369779</v>
          </cell>
          <cell r="K636">
            <v>1341.6922283328652</v>
          </cell>
          <cell r="L636">
            <v>2991.3937066369358</v>
          </cell>
          <cell r="M636">
            <v>4809.7238486607994</v>
          </cell>
          <cell r="N636">
            <v>6814.5694283226276</v>
          </cell>
          <cell r="O636">
            <v>9010.1657524297279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</row>
        <row r="637">
          <cell r="A637">
            <v>-2199.7933548991136</v>
          </cell>
          <cell r="B637">
            <v>-6634.4064131267833</v>
          </cell>
          <cell r="C637">
            <v>-7461.1425663514201</v>
          </cell>
          <cell r="D637">
            <v>-6587.8106889845531</v>
          </cell>
          <cell r="E637">
            <v>-5666.2022847358276</v>
          </cell>
          <cell r="F637">
            <v>-4682.3651744268145</v>
          </cell>
          <cell r="G637">
            <v>-3623.9346314394643</v>
          </cell>
          <cell r="H637">
            <v>-2475.5075836795768</v>
          </cell>
          <cell r="I637">
            <v>-1224.6466089159683</v>
          </cell>
          <cell r="J637">
            <v>155.97632654082241</v>
          </cell>
          <cell r="K637">
            <v>1686.9361838145296</v>
          </cell>
          <cell r="L637">
            <v>3368.9443450093727</v>
          </cell>
          <cell r="M637">
            <v>5208.5513090360128</v>
          </cell>
          <cell r="N637">
            <v>7238.9061381627453</v>
          </cell>
          <cell r="O637">
            <v>9460.1428511644972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</row>
        <row r="638">
          <cell r="A638">
            <v>-2335.8716200449553</v>
          </cell>
          <cell r="B638">
            <v>-7157.6406025375027</v>
          </cell>
          <cell r="C638">
            <v>-8078.5231234036992</v>
          </cell>
          <cell r="D638">
            <v>-7249.1474877895598</v>
          </cell>
          <cell r="E638">
            <v>-6373.1750342784635</v>
          </cell>
          <cell r="F638">
            <v>-5446.3614270751605</v>
          </cell>
          <cell r="G638">
            <v>-4450.8781837812257</v>
          </cell>
          <cell r="H638">
            <v>-3374.2178665365664</v>
          </cell>
          <cell r="I638">
            <v>-2198.4933436378637</v>
          </cell>
          <cell r="J638">
            <v>-900.59726628384124</v>
          </cell>
          <cell r="K638">
            <v>534.66070376644052</v>
          </cell>
          <cell r="L638">
            <v>2104.7073875878255</v>
          </cell>
          <cell r="M638">
            <v>3829.9938698410588</v>
          </cell>
          <cell r="N638">
            <v>5736.8132572574341</v>
          </cell>
          <cell r="O638">
            <v>7831.579538813502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</row>
        <row r="639">
          <cell r="A639">
            <v>-2276.1411991054224</v>
          </cell>
          <cell r="B639">
            <v>-6923.898197282736</v>
          </cell>
          <cell r="C639">
            <v>-7787.1805837176717</v>
          </cell>
          <cell r="D639">
            <v>-6937.8412212207013</v>
          </cell>
          <cell r="E639">
            <v>-6030.5612080929868</v>
          </cell>
          <cell r="F639">
            <v>-5060.8647138616698</v>
          </cell>
          <cell r="G639">
            <v>-4034.9452492584278</v>
          </cell>
          <cell r="H639">
            <v>-2927.5285856866253</v>
          </cell>
          <cell r="I639">
            <v>-1708.5797444627742</v>
          </cell>
          <cell r="J639">
            <v>-369.29451984985462</v>
          </cell>
          <cell r="K639">
            <v>1101.799561165094</v>
          </cell>
          <cell r="L639">
            <v>2707.9582897922023</v>
          </cell>
          <cell r="M639">
            <v>4483.5947404598619</v>
          </cell>
          <cell r="N639">
            <v>6443.1618209772978</v>
          </cell>
          <cell r="O639">
            <v>8604.1993843629789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</row>
        <row r="640">
          <cell r="A640">
            <v>-2308.9471171601695</v>
          </cell>
          <cell r="B640">
            <v>-7037.8609233495181</v>
          </cell>
          <cell r="C640">
            <v>-7925.5076977341505</v>
          </cell>
          <cell r="D640">
            <v>-7073.9683241315443</v>
          </cell>
          <cell r="E640">
            <v>-6178.9117349759699</v>
          </cell>
          <cell r="F640">
            <v>-5226.9024750038898</v>
          </cell>
          <cell r="G640">
            <v>-4207.4187598146118</v>
          </cell>
          <cell r="H640">
            <v>-3092.4416410866602</v>
          </cell>
          <cell r="I640">
            <v>-1877.9564707107834</v>
          </cell>
          <cell r="J640">
            <v>-549.96062925205752</v>
          </cell>
          <cell r="K640">
            <v>935.03186199969377</v>
          </cell>
          <cell r="L640">
            <v>2563.76040938284</v>
          </cell>
          <cell r="M640">
            <v>4345.0417447350883</v>
          </cell>
          <cell r="N640">
            <v>6299.4635351583729</v>
          </cell>
          <cell r="O640">
            <v>8451.2634866972548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</row>
        <row r="641">
          <cell r="A641">
            <v>-2017.9654128898289</v>
          </cell>
          <cell r="B641">
            <v>-5935.8458652911722</v>
          </cell>
          <cell r="C641">
            <v>-6641.6955206790672</v>
          </cell>
          <cell r="D641">
            <v>-5707.4541384943632</v>
          </cell>
          <cell r="E641">
            <v>-4716.0110678307865</v>
          </cell>
          <cell r="F641">
            <v>-3657.4672109497783</v>
          </cell>
          <cell r="G641">
            <v>-2501.9520333806227</v>
          </cell>
          <cell r="H641">
            <v>-1244.5349599095769</v>
          </cell>
          <cell r="I641">
            <v>125.61783525151876</v>
          </cell>
          <cell r="J641">
            <v>1616.1327463966636</v>
          </cell>
          <cell r="K641">
            <v>3277.0546716039071</v>
          </cell>
          <cell r="L641">
            <v>5105.5342324446792</v>
          </cell>
          <cell r="M641">
            <v>7110.1395686793921</v>
          </cell>
          <cell r="N641">
            <v>9306.5110399876103</v>
          </cell>
          <cell r="O641">
            <v>11722.762338548066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2">
          <cell r="A642">
            <v>-2253.4082782966561</v>
          </cell>
          <cell r="B642">
            <v>-6825.5072264920473</v>
          </cell>
          <cell r="C642">
            <v>-7682.9686972715854</v>
          </cell>
          <cell r="D642">
            <v>-6841.7900840393686</v>
          </cell>
          <cell r="E642">
            <v>-5940.0945391394962</v>
          </cell>
          <cell r="F642">
            <v>-4983.4963888747279</v>
          </cell>
          <cell r="G642">
            <v>-3950.3754322765658</v>
          </cell>
          <cell r="H642">
            <v>-2819.109204688702</v>
          </cell>
          <cell r="I642">
            <v>-1573.9134721322234</v>
          </cell>
          <cell r="J642">
            <v>-211.96968096317542</v>
          </cell>
          <cell r="K642">
            <v>1269.812253644981</v>
          </cell>
          <cell r="L642">
            <v>2916.7812732435027</v>
          </cell>
          <cell r="M642">
            <v>4720.0229862967026</v>
          </cell>
          <cell r="N642">
            <v>6692.8752064545452</v>
          </cell>
          <cell r="O642">
            <v>8866.1935868636519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</row>
        <row r="643">
          <cell r="A643">
            <v>-2362.2917662164191</v>
          </cell>
          <cell r="B643">
            <v>-7260.969406491623</v>
          </cell>
          <cell r="C643">
            <v>-8192.7058515174031</v>
          </cell>
          <cell r="D643">
            <v>-7374.3746311923505</v>
          </cell>
          <cell r="E643">
            <v>-6506.3165641977839</v>
          </cell>
          <cell r="F643">
            <v>-5592.9687132209565</v>
          </cell>
          <cell r="G643">
            <v>-4609.5712977762969</v>
          </cell>
          <cell r="H643">
            <v>-3553.1927723983249</v>
          </cell>
          <cell r="I643">
            <v>-2408.5865532170292</v>
          </cell>
          <cell r="J643">
            <v>-1130.3638152677242</v>
          </cell>
          <cell r="K643">
            <v>281.13190932957218</v>
          </cell>
          <cell r="L643">
            <v>1823.5436101792084</v>
          </cell>
          <cell r="M643">
            <v>3531.5486533398876</v>
          </cell>
          <cell r="N643">
            <v>5412.7762863037597</v>
          </cell>
          <cell r="O643">
            <v>7488.7200361172045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</row>
        <row r="644">
          <cell r="A644">
            <v>-2162.6399538899204</v>
          </cell>
          <cell r="B644">
            <v>-6493.9198775405284</v>
          </cell>
          <cell r="C644">
            <v>-7306.7129692838098</v>
          </cell>
          <cell r="D644">
            <v>-6435.1505184916805</v>
          </cell>
          <cell r="E644">
            <v>-5496.929622536004</v>
          </cell>
          <cell r="F644">
            <v>-4491.1698931789524</v>
          </cell>
          <cell r="G644">
            <v>-3426.012920230738</v>
          </cell>
          <cell r="H644">
            <v>-2265.5304221007545</v>
          </cell>
          <cell r="I644">
            <v>-992.08526315490326</v>
          </cell>
          <cell r="J644">
            <v>411.97828650099689</v>
          </cell>
          <cell r="K644">
            <v>1959.1807468902982</v>
          </cell>
          <cell r="L644">
            <v>3648.9750838127252</v>
          </cell>
          <cell r="M644">
            <v>5494.1293860778824</v>
          </cell>
          <cell r="N644">
            <v>7526.4529576573732</v>
          </cell>
          <cell r="O644">
            <v>9776.3087564821726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</row>
        <row r="645">
          <cell r="A645">
            <v>-2363.7440318512545</v>
          </cell>
          <cell r="B645">
            <v>-7272.0082313139274</v>
          </cell>
          <cell r="C645">
            <v>-8207.4668839394199</v>
          </cell>
          <cell r="D645">
            <v>-7381.1767745768484</v>
          </cell>
          <cell r="E645">
            <v>-6522.6582502695665</v>
          </cell>
          <cell r="F645">
            <v>-5617.2236965383727</v>
          </cell>
          <cell r="G645">
            <v>-4647.9190165682539</v>
          </cell>
          <cell r="H645">
            <v>-3596.8637898417337</v>
          </cell>
          <cell r="I645">
            <v>-2434.5413956433149</v>
          </cell>
          <cell r="J645">
            <v>-1155.6184071538457</v>
          </cell>
          <cell r="K645">
            <v>239.33707518761145</v>
          </cell>
          <cell r="L645">
            <v>1778.1234190396885</v>
          </cell>
          <cell r="M645">
            <v>3488.3931229697059</v>
          </cell>
          <cell r="N645">
            <v>5386.1359498908032</v>
          </cell>
          <cell r="O645">
            <v>7457.8871450416646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</row>
        <row r="646">
          <cell r="A646">
            <v>-2320.0140786508809</v>
          </cell>
          <cell r="B646">
            <v>-7097.040212877374</v>
          </cell>
          <cell r="C646">
            <v>-8001.1858250510886</v>
          </cell>
          <cell r="D646">
            <v>-7164.7006898662466</v>
          </cell>
          <cell r="E646">
            <v>-6276.3760385698542</v>
          </cell>
          <cell r="F646">
            <v>-5337.6887412212427</v>
          </cell>
          <cell r="G646">
            <v>-4335.7131495048397</v>
          </cell>
          <cell r="H646">
            <v>-3245.9817039399559</v>
          </cell>
          <cell r="I646">
            <v>-2049.7503940200668</v>
          </cell>
          <cell r="J646">
            <v>-737.61786336551745</v>
          </cell>
          <cell r="K646">
            <v>692.07302697649072</v>
          </cell>
          <cell r="L646">
            <v>2272.9382758728029</v>
          </cell>
          <cell r="M646">
            <v>4006.9236525957581</v>
          </cell>
          <cell r="N646">
            <v>5914.6902069799035</v>
          </cell>
          <cell r="O646">
            <v>8022.5532692061734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</row>
        <row r="647">
          <cell r="A647">
            <v>-2302.3298152796724</v>
          </cell>
          <cell r="B647">
            <v>-7026.5817583895459</v>
          </cell>
          <cell r="C647">
            <v>-7918.8246906036229</v>
          </cell>
          <cell r="D647">
            <v>-7082.7943187876035</v>
          </cell>
          <cell r="E647">
            <v>-6202.7987219999486</v>
          </cell>
          <cell r="F647">
            <v>-5265.5443738499871</v>
          </cell>
          <cell r="G647">
            <v>-4268.0221597872023</v>
          </cell>
          <cell r="H647">
            <v>-3158.0422493783944</v>
          </cell>
          <cell r="I647">
            <v>-1957.6648869012438</v>
          </cell>
          <cell r="J647">
            <v>-634.60386889830966</v>
          </cell>
          <cell r="K647">
            <v>809.24605358193753</v>
          </cell>
          <cell r="L647">
            <v>2393.823705832523</v>
          </cell>
          <cell r="M647">
            <v>4136.6194394538725</v>
          </cell>
          <cell r="N647">
            <v>6055.0604639155854</v>
          </cell>
          <cell r="O647">
            <v>8171.9086353081757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</row>
        <row r="648">
          <cell r="A648">
            <v>-2175.6257397406125</v>
          </cell>
          <cell r="B648">
            <v>-6535.397724217366</v>
          </cell>
          <cell r="C648">
            <v>-7338.6703185572842</v>
          </cell>
          <cell r="D648">
            <v>-6451.4062790267726</v>
          </cell>
          <cell r="E648">
            <v>-5506.5851832440112</v>
          </cell>
          <cell r="F648">
            <v>-4503.9218782814069</v>
          </cell>
          <cell r="G648">
            <v>-3430.3080122560759</v>
          </cell>
          <cell r="H648">
            <v>-2264.0968803974224</v>
          </cell>
          <cell r="I648">
            <v>-985.1647114288977</v>
          </cell>
          <cell r="J648">
            <v>416.69109390566973</v>
          </cell>
          <cell r="K648">
            <v>1958.1177231109759</v>
          </cell>
          <cell r="L648">
            <v>3648.2344366136058</v>
          </cell>
          <cell r="M648">
            <v>5514.7191980197649</v>
          </cell>
          <cell r="N648">
            <v>7559.3533831734185</v>
          </cell>
          <cell r="O648">
            <v>9820.976597164652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</row>
        <row r="649">
          <cell r="A649">
            <v>-2275.5062269515643</v>
          </cell>
          <cell r="B649">
            <v>-6920.998880778011</v>
          </cell>
          <cell r="C649">
            <v>-7793.2739677727886</v>
          </cell>
          <cell r="D649">
            <v>-6943.4307587570147</v>
          </cell>
          <cell r="E649">
            <v>-6039.6542414180785</v>
          </cell>
          <cell r="F649">
            <v>-5093.6151155951784</v>
          </cell>
          <cell r="G649">
            <v>-4073.038544996974</v>
          </cell>
          <cell r="H649">
            <v>-2970.1307467504234</v>
          </cell>
          <cell r="I649">
            <v>-1750.0332263341641</v>
          </cell>
          <cell r="J649">
            <v>-405.38181345300598</v>
          </cell>
          <cell r="K649">
            <v>1056.9743573862845</v>
          </cell>
          <cell r="L649">
            <v>2681.6678552388471</v>
          </cell>
          <cell r="M649">
            <v>4472.1491466933849</v>
          </cell>
          <cell r="N649">
            <v>6435.3526760032546</v>
          </cell>
          <cell r="O649">
            <v>8600.8946002545781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</row>
        <row r="650">
          <cell r="A650">
            <v>-2120.3085908276807</v>
          </cell>
          <cell r="B650">
            <v>-6320.9152477092784</v>
          </cell>
          <cell r="C650">
            <v>-7098.5585861169129</v>
          </cell>
          <cell r="D650">
            <v>-6214.3167771494618</v>
          </cell>
          <cell r="E650">
            <v>-5271.5439642855035</v>
          </cell>
          <cell r="F650">
            <v>-4258.5388448122685</v>
          </cell>
          <cell r="G650">
            <v>-3171.1151766196344</v>
          </cell>
          <cell r="H650">
            <v>-1993.8221179079258</v>
          </cell>
          <cell r="I650">
            <v>-692.60295192446449</v>
          </cell>
          <cell r="J650">
            <v>736.28350521909908</v>
          </cell>
          <cell r="K650">
            <v>2306.970046938869</v>
          </cell>
          <cell r="L650">
            <v>4058.7694562113556</v>
          </cell>
          <cell r="M650">
            <v>5976.1423964871719</v>
          </cell>
          <cell r="N650">
            <v>8077.6148551171691</v>
          </cell>
          <cell r="O650">
            <v>10385.52621352928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</row>
        <row r="651">
          <cell r="A651">
            <v>-2303.730405666699</v>
          </cell>
          <cell r="B651">
            <v>-7037.6137389465775</v>
          </cell>
          <cell r="C651">
            <v>-7947.3885341814885</v>
          </cell>
          <cell r="D651">
            <v>-7115.5172749217627</v>
          </cell>
          <cell r="E651">
            <v>-6240.6370030877179</v>
          </cell>
          <cell r="F651">
            <v>-5322.6321354882075</v>
          </cell>
          <cell r="G651">
            <v>-4319.7031694596153</v>
          </cell>
          <cell r="H651">
            <v>-3235.2140293575185</v>
          </cell>
          <cell r="I651">
            <v>-2053.1042675907061</v>
          </cell>
          <cell r="J651">
            <v>-729.66000392943727</v>
          </cell>
          <cell r="K651">
            <v>717.96814132891905</v>
          </cell>
          <cell r="L651">
            <v>2300.4890915697897</v>
          </cell>
          <cell r="M651">
            <v>4034.2189756204689</v>
          </cell>
          <cell r="N651">
            <v>5956.8187612811907</v>
          </cell>
          <cell r="O651">
            <v>8074.5407949000355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</row>
        <row r="652">
          <cell r="A652">
            <v>-2384.331166993863</v>
          </cell>
          <cell r="B652">
            <v>-7345.2048827509507</v>
          </cell>
          <cell r="C652">
            <v>-8287.1112262347724</v>
          </cell>
          <cell r="D652">
            <v>-7472.9661489501505</v>
          </cell>
          <cell r="E652">
            <v>-6614.6898574236293</v>
          </cell>
          <cell r="F652">
            <v>-5725.2992044165712</v>
          </cell>
          <cell r="G652">
            <v>-4767.0597952778908</v>
          </cell>
          <cell r="H652">
            <v>-3697.2828936275487</v>
          </cell>
          <cell r="I652">
            <v>-2528.2055973523634</v>
          </cell>
          <cell r="J652">
            <v>-1256.4248493478217</v>
          </cell>
          <cell r="K652">
            <v>139.24807993650043</v>
          </cell>
          <cell r="L652">
            <v>1681.8628865640217</v>
          </cell>
          <cell r="M652">
            <v>3375.5527888801062</v>
          </cell>
          <cell r="N652">
            <v>5227.8689320131734</v>
          </cell>
          <cell r="O652">
            <v>7273.7903105150599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</row>
        <row r="653">
          <cell r="A653">
            <v>-2004.022368593226</v>
          </cell>
          <cell r="B653">
            <v>-5877.0552379074816</v>
          </cell>
          <cell r="C653">
            <v>-6581.6986135042407</v>
          </cell>
          <cell r="D653">
            <v>-5648.9457975734504</v>
          </cell>
          <cell r="E653">
            <v>-4661.2213047184787</v>
          </cell>
          <cell r="F653">
            <v>-3609.0202892534144</v>
          </cell>
          <cell r="G653">
            <v>-2479.0679614905098</v>
          </cell>
          <cell r="H653">
            <v>-1239.7343193830709</v>
          </cell>
          <cell r="I653">
            <v>114.07991161889134</v>
          </cell>
          <cell r="J653">
            <v>1601.8373535027617</v>
          </cell>
          <cell r="K653">
            <v>3244.7377077160759</v>
          </cell>
          <cell r="L653">
            <v>5053.3055391808293</v>
          </cell>
          <cell r="M653">
            <v>7042.4994413162458</v>
          </cell>
          <cell r="N653">
            <v>9230.6047070094664</v>
          </cell>
          <cell r="O653">
            <v>11637.575380810606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</row>
        <row r="654">
          <cell r="A654">
            <v>-2388.1144766978878</v>
          </cell>
          <cell r="B654">
            <v>-7357.9056329592777</v>
          </cell>
          <cell r="C654">
            <v>-8304.2021854021623</v>
          </cell>
          <cell r="D654">
            <v>-7502.0841933024549</v>
          </cell>
          <cell r="E654">
            <v>-6657.0719870338799</v>
          </cell>
          <cell r="F654">
            <v>-5749.1549870515182</v>
          </cell>
          <cell r="G654">
            <v>-4772.8302460790719</v>
          </cell>
          <cell r="H654">
            <v>-3728.9148426261463</v>
          </cell>
          <cell r="I654">
            <v>-2573.2247020562486</v>
          </cell>
          <cell r="J654">
            <v>-1311.5905458606314</v>
          </cell>
          <cell r="K654">
            <v>69.990907257529443</v>
          </cell>
          <cell r="L654">
            <v>1595.5565642335869</v>
          </cell>
          <cell r="M654">
            <v>3290.5824715328113</v>
          </cell>
          <cell r="N654">
            <v>5163.2323366443225</v>
          </cell>
          <cell r="O654">
            <v>7207.4214718797566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</row>
        <row r="655">
          <cell r="A655">
            <v>-2192.6370263253693</v>
          </cell>
          <cell r="B655">
            <v>-6606.6413754459563</v>
          </cell>
          <cell r="C655">
            <v>-7432.5493073798125</v>
          </cell>
          <cell r="D655">
            <v>-6555.0493667096134</v>
          </cell>
          <cell r="E655">
            <v>-5605.5368403559569</v>
          </cell>
          <cell r="F655">
            <v>-4584.1885560304572</v>
          </cell>
          <cell r="G655">
            <v>-3517.9245526727605</v>
          </cell>
          <cell r="H655">
            <v>-2357.6662898813543</v>
          </cell>
          <cell r="I655">
            <v>-1081.446923942209</v>
          </cell>
          <cell r="J655">
            <v>302.00993368674028</v>
          </cell>
          <cell r="K655">
            <v>1828.8273387709851</v>
          </cell>
          <cell r="L655">
            <v>3509.0171686552112</v>
          </cell>
          <cell r="M655">
            <v>5360.3201111198568</v>
          </cell>
          <cell r="N655">
            <v>7400.1325029617619</v>
          </cell>
          <cell r="O655">
            <v>9635.239251952562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</row>
        <row r="656">
          <cell r="A656">
            <v>-2368.1033856845056</v>
          </cell>
          <cell r="B656">
            <v>-7269.3516730553256</v>
          </cell>
          <cell r="C656">
            <v>-8198.1213514157644</v>
          </cell>
          <cell r="D656">
            <v>-7387.3150090689787</v>
          </cell>
          <cell r="E656">
            <v>-6521.9195377157903</v>
          </cell>
          <cell r="F656">
            <v>-5598.8571442560951</v>
          </cell>
          <cell r="G656">
            <v>-4625.3647199588222</v>
          </cell>
          <cell r="H656">
            <v>-3561.0620319149557</v>
          </cell>
          <cell r="I656">
            <v>-2409.6857515486481</v>
          </cell>
          <cell r="J656">
            <v>-1139.0887100364812</v>
          </cell>
          <cell r="K656">
            <v>257.91953636132132</v>
          </cell>
          <cell r="L656">
            <v>1795.4250445064508</v>
          </cell>
          <cell r="M656">
            <v>3485.9014222492251</v>
          </cell>
          <cell r="N656">
            <v>5354.8888605078191</v>
          </cell>
          <cell r="O656">
            <v>7409.4170014152605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</row>
        <row r="657">
          <cell r="A657">
            <v>-2281.5092124049265</v>
          </cell>
          <cell r="B657">
            <v>-6938.7849314980685</v>
          </cell>
          <cell r="C657">
            <v>-7823.6369420880319</v>
          </cell>
          <cell r="D657">
            <v>-6982.0609070924666</v>
          </cell>
          <cell r="E657">
            <v>-6085.9006538610593</v>
          </cell>
          <cell r="F657">
            <v>-5138.7381642058162</v>
          </cell>
          <cell r="G657">
            <v>-4131.2730109658305</v>
          </cell>
          <cell r="H657">
            <v>-3035.1785594068338</v>
          </cell>
          <cell r="I657">
            <v>-1832.7339341892664</v>
          </cell>
          <cell r="J657">
            <v>-497.06666782943216</v>
          </cell>
          <cell r="K657">
            <v>964.82288554998695</v>
          </cell>
          <cell r="L657">
            <v>2582.9275837744931</v>
          </cell>
          <cell r="M657">
            <v>4364.9284536569285</v>
          </cell>
          <cell r="N657">
            <v>6326.2998851294751</v>
          </cell>
          <cell r="O657">
            <v>8478.2088853992464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</row>
        <row r="658">
          <cell r="A658">
            <v>-2003.0214721812581</v>
          </cell>
          <cell r="B658">
            <v>-5873.3990217583323</v>
          </cell>
          <cell r="C658">
            <v>-6575.7132550356037</v>
          </cell>
          <cell r="D658">
            <v>-5633.2712659799608</v>
          </cell>
          <cell r="E658">
            <v>-4627.2145884994306</v>
          </cell>
          <cell r="F658">
            <v>-3571.7492275955333</v>
          </cell>
          <cell r="G658">
            <v>-2428.9504831421505</v>
          </cell>
          <cell r="H658">
            <v>-1179.4764567023369</v>
          </cell>
          <cell r="I658">
            <v>181.47245255327999</v>
          </cell>
          <cell r="J658">
            <v>1678.3670393283383</v>
          </cell>
          <cell r="K658">
            <v>3345.2232735397288</v>
          </cell>
          <cell r="L658">
            <v>5172.4015651504196</v>
          </cell>
          <cell r="M658">
            <v>7171.6135988231008</v>
          </cell>
          <cell r="N658">
            <v>9377.8860804311535</v>
          </cell>
          <cell r="O658">
            <v>11805.557350085975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</row>
        <row r="659">
          <cell r="A659">
            <v>-2390.1320501859627</v>
          </cell>
          <cell r="B659">
            <v>-7363.1623510606014</v>
          </cell>
          <cell r="C659">
            <v>-8304.5115383209977</v>
          </cell>
          <cell r="D659">
            <v>-7482.5948419544675</v>
          </cell>
          <cell r="E659">
            <v>-6618.4553411299121</v>
          </cell>
          <cell r="F659">
            <v>-5699.1432265738904</v>
          </cell>
          <cell r="G659">
            <v>-4723.5816594124371</v>
          </cell>
          <cell r="H659">
            <v>-3664.2711943316876</v>
          </cell>
          <cell r="I659">
            <v>-2506.0645681690853</v>
          </cell>
          <cell r="J659">
            <v>-1233.3399549864948</v>
          </cell>
          <cell r="K659">
            <v>172.67297372748774</v>
          </cell>
          <cell r="L659">
            <v>1701.9881629001381</v>
          </cell>
          <cell r="M659">
            <v>3412.1827416369952</v>
          </cell>
          <cell r="N659">
            <v>5278.8946258578944</v>
          </cell>
          <cell r="O659">
            <v>7307.4608324669352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</row>
        <row r="660">
          <cell r="A660">
            <v>-2278.6708397457937</v>
          </cell>
          <cell r="B660">
            <v>-6944.9413648284153</v>
          </cell>
          <cell r="C660">
            <v>-7844.9690369803211</v>
          </cell>
          <cell r="D660">
            <v>-7023.9456706868323</v>
          </cell>
          <cell r="E660">
            <v>-6137.9924511474192</v>
          </cell>
          <cell r="F660">
            <v>-5193.6698850637131</v>
          </cell>
          <cell r="G660">
            <v>-4174.9514052496288</v>
          </cell>
          <cell r="H660">
            <v>-3063.5208812808437</v>
          </cell>
          <cell r="I660">
            <v>-1846.3162526830063</v>
          </cell>
          <cell r="J660">
            <v>-518.17776866098222</v>
          </cell>
          <cell r="K660">
            <v>951.94697762811961</v>
          </cell>
          <cell r="L660">
            <v>2566.7512423656826</v>
          </cell>
          <cell r="M660">
            <v>4338.76843528674</v>
          </cell>
          <cell r="N660">
            <v>6290.3444249040831</v>
          </cell>
          <cell r="O660">
            <v>8425.908539564587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</row>
        <row r="661">
          <cell r="A661">
            <v>-2207.8601347249833</v>
          </cell>
          <cell r="B661">
            <v>-6660.4907457266718</v>
          </cell>
          <cell r="C661">
            <v>-7492.0978193448427</v>
          </cell>
          <cell r="D661">
            <v>-6632.8552446996755</v>
          </cell>
          <cell r="E661">
            <v>-5720.7256537086196</v>
          </cell>
          <cell r="F661">
            <v>-4749.0585220544854</v>
          </cell>
          <cell r="G661">
            <v>-3709.9538616712425</v>
          </cell>
          <cell r="H661">
            <v>-2574.8691363554503</v>
          </cell>
          <cell r="I661">
            <v>-1330.5868977559387</v>
          </cell>
          <cell r="J661">
            <v>18.294376164923072</v>
          </cell>
          <cell r="K661">
            <v>1518.3313603095121</v>
          </cell>
          <cell r="L661">
            <v>3184.670266681027</v>
          </cell>
          <cell r="M661">
            <v>5016.1072088481778</v>
          </cell>
          <cell r="N661">
            <v>7022.0441073858956</v>
          </cell>
          <cell r="O661">
            <v>9239.6229759676753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</row>
        <row r="662">
          <cell r="A662">
            <v>-2220.8033280902364</v>
          </cell>
          <cell r="B662">
            <v>-6714.6491867316035</v>
          </cell>
          <cell r="C662">
            <v>-7559.937355465665</v>
          </cell>
          <cell r="D662">
            <v>-6695.644196246174</v>
          </cell>
          <cell r="E662">
            <v>-5776.9039841153808</v>
          </cell>
          <cell r="F662">
            <v>-4797.0642593181565</v>
          </cell>
          <cell r="G662">
            <v>-3743.276238385457</v>
          </cell>
          <cell r="H662">
            <v>-2592.5023830088053</v>
          </cell>
          <cell r="I662">
            <v>-1315.9595056397609</v>
          </cell>
          <cell r="J662">
            <v>68.557934299120745</v>
          </cell>
          <cell r="K662">
            <v>1584.5170971334094</v>
          </cell>
          <cell r="L662">
            <v>3259.1043996444591</v>
          </cell>
          <cell r="M662">
            <v>5090.1159680299588</v>
          </cell>
          <cell r="N662">
            <v>7110.7022198640425</v>
          </cell>
          <cell r="O662">
            <v>9338.4289598406267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</row>
        <row r="663">
          <cell r="A663">
            <v>-2167.345571727471</v>
          </cell>
          <cell r="B663">
            <v>-6517.6836136994134</v>
          </cell>
          <cell r="C663">
            <v>-7331.9716538890143</v>
          </cell>
          <cell r="D663">
            <v>-6458.0961331873868</v>
          </cell>
          <cell r="E663">
            <v>-5535.7236105454867</v>
          </cell>
          <cell r="F663">
            <v>-4548.8293770898899</v>
          </cell>
          <cell r="G663">
            <v>-3471.0006748016381</v>
          </cell>
          <cell r="H663">
            <v>-2308.4107207184275</v>
          </cell>
          <cell r="I663">
            <v>-1032.7450496028705</v>
          </cell>
          <cell r="J663">
            <v>381.42541313559269</v>
          </cell>
          <cell r="K663">
            <v>1925.3980498667722</v>
          </cell>
          <cell r="L663">
            <v>3612.4030203576917</v>
          </cell>
          <cell r="M663">
            <v>5461.4079525748602</v>
          </cell>
          <cell r="N663">
            <v>7505.5440008722653</v>
          </cell>
          <cell r="O663">
            <v>9753.028679228375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</row>
        <row r="664">
          <cell r="A664">
            <v>-2313.7892300057215</v>
          </cell>
          <cell r="B664">
            <v>-7078.8067778349714</v>
          </cell>
          <cell r="C664">
            <v>-7999.6324163026084</v>
          </cell>
          <cell r="D664">
            <v>-7177.0965563874652</v>
          </cell>
          <cell r="E664">
            <v>-6298.8434700691496</v>
          </cell>
          <cell r="F664">
            <v>-5386.2826207951366</v>
          </cell>
          <cell r="G664">
            <v>-4397.6315608425894</v>
          </cell>
          <cell r="H664">
            <v>-3325.8371235657705</v>
          </cell>
          <cell r="I664">
            <v>-2145.257986434468</v>
          </cell>
          <cell r="J664">
            <v>-840.96526691741565</v>
          </cell>
          <cell r="K664">
            <v>583.50953256568368</v>
          </cell>
          <cell r="L664">
            <v>2156.5715335983964</v>
          </cell>
          <cell r="M664">
            <v>3883.9596704995683</v>
          </cell>
          <cell r="N664">
            <v>5785.3760333043565</v>
          </cell>
          <cell r="O664">
            <v>7884.6735346805262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</row>
        <row r="665">
          <cell r="A665">
            <v>-2321.2864086151167</v>
          </cell>
          <cell r="B665">
            <v>-7098.3132615928898</v>
          </cell>
          <cell r="C665">
            <v>-8005.2687897691139</v>
          </cell>
          <cell r="D665">
            <v>-7157.2151762429739</v>
          </cell>
          <cell r="E665">
            <v>-6279.7479645831199</v>
          </cell>
          <cell r="F665">
            <v>-5341.4553822681873</v>
          </cell>
          <cell r="G665">
            <v>-4338.5714771459825</v>
          </cell>
          <cell r="H665">
            <v>-3251.5556468213131</v>
          </cell>
          <cell r="I665">
            <v>-2058.4823764311118</v>
          </cell>
          <cell r="J665">
            <v>-734.83633768630489</v>
          </cell>
          <cell r="K665">
            <v>712.55742963637192</v>
          </cell>
          <cell r="L665">
            <v>2305.2924188862826</v>
          </cell>
          <cell r="M665">
            <v>4074.0363137325849</v>
          </cell>
          <cell r="N665">
            <v>6011.9505741831981</v>
          </cell>
          <cell r="O665">
            <v>8127.7761317612221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</row>
        <row r="666">
          <cell r="A666">
            <v>-2212.5337660792211</v>
          </cell>
          <cell r="B666">
            <v>-6678.8442518363627</v>
          </cell>
          <cell r="C666">
            <v>-7515.7097928422172</v>
          </cell>
          <cell r="D666">
            <v>-6656.2780337836621</v>
          </cell>
          <cell r="E666">
            <v>-5738.1105215284824</v>
          </cell>
          <cell r="F666">
            <v>-4759.2430294694086</v>
          </cell>
          <cell r="G666">
            <v>-3711.4111600382098</v>
          </cell>
          <cell r="H666">
            <v>-2568.9128966783387</v>
          </cell>
          <cell r="I666">
            <v>-1316.0953372989834</v>
          </cell>
          <cell r="J666">
            <v>56.916943465591828</v>
          </cell>
          <cell r="K666">
            <v>1576.9854005682084</v>
          </cell>
          <cell r="L666">
            <v>3235.1265304832268</v>
          </cell>
          <cell r="M666">
            <v>5066.6921574299104</v>
          </cell>
          <cell r="N666">
            <v>7081.6486082143529</v>
          </cell>
          <cell r="O666">
            <v>9298.5625193478427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</row>
        <row r="667">
          <cell r="A667">
            <v>-2054.9557364564898</v>
          </cell>
          <cell r="B667">
            <v>-6088.2985167334527</v>
          </cell>
          <cell r="C667">
            <v>-6832.7041886036777</v>
          </cell>
          <cell r="D667">
            <v>-5922.6928864356005</v>
          </cell>
          <cell r="E667">
            <v>-4939.7910480884548</v>
          </cell>
          <cell r="F667">
            <v>-3908.0890135499808</v>
          </cell>
          <cell r="G667">
            <v>-2805.6351169482973</v>
          </cell>
          <cell r="H667">
            <v>-1609.2291265492279</v>
          </cell>
          <cell r="I667">
            <v>-284.13790222074766</v>
          </cell>
          <cell r="J667">
            <v>1170.166672517624</v>
          </cell>
          <cell r="K667">
            <v>2781.1911162131009</v>
          </cell>
          <cell r="L667">
            <v>4564.0627634456769</v>
          </cell>
          <cell r="M667">
            <v>6537.7654875549324</v>
          </cell>
          <cell r="N667">
            <v>8685.0636014352604</v>
          </cell>
          <cell r="O667">
            <v>11039.774548779305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8">
          <cell r="A668">
            <v>-2315.579494867281</v>
          </cell>
          <cell r="B668">
            <v>-7075.5365912008574</v>
          </cell>
          <cell r="C668">
            <v>-7974.3284732641241</v>
          </cell>
          <cell r="D668">
            <v>-7126.1673337995153</v>
          </cell>
          <cell r="E668">
            <v>-6246.7792336702732</v>
          </cell>
          <cell r="F668">
            <v>-5313.5071668198098</v>
          </cell>
          <cell r="G668">
            <v>-4310.6411474311062</v>
          </cell>
          <cell r="H668">
            <v>-3221.6360695910234</v>
          </cell>
          <cell r="I668">
            <v>-2006.6423347225607</v>
          </cell>
          <cell r="J668">
            <v>-674.54213997292811</v>
          </cell>
          <cell r="K668">
            <v>780.20474329047499</v>
          </cell>
          <cell r="L668">
            <v>2374.1634709210339</v>
          </cell>
          <cell r="M668">
            <v>4121.9981748550354</v>
          </cell>
          <cell r="N668">
            <v>6042.84820485412</v>
          </cell>
          <cell r="O668">
            <v>8170.454243619718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</row>
        <row r="669">
          <cell r="A669">
            <v>-2372.2757393211077</v>
          </cell>
          <cell r="B669">
            <v>-7295.5066851695146</v>
          </cell>
          <cell r="C669">
            <v>-8231.1052086383206</v>
          </cell>
          <cell r="D669">
            <v>-7415.5133935149879</v>
          </cell>
          <cell r="E669">
            <v>-6552.487780182747</v>
          </cell>
          <cell r="F669">
            <v>-5646.8892047307409</v>
          </cell>
          <cell r="G669">
            <v>-4676.2420529799701</v>
          </cell>
          <cell r="H669">
            <v>-3606.5584086355075</v>
          </cell>
          <cell r="I669">
            <v>-2433.1658590533393</v>
          </cell>
          <cell r="J669">
            <v>-1155.7491636000439</v>
          </cell>
          <cell r="K669">
            <v>257.25533538597369</v>
          </cell>
          <cell r="L669">
            <v>1795.8941897618142</v>
          </cell>
          <cell r="M669">
            <v>3476.845100557156</v>
          </cell>
          <cell r="N669">
            <v>5339.5401029154491</v>
          </cell>
          <cell r="O669">
            <v>7395.7216848549579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</row>
        <row r="670">
          <cell r="A670">
            <v>-2119.071820278933</v>
          </cell>
          <cell r="B670">
            <v>-6321.0247126487266</v>
          </cell>
          <cell r="C670">
            <v>-7097.215287850433</v>
          </cell>
          <cell r="D670">
            <v>-6196.385467001086</v>
          </cell>
          <cell r="E670">
            <v>-5258.51212500367</v>
          </cell>
          <cell r="F670">
            <v>-4266.7052530929886</v>
          </cell>
          <cell r="G670">
            <v>-3178.5835997038462</v>
          </cell>
          <cell r="H670">
            <v>-1992.1866359982246</v>
          </cell>
          <cell r="I670">
            <v>-689.80085229798647</v>
          </cell>
          <cell r="J670">
            <v>740.83843708655195</v>
          </cell>
          <cell r="K670">
            <v>2319.6622244617306</v>
          </cell>
          <cell r="L670">
            <v>4053.2406843726044</v>
          </cell>
          <cell r="M670">
            <v>5950.1985418966442</v>
          </cell>
          <cell r="N670">
            <v>8031.3071108918557</v>
          </cell>
          <cell r="O670">
            <v>10330.127982262713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</row>
        <row r="671">
          <cell r="A671">
            <v>-2178.8249386624311</v>
          </cell>
          <cell r="B671">
            <v>-6557.9093872316216</v>
          </cell>
          <cell r="C671">
            <v>-7384.4164828866305</v>
          </cell>
          <cell r="D671">
            <v>-6504.3351312161885</v>
          </cell>
          <cell r="E671">
            <v>-5580.5205791288927</v>
          </cell>
          <cell r="F671">
            <v>-4588.1988440708656</v>
          </cell>
          <cell r="G671">
            <v>-3530.6533789352061</v>
          </cell>
          <cell r="H671">
            <v>-2375.4750038236648</v>
          </cell>
          <cell r="I671">
            <v>-1105.4095217049462</v>
          </cell>
          <cell r="J671">
            <v>292.63182252892614</v>
          </cell>
          <cell r="K671">
            <v>1833.7681206758455</v>
          </cell>
          <cell r="L671">
            <v>3522.1317524812225</v>
          </cell>
          <cell r="M671">
            <v>5386.3342637071864</v>
          </cell>
          <cell r="N671">
            <v>7447.4908571750148</v>
          </cell>
          <cell r="O671">
            <v>9704.1007930575033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</row>
        <row r="672">
          <cell r="A672">
            <v>-2367.1145417223051</v>
          </cell>
          <cell r="B672">
            <v>-7271.5532659180044</v>
          </cell>
          <cell r="C672">
            <v>-8191.8705391678041</v>
          </cell>
          <cell r="D672">
            <v>-7364.1335011677329</v>
          </cell>
          <cell r="E672">
            <v>-6484.9398856179578</v>
          </cell>
          <cell r="F672">
            <v>-5557.0522461313776</v>
          </cell>
          <cell r="G672">
            <v>-4571.8468578456868</v>
          </cell>
          <cell r="H672">
            <v>-3510.9107056696275</v>
          </cell>
          <cell r="I672">
            <v>-2343.5728584904873</v>
          </cell>
          <cell r="J672">
            <v>-1058.4935187805256</v>
          </cell>
          <cell r="K672">
            <v>360.06586870710487</v>
          </cell>
          <cell r="L672">
            <v>1947.1903122417382</v>
          </cell>
          <cell r="M672">
            <v>3681.6958123170593</v>
          </cell>
          <cell r="N672">
            <v>5576.4076059036706</v>
          </cell>
          <cell r="O672">
            <v>7662.6535475804067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</row>
        <row r="673">
          <cell r="A673">
            <v>-2011.1533927745231</v>
          </cell>
          <cell r="B673">
            <v>-5914.8410063762612</v>
          </cell>
          <cell r="C673">
            <v>-6644.0978418237228</v>
          </cell>
          <cell r="D673">
            <v>-5720.2117180337555</v>
          </cell>
          <cell r="E673">
            <v>-4731.731077532264</v>
          </cell>
          <cell r="F673">
            <v>-3682.3335805100678</v>
          </cell>
          <cell r="G673">
            <v>-2551.0944386303304</v>
          </cell>
          <cell r="H673">
            <v>-1311.6303281762553</v>
          </cell>
          <cell r="I673">
            <v>55.607362133951455</v>
          </cell>
          <cell r="J673">
            <v>1553.2834938408355</v>
          </cell>
          <cell r="K673">
            <v>3203.8110748075119</v>
          </cell>
          <cell r="L673">
            <v>5015.7614835199092</v>
          </cell>
          <cell r="M673">
            <v>6999.5739501688868</v>
          </cell>
          <cell r="N673">
            <v>9186.4009210115364</v>
          </cell>
          <cell r="O673">
            <v>11593.493272228552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</row>
        <row r="674">
          <cell r="A674">
            <v>-2287.1464053010773</v>
          </cell>
          <cell r="B674">
            <v>-6960.4350099288304</v>
          </cell>
          <cell r="C674">
            <v>-7842.4053828702026</v>
          </cell>
          <cell r="D674">
            <v>-7004.4582115603353</v>
          </cell>
          <cell r="E674">
            <v>-6105.0633748552964</v>
          </cell>
          <cell r="F674">
            <v>-5152.3528991625399</v>
          </cell>
          <cell r="G674">
            <v>-4126.4839021774742</v>
          </cell>
          <cell r="H674">
            <v>-3021.5897313317328</v>
          </cell>
          <cell r="I674">
            <v>-1812.9943254155419</v>
          </cell>
          <cell r="J674">
            <v>-486.87611892663745</v>
          </cell>
          <cell r="K674">
            <v>982.80969497413128</v>
          </cell>
          <cell r="L674">
            <v>2588.9442965139297</v>
          </cell>
          <cell r="M674">
            <v>4354.0748476945209</v>
          </cell>
          <cell r="N674">
            <v>6302.3423248181516</v>
          </cell>
          <cell r="O674">
            <v>8444.0776949252177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</row>
        <row r="675">
          <cell r="A675">
            <v>-2030.8690744856149</v>
          </cell>
          <cell r="B675">
            <v>-5986.1523776195372</v>
          </cell>
          <cell r="C675">
            <v>-6718.7900541206172</v>
          </cell>
          <cell r="D675">
            <v>-5810.3818855273521</v>
          </cell>
          <cell r="E675">
            <v>-4842.035760695434</v>
          </cell>
          <cell r="F675">
            <v>-3789.9627721002621</v>
          </cell>
          <cell r="G675">
            <v>-2642.3988379903681</v>
          </cell>
          <cell r="H675">
            <v>-1399.1342391828387</v>
          </cell>
          <cell r="I675">
            <v>-51.742292317113289</v>
          </cell>
          <cell r="J675">
            <v>1421.2452731787653</v>
          </cell>
          <cell r="K675">
            <v>3048.7376044059424</v>
          </cell>
          <cell r="L675">
            <v>4842.0192053436294</v>
          </cell>
          <cell r="M675">
            <v>6808.2862285201109</v>
          </cell>
          <cell r="N675">
            <v>8973.7359612534201</v>
          </cell>
          <cell r="O675">
            <v>11345.183415354972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</row>
        <row r="676">
          <cell r="A676">
            <v>-2017.4122771783141</v>
          </cell>
          <cell r="B676">
            <v>-5935.8376563581278</v>
          </cell>
          <cell r="C676">
            <v>-6655.8093633163371</v>
          </cell>
          <cell r="D676">
            <v>-5737.0805427392797</v>
          </cell>
          <cell r="E676">
            <v>-4737.0373417108167</v>
          </cell>
          <cell r="F676">
            <v>-3686.2945089646628</v>
          </cell>
          <cell r="G676">
            <v>-2565.1779405258599</v>
          </cell>
          <cell r="H676">
            <v>-1348.0565536784061</v>
          </cell>
          <cell r="I676">
            <v>-13.279153655144349</v>
          </cell>
          <cell r="J676">
            <v>1461.4007406070766</v>
          </cell>
          <cell r="K676">
            <v>3092.9056027987463</v>
          </cell>
          <cell r="L676">
            <v>4883.9983469958961</v>
          </cell>
          <cell r="M676">
            <v>6844.4819215103507</v>
          </cell>
          <cell r="N676">
            <v>9010.3436368282637</v>
          </cell>
          <cell r="O676">
            <v>11408.949506671057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7">
          <cell r="A677">
            <v>-2314.0416858934359</v>
          </cell>
          <cell r="B677">
            <v>-7071.0049224389622</v>
          </cell>
          <cell r="C677">
            <v>-7973.3413018659503</v>
          </cell>
          <cell r="D677">
            <v>-7137.8121457375519</v>
          </cell>
          <cell r="E677">
            <v>-6265.8971954599319</v>
          </cell>
          <cell r="F677">
            <v>-5323.171827235562</v>
          </cell>
          <cell r="G677">
            <v>-4309.4962442475507</v>
          </cell>
          <cell r="H677">
            <v>-3218.0159387023637</v>
          </cell>
          <cell r="I677">
            <v>-2015.3418475651199</v>
          </cell>
          <cell r="J677">
            <v>-690.88667107749404</v>
          </cell>
          <cell r="K677">
            <v>756.85168032648073</v>
          </cell>
          <cell r="L677">
            <v>2348.5185017730032</v>
          </cell>
          <cell r="M677">
            <v>4103.3508908063986</v>
          </cell>
          <cell r="N677">
            <v>6039.1870610034575</v>
          </cell>
          <cell r="O677">
            <v>8167.7832347706826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</row>
        <row r="678">
          <cell r="A678">
            <v>-2295.7725900916521</v>
          </cell>
          <cell r="B678">
            <v>-6992.232073472911</v>
          </cell>
          <cell r="C678">
            <v>-7871.6479996618846</v>
          </cell>
          <cell r="D678">
            <v>-7025.3716528520763</v>
          </cell>
          <cell r="E678">
            <v>-6134.2679006604631</v>
          </cell>
          <cell r="F678">
            <v>-5185.9188156777473</v>
          </cell>
          <cell r="G678">
            <v>-4164.24763739012</v>
          </cell>
          <cell r="H678">
            <v>-3054.2816620143876</v>
          </cell>
          <cell r="I678">
            <v>-1839.3699205916914</v>
          </cell>
          <cell r="J678">
            <v>-515.85455516167769</v>
          </cell>
          <cell r="K678">
            <v>948.54308423894304</v>
          </cell>
          <cell r="L678">
            <v>2570.4395942282131</v>
          </cell>
          <cell r="M678">
            <v>4336.087478052611</v>
          </cell>
          <cell r="N678">
            <v>6281.1064047899854</v>
          </cell>
          <cell r="O678">
            <v>8434.5293592677517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</row>
        <row r="679">
          <cell r="A679">
            <v>-1994.0179076351196</v>
          </cell>
          <cell r="B679">
            <v>-5838.774958446631</v>
          </cell>
          <cell r="C679">
            <v>-6542.8360527150789</v>
          </cell>
          <cell r="D679">
            <v>-5613.5769822174025</v>
          </cell>
          <cell r="E679">
            <v>-4619.7620460996231</v>
          </cell>
          <cell r="F679">
            <v>-3537.1803961270202</v>
          </cell>
          <cell r="G679">
            <v>-2379.7876451231264</v>
          </cell>
          <cell r="H679">
            <v>-1124.4660665248332</v>
          </cell>
          <cell r="I679">
            <v>264.96836826712763</v>
          </cell>
          <cell r="J679">
            <v>1780.1229255268759</v>
          </cell>
          <cell r="K679">
            <v>3445.2147984689846</v>
          </cell>
          <cell r="L679">
            <v>5269.4634070788243</v>
          </cell>
          <cell r="M679">
            <v>7276.0992498132127</v>
          </cell>
          <cell r="N679">
            <v>9484.5121934656054</v>
          </cell>
          <cell r="O679">
            <v>11920.479906332401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</row>
        <row r="680">
          <cell r="A680">
            <v>-1982.4902788897102</v>
          </cell>
          <cell r="B680">
            <v>-5809.0252160216678</v>
          </cell>
          <cell r="C680">
            <v>-6506.6986172471297</v>
          </cell>
          <cell r="D680">
            <v>-5565.9005723963473</v>
          </cell>
          <cell r="E680">
            <v>-4559.9222099841109</v>
          </cell>
          <cell r="F680">
            <v>-3492.3042600229282</v>
          </cell>
          <cell r="G680">
            <v>-2342.5169250329686</v>
          </cell>
          <cell r="H680">
            <v>-1092.2998342503863</v>
          </cell>
          <cell r="I680">
            <v>267.46963254149819</v>
          </cell>
          <cell r="J680">
            <v>1767.8479696657791</v>
          </cell>
          <cell r="K680">
            <v>3426.8042079947818</v>
          </cell>
          <cell r="L680">
            <v>5254.0649745848168</v>
          </cell>
          <cell r="M680">
            <v>7271.0174586357589</v>
          </cell>
          <cell r="N680">
            <v>9492.9795779006363</v>
          </cell>
          <cell r="O680">
            <v>11949.555717983549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</row>
        <row r="681">
          <cell r="A681">
            <v>-2148.5962709675969</v>
          </cell>
          <cell r="B681">
            <v>-6449.6062685591733</v>
          </cell>
          <cell r="C681">
            <v>-7252.1820281557975</v>
          </cell>
          <cell r="D681">
            <v>-6370.7914485432348</v>
          </cell>
          <cell r="E681">
            <v>-5438.7997487107468</v>
          </cell>
          <cell r="F681">
            <v>-4424.7544567572586</v>
          </cell>
          <cell r="G681">
            <v>-3352.5157149931297</v>
          </cell>
          <cell r="H681">
            <v>-2194.7043995118838</v>
          </cell>
          <cell r="I681">
            <v>-924.62798287380554</v>
          </cell>
          <cell r="J681">
            <v>471.73966792764446</v>
          </cell>
          <cell r="K681">
            <v>2012.0154447505429</v>
          </cell>
          <cell r="L681">
            <v>3717.2983598894048</v>
          </cell>
          <cell r="M681">
            <v>5590.7620725885427</v>
          </cell>
          <cell r="N681">
            <v>7649.6315012551877</v>
          </cell>
          <cell r="O681">
            <v>9915.4397624455305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</row>
        <row r="682">
          <cell r="A682">
            <v>-2345.1664771930455</v>
          </cell>
          <cell r="B682">
            <v>-7190.4275107215999</v>
          </cell>
          <cell r="C682">
            <v>-8100.4459963545933</v>
          </cell>
          <cell r="D682">
            <v>-7261.4965747814758</v>
          </cell>
          <cell r="E682">
            <v>-6389.6633185509709</v>
          </cell>
          <cell r="F682">
            <v>-5474.1111801387251</v>
          </cell>
          <cell r="G682">
            <v>-4491.283572966523</v>
          </cell>
          <cell r="H682">
            <v>-3424.1481547907329</v>
          </cell>
          <cell r="I682">
            <v>-2258.0283797015786</v>
          </cell>
          <cell r="J682">
            <v>-979.09103904902577</v>
          </cell>
          <cell r="K682">
            <v>436.56742180724098</v>
          </cell>
          <cell r="L682">
            <v>2016.7288360044104</v>
          </cell>
          <cell r="M682">
            <v>3749.8019401769329</v>
          </cell>
          <cell r="N682">
            <v>5664.0090784505701</v>
          </cell>
          <cell r="O682">
            <v>7757.0731342218442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</row>
        <row r="683">
          <cell r="A683">
            <v>-2008.713152154819</v>
          </cell>
          <cell r="B683">
            <v>-5907.5846849872732</v>
          </cell>
          <cell r="C683">
            <v>-6624.7710707185624</v>
          </cell>
          <cell r="D683">
            <v>-5697.2862583529895</v>
          </cell>
          <cell r="E683">
            <v>-4712.5725617724311</v>
          </cell>
          <cell r="F683">
            <v>-3660.2310772102637</v>
          </cell>
          <cell r="G683">
            <v>-2534.3277581774951</v>
          </cell>
          <cell r="H683">
            <v>-1300.4963343263682</v>
          </cell>
          <cell r="I683">
            <v>61.198143929638988</v>
          </cell>
          <cell r="J683">
            <v>1550.5148851357226</v>
          </cell>
          <cell r="K683">
            <v>3190.621847745505</v>
          </cell>
          <cell r="L683">
            <v>4982.138291574438</v>
          </cell>
          <cell r="M683">
            <v>6970.0299825564798</v>
          </cell>
          <cell r="N683">
            <v>9168.1583819536081</v>
          </cell>
          <cell r="O683">
            <v>11573.36203301081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</row>
        <row r="684">
          <cell r="A684">
            <v>-2319.5119719642448</v>
          </cell>
          <cell r="B684">
            <v>-7087.4478550201229</v>
          </cell>
          <cell r="C684">
            <v>-7977.888306814265</v>
          </cell>
          <cell r="D684">
            <v>-7133.7642248541306</v>
          </cell>
          <cell r="E684">
            <v>-6240.0928350351141</v>
          </cell>
          <cell r="F684">
            <v>-5294.8194449943949</v>
          </cell>
          <cell r="G684">
            <v>-4285.7673990581561</v>
          </cell>
          <cell r="H684">
            <v>-3202.0060348719294</v>
          </cell>
          <cell r="I684">
            <v>-2004.4436814162805</v>
          </cell>
          <cell r="J684">
            <v>-665.52853608083285</v>
          </cell>
          <cell r="K684">
            <v>803.74472011184946</v>
          </cell>
          <cell r="L684">
            <v>2406.6817445766264</v>
          </cell>
          <cell r="M684">
            <v>4167.5796729506383</v>
          </cell>
          <cell r="N684">
            <v>6110.9177488531159</v>
          </cell>
          <cell r="O684">
            <v>8250.227828513076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</row>
        <row r="685">
          <cell r="A685">
            <v>-2271.7458956329101</v>
          </cell>
          <cell r="B685">
            <v>-6908.7790454649885</v>
          </cell>
          <cell r="C685">
            <v>-7777.4582746494398</v>
          </cell>
          <cell r="D685">
            <v>-6925.8854695450273</v>
          </cell>
          <cell r="E685">
            <v>-6032.5663728707932</v>
          </cell>
          <cell r="F685">
            <v>-5075.3534981194516</v>
          </cell>
          <cell r="G685">
            <v>-4052.6415549898684</v>
          </cell>
          <cell r="H685">
            <v>-2948.3796179891028</v>
          </cell>
          <cell r="I685">
            <v>-1731.1152808046552</v>
          </cell>
          <cell r="J685">
            <v>-384.72597693166182</v>
          </cell>
          <cell r="K685">
            <v>1094.9413154452623</v>
          </cell>
          <cell r="L685">
            <v>2716.9706163838814</v>
          </cell>
          <cell r="M685">
            <v>4500.1194130406247</v>
          </cell>
          <cell r="N685">
            <v>6470.4336700384983</v>
          </cell>
          <cell r="O685">
            <v>8643.1723840400555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</row>
        <row r="686">
          <cell r="A686">
            <v>-2036.0106516131166</v>
          </cell>
          <cell r="B686">
            <v>-6005.7990755882747</v>
          </cell>
          <cell r="C686">
            <v>-6740.321331984459</v>
          </cell>
          <cell r="D686">
            <v>-5817.7413916258083</v>
          </cell>
          <cell r="E686">
            <v>-4830.0037618730867</v>
          </cell>
          <cell r="F686">
            <v>-3783.7450608576805</v>
          </cell>
          <cell r="G686">
            <v>-2661.8398436877683</v>
          </cell>
          <cell r="H686">
            <v>-1448.6953759974829</v>
          </cell>
          <cell r="I686">
            <v>-122.30587385000516</v>
          </cell>
          <cell r="J686">
            <v>1361.2496134225328</v>
          </cell>
          <cell r="K686">
            <v>2988.5903126880607</v>
          </cell>
          <cell r="L686">
            <v>4780.2797387706742</v>
          </cell>
          <cell r="M686">
            <v>6733.1771585962633</v>
          </cell>
          <cell r="N686">
            <v>8887.3096909998239</v>
          </cell>
          <cell r="O686">
            <v>11274.907369130891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</row>
        <row r="687">
          <cell r="A687">
            <v>-2114.9994986379988</v>
          </cell>
          <cell r="B687">
            <v>-6315.1436234553239</v>
          </cell>
          <cell r="C687">
            <v>-7096.1696889068207</v>
          </cell>
          <cell r="D687">
            <v>-6201.775419233727</v>
          </cell>
          <cell r="E687">
            <v>-5260.4305574541668</v>
          </cell>
          <cell r="F687">
            <v>-4249.7046283537202</v>
          </cell>
          <cell r="G687">
            <v>-3160.9500799161865</v>
          </cell>
          <cell r="H687">
            <v>-1995.162460734379</v>
          </cell>
          <cell r="I687">
            <v>-707.43286632358502</v>
          </cell>
          <cell r="J687">
            <v>722.27583291601593</v>
          </cell>
          <cell r="K687">
            <v>2303.7489659339499</v>
          </cell>
          <cell r="L687">
            <v>4034.0349771111141</v>
          </cell>
          <cell r="M687">
            <v>5945.5840339552497</v>
          </cell>
          <cell r="N687">
            <v>8038.0481687487818</v>
          </cell>
          <cell r="O687">
            <v>10335.851354693274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8">
          <cell r="A688">
            <v>-2037.8073983239146</v>
          </cell>
          <cell r="B688">
            <v>-6015.4854189139114</v>
          </cell>
          <cell r="C688">
            <v>-6733.3521210454755</v>
          </cell>
          <cell r="D688">
            <v>-5801.6173138833083</v>
          </cell>
          <cell r="E688">
            <v>-4823.3583826219428</v>
          </cell>
          <cell r="F688">
            <v>-3784.8824573607781</v>
          </cell>
          <cell r="G688">
            <v>-2678.3939153658598</v>
          </cell>
          <cell r="H688">
            <v>-1463.17407612539</v>
          </cell>
          <cell r="I688">
            <v>-119.76883728781903</v>
          </cell>
          <cell r="J688">
            <v>1373.5298967531407</v>
          </cell>
          <cell r="K688">
            <v>3003.7675957460824</v>
          </cell>
          <cell r="L688">
            <v>4805.090910821018</v>
          </cell>
          <cell r="M688">
            <v>6784.2245656235718</v>
          </cell>
          <cell r="N688">
            <v>8941.008350635193</v>
          </cell>
          <cell r="O688">
            <v>11328.729001900745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</row>
        <row r="689">
          <cell r="A689">
            <v>-2023.7608625974317</v>
          </cell>
          <cell r="B689">
            <v>-5965.7046055419451</v>
          </cell>
          <cell r="C689">
            <v>-6697.3369441531986</v>
          </cell>
          <cell r="D689">
            <v>-5782.4261719560691</v>
          </cell>
          <cell r="E689">
            <v>-4804.9142542942491</v>
          </cell>
          <cell r="F689">
            <v>-3754.7143479938472</v>
          </cell>
          <cell r="G689">
            <v>-2613.4440746281889</v>
          </cell>
          <cell r="H689">
            <v>-1367.752975765063</v>
          </cell>
          <cell r="I689">
            <v>-19.802587766060775</v>
          </cell>
          <cell r="J689">
            <v>1467.9286903442103</v>
          </cell>
          <cell r="K689">
            <v>3110.1165944323816</v>
          </cell>
          <cell r="L689">
            <v>4909.245693571107</v>
          </cell>
          <cell r="M689">
            <v>6891.6993875244425</v>
          </cell>
          <cell r="N689">
            <v>9072.3789124564209</v>
          </cell>
          <cell r="O689">
            <v>11468.426040905812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</row>
        <row r="690">
          <cell r="A690">
            <v>-2240.6138395515</v>
          </cell>
          <cell r="B690">
            <v>-6780.5327366854954</v>
          </cell>
          <cell r="C690">
            <v>-7618.323766701159</v>
          </cell>
          <cell r="D690">
            <v>-6761.8552916323197</v>
          </cell>
          <cell r="E690">
            <v>-5858.335983630931</v>
          </cell>
          <cell r="F690">
            <v>-4885.5857898172508</v>
          </cell>
          <cell r="G690">
            <v>-3846.8020002759508</v>
          </cell>
          <cell r="H690">
            <v>-2732.3186539067688</v>
          </cell>
          <cell r="I690">
            <v>-1493.5681627646518</v>
          </cell>
          <cell r="J690">
            <v>-132.37625909088788</v>
          </cell>
          <cell r="K690">
            <v>1350.4183765397315</v>
          </cell>
          <cell r="L690">
            <v>2993.495237542922</v>
          </cell>
          <cell r="M690">
            <v>4797.8253310415203</v>
          </cell>
          <cell r="N690">
            <v>6778.8947720740234</v>
          </cell>
          <cell r="O690">
            <v>8965.441199896668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</row>
        <row r="691">
          <cell r="A691">
            <v>-2246.6290350355343</v>
          </cell>
          <cell r="B691">
            <v>-6816.4973681866895</v>
          </cell>
          <cell r="C691">
            <v>-7685.0861886809907</v>
          </cell>
          <cell r="D691">
            <v>-6830.3163901924072</v>
          </cell>
          <cell r="E691">
            <v>-5918.2994223094129</v>
          </cell>
          <cell r="F691">
            <v>-4943.220435503843</v>
          </cell>
          <cell r="G691">
            <v>-3910.1154858582158</v>
          </cell>
          <cell r="H691">
            <v>-2789.5585832098886</v>
          </cell>
          <cell r="I691">
            <v>-1557.1238327097935</v>
          </cell>
          <cell r="J691">
            <v>-200.26506906673842</v>
          </cell>
          <cell r="K691">
            <v>1294.0105020594531</v>
          </cell>
          <cell r="L691">
            <v>2944.1068016653808</v>
          </cell>
          <cell r="M691">
            <v>4751.526046697184</v>
          </cell>
          <cell r="N691">
            <v>6739.0463362009714</v>
          </cell>
          <cell r="O691">
            <v>8930.66920183806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</row>
        <row r="692">
          <cell r="A692">
            <v>-2073.8925923354659</v>
          </cell>
          <cell r="B692">
            <v>-6148.1126929782595</v>
          </cell>
          <cell r="C692">
            <v>-6894.7961753054369</v>
          </cell>
          <cell r="D692">
            <v>-5985.7185756565723</v>
          </cell>
          <cell r="E692">
            <v>-5003.9967437006781</v>
          </cell>
          <cell r="F692">
            <v>-3954.788654833922</v>
          </cell>
          <cell r="G692">
            <v>-2847.6540300720831</v>
          </cell>
          <cell r="H692">
            <v>-1653.6755136038523</v>
          </cell>
          <cell r="I692">
            <v>-325.90701679009561</v>
          </cell>
          <cell r="J692">
            <v>1146.0713077823675</v>
          </cell>
          <cell r="K692">
            <v>2763.8255200215826</v>
          </cell>
          <cell r="L692">
            <v>4532.6297058740238</v>
          </cell>
          <cell r="M692">
            <v>6475.4707468775377</v>
          </cell>
          <cell r="N692">
            <v>8627.0695449476498</v>
          </cell>
          <cell r="O692">
            <v>10991.635149021586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</row>
        <row r="693">
          <cell r="A693">
            <v>-2278.0627437637836</v>
          </cell>
          <cell r="B693">
            <v>-6926.9295543758226</v>
          </cell>
          <cell r="C693">
            <v>-7800.1646719418286</v>
          </cell>
          <cell r="D693">
            <v>-6953.2224343200342</v>
          </cell>
          <cell r="E693">
            <v>-6058.2444661068421</v>
          </cell>
          <cell r="F693">
            <v>-5105.7919962369042</v>
          </cell>
          <cell r="G693">
            <v>-4088.9718239329932</v>
          </cell>
          <cell r="H693">
            <v>-2990.4994557189616</v>
          </cell>
          <cell r="I693">
            <v>-1782.1765655698343</v>
          </cell>
          <cell r="J693">
            <v>-431.18799690381195</v>
          </cell>
          <cell r="K693">
            <v>1053.1141022545612</v>
          </cell>
          <cell r="L693">
            <v>2674.1396858762532</v>
          </cell>
          <cell r="M693">
            <v>4452.0563834482637</v>
          </cell>
          <cell r="N693">
            <v>6410.0628446948194</v>
          </cell>
          <cell r="O693">
            <v>8560.8581482079207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</row>
        <row r="694">
          <cell r="A694">
            <v>-1977.1679590997765</v>
          </cell>
          <cell r="B694">
            <v>-5782.7370988868761</v>
          </cell>
          <cell r="C694">
            <v>-6485.4227315591106</v>
          </cell>
          <cell r="D694">
            <v>-5561.3871626150449</v>
          </cell>
          <cell r="E694">
            <v>-4570.1248373602721</v>
          </cell>
          <cell r="F694">
            <v>-3500.6437617281726</v>
          </cell>
          <cell r="G694">
            <v>-2344.2571635282761</v>
          </cell>
          <cell r="H694">
            <v>-1095.6991743775282</v>
          </cell>
          <cell r="I694">
            <v>269.47106941210797</v>
          </cell>
          <cell r="J694">
            <v>1781.9769291153355</v>
          </cell>
          <cell r="K694">
            <v>3441.3942387077786</v>
          </cell>
          <cell r="L694">
            <v>5261.1772359010201</v>
          </cell>
          <cell r="M694">
            <v>7267.8192972289844</v>
          </cell>
          <cell r="N694">
            <v>9490.7256946781526</v>
          </cell>
          <cell r="O694">
            <v>11946.921457744298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</row>
        <row r="695">
          <cell r="A695">
            <v>-2087.5712299485276</v>
          </cell>
          <cell r="B695">
            <v>-6200.6086369568666</v>
          </cell>
          <cell r="C695">
            <v>-6965.1771150946443</v>
          </cell>
          <cell r="D695">
            <v>-6075.7861642481184</v>
          </cell>
          <cell r="E695">
            <v>-5119.2383715000224</v>
          </cell>
          <cell r="F695">
            <v>-4079.2834579256992</v>
          </cell>
          <cell r="G695">
            <v>-2961.6819053596273</v>
          </cell>
          <cell r="H695">
            <v>-1764.6346560014415</v>
          </cell>
          <cell r="I695">
            <v>-447.74037888975431</v>
          </cell>
          <cell r="J695">
            <v>1009.1845255827424</v>
          </cell>
          <cell r="K695">
            <v>2605.6267610437908</v>
          </cell>
          <cell r="L695">
            <v>4348.4876764318278</v>
          </cell>
          <cell r="M695">
            <v>6273.6880517951295</v>
          </cell>
          <cell r="N695">
            <v>8413.4992857260877</v>
          </cell>
          <cell r="O695">
            <v>10763.820638910247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</row>
        <row r="696">
          <cell r="A696">
            <v>-2237.4772324234232</v>
          </cell>
          <cell r="B696">
            <v>-6782.3802298846404</v>
          </cell>
          <cell r="C696">
            <v>-7647.5508167935313</v>
          </cell>
          <cell r="D696">
            <v>-6797.7842674048898</v>
          </cell>
          <cell r="E696">
            <v>-5905.4277590243555</v>
          </cell>
          <cell r="F696">
            <v>-4950.9215288366022</v>
          </cell>
          <cell r="G696">
            <v>-3919.7060171860439</v>
          </cell>
          <cell r="H696">
            <v>-2792.5126817781984</v>
          </cell>
          <cell r="I696">
            <v>-1560.3321173177076</v>
          </cell>
          <cell r="J696">
            <v>-205.2102146827213</v>
          </cell>
          <cell r="K696">
            <v>1272.008786204437</v>
          </cell>
          <cell r="L696">
            <v>2915.1086673883856</v>
          </cell>
          <cell r="M696">
            <v>4717.0426705330574</v>
          </cell>
          <cell r="N696">
            <v>6693.3835474494645</v>
          </cell>
          <cell r="O696">
            <v>8874.8970009537425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</row>
        <row r="697">
          <cell r="A697">
            <v>-2169.5093602142601</v>
          </cell>
          <cell r="B697">
            <v>-6530.5092150366427</v>
          </cell>
          <cell r="C697">
            <v>-7358.1386012955445</v>
          </cell>
          <cell r="D697">
            <v>-6497.0063869457517</v>
          </cell>
          <cell r="E697">
            <v>-5573.8834949424781</v>
          </cell>
          <cell r="F697">
            <v>-4583.8328207378727</v>
          </cell>
          <cell r="G697">
            <v>-3509.7619063268908</v>
          </cell>
          <cell r="H697">
            <v>-2362.6118109955219</v>
          </cell>
          <cell r="I697">
            <v>-1094.1121655040058</v>
          </cell>
          <cell r="J697">
            <v>321.53423556788044</v>
          </cell>
          <cell r="K697">
            <v>1872.6625848078015</v>
          </cell>
          <cell r="L697">
            <v>3559.2505505259737</v>
          </cell>
          <cell r="M697">
            <v>5404.211709232296</v>
          </cell>
          <cell r="N697">
            <v>7450.1582515733944</v>
          </cell>
          <cell r="O697">
            <v>9693.067867940601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</row>
        <row r="698">
          <cell r="A698">
            <v>-1979.0707826730063</v>
          </cell>
          <cell r="B698">
            <v>-5798.2727105792865</v>
          </cell>
          <cell r="C698">
            <v>-6511.1510166598409</v>
          </cell>
          <cell r="D698">
            <v>-5590.7482271247763</v>
          </cell>
          <cell r="E698">
            <v>-4586.8492866396591</v>
          </cell>
          <cell r="F698">
            <v>-3512.9942421464484</v>
          </cell>
          <cell r="G698">
            <v>-2364.2966640866121</v>
          </cell>
          <cell r="H698">
            <v>-1097.0497217130671</v>
          </cell>
          <cell r="I698">
            <v>284.66639037348369</v>
          </cell>
          <cell r="J698">
            <v>1806.901719786355</v>
          </cell>
          <cell r="K698">
            <v>3475.8966988402121</v>
          </cell>
          <cell r="L698">
            <v>5305.0467666507684</v>
          </cell>
          <cell r="M698">
            <v>7321.1799835620996</v>
          </cell>
          <cell r="N698">
            <v>9539.7693390098902</v>
          </cell>
          <cell r="O698">
            <v>11982.905963188856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</row>
        <row r="699">
          <cell r="A699">
            <v>-2225.6180324046059</v>
          </cell>
          <cell r="B699">
            <v>-6743.2559899296284</v>
          </cell>
          <cell r="C699">
            <v>-7599.7698004459762</v>
          </cell>
          <cell r="D699">
            <v>-6755.1160805205382</v>
          </cell>
          <cell r="E699">
            <v>-5855.8766725074884</v>
          </cell>
          <cell r="F699">
            <v>-4902.8145219565031</v>
          </cell>
          <cell r="G699">
            <v>-3862.6994791503148</v>
          </cell>
          <cell r="H699">
            <v>-2723.9472339576482</v>
          </cell>
          <cell r="I699">
            <v>-1481.6090935988652</v>
          </cell>
          <cell r="J699">
            <v>-122.52844835542626</v>
          </cell>
          <cell r="K699">
            <v>1368.8365882489218</v>
          </cell>
          <cell r="L699">
            <v>3016.7403428428311</v>
          </cell>
          <cell r="M699">
            <v>4819.9828855377546</v>
          </cell>
          <cell r="N699">
            <v>6808.4426354989864</v>
          </cell>
          <cell r="O699">
            <v>8984.8808502755764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</row>
        <row r="700">
          <cell r="A700">
            <v>-2170.9440213759162</v>
          </cell>
          <cell r="B700">
            <v>-6524.726541195153</v>
          </cell>
          <cell r="C700">
            <v>-7337.2197830923369</v>
          </cell>
          <cell r="D700">
            <v>-6468.6790120852456</v>
          </cell>
          <cell r="E700">
            <v>-5536.266497868347</v>
          </cell>
          <cell r="F700">
            <v>-4538.9980118552994</v>
          </cell>
          <cell r="G700">
            <v>-3473.7498861483077</v>
          </cell>
          <cell r="H700">
            <v>-2306.7724500995455</v>
          </cell>
          <cell r="I700">
            <v>-1021.6201053030022</v>
          </cell>
          <cell r="J700">
            <v>370.90724942097341</v>
          </cell>
          <cell r="K700">
            <v>1903.7864477316448</v>
          </cell>
          <cell r="L700">
            <v>3594.6753567618007</v>
          </cell>
          <cell r="M700">
            <v>5464.4068779121808</v>
          </cell>
          <cell r="N700">
            <v>7514.4965624683737</v>
          </cell>
          <cell r="O700">
            <v>9764.2478472490729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</row>
        <row r="701">
          <cell r="A701">
            <v>-2308.1008188415617</v>
          </cell>
          <cell r="B701">
            <v>-7055.0009583174979</v>
          </cell>
          <cell r="C701">
            <v>-7950.6869663451871</v>
          </cell>
          <cell r="D701">
            <v>-7101.3887968197841</v>
          </cell>
          <cell r="E701">
            <v>-6217.7363761432725</v>
          </cell>
          <cell r="F701">
            <v>-5270.2793322087682</v>
          </cell>
          <cell r="G701">
            <v>-4271.0615429321042</v>
          </cell>
          <cell r="H701">
            <v>-3190.5710680272141</v>
          </cell>
          <cell r="I701">
            <v>-2005.5600816403494</v>
          </cell>
          <cell r="J701">
            <v>-700.10146098603957</v>
          </cell>
          <cell r="K701">
            <v>750.58460866912446</v>
          </cell>
          <cell r="L701">
            <v>2353.9068979037147</v>
          </cell>
          <cell r="M701">
            <v>4099.1522849269058</v>
          </cell>
          <cell r="N701">
            <v>6000.7956852325406</v>
          </cell>
          <cell r="O701">
            <v>8105.7036687561031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2">
          <cell r="A702">
            <v>-2092.6481517138063</v>
          </cell>
          <cell r="B702">
            <v>-6212.4040255837353</v>
          </cell>
          <cell r="C702">
            <v>-6974.6050010286999</v>
          </cell>
          <cell r="D702">
            <v>-6067.4567425660689</v>
          </cell>
          <cell r="E702">
            <v>-5094.7505599277474</v>
          </cell>
          <cell r="F702">
            <v>-4060.0036547765676</v>
          </cell>
          <cell r="G702">
            <v>-2962.5277467405267</v>
          </cell>
          <cell r="H702">
            <v>-1770.8990411172381</v>
          </cell>
          <cell r="I702">
            <v>-450.64314086055276</v>
          </cell>
          <cell r="J702">
            <v>1000.0352490913252</v>
          </cell>
          <cell r="K702">
            <v>2598.6480683255086</v>
          </cell>
          <cell r="L702">
            <v>4350.9621315994254</v>
          </cell>
          <cell r="M702">
            <v>6280.6252557266807</v>
          </cell>
          <cell r="N702">
            <v>8424.4497273017714</v>
          </cell>
          <cell r="O702">
            <v>10780.162391635593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3">
          <cell r="A703">
            <v>-2159.2179615687746</v>
          </cell>
          <cell r="B703">
            <v>-6485.1724352242645</v>
          </cell>
          <cell r="C703">
            <v>-7296.6229312178675</v>
          </cell>
          <cell r="D703">
            <v>-6423.0372218412758</v>
          </cell>
          <cell r="E703">
            <v>-5499.9967302772729</v>
          </cell>
          <cell r="F703">
            <v>-4506.4163401245551</v>
          </cell>
          <cell r="G703">
            <v>-3438.3610904502661</v>
          </cell>
          <cell r="H703">
            <v>-2281.1821458917502</v>
          </cell>
          <cell r="I703">
            <v>-1026.1726559707768</v>
          </cell>
          <cell r="J703">
            <v>363.3771965664169</v>
          </cell>
          <cell r="K703">
            <v>1909.4516295316341</v>
          </cell>
          <cell r="L703">
            <v>3609.9418616877474</v>
          </cell>
          <cell r="M703">
            <v>5478.4137432679527</v>
          </cell>
          <cell r="N703">
            <v>7528.2187568217068</v>
          </cell>
          <cell r="O703">
            <v>9793.416096519235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4">
          <cell r="A704">
            <v>-2183.1422567626901</v>
          </cell>
          <cell r="B704">
            <v>-6571.5685304043709</v>
          </cell>
          <cell r="C704">
            <v>-7394.2243761590862</v>
          </cell>
          <cell r="D704">
            <v>-6528.8415004533344</v>
          </cell>
          <cell r="E704">
            <v>-5609.7944907705387</v>
          </cell>
          <cell r="F704">
            <v>-4624.0344320185322</v>
          </cell>
          <cell r="G704">
            <v>-3558.1713245223273</v>
          </cell>
          <cell r="H704">
            <v>-2405.5303600401267</v>
          </cell>
          <cell r="I704">
            <v>-1130.0632578188779</v>
          </cell>
          <cell r="J704">
            <v>268.20356209635196</v>
          </cell>
          <cell r="K704">
            <v>1797.3331248147265</v>
          </cell>
          <cell r="L704">
            <v>3487.2841764219374</v>
          </cell>
          <cell r="M704">
            <v>5350.3069375726291</v>
          </cell>
          <cell r="N704">
            <v>7399.6654020776459</v>
          </cell>
          <cell r="O704">
            <v>9636.4647654398032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</row>
        <row r="705">
          <cell r="A705">
            <v>-2136.2329059809763</v>
          </cell>
          <cell r="B705">
            <v>-6393.8367826574013</v>
          </cell>
          <cell r="C705">
            <v>-7184.0912125557843</v>
          </cell>
          <cell r="D705">
            <v>-6298.6071291789431</v>
          </cell>
          <cell r="E705">
            <v>-5364.7804653650537</v>
          </cell>
          <cell r="F705">
            <v>-4361.4068274024048</v>
          </cell>
          <cell r="G705">
            <v>-3277.2108418192975</v>
          </cell>
          <cell r="H705">
            <v>-2100.2219020703074</v>
          </cell>
          <cell r="I705">
            <v>-798.59942980731921</v>
          </cell>
          <cell r="J705">
            <v>636.93847705887754</v>
          </cell>
          <cell r="K705">
            <v>2198.2645079723989</v>
          </cell>
          <cell r="L705">
            <v>3920.9354837997307</v>
          </cell>
          <cell r="M705">
            <v>5804.973416771184</v>
          </cell>
          <cell r="N705">
            <v>7865.2456213974765</v>
          </cell>
          <cell r="O705">
            <v>10131.199874140348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</row>
        <row r="706">
          <cell r="A706">
            <v>-2048.9397956642151</v>
          </cell>
          <cell r="B706">
            <v>-6058.7736970580663</v>
          </cell>
          <cell r="C706">
            <v>-6800.1063215074209</v>
          </cell>
          <cell r="D706">
            <v>-5882.0963776048038</v>
          </cell>
          <cell r="E706">
            <v>-4907.9493971209558</v>
          </cell>
          <cell r="F706">
            <v>-3859.2350026955291</v>
          </cell>
          <cell r="G706">
            <v>-2710.8695175697108</v>
          </cell>
          <cell r="H706">
            <v>-1484.0282492563397</v>
          </cell>
          <cell r="I706">
            <v>-143.4034512063279</v>
          </cell>
          <cell r="J706">
            <v>1326.3167982134487</v>
          </cell>
          <cell r="K706">
            <v>2937.715084150032</v>
          </cell>
          <cell r="L706">
            <v>4714.5244575510815</v>
          </cell>
          <cell r="M706">
            <v>6672.4160706777884</v>
          </cell>
          <cell r="N706">
            <v>8822.8447780931892</v>
          </cell>
          <cell r="O706">
            <v>11198.204531563586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</row>
        <row r="707">
          <cell r="A707">
            <v>-2261.414470912011</v>
          </cell>
          <cell r="B707">
            <v>-6876.7817089126838</v>
          </cell>
          <cell r="C707">
            <v>-7752.6866086958044</v>
          </cell>
          <cell r="D707">
            <v>-6899.9260298241379</v>
          </cell>
          <cell r="E707">
            <v>-5999.8404019657837</v>
          </cell>
          <cell r="F707">
            <v>-5037.8610172225535</v>
          </cell>
          <cell r="G707">
            <v>-4019.4878952641925</v>
          </cell>
          <cell r="H707">
            <v>-2898.3495582608871</v>
          </cell>
          <cell r="I707">
            <v>-1664.6618347947651</v>
          </cell>
          <cell r="J707">
            <v>-322.19199242707026</v>
          </cell>
          <cell r="K707">
            <v>1153.1485128416994</v>
          </cell>
          <cell r="L707">
            <v>2769.2573529784891</v>
          </cell>
          <cell r="M707">
            <v>4560.37199304977</v>
          </cell>
          <cell r="N707">
            <v>6538.6365219550589</v>
          </cell>
          <cell r="O707">
            <v>8718.4941351958441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</row>
        <row r="708">
          <cell r="A708">
            <v>-1971.9739288672058</v>
          </cell>
          <cell r="B708">
            <v>-5764.6825630282628</v>
          </cell>
          <cell r="C708">
            <v>-6452.8411284025024</v>
          </cell>
          <cell r="D708">
            <v>-5504.1791038717811</v>
          </cell>
          <cell r="E708">
            <v>-4508.9576974421689</v>
          </cell>
          <cell r="F708">
            <v>-3451.6676984480519</v>
          </cell>
          <cell r="G708">
            <v>-2303.0773741287799</v>
          </cell>
          <cell r="H708">
            <v>-1032.1323936843391</v>
          </cell>
          <cell r="I708">
            <v>351.83744578267277</v>
          </cell>
          <cell r="J708">
            <v>1860.0437645999402</v>
          </cell>
          <cell r="K708">
            <v>3538.6332107430849</v>
          </cell>
          <cell r="L708">
            <v>5372.6414949991631</v>
          </cell>
          <cell r="M708">
            <v>7395.3130264231759</v>
          </cell>
          <cell r="N708">
            <v>9626.967892179624</v>
          </cell>
          <cell r="O708">
            <v>12072.886369707678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</row>
        <row r="709">
          <cell r="A709">
            <v>-2166.4813408233349</v>
          </cell>
          <cell r="B709">
            <v>-6510.3112036087041</v>
          </cell>
          <cell r="C709">
            <v>-7330.0069713730591</v>
          </cell>
          <cell r="D709">
            <v>-6459.1010741113105</v>
          </cell>
          <cell r="E709">
            <v>-5530.5819932903341</v>
          </cell>
          <cell r="F709">
            <v>-4538.729547947898</v>
          </cell>
          <cell r="G709">
            <v>-3482.4136261091758</v>
          </cell>
          <cell r="H709">
            <v>-2322.2904204109291</v>
          </cell>
          <cell r="I709">
            <v>-1055.4609095609383</v>
          </cell>
          <cell r="J709">
            <v>337.44344725134187</v>
          </cell>
          <cell r="K709">
            <v>1869.5824510539301</v>
          </cell>
          <cell r="L709">
            <v>3550.1177693691634</v>
          </cell>
          <cell r="M709">
            <v>5398.4585143100139</v>
          </cell>
          <cell r="N709">
            <v>7449.2895085746422</v>
          </cell>
          <cell r="O709">
            <v>9697.9786141056084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</row>
        <row r="710">
          <cell r="A710">
            <v>-2291.9460128360051</v>
          </cell>
          <cell r="B710">
            <v>-6995.8901671687054</v>
          </cell>
          <cell r="C710">
            <v>-7889.7630769928019</v>
          </cell>
          <cell r="D710">
            <v>-7050.3011392154094</v>
          </cell>
          <cell r="E710">
            <v>-6156.3822326045574</v>
          </cell>
          <cell r="F710">
            <v>-5205.5618102126336</v>
          </cell>
          <cell r="G710">
            <v>-4189.1555721834911</v>
          </cell>
          <cell r="H710">
            <v>-3090.3855694480153</v>
          </cell>
          <cell r="I710">
            <v>-1872.0382668907519</v>
          </cell>
          <cell r="J710">
            <v>-521.75533876126167</v>
          </cell>
          <cell r="K710">
            <v>947.41609828927733</v>
          </cell>
          <cell r="L710">
            <v>2566.0254042374077</v>
          </cell>
          <cell r="M710">
            <v>4356.484462039446</v>
          </cell>
          <cell r="N710">
            <v>6315.4295706188632</v>
          </cell>
          <cell r="O710">
            <v>8466.3131697686258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</row>
        <row r="711">
          <cell r="A711">
            <v>-2125.1727408683992</v>
          </cell>
          <cell r="B711">
            <v>-6360.4005634188743</v>
          </cell>
          <cell r="C711">
            <v>-7158.5037486792462</v>
          </cell>
          <cell r="D711">
            <v>-6276.2582142158017</v>
          </cell>
          <cell r="E711">
            <v>-5333.7632639906697</v>
          </cell>
          <cell r="F711">
            <v>-4337.1958168027195</v>
          </cell>
          <cell r="G711">
            <v>-3270.9264905436753</v>
          </cell>
          <cell r="H711">
            <v>-2084.7517171454228</v>
          </cell>
          <cell r="I711">
            <v>-782.17105255772037</v>
          </cell>
          <cell r="J711">
            <v>638.1609254602821</v>
          </cell>
          <cell r="K711">
            <v>2206.3342311420502</v>
          </cell>
          <cell r="L711">
            <v>3930.9226905693308</v>
          </cell>
          <cell r="M711">
            <v>5825.6133493478255</v>
          </cell>
          <cell r="N711">
            <v>7897.1908840199831</v>
          </cell>
          <cell r="O711">
            <v>10175.742840096009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</row>
        <row r="712">
          <cell r="A712">
            <v>-2242.7913307178569</v>
          </cell>
          <cell r="B712">
            <v>-6793.9688432695866</v>
          </cell>
          <cell r="C712">
            <v>-7660.4118331316868</v>
          </cell>
          <cell r="D712">
            <v>-6816.7462205980928</v>
          </cell>
          <cell r="E712">
            <v>-5928.0786460670988</v>
          </cell>
          <cell r="F712">
            <v>-4969.1966713782622</v>
          </cell>
          <cell r="G712">
            <v>-3932.9728880982134</v>
          </cell>
          <cell r="H712">
            <v>-2813.6319223566024</v>
          </cell>
          <cell r="I712">
            <v>-1585.4449012980333</v>
          </cell>
          <cell r="J712">
            <v>-223.83576461421933</v>
          </cell>
          <cell r="K712">
            <v>1266.4937560585931</v>
          </cell>
          <cell r="L712">
            <v>2902.2243076020068</v>
          </cell>
          <cell r="M712">
            <v>4704.9349878734629</v>
          </cell>
          <cell r="N712">
            <v>6685.6826777331144</v>
          </cell>
          <cell r="O712">
            <v>8860.6462667320029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</row>
        <row r="713">
          <cell r="A713">
            <v>-2107.979320968187</v>
          </cell>
          <cell r="B713">
            <v>-6274.3130078556733</v>
          </cell>
          <cell r="C713">
            <v>-7033.2481225058409</v>
          </cell>
          <cell r="D713">
            <v>-6126.0819231091391</v>
          </cell>
          <cell r="E713">
            <v>-5165.4813010513408</v>
          </cell>
          <cell r="F713">
            <v>-4135.8394068623711</v>
          </cell>
          <cell r="G713">
            <v>-3034.1947173934168</v>
          </cell>
          <cell r="H713">
            <v>-1839.4751046489773</v>
          </cell>
          <cell r="I713">
            <v>-532.66475638516374</v>
          </cell>
          <cell r="J713">
            <v>910.1123642938328</v>
          </cell>
          <cell r="K713">
            <v>2498.0194672255748</v>
          </cell>
          <cell r="L713">
            <v>4241.257931919934</v>
          </cell>
          <cell r="M713">
            <v>6151.3657321512837</v>
          </cell>
          <cell r="N713">
            <v>8266.4897754604717</v>
          </cell>
          <cell r="O713">
            <v>10597.385673617284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</row>
        <row r="714">
          <cell r="A714">
            <v>-2233.6675553931623</v>
          </cell>
          <cell r="B714">
            <v>-6766.4121230354722</v>
          </cell>
          <cell r="C714">
            <v>-7624.4786828076258</v>
          </cell>
          <cell r="D714">
            <v>-6764.1475182877757</v>
          </cell>
          <cell r="E714">
            <v>-5853.2026486633686</v>
          </cell>
          <cell r="F714">
            <v>-4891.0058010136145</v>
          </cell>
          <cell r="G714">
            <v>-3842.4009704317887</v>
          </cell>
          <cell r="H714">
            <v>-2711.0776887100628</v>
          </cell>
          <cell r="I714">
            <v>-1472.6605023102024</v>
          </cell>
          <cell r="J714">
            <v>-120.82318082986626</v>
          </cell>
          <cell r="K714">
            <v>1376.8449940180096</v>
          </cell>
          <cell r="L714">
            <v>3020.4060965694352</v>
          </cell>
          <cell r="M714">
            <v>4836.0450596785404</v>
          </cell>
          <cell r="N714">
            <v>6828.0480489677429</v>
          </cell>
          <cell r="O714">
            <v>9014.8594897589755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</row>
        <row r="715">
          <cell r="A715">
            <v>-2256.5055638490471</v>
          </cell>
          <cell r="B715">
            <v>-6841.6383555228695</v>
          </cell>
          <cell r="C715">
            <v>-7689.9445075995482</v>
          </cell>
          <cell r="D715">
            <v>-6832.6393726908418</v>
          </cell>
          <cell r="E715">
            <v>-5941.1553621862786</v>
          </cell>
          <cell r="F715">
            <v>-4983.0573701050562</v>
          </cell>
          <cell r="G715">
            <v>-3950.8351759483598</v>
          </cell>
          <cell r="H715">
            <v>-2834.251246677678</v>
          </cell>
          <cell r="I715">
            <v>-1616.2089709806389</v>
          </cell>
          <cell r="J715">
            <v>-271.83939042574781</v>
          </cell>
          <cell r="K715">
            <v>1198.5829723687705</v>
          </cell>
          <cell r="L715">
            <v>2814.0887456194164</v>
          </cell>
          <cell r="M715">
            <v>4596.686572143487</v>
          </cell>
          <cell r="N715">
            <v>6551.8719152318354</v>
          </cell>
          <cell r="O715">
            <v>8709.9416777375191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</row>
        <row r="716">
          <cell r="A716">
            <v>-2061.9340693056538</v>
          </cell>
          <cell r="B716">
            <v>-6114.3632280961474</v>
          </cell>
          <cell r="C716">
            <v>-6856.1452163654685</v>
          </cell>
          <cell r="D716">
            <v>-5948.5524213796416</v>
          </cell>
          <cell r="E716">
            <v>-4983.6151861532935</v>
          </cell>
          <cell r="F716">
            <v>-3946.2226900966375</v>
          </cell>
          <cell r="G716">
            <v>-2835.693203631793</v>
          </cell>
          <cell r="H716">
            <v>-1632.7259825391579</v>
          </cell>
          <cell r="I716">
            <v>-306.45964440711731</v>
          </cell>
          <cell r="J716">
            <v>1140.0282348945157</v>
          </cell>
          <cell r="K716">
            <v>2733.9768182128714</v>
          </cell>
          <cell r="L716">
            <v>4480.5345562938774</v>
          </cell>
          <cell r="M716">
            <v>6411.1052150858368</v>
          </cell>
          <cell r="N716">
            <v>8543.9024709336027</v>
          </cell>
          <cell r="O716">
            <v>10897.874924819487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</row>
        <row r="717">
          <cell r="A717">
            <v>-2334.4441019807391</v>
          </cell>
          <cell r="B717">
            <v>-7153.3718458071653</v>
          </cell>
          <cell r="C717">
            <v>-8068.2580549842796</v>
          </cell>
          <cell r="D717">
            <v>-7252.9934029756996</v>
          </cell>
          <cell r="E717">
            <v>-6379.8256632553639</v>
          </cell>
          <cell r="F717">
            <v>-5443.7351050744637</v>
          </cell>
          <cell r="G717">
            <v>-4458.52436251367</v>
          </cell>
          <cell r="H717">
            <v>-3396.1510932093706</v>
          </cell>
          <cell r="I717">
            <v>-2213.8633427900509</v>
          </cell>
          <cell r="J717">
            <v>-911.15040524332289</v>
          </cell>
          <cell r="K717">
            <v>526.28746294238431</v>
          </cell>
          <cell r="L717">
            <v>2110.2704134262299</v>
          </cell>
          <cell r="M717">
            <v>3845.32452424953</v>
          </cell>
          <cell r="N717">
            <v>5745.5387200880386</v>
          </cell>
          <cell r="O717">
            <v>7850.0551718136985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</row>
        <row r="718">
          <cell r="A718">
            <v>-2093.6181521127082</v>
          </cell>
          <cell r="B718">
            <v>-6226.3373320098135</v>
          </cell>
          <cell r="C718">
            <v>-6982.1043530766201</v>
          </cell>
          <cell r="D718">
            <v>-6074.319047606381</v>
          </cell>
          <cell r="E718">
            <v>-5117.1871280041014</v>
          </cell>
          <cell r="F718">
            <v>-4088.920278544389</v>
          </cell>
          <cell r="G718">
            <v>-2980.1725849322293</v>
          </cell>
          <cell r="H718">
            <v>-1780.7691060544669</v>
          </cell>
          <cell r="I718">
            <v>-470.70173479464569</v>
          </cell>
          <cell r="J718">
            <v>980.44370626626824</v>
          </cell>
          <cell r="K718">
            <v>2574.3859713445586</v>
          </cell>
          <cell r="L718">
            <v>4333.993644120088</v>
          </cell>
          <cell r="M718">
            <v>6282.8705714455609</v>
          </cell>
          <cell r="N718">
            <v>8417.511146914474</v>
          </cell>
          <cell r="O718">
            <v>10763.404907875041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</row>
        <row r="719">
          <cell r="A719">
            <v>-2075.7122688674795</v>
          </cell>
          <cell r="B719">
            <v>-6153.937771953827</v>
          </cell>
          <cell r="C719">
            <v>-6903.6078392787149</v>
          </cell>
          <cell r="D719">
            <v>-5994.2377148991</v>
          </cell>
          <cell r="E719">
            <v>-5026.1166791126461</v>
          </cell>
          <cell r="F719">
            <v>-3994.0971102808926</v>
          </cell>
          <cell r="G719">
            <v>-2870.0055178274056</v>
          </cell>
          <cell r="H719">
            <v>-1652.5054374821805</v>
          </cell>
          <cell r="I719">
            <v>-318.09578690283746</v>
          </cell>
          <cell r="J719">
            <v>1143.4241285947608</v>
          </cell>
          <cell r="K719">
            <v>2746.4075733470663</v>
          </cell>
          <cell r="L719">
            <v>4520.8853384238137</v>
          </cell>
          <cell r="M719">
            <v>6463.8295924388503</v>
          </cell>
          <cell r="N719">
            <v>8597.8371277706992</v>
          </cell>
          <cell r="O719">
            <v>10954.017079042318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</row>
        <row r="720">
          <cell r="A720">
            <v>-2309.5082643179517</v>
          </cell>
          <cell r="B720">
            <v>-7070.785344655892</v>
          </cell>
          <cell r="C720">
            <v>-7986.0612418390356</v>
          </cell>
          <cell r="D720">
            <v>-7164.2866475470319</v>
          </cell>
          <cell r="E720">
            <v>-6288.572065439369</v>
          </cell>
          <cell r="F720">
            <v>-5354.9062214079104</v>
          </cell>
          <cell r="G720">
            <v>-4351.1141250394103</v>
          </cell>
          <cell r="H720">
            <v>-3273.3707138676627</v>
          </cell>
          <cell r="I720">
            <v>-2090.1034371714636</v>
          </cell>
          <cell r="J720">
            <v>-775.53243726396715</v>
          </cell>
          <cell r="K720">
            <v>667.18657170517258</v>
          </cell>
          <cell r="L720">
            <v>2260.1761578939272</v>
          </cell>
          <cell r="M720">
            <v>4012.3854707637588</v>
          </cell>
          <cell r="N720">
            <v>5931.3019608572104</v>
          </cell>
          <cell r="O720">
            <v>8044.3182799117812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</row>
        <row r="721">
          <cell r="A721">
            <v>-2224.2511446545113</v>
          </cell>
          <cell r="B721">
            <v>-6726.05294338562</v>
          </cell>
          <cell r="C721">
            <v>-7565.0673022557166</v>
          </cell>
          <cell r="D721">
            <v>-6713.165804316026</v>
          </cell>
          <cell r="E721">
            <v>-5798.9076522789128</v>
          </cell>
          <cell r="F721">
            <v>-4825.4193235375587</v>
          </cell>
          <cell r="G721">
            <v>-3780.1230536806997</v>
          </cell>
          <cell r="H721">
            <v>-2655.88567459162</v>
          </cell>
          <cell r="I721">
            <v>-1431.8337238102361</v>
          </cell>
          <cell r="J721">
            <v>-57.129660598160662</v>
          </cell>
          <cell r="K721">
            <v>1457.305190891886</v>
          </cell>
          <cell r="L721">
            <v>3111.8738136790503</v>
          </cell>
          <cell r="M721">
            <v>4925.5405474238914</v>
          </cell>
          <cell r="N721">
            <v>6919.9889061333506</v>
          </cell>
          <cell r="O721">
            <v>9130.0563136321871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2">
          <cell r="A722">
            <v>-2217.3443982826116</v>
          </cell>
          <cell r="B722">
            <v>-6703.6352442226207</v>
          </cell>
          <cell r="C722">
            <v>-7534.9584100383763</v>
          </cell>
          <cell r="D722">
            <v>-6656.7019962790855</v>
          </cell>
          <cell r="E722">
            <v>-5727.5455323597798</v>
          </cell>
          <cell r="F722">
            <v>-4736.0661568172891</v>
          </cell>
          <cell r="G722">
            <v>-3671.2714294780412</v>
          </cell>
          <cell r="H722">
            <v>-2524.9489715114141</v>
          </cell>
          <cell r="I722">
            <v>-1268.8473558691524</v>
          </cell>
          <cell r="J722">
            <v>116.35097807351411</v>
          </cell>
          <cell r="K722">
            <v>1635.724537183949</v>
          </cell>
          <cell r="L722">
            <v>3299.8091442145969</v>
          </cell>
          <cell r="M722">
            <v>5135.4796380633925</v>
          </cell>
          <cell r="N722">
            <v>7158.38097646182</v>
          </cell>
          <cell r="O722">
            <v>9373.4041770936183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</row>
        <row r="723">
          <cell r="A723">
            <v>-2096.7209601808086</v>
          </cell>
          <cell r="B723">
            <v>-6228.2714304773344</v>
          </cell>
          <cell r="C723">
            <v>-6970.5764154398721</v>
          </cell>
          <cell r="D723">
            <v>-6045.0526146334923</v>
          </cell>
          <cell r="E723">
            <v>-5067.032706689839</v>
          </cell>
          <cell r="F723">
            <v>-4030.8672255609149</v>
          </cell>
          <cell r="G723">
            <v>-2926.6410496656326</v>
          </cell>
          <cell r="H723">
            <v>-1727.6080493576067</v>
          </cell>
          <cell r="I723">
            <v>-402.36758158666464</v>
          </cell>
          <cell r="J723">
            <v>1065.2544685856315</v>
          </cell>
          <cell r="K723">
            <v>2683.6159837385721</v>
          </cell>
          <cell r="L723">
            <v>4474.2441457306995</v>
          </cell>
          <cell r="M723">
            <v>6422.7752297189218</v>
          </cell>
          <cell r="N723">
            <v>8549.1017190763887</v>
          </cell>
          <cell r="O723">
            <v>10898.02727608675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</row>
        <row r="724">
          <cell r="A724">
            <v>-2159.5731987510385</v>
          </cell>
          <cell r="B724">
            <v>-6495.5811883740189</v>
          </cell>
          <cell r="C724">
            <v>-7305.7296794632057</v>
          </cell>
          <cell r="D724">
            <v>-6430.0718407963868</v>
          </cell>
          <cell r="E724">
            <v>-5511.0820979073815</v>
          </cell>
          <cell r="F724">
            <v>-4530.9969615099772</v>
          </cell>
          <cell r="G724">
            <v>-3474.0763092643419</v>
          </cell>
          <cell r="H724">
            <v>-2326.1342990382282</v>
          </cell>
          <cell r="I724">
            <v>-1066.1258104160686</v>
          </cell>
          <cell r="J724">
            <v>321.79657449866363</v>
          </cell>
          <cell r="K724">
            <v>1863.3343250668886</v>
          </cell>
          <cell r="L724">
            <v>3547.6634271643434</v>
          </cell>
          <cell r="M724">
            <v>5398.1855284120111</v>
          </cell>
          <cell r="N724">
            <v>7432.3230248561931</v>
          </cell>
          <cell r="O724">
            <v>9684.094172800651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5">
          <cell r="A725">
            <v>-2345.8789172490001</v>
          </cell>
          <cell r="B725">
            <v>-7198.1311360811278</v>
          </cell>
          <cell r="C725">
            <v>-8122.480072779862</v>
          </cell>
          <cell r="D725">
            <v>-7312.1949008498659</v>
          </cell>
          <cell r="E725">
            <v>-6453.6133403796848</v>
          </cell>
          <cell r="F725">
            <v>-5534.0045682540413</v>
          </cell>
          <cell r="G725">
            <v>-4543.3773196376369</v>
          </cell>
          <cell r="H725">
            <v>-3476.9800585241437</v>
          </cell>
          <cell r="I725">
            <v>-2309.8190302481926</v>
          </cell>
          <cell r="J725">
            <v>-1022.1044778168418</v>
          </cell>
          <cell r="K725">
            <v>398.30618300041192</v>
          </cell>
          <cell r="L725">
            <v>1959.7144442850381</v>
          </cell>
          <cell r="M725">
            <v>3694.7080682426908</v>
          </cell>
          <cell r="N725">
            <v>5604.4780314038699</v>
          </cell>
          <cell r="O725">
            <v>7693.7841157344083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</row>
        <row r="726">
          <cell r="A726">
            <v>-2035.8640185919558</v>
          </cell>
          <cell r="B726">
            <v>-6017.4196911043464</v>
          </cell>
          <cell r="C726">
            <v>-6753.5528014235988</v>
          </cell>
          <cell r="D726">
            <v>-5838.0642964559947</v>
          </cell>
          <cell r="E726">
            <v>-4862.7777268373902</v>
          </cell>
          <cell r="F726">
            <v>-3813.1840426770259</v>
          </cell>
          <cell r="G726">
            <v>-2683.9272740091724</v>
          </cell>
          <cell r="H726">
            <v>-1459.5047202018347</v>
          </cell>
          <cell r="I726">
            <v>-120.36552082159369</v>
          </cell>
          <cell r="J726">
            <v>1364.0215361606931</v>
          </cell>
          <cell r="K726">
            <v>2986.1757642946322</v>
          </cell>
          <cell r="L726">
            <v>4772.1561982772091</v>
          </cell>
          <cell r="M726">
            <v>6731.5021846469726</v>
          </cell>
          <cell r="N726">
            <v>8899.087703038671</v>
          </cell>
          <cell r="O726">
            <v>11275.669410827582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</row>
        <row r="727">
          <cell r="A727">
            <v>-2176.0980410536126</v>
          </cell>
          <cell r="B727">
            <v>-6544.8843743359303</v>
          </cell>
          <cell r="C727">
            <v>-7364.5695829280085</v>
          </cell>
          <cell r="D727">
            <v>-6489.396505242963</v>
          </cell>
          <cell r="E727">
            <v>-5560.7281238244632</v>
          </cell>
          <cell r="F727">
            <v>-4564.7448234996273</v>
          </cell>
          <cell r="G727">
            <v>-3504.3855477865427</v>
          </cell>
          <cell r="H727">
            <v>-2361.3467530845055</v>
          </cell>
          <cell r="I727">
            <v>-1105.4343621520827</v>
          </cell>
          <cell r="J727">
            <v>278.61970657772076</v>
          </cell>
          <cell r="K727">
            <v>1812.5382907936801</v>
          </cell>
          <cell r="L727">
            <v>3513.2881060083655</v>
          </cell>
          <cell r="M727">
            <v>5390.682436866673</v>
          </cell>
          <cell r="N727">
            <v>7447.1945950596437</v>
          </cell>
          <cell r="O727">
            <v>9690.3672143239091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</row>
        <row r="728">
          <cell r="A728">
            <v>-2334.3030614487948</v>
          </cell>
          <cell r="B728">
            <v>-7154.5055084273054</v>
          </cell>
          <cell r="C728">
            <v>-8067.7019625960129</v>
          </cell>
          <cell r="D728">
            <v>-7243.0717006580953</v>
          </cell>
          <cell r="E728">
            <v>-6370.0071113218773</v>
          </cell>
          <cell r="F728">
            <v>-5444.891866021534</v>
          </cell>
          <cell r="G728">
            <v>-4453.6511905829966</v>
          </cell>
          <cell r="H728">
            <v>-3368.6873159911343</v>
          </cell>
          <cell r="I728">
            <v>-2175.8712699843418</v>
          </cell>
          <cell r="J728">
            <v>-873.21648110084425</v>
          </cell>
          <cell r="K728">
            <v>556.43420392189773</v>
          </cell>
          <cell r="L728">
            <v>2124.8346765095162</v>
          </cell>
          <cell r="M728">
            <v>3865.3938979429822</v>
          </cell>
          <cell r="N728">
            <v>5768.0425241133862</v>
          </cell>
          <cell r="O728">
            <v>7863.1628861731579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</row>
        <row r="729">
          <cell r="A729">
            <v>-2313.9395900923496</v>
          </cell>
          <cell r="B729">
            <v>-7076.4422301576133</v>
          </cell>
          <cell r="C729">
            <v>-7975.0619843330405</v>
          </cell>
          <cell r="D729">
            <v>-7126.4021206719481</v>
          </cell>
          <cell r="E729">
            <v>-6228.879964811812</v>
          </cell>
          <cell r="F729">
            <v>-5293.8142632629497</v>
          </cell>
          <cell r="G729">
            <v>-4302.6519793472762</v>
          </cell>
          <cell r="H729">
            <v>-3216.697721559251</v>
          </cell>
          <cell r="I729">
            <v>-2033.0930542753779</v>
          </cell>
          <cell r="J729">
            <v>-729.19877519382635</v>
          </cell>
          <cell r="K729">
            <v>708.66857606115764</v>
          </cell>
          <cell r="L729">
            <v>2295.4963349554582</v>
          </cell>
          <cell r="M729">
            <v>4035.5931380603074</v>
          </cell>
          <cell r="N729">
            <v>5948.436740128569</v>
          </cell>
          <cell r="O729">
            <v>8051.6392376502599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</row>
        <row r="730">
          <cell r="A730">
            <v>-2173.5523649415213</v>
          </cell>
          <cell r="B730">
            <v>-6526.7970890018814</v>
          </cell>
          <cell r="C730">
            <v>-7331.186602670733</v>
          </cell>
          <cell r="D730">
            <v>-6454.608217742204</v>
          </cell>
          <cell r="E730">
            <v>-5524.0259931577093</v>
          </cell>
          <cell r="F730">
            <v>-4534.9915329361547</v>
          </cell>
          <cell r="G730">
            <v>-3465.6222761303129</v>
          </cell>
          <cell r="H730">
            <v>-2305.3577005375791</v>
          </cell>
          <cell r="I730">
            <v>-1041.7264468514754</v>
          </cell>
          <cell r="J730">
            <v>351.79214126331885</v>
          </cell>
          <cell r="K730">
            <v>1879.2129821177698</v>
          </cell>
          <cell r="L730">
            <v>3563.1808307415049</v>
          </cell>
          <cell r="M730">
            <v>5418.3628736814298</v>
          </cell>
          <cell r="N730">
            <v>7461.4769611044849</v>
          </cell>
          <cell r="O730">
            <v>9700.8554661632315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</row>
        <row r="731">
          <cell r="A731">
            <v>-2061.6698327432778</v>
          </cell>
          <cell r="B731">
            <v>-6096.3239706895192</v>
          </cell>
          <cell r="C731">
            <v>-6832.0648633991541</v>
          </cell>
          <cell r="D731">
            <v>-5919.9748591498192</v>
          </cell>
          <cell r="E731">
            <v>-4941.4293641352597</v>
          </cell>
          <cell r="F731">
            <v>-3894.0466808024876</v>
          </cell>
          <cell r="G731">
            <v>-2773.6239684574152</v>
          </cell>
          <cell r="H731">
            <v>-1551.208348188665</v>
          </cell>
          <cell r="I731">
            <v>-211.40749704370322</v>
          </cell>
          <cell r="J731">
            <v>1275.0643725781872</v>
          </cell>
          <cell r="K731">
            <v>2897.1004253017295</v>
          </cell>
          <cell r="L731">
            <v>4669.0675547775927</v>
          </cell>
          <cell r="M731">
            <v>6617.3224804015254</v>
          </cell>
          <cell r="N731">
            <v>8765.3271911984193</v>
          </cell>
          <cell r="O731">
            <v>11138.138075154822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</row>
        <row r="732">
          <cell r="A732">
            <v>-2335.1049869478711</v>
          </cell>
          <cell r="B732">
            <v>-7155.2418379498185</v>
          </cell>
          <cell r="C732">
            <v>-8060.9405754512118</v>
          </cell>
          <cell r="D732">
            <v>-7227.176987167536</v>
          </cell>
          <cell r="E732">
            <v>-6356.9199438085916</v>
          </cell>
          <cell r="F732">
            <v>-5443.1843682601921</v>
          </cell>
          <cell r="G732">
            <v>-4446.9343600132743</v>
          </cell>
          <cell r="H732">
            <v>-3364.3556355958353</v>
          </cell>
          <cell r="I732">
            <v>-2180.6172284571894</v>
          </cell>
          <cell r="J732">
            <v>-886.79619735878009</v>
          </cell>
          <cell r="K732">
            <v>550.99953292003408</v>
          </cell>
          <cell r="L732">
            <v>2124.1825572756252</v>
          </cell>
          <cell r="M732">
            <v>3854.1641145297199</v>
          </cell>
          <cell r="N732">
            <v>5760.8882567913097</v>
          </cell>
          <cell r="O732">
            <v>7869.4202789935553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</row>
        <row r="733">
          <cell r="A733">
            <v>-2274.2223013353409</v>
          </cell>
          <cell r="B733">
            <v>-6928.8731357418137</v>
          </cell>
          <cell r="C733">
            <v>-7803.2083627824522</v>
          </cell>
          <cell r="D733">
            <v>-6961.2787623501245</v>
          </cell>
          <cell r="E733">
            <v>-6067.8678749952851</v>
          </cell>
          <cell r="F733">
            <v>-5114.9568418039298</v>
          </cell>
          <cell r="G733">
            <v>-4083.8068133163306</v>
          </cell>
          <cell r="H733">
            <v>-2956.3462832247455</v>
          </cell>
          <cell r="I733">
            <v>-1735.0037202579642</v>
          </cell>
          <cell r="J733">
            <v>-398.69790216996915</v>
          </cell>
          <cell r="K733">
            <v>1074.8142295776615</v>
          </cell>
          <cell r="L733">
            <v>2693.7928194739302</v>
          </cell>
          <cell r="M733">
            <v>4491.021891948908</v>
          </cell>
          <cell r="N733">
            <v>6465.5124163950804</v>
          </cell>
          <cell r="O733">
            <v>8623.2024936770395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</row>
        <row r="734">
          <cell r="A734">
            <v>-2270.5257753380793</v>
          </cell>
          <cell r="B734">
            <v>-6905.0855644038993</v>
          </cell>
          <cell r="C734">
            <v>-7769.656107808999</v>
          </cell>
          <cell r="D734">
            <v>-6924.6499218171712</v>
          </cell>
          <cell r="E734">
            <v>-6017.8239980465041</v>
          </cell>
          <cell r="F734">
            <v>-5046.8368272012422</v>
          </cell>
          <cell r="G734">
            <v>-4014.1071223820259</v>
          </cell>
          <cell r="H734">
            <v>-2899.8927339990878</v>
          </cell>
          <cell r="I734">
            <v>-1675.7714069251488</v>
          </cell>
          <cell r="J734">
            <v>-318.181918893383</v>
          </cell>
          <cell r="K734">
            <v>1168.4641201390823</v>
          </cell>
          <cell r="L734">
            <v>2808.6653854920901</v>
          </cell>
          <cell r="M734">
            <v>4615.9797129572853</v>
          </cell>
          <cell r="N734">
            <v>6584.0937985331466</v>
          </cell>
          <cell r="O734">
            <v>8758.8738831204482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</row>
        <row r="735">
          <cell r="A735">
            <v>-2005.2597880212793</v>
          </cell>
          <cell r="B735">
            <v>-5889.125372410931</v>
          </cell>
          <cell r="C735">
            <v>-6598.6215206722345</v>
          </cell>
          <cell r="D735">
            <v>-5679.1043920927304</v>
          </cell>
          <cell r="E735">
            <v>-4694.7335018496797</v>
          </cell>
          <cell r="F735">
            <v>-3637.8085156722491</v>
          </cell>
          <cell r="G735">
            <v>-2510.3908334744151</v>
          </cell>
          <cell r="H735">
            <v>-1277.0333198500484</v>
          </cell>
          <cell r="I735">
            <v>83.369203298653687</v>
          </cell>
          <cell r="J735">
            <v>1576.5831403850857</v>
          </cell>
          <cell r="K735">
            <v>3216.9603571093448</v>
          </cell>
          <cell r="L735">
            <v>5021.0476949669292</v>
          </cell>
          <cell r="M735">
            <v>6995.6545383522434</v>
          </cell>
          <cell r="N735">
            <v>9177.9145742332585</v>
          </cell>
          <cell r="O735">
            <v>11573.782715687586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</row>
        <row r="736">
          <cell r="A736">
            <v>-2004.1163201062636</v>
          </cell>
          <cell r="B736">
            <v>-5885.9695587525903</v>
          </cell>
          <cell r="C736">
            <v>-6593.5656629288023</v>
          </cell>
          <cell r="D736">
            <v>-5664.3818540806551</v>
          </cell>
          <cell r="E736">
            <v>-4686.7725266606094</v>
          </cell>
          <cell r="F736">
            <v>-3634.9412049400989</v>
          </cell>
          <cell r="G736">
            <v>-2490.2163551213362</v>
          </cell>
          <cell r="H736">
            <v>-1243.6405109937273</v>
          </cell>
          <cell r="I736">
            <v>125.27802527051183</v>
          </cell>
          <cell r="J736">
            <v>1636.5342404436105</v>
          </cell>
          <cell r="K736">
            <v>3298.0139263750625</v>
          </cell>
          <cell r="L736">
            <v>5118.3406097180414</v>
          </cell>
          <cell r="M736">
            <v>7106.5999095269972</v>
          </cell>
          <cell r="N736">
            <v>9294.6630161389512</v>
          </cell>
          <cell r="O736">
            <v>11708.492058224778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</row>
        <row r="737">
          <cell r="A737">
            <v>-2206.430126890049</v>
          </cell>
          <cell r="B737">
            <v>-6674.1529731065684</v>
          </cell>
          <cell r="C737">
            <v>-7525.4451971480985</v>
          </cell>
          <cell r="D737">
            <v>-6675.0268203313135</v>
          </cell>
          <cell r="E737">
            <v>-5767.9420824172121</v>
          </cell>
          <cell r="F737">
            <v>-4778.1047308100915</v>
          </cell>
          <cell r="G737">
            <v>-3715.6155733559413</v>
          </cell>
          <cell r="H737">
            <v>-2575.0274196809542</v>
          </cell>
          <cell r="I737">
            <v>-1327.1858895695273</v>
          </cell>
          <cell r="J737">
            <v>51.360899150903734</v>
          </cell>
          <cell r="K737">
            <v>1557.1789017022952</v>
          </cell>
          <cell r="L737">
            <v>3211.758700325568</v>
          </cell>
          <cell r="M737">
            <v>5043.4533699467056</v>
          </cell>
          <cell r="N737">
            <v>7051.7199712171187</v>
          </cell>
          <cell r="O737">
            <v>9255.9954751436035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</row>
        <row r="738">
          <cell r="A738">
            <v>-2211.7632803236356</v>
          </cell>
          <cell r="B738">
            <v>-6689.7805958687713</v>
          </cell>
          <cell r="C738">
            <v>-7534.9646400565871</v>
          </cell>
          <cell r="D738">
            <v>-6675.9179678870132</v>
          </cell>
          <cell r="E738">
            <v>-5762.5155688459781</v>
          </cell>
          <cell r="F738">
            <v>-4794.6153004500457</v>
          </cell>
          <cell r="G738">
            <v>-3754.187707522337</v>
          </cell>
          <cell r="H738">
            <v>-2634.5091815608203</v>
          </cell>
          <cell r="I738">
            <v>-1395.7397985109344</v>
          </cell>
          <cell r="J738">
            <v>-19.394944704787861</v>
          </cell>
          <cell r="K738">
            <v>1487.3127573430129</v>
          </cell>
          <cell r="L738">
            <v>3141.7858558392791</v>
          </cell>
          <cell r="M738">
            <v>4954.7077428322618</v>
          </cell>
          <cell r="N738">
            <v>6950.3112445489405</v>
          </cell>
          <cell r="O738">
            <v>9162.6955399645176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</row>
        <row r="739">
          <cell r="A739">
            <v>-2091.9214565335865</v>
          </cell>
          <cell r="B739">
            <v>-6235.3353338703819</v>
          </cell>
          <cell r="C739">
            <v>-7004.7966165828457</v>
          </cell>
          <cell r="D739">
            <v>-6105.6716283189362</v>
          </cell>
          <cell r="E739">
            <v>-5146.9094714393996</v>
          </cell>
          <cell r="F739">
            <v>-4133.6065459413694</v>
          </cell>
          <cell r="G739">
            <v>-3037.1561184707748</v>
          </cell>
          <cell r="H739">
            <v>-1842.924210096274</v>
          </cell>
          <cell r="I739">
            <v>-532.16721413460243</v>
          </cell>
          <cell r="J739">
            <v>926.00495985150746</v>
          </cell>
          <cell r="K739">
            <v>2529.361742464032</v>
          </cell>
          <cell r="L739">
            <v>4280.7728132295924</v>
          </cell>
          <cell r="M739">
            <v>6201.9366979169181</v>
          </cell>
          <cell r="N739">
            <v>8323.0735798192454</v>
          </cell>
          <cell r="O739">
            <v>10658.177701267723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</row>
        <row r="740">
          <cell r="A740">
            <v>-1962.5774662330386</v>
          </cell>
          <cell r="B740">
            <v>-5731.5854921530035</v>
          </cell>
          <cell r="C740">
            <v>-6417.8788454631558</v>
          </cell>
          <cell r="D740">
            <v>-5489.9362495601918</v>
          </cell>
          <cell r="E740">
            <v>-4491.0335012845253</v>
          </cell>
          <cell r="F740">
            <v>-3418.0981685182428</v>
          </cell>
          <cell r="G740">
            <v>-2255.7178868237452</v>
          </cell>
          <cell r="H740">
            <v>-998.01862248513362</v>
          </cell>
          <cell r="I740">
            <v>387.76098291785956</v>
          </cell>
          <cell r="J740">
            <v>1914.8431606690185</v>
          </cell>
          <cell r="K740">
            <v>3588.9153736739354</v>
          </cell>
          <cell r="L740">
            <v>5426.9488697427178</v>
          </cell>
          <cell r="M740">
            <v>7458.5026714601991</v>
          </cell>
          <cell r="N740">
            <v>9701.9300218785429</v>
          </cell>
          <cell r="O740">
            <v>12164.938286913826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</row>
        <row r="741">
          <cell r="A741">
            <v>-2056.9597345662587</v>
          </cell>
          <cell r="B741">
            <v>-6082.1157848183057</v>
          </cell>
          <cell r="C741">
            <v>-6821.9776280627393</v>
          </cell>
          <cell r="D741">
            <v>-5904.5616251326064</v>
          </cell>
          <cell r="E741">
            <v>-4925.3935922784949</v>
          </cell>
          <cell r="F741">
            <v>-3882.6574575316404</v>
          </cell>
          <cell r="G741">
            <v>-2764.6825883806086</v>
          </cell>
          <cell r="H741">
            <v>-1544.8754284106517</v>
          </cell>
          <cell r="I741">
            <v>-191.05200908037298</v>
          </cell>
          <cell r="J741">
            <v>1296.1522898877563</v>
          </cell>
          <cell r="K741">
            <v>2930.5673316908906</v>
          </cell>
          <cell r="L741">
            <v>4720.1040380738068</v>
          </cell>
          <cell r="M741">
            <v>6686.2209530697282</v>
          </cell>
          <cell r="N741">
            <v>8839.2313365099835</v>
          </cell>
          <cell r="O741">
            <v>11202.991744591311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</row>
        <row r="742">
          <cell r="A742">
            <v>-2198.3573681055818</v>
          </cell>
          <cell r="B742">
            <v>-6627.542382009603</v>
          </cell>
          <cell r="C742">
            <v>-7454.4709703217204</v>
          </cell>
          <cell r="D742">
            <v>-6575.4028243881421</v>
          </cell>
          <cell r="E742">
            <v>-5661.9449864100134</v>
          </cell>
          <cell r="F742">
            <v>-4684.5349082724897</v>
          </cell>
          <cell r="G742">
            <v>-3636.3184118699596</v>
          </cell>
          <cell r="H742">
            <v>-2504.2710890495373</v>
          </cell>
          <cell r="I742">
            <v>-1252.7613646059783</v>
          </cell>
          <cell r="J742">
            <v>114.39270033512798</v>
          </cell>
          <cell r="K742">
            <v>1622.7506252492137</v>
          </cell>
          <cell r="L742">
            <v>3288.5972240860719</v>
          </cell>
          <cell r="M742">
            <v>5115.5753591094617</v>
          </cell>
          <cell r="N742">
            <v>7131.8142137346185</v>
          </cell>
          <cell r="O742">
            <v>9349.0626449456358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</row>
        <row r="743">
          <cell r="A743">
            <v>-2090.7708895480541</v>
          </cell>
          <cell r="B743">
            <v>-6211.0809949341365</v>
          </cell>
          <cell r="C743">
            <v>-6964.4835534005451</v>
          </cell>
          <cell r="D743">
            <v>-6055.2261671966517</v>
          </cell>
          <cell r="E743">
            <v>-5098.8910449037803</v>
          </cell>
          <cell r="F743">
            <v>-4073.6929173301878</v>
          </cell>
          <cell r="G743">
            <v>-2957.1922465437538</v>
          </cell>
          <cell r="H743">
            <v>-1745.8492828747055</v>
          </cell>
          <cell r="I743">
            <v>-418.99570712074058</v>
          </cell>
          <cell r="J743">
            <v>1037.4750035308912</v>
          </cell>
          <cell r="K743">
            <v>2643.8929688676571</v>
          </cell>
          <cell r="L743">
            <v>4408.631109384899</v>
          </cell>
          <cell r="M743">
            <v>6346.6520863558435</v>
          </cell>
          <cell r="N743">
            <v>8482.8055310260097</v>
          </cell>
          <cell r="O743">
            <v>10831.622773867739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</row>
        <row r="744">
          <cell r="A744">
            <v>-2046.515466781771</v>
          </cell>
          <cell r="B744">
            <v>-6045.6326173660809</v>
          </cell>
          <cell r="C744">
            <v>-6779.8573213064983</v>
          </cell>
          <cell r="D744">
            <v>-5867.4051991629103</v>
          </cell>
          <cell r="E744">
            <v>-4897.4132277396329</v>
          </cell>
          <cell r="F744">
            <v>-3861.7583076907181</v>
          </cell>
          <cell r="G744">
            <v>-2743.3870878380312</v>
          </cell>
          <cell r="H744">
            <v>-1526.5330815308373</v>
          </cell>
          <cell r="I744">
            <v>-177.96454303843015</v>
          </cell>
          <cell r="J744">
            <v>1291.1284766837186</v>
          </cell>
          <cell r="K744">
            <v>2901.8990023801935</v>
          </cell>
          <cell r="L744">
            <v>4690.0134150986596</v>
          </cell>
          <cell r="M744">
            <v>6649.10844013513</v>
          </cell>
          <cell r="N744">
            <v>8799.3831133615531</v>
          </cell>
          <cell r="O744">
            <v>11156.638545723639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</row>
        <row r="745">
          <cell r="A745">
            <v>-2014.0595073610034</v>
          </cell>
          <cell r="B745">
            <v>-5931.1254258450499</v>
          </cell>
          <cell r="C745">
            <v>-6650.4013516883006</v>
          </cell>
          <cell r="D745">
            <v>-5725.5284259608743</v>
          </cell>
          <cell r="E745">
            <v>-4732.2167705062784</v>
          </cell>
          <cell r="F745">
            <v>-3661.4043822808853</v>
          </cell>
          <cell r="G745">
            <v>-2510.3829093037289</v>
          </cell>
          <cell r="H745">
            <v>-1271.05632404639</v>
          </cell>
          <cell r="I745">
            <v>80.490099399241814</v>
          </cell>
          <cell r="J745">
            <v>1582.6004428935883</v>
          </cell>
          <cell r="K745">
            <v>3242.6129519314386</v>
          </cell>
          <cell r="L745">
            <v>5059.5101017068646</v>
          </cell>
          <cell r="M745">
            <v>7064.0161606367383</v>
          </cell>
          <cell r="N745">
            <v>9259.0201470858738</v>
          </cell>
          <cell r="O745">
            <v>11665.849491989295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</row>
        <row r="746">
          <cell r="A746">
            <v>-2142.1095425301346</v>
          </cell>
          <cell r="B746">
            <v>-6418.4056440120639</v>
          </cell>
          <cell r="C746">
            <v>-7216.6113838876709</v>
          </cell>
          <cell r="D746">
            <v>-6331.0397528969261</v>
          </cell>
          <cell r="E746">
            <v>-5390.7960748629739</v>
          </cell>
          <cell r="F746">
            <v>-4387.8042846459439</v>
          </cell>
          <cell r="G746">
            <v>-3316.6067638005461</v>
          </cell>
          <cell r="H746">
            <v>-2162.2680034408736</v>
          </cell>
          <cell r="I746">
            <v>-891.43624336493428</v>
          </cell>
          <cell r="J746">
            <v>509.61577963873754</v>
          </cell>
          <cell r="K746">
            <v>2049.3758333164487</v>
          </cell>
          <cell r="L746">
            <v>3738.7871751931157</v>
          </cell>
          <cell r="M746">
            <v>5611.8256423469093</v>
          </cell>
          <cell r="N746">
            <v>7676.5522193874995</v>
          </cell>
          <cell r="O746">
            <v>9933.8060524021203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</row>
        <row r="747">
          <cell r="A747">
            <v>-2016.8585694714693</v>
          </cell>
          <cell r="B747">
            <v>-5932.8875910499464</v>
          </cell>
          <cell r="C747">
            <v>-6655.3400940169731</v>
          </cell>
          <cell r="D747">
            <v>-5736.1362901766024</v>
          </cell>
          <cell r="E747">
            <v>-4751.7725799204927</v>
          </cell>
          <cell r="F747">
            <v>-3696.1724508893476</v>
          </cell>
          <cell r="G747">
            <v>-2570.5071365383469</v>
          </cell>
          <cell r="H747">
            <v>-1340.618889832283</v>
          </cell>
          <cell r="I747">
            <v>16.591651328836214</v>
          </cell>
          <cell r="J747">
            <v>1516.4011648798119</v>
          </cell>
          <cell r="K747">
            <v>3157.7246115267521</v>
          </cell>
          <cell r="L747">
            <v>4950.2579819476377</v>
          </cell>
          <cell r="M747">
            <v>6922.5078658519778</v>
          </cell>
          <cell r="N747">
            <v>9095.134860961598</v>
          </cell>
          <cell r="O747">
            <v>11488.410401407722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</row>
        <row r="748">
          <cell r="A748">
            <v>-2075.9936429739014</v>
          </cell>
          <cell r="B748">
            <v>-6160.9691880554128</v>
          </cell>
          <cell r="C748">
            <v>-6913.5951909345513</v>
          </cell>
          <cell r="D748">
            <v>-6010.214316455772</v>
          </cell>
          <cell r="E748">
            <v>-5058.3271479202249</v>
          </cell>
          <cell r="F748">
            <v>-4024.7979062671716</v>
          </cell>
          <cell r="G748">
            <v>-2917.2030343261117</v>
          </cell>
          <cell r="H748">
            <v>-1710.2793812586999</v>
          </cell>
          <cell r="I748">
            <v>-377.15215568329683</v>
          </cell>
          <cell r="J748">
            <v>1084.8119853402345</v>
          </cell>
          <cell r="K748">
            <v>2686.0707984310952</v>
          </cell>
          <cell r="L748">
            <v>4445.1131014722696</v>
          </cell>
          <cell r="M748">
            <v>6381.0118806282062</v>
          </cell>
          <cell r="N748">
            <v>8504.802739388193</v>
          </cell>
          <cell r="O748">
            <v>10839.666570938916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</row>
        <row r="749">
          <cell r="A749">
            <v>-1978.2669966707585</v>
          </cell>
          <cell r="B749">
            <v>-5774.1176475446191</v>
          </cell>
          <cell r="C749">
            <v>-6458.4420128315433</v>
          </cell>
          <cell r="D749">
            <v>-5517.1446681050083</v>
          </cell>
          <cell r="E749">
            <v>-4524.3913871193135</v>
          </cell>
          <cell r="F749">
            <v>-3472.875435184013</v>
          </cell>
          <cell r="G749">
            <v>-2331.8520629007735</v>
          </cell>
          <cell r="H749">
            <v>-1082.4105268989772</v>
          </cell>
          <cell r="I749">
            <v>283.97413197449879</v>
          </cell>
          <cell r="J749">
            <v>1785.1508526356001</v>
          </cell>
          <cell r="K749">
            <v>3452.7944620913622</v>
          </cell>
          <cell r="L749">
            <v>5273.5613477726583</v>
          </cell>
          <cell r="M749">
            <v>7276.4639377328722</v>
          </cell>
          <cell r="N749">
            <v>9490.2314934520327</v>
          </cell>
          <cell r="O749">
            <v>11929.121311594203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</row>
        <row r="750">
          <cell r="A750">
            <v>-2190.0933614932333</v>
          </cell>
          <cell r="B750">
            <v>-6588.6914898867026</v>
          </cell>
          <cell r="C750">
            <v>-7400.4537807303313</v>
          </cell>
          <cell r="D750">
            <v>-6528.0071853585259</v>
          </cell>
          <cell r="E750">
            <v>-5599.8256867786549</v>
          </cell>
          <cell r="F750">
            <v>-4598.9689787150946</v>
          </cell>
          <cell r="G750">
            <v>-3532.0829465662155</v>
          </cell>
          <cell r="H750">
            <v>-2381.7817415246291</v>
          </cell>
          <cell r="I750">
            <v>-1114.8352926821667</v>
          </cell>
          <cell r="J750">
            <v>289.14972727772113</v>
          </cell>
          <cell r="K750">
            <v>1819.5446557595283</v>
          </cell>
          <cell r="L750">
            <v>3510.3457064716804</v>
          </cell>
          <cell r="M750">
            <v>5366.0933392613533</v>
          </cell>
          <cell r="N750">
            <v>7409.5819961918578</v>
          </cell>
          <cell r="O750">
            <v>9664.5291323330021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1">
          <cell r="A751">
            <v>-2180.6930333611126</v>
          </cell>
          <cell r="B751">
            <v>-6568.6505815806477</v>
          </cell>
          <cell r="C751">
            <v>-7387.0873872401226</v>
          </cell>
          <cell r="D751">
            <v>-6513.1711270702626</v>
          </cell>
          <cell r="E751">
            <v>-5580.6760341973495</v>
          </cell>
          <cell r="F751">
            <v>-4591.5466595350126</v>
          </cell>
          <cell r="G751">
            <v>-3526.4820384838467</v>
          </cell>
          <cell r="H751">
            <v>-2369.9811402755095</v>
          </cell>
          <cell r="I751">
            <v>-1116.1064563318066</v>
          </cell>
          <cell r="J751">
            <v>268.50048692957637</v>
          </cell>
          <cell r="K751">
            <v>1791.0366853993526</v>
          </cell>
          <cell r="L751">
            <v>3468.3225170897263</v>
          </cell>
          <cell r="M751">
            <v>5325.2787326101334</v>
          </cell>
          <cell r="N751">
            <v>7374.1693329275804</v>
          </cell>
          <cell r="O751">
            <v>9620.7920244779143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</row>
        <row r="752">
          <cell r="A752">
            <v>-2169.5566201132378</v>
          </cell>
          <cell r="B752">
            <v>-6527.6557863136604</v>
          </cell>
          <cell r="C752">
            <v>-7344.38210843252</v>
          </cell>
          <cell r="D752">
            <v>-6471.5384490017796</v>
          </cell>
          <cell r="E752">
            <v>-5538.3054624330534</v>
          </cell>
          <cell r="F752">
            <v>-4535.0618566580124</v>
          </cell>
          <cell r="G752">
            <v>-3463.3588664368822</v>
          </cell>
          <cell r="H752">
            <v>-2304.5008672310987</v>
          </cell>
          <cell r="I752">
            <v>-1034.2069118787895</v>
          </cell>
          <cell r="J752">
            <v>366.639312513074</v>
          </cell>
          <cell r="K752">
            <v>1902.3201053883181</v>
          </cell>
          <cell r="L752">
            <v>3595.9320862357713</v>
          </cell>
          <cell r="M752">
            <v>5455.2102437018211</v>
          </cell>
          <cell r="N752">
            <v>7491.1396254440288</v>
          </cell>
          <cell r="O752">
            <v>9740.3769217263671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</row>
        <row r="753">
          <cell r="A753">
            <v>-2320.9706562075762</v>
          </cell>
          <cell r="B753">
            <v>-7098.2197068092155</v>
          </cell>
          <cell r="C753">
            <v>-8007.7448926326424</v>
          </cell>
          <cell r="D753">
            <v>-7169.1793357512561</v>
          </cell>
          <cell r="E753">
            <v>-6293.2989323346364</v>
          </cell>
          <cell r="F753">
            <v>-5357.0101430447521</v>
          </cell>
          <cell r="G753">
            <v>-4354.5859133121021</v>
          </cell>
          <cell r="H753">
            <v>-3273.326519664924</v>
          </cell>
          <cell r="I753">
            <v>-2087.6651563609762</v>
          </cell>
          <cell r="J753">
            <v>-787.51433871112317</v>
          </cell>
          <cell r="K753">
            <v>635.18347305268935</v>
          </cell>
          <cell r="L753">
            <v>2214.3106515057998</v>
          </cell>
          <cell r="M753">
            <v>3963.0794006323304</v>
          </cell>
          <cell r="N753">
            <v>5876.744726796499</v>
          </cell>
          <cell r="O753">
            <v>7997.3897066784002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</row>
        <row r="754">
          <cell r="A754">
            <v>-2314.001379163321</v>
          </cell>
          <cell r="B754">
            <v>-7074.5964581747176</v>
          </cell>
          <cell r="C754">
            <v>-7977.6775052983721</v>
          </cell>
          <cell r="D754">
            <v>-7144.5467434635148</v>
          </cell>
          <cell r="E754">
            <v>-6262.1200605365793</v>
          </cell>
          <cell r="F754">
            <v>-5321.5710402257282</v>
          </cell>
          <cell r="G754">
            <v>-4317.9902610715353</v>
          </cell>
          <cell r="H754">
            <v>-3235.1223944188218</v>
          </cell>
          <cell r="I754">
            <v>-2052.6136341566003</v>
          </cell>
          <cell r="J754">
            <v>-746.3443394815888</v>
          </cell>
          <cell r="K754">
            <v>685.34586040313275</v>
          </cell>
          <cell r="L754">
            <v>2279.9186548223602</v>
          </cell>
          <cell r="M754">
            <v>4030.3874707142531</v>
          </cell>
          <cell r="N754">
            <v>5953.3947305365091</v>
          </cell>
          <cell r="O754">
            <v>8056.489927738301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</row>
        <row r="755">
          <cell r="A755">
            <v>-2062.9724228799882</v>
          </cell>
          <cell r="B755">
            <v>-6103.6313404282591</v>
          </cell>
          <cell r="C755">
            <v>-6836.2049385881546</v>
          </cell>
          <cell r="D755">
            <v>-5913.7174314949734</v>
          </cell>
          <cell r="E755">
            <v>-4937.904226904323</v>
          </cell>
          <cell r="F755">
            <v>-3896.1351897657819</v>
          </cell>
          <cell r="G755">
            <v>-2773.4158644593708</v>
          </cell>
          <cell r="H755">
            <v>-1561.8760781814478</v>
          </cell>
          <cell r="I755">
            <v>-212.64166968746611</v>
          </cell>
          <cell r="J755">
            <v>1256.037126421912</v>
          </cell>
          <cell r="K755">
            <v>2876.7675913772555</v>
          </cell>
          <cell r="L755">
            <v>4668.9818853901115</v>
          </cell>
          <cell r="M755">
            <v>6629.1384847444679</v>
          </cell>
          <cell r="N755">
            <v>8778.6759845207689</v>
          </cell>
          <cell r="O755">
            <v>11164.705105466928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</row>
        <row r="756">
          <cell r="A756">
            <v>-2363.8864193723462</v>
          </cell>
          <cell r="B756">
            <v>-7263.8657615645907</v>
          </cell>
          <cell r="C756">
            <v>-8202.0292054805723</v>
          </cell>
          <cell r="D756">
            <v>-7386.7288386794835</v>
          </cell>
          <cell r="E756">
            <v>-6509.1654947828274</v>
          </cell>
          <cell r="F756">
            <v>-5581.5243878769334</v>
          </cell>
          <cell r="G756">
            <v>-4580.4594484613126</v>
          </cell>
          <cell r="H756">
            <v>-3483.3950761196324</v>
          </cell>
          <cell r="I756">
            <v>-2304.5031560347911</v>
          </cell>
          <cell r="J756">
            <v>-1020.8495289109311</v>
          </cell>
          <cell r="K756">
            <v>393.81229939793263</v>
          </cell>
          <cell r="L756">
            <v>1943.0837548199429</v>
          </cell>
          <cell r="M756">
            <v>3649.5320813087828</v>
          </cell>
          <cell r="N756">
            <v>5529.249385141431</v>
          </cell>
          <cell r="O756">
            <v>7603.2976130055758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7">
          <cell r="A757">
            <v>-2082.9786024921132</v>
          </cell>
          <cell r="B757">
            <v>-6182.963564081836</v>
          </cell>
          <cell r="C757">
            <v>-6933.3347454794484</v>
          </cell>
          <cell r="D757">
            <v>-6029.8497419070918</v>
          </cell>
          <cell r="E757">
            <v>-5066.3040737311512</v>
          </cell>
          <cell r="F757">
            <v>-4041.5656855026273</v>
          </cell>
          <cell r="G757">
            <v>-2937.1764454195318</v>
          </cell>
          <cell r="H757">
            <v>-1735.0986162975964</v>
          </cell>
          <cell r="I757">
            <v>-412.34756877713676</v>
          </cell>
          <cell r="J757">
            <v>1046.4742777529154</v>
          </cell>
          <cell r="K757">
            <v>2649.1982806172964</v>
          </cell>
          <cell r="L757">
            <v>4415.9387138041266</v>
          </cell>
          <cell r="M757">
            <v>6363.4103214264178</v>
          </cell>
          <cell r="N757">
            <v>8486.7045502266647</v>
          </cell>
          <cell r="O757">
            <v>10821.069224914296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</row>
        <row r="758">
          <cell r="A758">
            <v>-1958.4785118469449</v>
          </cell>
          <cell r="B758">
            <v>-5715.412677372824</v>
          </cell>
          <cell r="C758">
            <v>-6402.9162297161274</v>
          </cell>
          <cell r="D758">
            <v>-5463.2070393720851</v>
          </cell>
          <cell r="E758">
            <v>-4463.0879613821453</v>
          </cell>
          <cell r="F758">
            <v>-3395.9038162916731</v>
          </cell>
          <cell r="G758">
            <v>-2243.5463048397628</v>
          </cell>
          <cell r="H758">
            <v>-980.50388331033457</v>
          </cell>
          <cell r="I758">
            <v>413.95812824586886</v>
          </cell>
          <cell r="J758">
            <v>1950.5483665335398</v>
          </cell>
          <cell r="K758">
            <v>3641.0876975255796</v>
          </cell>
          <cell r="L758">
            <v>5489.6685968969514</v>
          </cell>
          <cell r="M758">
            <v>7514.5922854820528</v>
          </cell>
          <cell r="N758">
            <v>9736.9443030057391</v>
          </cell>
          <cell r="O758">
            <v>12193.153108067096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</row>
        <row r="759">
          <cell r="A759">
            <v>-2129.3010687716433</v>
          </cell>
          <cell r="B759">
            <v>-6363.8539227472957</v>
          </cell>
          <cell r="C759">
            <v>-7139.7879954666605</v>
          </cell>
          <cell r="D759">
            <v>-6241.7451900422639</v>
          </cell>
          <cell r="E759">
            <v>-5297.7355586200765</v>
          </cell>
          <cell r="F759">
            <v>-4294.9180760947056</v>
          </cell>
          <cell r="G759">
            <v>-3211.1948884680914</v>
          </cell>
          <cell r="H759">
            <v>-2032.9378894133529</v>
          </cell>
          <cell r="I759">
            <v>-742.10860626415854</v>
          </cell>
          <cell r="J759">
            <v>681.77667019653279</v>
          </cell>
          <cell r="K759">
            <v>2253.9593989715368</v>
          </cell>
          <cell r="L759">
            <v>3977.759256525464</v>
          </cell>
          <cell r="M759">
            <v>5872.6003018102929</v>
          </cell>
          <cell r="N759">
            <v>7950.8834363727838</v>
          </cell>
          <cell r="O759">
            <v>10250.496505378129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</row>
        <row r="760">
          <cell r="A760">
            <v>-2247.617534872732</v>
          </cell>
          <cell r="B760">
            <v>-6815.6422655098877</v>
          </cell>
          <cell r="C760">
            <v>-7666.8905705917141</v>
          </cell>
          <cell r="D760">
            <v>-6810.2275095070845</v>
          </cell>
          <cell r="E760">
            <v>-5903.7506447712531</v>
          </cell>
          <cell r="F760">
            <v>-4936.9386610713264</v>
          </cell>
          <cell r="G760">
            <v>-3902.7498929274889</v>
          </cell>
          <cell r="H760">
            <v>-2781.6260454419867</v>
          </cell>
          <cell r="I760">
            <v>-1539.5399295324878</v>
          </cell>
          <cell r="J760">
            <v>-176.53227165775752</v>
          </cell>
          <cell r="K760">
            <v>1319.7614332258036</v>
          </cell>
          <cell r="L760">
            <v>2952.8966992785345</v>
          </cell>
          <cell r="M760">
            <v>4750.6281177875944</v>
          </cell>
          <cell r="N760">
            <v>6730.809640751082</v>
          </cell>
          <cell r="O760">
            <v>8908.7800609840597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</row>
        <row r="761">
          <cell r="A761">
            <v>-2312.6105054309373</v>
          </cell>
          <cell r="B761">
            <v>-7077.2341040507135</v>
          </cell>
          <cell r="C761">
            <v>-7997.8471676069985</v>
          </cell>
          <cell r="D761">
            <v>-7174.7955284253558</v>
          </cell>
          <cell r="E761">
            <v>-6292.5529809912041</v>
          </cell>
          <cell r="F761">
            <v>-5352.6660021338157</v>
          </cell>
          <cell r="G761">
            <v>-4353.7072338505222</v>
          </cell>
          <cell r="H761">
            <v>-3267.0991451354953</v>
          </cell>
          <cell r="I761">
            <v>-2067.207723492947</v>
          </cell>
          <cell r="J761">
            <v>-757.66378273222642</v>
          </cell>
          <cell r="K761">
            <v>679.77420279342334</v>
          </cell>
          <cell r="L761">
            <v>2248.8434944149103</v>
          </cell>
          <cell r="M761">
            <v>3984.313520802275</v>
          </cell>
          <cell r="N761">
            <v>5896.3588566598773</v>
          </cell>
          <cell r="O761">
            <v>7998.3549158760579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</row>
        <row r="762">
          <cell r="A762">
            <v>-2063.3048523857938</v>
          </cell>
          <cell r="B762">
            <v>-6111.4990389790109</v>
          </cell>
          <cell r="C762">
            <v>-6859.2911798928453</v>
          </cell>
          <cell r="D762">
            <v>-5949.379292348096</v>
          </cell>
          <cell r="E762">
            <v>-4988.9640916472008</v>
          </cell>
          <cell r="F762">
            <v>-3952.3338562801746</v>
          </cell>
          <cell r="G762">
            <v>-2838.2263176125862</v>
          </cell>
          <cell r="H762">
            <v>-1620.7635468844294</v>
          </cell>
          <cell r="I762">
            <v>-297.43468430895399</v>
          </cell>
          <cell r="J762">
            <v>1151.9023736176509</v>
          </cell>
          <cell r="K762">
            <v>2758.3511392478231</v>
          </cell>
          <cell r="L762">
            <v>4531.978332116103</v>
          </cell>
          <cell r="M762">
            <v>6484.8645493021195</v>
          </cell>
          <cell r="N762">
            <v>8618.2685164470986</v>
          </cell>
          <cell r="O762">
            <v>10951.384664785526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</row>
        <row r="763">
          <cell r="A763">
            <v>-2362.9376594680798</v>
          </cell>
          <cell r="B763">
            <v>-7260.7230603483185</v>
          </cell>
          <cell r="C763">
            <v>-8190.823772044022</v>
          </cell>
          <cell r="D763">
            <v>-7374.2424717148569</v>
          </cell>
          <cell r="E763">
            <v>-6511.0038689955873</v>
          </cell>
          <cell r="F763">
            <v>-5583.7716500421702</v>
          </cell>
          <cell r="G763">
            <v>-4600.1283122625</v>
          </cell>
          <cell r="H763">
            <v>-3534.8764436041092</v>
          </cell>
          <cell r="I763">
            <v>-2361.4491155128235</v>
          </cell>
          <cell r="J763">
            <v>-1065.4407811213998</v>
          </cell>
          <cell r="K763">
            <v>353.29095377783392</v>
          </cell>
          <cell r="L763">
            <v>1902.8375112861875</v>
          </cell>
          <cell r="M763">
            <v>3615.1260408378644</v>
          </cell>
          <cell r="N763">
            <v>5507.5769960273874</v>
          </cell>
          <cell r="O763">
            <v>7588.0378344084438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4">
          <cell r="A764">
            <v>-2196.4965010105411</v>
          </cell>
          <cell r="B764">
            <v>-6621.3373526901778</v>
          </cell>
          <cell r="C764">
            <v>-7457.40180129092</v>
          </cell>
          <cell r="D764">
            <v>-6594.2682272357242</v>
          </cell>
          <cell r="E764">
            <v>-5658.6975549117778</v>
          </cell>
          <cell r="F764">
            <v>-4670.5223447581639</v>
          </cell>
          <cell r="G764">
            <v>-3622.6509228771479</v>
          </cell>
          <cell r="H764">
            <v>-2475.083757455353</v>
          </cell>
          <cell r="I764">
            <v>-1215.3334964509049</v>
          </cell>
          <cell r="J764">
            <v>169.55869254927967</v>
          </cell>
          <cell r="K764">
            <v>1693.8635847391333</v>
          </cell>
          <cell r="L764">
            <v>3370.8657222147713</v>
          </cell>
          <cell r="M764">
            <v>5210.2795854235119</v>
          </cell>
          <cell r="N764">
            <v>7239.0243168857378</v>
          </cell>
          <cell r="O764">
            <v>9481.9263550685591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</row>
        <row r="765">
          <cell r="A765">
            <v>-2203.918411007508</v>
          </cell>
          <cell r="B765">
            <v>-6649.1343002414687</v>
          </cell>
          <cell r="C765">
            <v>-7494.1128480689331</v>
          </cell>
          <cell r="D765">
            <v>-6636.1821782452016</v>
          </cell>
          <cell r="E765">
            <v>-5723.7819447967122</v>
          </cell>
          <cell r="F765">
            <v>-4745.6020800346196</v>
          </cell>
          <cell r="G765">
            <v>-3704.8278660214473</v>
          </cell>
          <cell r="H765">
            <v>-2557.0489012541666</v>
          </cell>
          <cell r="I765">
            <v>-1287.3697787512858</v>
          </cell>
          <cell r="J765">
            <v>101.34770557328534</v>
          </cell>
          <cell r="K765">
            <v>1631.1431652952062</v>
          </cell>
          <cell r="L765">
            <v>3302.2639436277341</v>
          </cell>
          <cell r="M765">
            <v>5130.1735844335526</v>
          </cell>
          <cell r="N765">
            <v>7146.2156387534114</v>
          </cell>
          <cell r="O765">
            <v>9372.6392185465756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</row>
        <row r="766">
          <cell r="A766">
            <v>-1997.2879222551283</v>
          </cell>
          <cell r="B766">
            <v>-5869.4601053337174</v>
          </cell>
          <cell r="C766">
            <v>-6593.8404413100507</v>
          </cell>
          <cell r="D766">
            <v>-5670.2150681437952</v>
          </cell>
          <cell r="E766">
            <v>-4684.6282441427729</v>
          </cell>
          <cell r="F766">
            <v>-3623.9756822228665</v>
          </cell>
          <cell r="G766">
            <v>-2485.1906435908227</v>
          </cell>
          <cell r="H766">
            <v>-1245.6431864384665</v>
          </cell>
          <cell r="I766">
            <v>117.48754848481184</v>
          </cell>
          <cell r="J766">
            <v>1612.216995169332</v>
          </cell>
          <cell r="K766">
            <v>3253.0017101680451</v>
          </cell>
          <cell r="L766">
            <v>5054.0624351367942</v>
          </cell>
          <cell r="M766">
            <v>7041.3547246443832</v>
          </cell>
          <cell r="N766">
            <v>9230.8644071853214</v>
          </cell>
          <cell r="O766">
            <v>11633.536723045252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</row>
        <row r="767">
          <cell r="A767">
            <v>-1965.0671086696495</v>
          </cell>
          <cell r="B767">
            <v>-5732.4905273015202</v>
          </cell>
          <cell r="C767">
            <v>-6415.4056086396122</v>
          </cell>
          <cell r="D767">
            <v>-5468.2969594981223</v>
          </cell>
          <cell r="E767">
            <v>-4471.4456462315657</v>
          </cell>
          <cell r="F767">
            <v>-3406.9054671196809</v>
          </cell>
          <cell r="G767">
            <v>-2248.2231586733578</v>
          </cell>
          <cell r="H767">
            <v>-980.27351111496137</v>
          </cell>
          <cell r="I767">
            <v>414.19031047438631</v>
          </cell>
          <cell r="J767">
            <v>1942.5008202135564</v>
          </cell>
          <cell r="K767">
            <v>3623.6840354213723</v>
          </cell>
          <cell r="L767">
            <v>5477.2029761720905</v>
          </cell>
          <cell r="M767">
            <v>7503.1689239837824</v>
          </cell>
          <cell r="N767">
            <v>9728.529421246214</v>
          </cell>
          <cell r="O767">
            <v>12176.73201292743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</row>
        <row r="768">
          <cell r="A768">
            <v>-2283.7808329433492</v>
          </cell>
          <cell r="B768">
            <v>-6966.6799280689502</v>
          </cell>
          <cell r="C768">
            <v>-7865.5354135264506</v>
          </cell>
          <cell r="D768">
            <v>-7024.7808971236227</v>
          </cell>
          <cell r="E768">
            <v>-6134.7909073643987</v>
          </cell>
          <cell r="F768">
            <v>-5193.7110480824358</v>
          </cell>
          <cell r="G768">
            <v>-4188.0593113038212</v>
          </cell>
          <cell r="H768">
            <v>-3104.7375679495171</v>
          </cell>
          <cell r="I768">
            <v>-1910.5561819598418</v>
          </cell>
          <cell r="J768">
            <v>-578.86033940599418</v>
          </cell>
          <cell r="K768">
            <v>888.93577544501329</v>
          </cell>
          <cell r="L768">
            <v>2495.4612963879827</v>
          </cell>
          <cell r="M768">
            <v>4274.8432238434561</v>
          </cell>
          <cell r="N768">
            <v>6221.7212052645746</v>
          </cell>
          <cell r="O768">
            <v>8357.7848985313067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</row>
        <row r="769">
          <cell r="A769">
            <v>-2314.6718493374015</v>
          </cell>
          <cell r="B769">
            <v>-7060.491575770825</v>
          </cell>
          <cell r="C769">
            <v>-7939.6103876171619</v>
          </cell>
          <cell r="D769">
            <v>-7091.5111487636723</v>
          </cell>
          <cell r="E769">
            <v>-6201.7485704186747</v>
          </cell>
          <cell r="F769">
            <v>-5264.0360214617585</v>
          </cell>
          <cell r="G769">
            <v>-4251.5847881538539</v>
          </cell>
          <cell r="H769">
            <v>-3140.3292200497972</v>
          </cell>
          <cell r="I769">
            <v>-1936.3762727672522</v>
          </cell>
          <cell r="J769">
            <v>-612.55100931370828</v>
          </cell>
          <cell r="K769">
            <v>846.73345476127213</v>
          </cell>
          <cell r="L769">
            <v>2455.5036540372553</v>
          </cell>
          <cell r="M769">
            <v>4216.7131103456104</v>
          </cell>
          <cell r="N769">
            <v>6154.0078390247436</v>
          </cell>
          <cell r="O769">
            <v>8289.8389030208273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</row>
        <row r="770">
          <cell r="A770">
            <v>-2087.2388350077908</v>
          </cell>
          <cell r="B770">
            <v>-6206.0868334322722</v>
          </cell>
          <cell r="C770">
            <v>-6960.3925436249974</v>
          </cell>
          <cell r="D770">
            <v>-6048.7301707374672</v>
          </cell>
          <cell r="E770">
            <v>-5078.7635345885856</v>
          </cell>
          <cell r="F770">
            <v>-4060.556649526598</v>
          </cell>
          <cell r="G770">
            <v>-2949.1328276597942</v>
          </cell>
          <cell r="H770">
            <v>-1741.5561775881833</v>
          </cell>
          <cell r="I770">
            <v>-423.53548330388884</v>
          </cell>
          <cell r="J770">
            <v>1032.848684558797</v>
          </cell>
          <cell r="K770">
            <v>2627.0916781585215</v>
          </cell>
          <cell r="L770">
            <v>4374.2219849030471</v>
          </cell>
          <cell r="M770">
            <v>6297.3334475999736</v>
          </cell>
          <cell r="N770">
            <v>8415.0713535987015</v>
          </cell>
          <cell r="O770">
            <v>10743.039873884687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1">
          <cell r="A771">
            <v>-2303.8205158935339</v>
          </cell>
          <cell r="B771">
            <v>-7032.5083126765176</v>
          </cell>
          <cell r="C771">
            <v>-7918.6959516821225</v>
          </cell>
          <cell r="D771">
            <v>-7071.4833289389162</v>
          </cell>
          <cell r="E771">
            <v>-6179.5107542638116</v>
          </cell>
          <cell r="F771">
            <v>-5236.3471579784409</v>
          </cell>
          <cell r="G771">
            <v>-4219.0716005751383</v>
          </cell>
          <cell r="H771">
            <v>-3120.0855519195748</v>
          </cell>
          <cell r="I771">
            <v>-1909.6431769988078</v>
          </cell>
          <cell r="J771">
            <v>-565.18621010169397</v>
          </cell>
          <cell r="K771">
            <v>916.44209254046928</v>
          </cell>
          <cell r="L771">
            <v>2543.4391733501639</v>
          </cell>
          <cell r="M771">
            <v>4329.9724635780967</v>
          </cell>
          <cell r="N771">
            <v>6303.4829807146625</v>
          </cell>
          <cell r="O771">
            <v>8458.5407651917812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</row>
        <row r="772">
          <cell r="A772">
            <v>-2194.6340766156336</v>
          </cell>
          <cell r="B772">
            <v>-6604.7525837924031</v>
          </cell>
          <cell r="C772">
            <v>-7424.4442853047431</v>
          </cell>
          <cell r="D772">
            <v>-6554.1029141583149</v>
          </cell>
          <cell r="E772">
            <v>-5621.2258239369539</v>
          </cell>
          <cell r="F772">
            <v>-4634.3581264401264</v>
          </cell>
          <cell r="G772">
            <v>-3577.8170725895775</v>
          </cell>
          <cell r="H772">
            <v>-2429.1636597405359</v>
          </cell>
          <cell r="I772">
            <v>-1181.0817335154479</v>
          </cell>
          <cell r="J772">
            <v>205.91966259975783</v>
          </cell>
          <cell r="K772">
            <v>1737.7730343128885</v>
          </cell>
          <cell r="L772">
            <v>3413.0330144947652</v>
          </cell>
          <cell r="M772">
            <v>5263.8528651068673</v>
          </cell>
          <cell r="N772">
            <v>7295.6601937205551</v>
          </cell>
          <cell r="O772">
            <v>9535.0962077868935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</row>
        <row r="773">
          <cell r="A773">
            <v>-2137.4794682350798</v>
          </cell>
          <cell r="B773">
            <v>-6406.2120598729653</v>
          </cell>
          <cell r="C773">
            <v>-7211.5840316078247</v>
          </cell>
          <cell r="D773">
            <v>-6327.9947419851142</v>
          </cell>
          <cell r="E773">
            <v>-5384.7725333164062</v>
          </cell>
          <cell r="F773">
            <v>-4383.3396573747414</v>
          </cell>
          <cell r="G773">
            <v>-3307.9200790086024</v>
          </cell>
          <cell r="H773">
            <v>-2138.2285389143958</v>
          </cell>
          <cell r="I773">
            <v>-850.68193373960889</v>
          </cell>
          <cell r="J773">
            <v>553.31379833944072</v>
          </cell>
          <cell r="K773">
            <v>2092.0495909661277</v>
          </cell>
          <cell r="L773">
            <v>3784.2720553456293</v>
          </cell>
          <cell r="M773">
            <v>5662.6222257729823</v>
          </cell>
          <cell r="N773">
            <v>7737.9855210975093</v>
          </cell>
          <cell r="O773">
            <v>10014.171396783522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</row>
        <row r="774">
          <cell r="A774">
            <v>-2057.6567353291525</v>
          </cell>
          <cell r="B774">
            <v>-6092.5741196524996</v>
          </cell>
          <cell r="C774">
            <v>-6843.7879912683893</v>
          </cell>
          <cell r="D774">
            <v>-5946.8571574712696</v>
          </cell>
          <cell r="E774">
            <v>-4980.4033308064072</v>
          </cell>
          <cell r="F774">
            <v>-3932.4952721645304</v>
          </cell>
          <cell r="G774">
            <v>-2813.1820674238279</v>
          </cell>
          <cell r="H774">
            <v>-1598.5019128088416</v>
          </cell>
          <cell r="I774">
            <v>-272.43512610130381</v>
          </cell>
          <cell r="J774">
            <v>1198.5187315883034</v>
          </cell>
          <cell r="K774">
            <v>2810.1654925932207</v>
          </cell>
          <cell r="L774">
            <v>4580.4069703873829</v>
          </cell>
          <cell r="M774">
            <v>6532.0973149833271</v>
          </cell>
          <cell r="N774">
            <v>8664.4540102645133</v>
          </cell>
          <cell r="O774">
            <v>11010.694058021598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</row>
        <row r="775">
          <cell r="A775">
            <v>-2369.1944488543691</v>
          </cell>
          <cell r="B775">
            <v>-7277.0620399233494</v>
          </cell>
          <cell r="C775">
            <v>-8202.8579149784509</v>
          </cell>
          <cell r="D775">
            <v>-7371.7100259381668</v>
          </cell>
          <cell r="E775">
            <v>-6494.6523661617102</v>
          </cell>
          <cell r="F775">
            <v>-5579.366100415351</v>
          </cell>
          <cell r="G775">
            <v>-4586.3582462141494</v>
          </cell>
          <cell r="H775">
            <v>-3507.1584183963396</v>
          </cell>
          <cell r="I775">
            <v>-2328.6813485679986</v>
          </cell>
          <cell r="J775">
            <v>-1046.9226697681411</v>
          </cell>
          <cell r="K775">
            <v>362.20732304694394</v>
          </cell>
          <cell r="L775">
            <v>1912.4333753378105</v>
          </cell>
          <cell r="M775">
            <v>3619.8627532743062</v>
          </cell>
          <cell r="N775">
            <v>5503.2700553607583</v>
          </cell>
          <cell r="O775">
            <v>7581.0338200169799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</row>
        <row r="776">
          <cell r="A776">
            <v>-2011.6738514461845</v>
          </cell>
          <cell r="B776">
            <v>-5929.5961557577184</v>
          </cell>
          <cell r="C776">
            <v>-6668.3317846035288</v>
          </cell>
          <cell r="D776">
            <v>-5747.0772748005002</v>
          </cell>
          <cell r="E776">
            <v>-4758.334918138431</v>
          </cell>
          <cell r="F776">
            <v>-3696.8838754763497</v>
          </cell>
          <cell r="G776">
            <v>-2543.905271280908</v>
          </cell>
          <cell r="H776">
            <v>-1293.868949861157</v>
          </cell>
          <cell r="I776">
            <v>59.778148237328239</v>
          </cell>
          <cell r="J776">
            <v>1548.1734670098074</v>
          </cell>
          <cell r="K776">
            <v>3180.3333679960965</v>
          </cell>
          <cell r="L776">
            <v>4994.510800729583</v>
          </cell>
          <cell r="M776">
            <v>6972.7351619712581</v>
          </cell>
          <cell r="N776">
            <v>9134.318657874257</v>
          </cell>
          <cell r="O776">
            <v>11525.93605849885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</row>
        <row r="777">
          <cell r="A777">
            <v>-2281.7199255314285</v>
          </cell>
          <cell r="B777">
            <v>-6942.7307918958886</v>
          </cell>
          <cell r="C777">
            <v>-7806.0139004701641</v>
          </cell>
          <cell r="D777">
            <v>-6961.5658127271554</v>
          </cell>
          <cell r="E777">
            <v>-6065.4989031183641</v>
          </cell>
          <cell r="F777">
            <v>-5093.6835204387371</v>
          </cell>
          <cell r="G777">
            <v>-4072.9665633946138</v>
          </cell>
          <cell r="H777">
            <v>-2965.9250364602685</v>
          </cell>
          <cell r="I777">
            <v>-1742.3674871582657</v>
          </cell>
          <cell r="J777">
            <v>-379.49333737423564</v>
          </cell>
          <cell r="K777">
            <v>1100.2559658804273</v>
          </cell>
          <cell r="L777">
            <v>2727.34506609857</v>
          </cell>
          <cell r="M777">
            <v>4510.9673174808777</v>
          </cell>
          <cell r="N777">
            <v>6471.5985114637442</v>
          </cell>
          <cell r="O777">
            <v>8626.797677627972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</row>
        <row r="778">
          <cell r="A778">
            <v>-2166.910157374617</v>
          </cell>
          <cell r="B778">
            <v>-6512.1836814654653</v>
          </cell>
          <cell r="C778">
            <v>-7310.712522138705</v>
          </cell>
          <cell r="D778">
            <v>-6422.2764670900224</v>
          </cell>
          <cell r="E778">
            <v>-5478.8578196223552</v>
          </cell>
          <cell r="F778">
            <v>-4471.1438410122119</v>
          </cell>
          <cell r="G778">
            <v>-3397.0118624802353</v>
          </cell>
          <cell r="H778">
            <v>-2241.4226880967376</v>
          </cell>
          <cell r="I778">
            <v>-966.07626196146146</v>
          </cell>
          <cell r="J778">
            <v>437.51339072507034</v>
          </cell>
          <cell r="K778">
            <v>1972.9907498645762</v>
          </cell>
          <cell r="L778">
            <v>3666.5953412794815</v>
          </cell>
          <cell r="M778">
            <v>5527.9715779354783</v>
          </cell>
          <cell r="N778">
            <v>7569.0943763059267</v>
          </cell>
          <cell r="O778">
            <v>9817.1976124241173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</row>
        <row r="779">
          <cell r="A779">
            <v>-2183.1581973954171</v>
          </cell>
          <cell r="B779">
            <v>-6572.8480946388054</v>
          </cell>
          <cell r="C779">
            <v>-7380.4766326786548</v>
          </cell>
          <cell r="D779">
            <v>-6490.8387155510591</v>
          </cell>
          <cell r="E779">
            <v>-5553.2374216262187</v>
          </cell>
          <cell r="F779">
            <v>-4552.7098994467215</v>
          </cell>
          <cell r="G779">
            <v>-3481.3746674821441</v>
          </cell>
          <cell r="H779">
            <v>-2316.1191246565031</v>
          </cell>
          <cell r="I779">
            <v>-1038.09077925316</v>
          </cell>
          <cell r="J779">
            <v>372.70286884368454</v>
          </cell>
          <cell r="K779">
            <v>1910.7682867246665</v>
          </cell>
          <cell r="L779">
            <v>3595.6318953759728</v>
          </cell>
          <cell r="M779">
            <v>5461.5622624467032</v>
          </cell>
          <cell r="N779">
            <v>7525.0173363902231</v>
          </cell>
          <cell r="O779">
            <v>9779.7160915697459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</row>
        <row r="780">
          <cell r="A780">
            <v>-2124.6813929288555</v>
          </cell>
          <cell r="B780">
            <v>-6346.9737589863817</v>
          </cell>
          <cell r="C780">
            <v>-7136.0212322929647</v>
          </cell>
          <cell r="D780">
            <v>-6256.862707788373</v>
          </cell>
          <cell r="E780">
            <v>-5320.9447266940824</v>
          </cell>
          <cell r="F780">
            <v>-4322.3331701850448</v>
          </cell>
          <cell r="G780">
            <v>-3248.8861161163932</v>
          </cell>
          <cell r="H780">
            <v>-2078.9460911296705</v>
          </cell>
          <cell r="I780">
            <v>-786.99619149842749</v>
          </cell>
          <cell r="J780">
            <v>629.31773596577</v>
          </cell>
          <cell r="K780">
            <v>2182.0615660595181</v>
          </cell>
          <cell r="L780">
            <v>3883.694716912998</v>
          </cell>
          <cell r="M780">
            <v>5769.7602235975137</v>
          </cell>
          <cell r="N780">
            <v>7854.8019857889922</v>
          </cell>
          <cell r="O780">
            <v>10139.8243289319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</row>
        <row r="781">
          <cell r="A781">
            <v>-2069.3624744524773</v>
          </cell>
          <cell r="B781">
            <v>-6131.0130216793114</v>
          </cell>
          <cell r="C781">
            <v>-6872.0789904244602</v>
          </cell>
          <cell r="D781">
            <v>-5949.763125350858</v>
          </cell>
          <cell r="E781">
            <v>-4974.9976059901601</v>
          </cell>
          <cell r="F781">
            <v>-3945.4846946971516</v>
          </cell>
          <cell r="G781">
            <v>-2838.6968580435132</v>
          </cell>
          <cell r="H781">
            <v>-1627.5820959477371</v>
          </cell>
          <cell r="I781">
            <v>-299.99969105953573</v>
          </cell>
          <cell r="J781">
            <v>1176.0322735211728</v>
          </cell>
          <cell r="K781">
            <v>2788.7674872750995</v>
          </cell>
          <cell r="L781">
            <v>4565.6611825773716</v>
          </cell>
          <cell r="M781">
            <v>6504.4418594752206</v>
          </cell>
          <cell r="N781">
            <v>8639.0677897117566</v>
          </cell>
          <cell r="O781">
            <v>10988.234593994966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</row>
        <row r="782">
          <cell r="A782">
            <v>-2092.6301189983951</v>
          </cell>
          <cell r="B782">
            <v>-6226.626431911518</v>
          </cell>
          <cell r="C782">
            <v>-7002.7526106068735</v>
          </cell>
          <cell r="D782">
            <v>-6113.7360719739399</v>
          </cell>
          <cell r="E782">
            <v>-5154.0105086637477</v>
          </cell>
          <cell r="F782">
            <v>-4131.8017208784922</v>
          </cell>
          <cell r="G782">
            <v>-3024.3532782845118</v>
          </cell>
          <cell r="H782">
            <v>-1824.3563846593424</v>
          </cell>
          <cell r="I782">
            <v>-515.7493513922949</v>
          </cell>
          <cell r="J782">
            <v>921.24316077912215</v>
          </cell>
          <cell r="K782">
            <v>2508.5408368340613</v>
          </cell>
          <cell r="L782">
            <v>4255.6713217008228</v>
          </cell>
          <cell r="M782">
            <v>6177.1876829023804</v>
          </cell>
          <cell r="N782">
            <v>8290.5537415038507</v>
          </cell>
          <cell r="O782">
            <v>10614.210573861836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</row>
        <row r="783">
          <cell r="A783">
            <v>-1955.1757763202033</v>
          </cell>
          <cell r="B783">
            <v>-5709.4726390367814</v>
          </cell>
          <cell r="C783">
            <v>-6383.9711805451016</v>
          </cell>
          <cell r="D783">
            <v>-5434.2471699050448</v>
          </cell>
          <cell r="E783">
            <v>-4432.8837294814739</v>
          </cell>
          <cell r="F783">
            <v>-3357.8013511073518</v>
          </cell>
          <cell r="G783">
            <v>-2194.8564518827397</v>
          </cell>
          <cell r="H783">
            <v>-929.20320287106881</v>
          </cell>
          <cell r="I783">
            <v>464.60053541558989</v>
          </cell>
          <cell r="J783">
            <v>1984.8731711940914</v>
          </cell>
          <cell r="K783">
            <v>3666.630229507387</v>
          </cell>
          <cell r="L783">
            <v>5513.3939606414078</v>
          </cell>
          <cell r="M783">
            <v>7543.6704799540203</v>
          </cell>
          <cell r="N783">
            <v>9777.2391745530531</v>
          </cell>
          <cell r="O783">
            <v>12220.506335500508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</row>
        <row r="784">
          <cell r="A784">
            <v>-2394.2181412675118</v>
          </cell>
          <cell r="B784">
            <v>-7380.7606947730783</v>
          </cell>
          <cell r="C784">
            <v>-8333.041491047592</v>
          </cell>
          <cell r="D784">
            <v>-7530.1760934041022</v>
          </cell>
          <cell r="E784">
            <v>-6675.7344599904936</v>
          </cell>
          <cell r="F784">
            <v>-5765.3428380845426</v>
          </cell>
          <cell r="G784">
            <v>-4789.4058100801276</v>
          </cell>
          <cell r="H784">
            <v>-3730.0145227526259</v>
          </cell>
          <cell r="I784">
            <v>-2573.9904986223287</v>
          </cell>
          <cell r="J784">
            <v>-1297.1907019187151</v>
          </cell>
          <cell r="K784">
            <v>106.18560112446841</v>
          </cell>
          <cell r="L784">
            <v>1646.1207561083497</v>
          </cell>
          <cell r="M784">
            <v>3334.446061139387</v>
          </cell>
          <cell r="N784">
            <v>5191.0582124961729</v>
          </cell>
          <cell r="O784">
            <v>7233.7711958167401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</row>
        <row r="785">
          <cell r="A785">
            <v>-2192.7454081315027</v>
          </cell>
          <cell r="B785">
            <v>-6615.6138620425027</v>
          </cell>
          <cell r="C785">
            <v>-7445.062172504483</v>
          </cell>
          <cell r="D785">
            <v>-6566.8263604151816</v>
          </cell>
          <cell r="E785">
            <v>-5636.3876621767986</v>
          </cell>
          <cell r="F785">
            <v>-4649.126582641662</v>
          </cell>
          <cell r="G785">
            <v>-3583.0256370630595</v>
          </cell>
          <cell r="H785">
            <v>-2428.0671465094188</v>
          </cell>
          <cell r="I785">
            <v>-1159.0904921449016</v>
          </cell>
          <cell r="J785">
            <v>236.1592904496199</v>
          </cell>
          <cell r="K785">
            <v>1777.4246300453028</v>
          </cell>
          <cell r="L785">
            <v>3468.8841526827068</v>
          </cell>
          <cell r="M785">
            <v>5326.5663298792942</v>
          </cell>
          <cell r="N785">
            <v>7349.7818027680642</v>
          </cell>
          <cell r="O785">
            <v>9579.602446602139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</row>
        <row r="786">
          <cell r="A786">
            <v>-2192.6733271699218</v>
          </cell>
          <cell r="B786">
            <v>-6607.2276624077558</v>
          </cell>
          <cell r="C786">
            <v>-7428.0490884917563</v>
          </cell>
          <cell r="D786">
            <v>-6562.717130276219</v>
          </cell>
          <cell r="E786">
            <v>-5644.6156622379476</v>
          </cell>
          <cell r="F786">
            <v>-4672.075983031089</v>
          </cell>
          <cell r="G786">
            <v>-3624.7140446787685</v>
          </cell>
          <cell r="H786">
            <v>-2486.5363319805547</v>
          </cell>
          <cell r="I786">
            <v>-1230.6659551114244</v>
          </cell>
          <cell r="J786">
            <v>160.91817686821292</v>
          </cell>
          <cell r="K786">
            <v>1699.1989651465738</v>
          </cell>
          <cell r="L786">
            <v>3368.0732600651513</v>
          </cell>
          <cell r="M786">
            <v>5204.0119291659312</v>
          </cell>
          <cell r="N786">
            <v>7236.0938369587266</v>
          </cell>
          <cell r="O786">
            <v>9459.1347364978283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</row>
        <row r="787">
          <cell r="A787">
            <v>-1973.9456669785079</v>
          </cell>
          <cell r="B787">
            <v>-5760.6371152519923</v>
          </cell>
          <cell r="C787">
            <v>-6447.5717502874413</v>
          </cell>
          <cell r="D787">
            <v>-5518.2137008496275</v>
          </cell>
          <cell r="E787">
            <v>-4526.5863135406034</v>
          </cell>
          <cell r="F787">
            <v>-3452.2938298238018</v>
          </cell>
          <cell r="G787">
            <v>-2298.0091844846338</v>
          </cell>
          <cell r="H787">
            <v>-1041.7767906145725</v>
          </cell>
          <cell r="I787">
            <v>332.81902150176143</v>
          </cell>
          <cell r="J787">
            <v>1834.5950741067827</v>
          </cell>
          <cell r="K787">
            <v>3492.7178632341106</v>
          </cell>
          <cell r="L787">
            <v>5319.7058715443263</v>
          </cell>
          <cell r="M787">
            <v>7342.5445923032757</v>
          </cell>
          <cell r="N787">
            <v>9571.0991284984102</v>
          </cell>
          <cell r="O787">
            <v>12019.177680558312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</row>
        <row r="788">
          <cell r="A788">
            <v>-2172.1632944405201</v>
          </cell>
          <cell r="B788">
            <v>-6519.5565268326873</v>
          </cell>
          <cell r="C788">
            <v>-7336.3242716918676</v>
          </cell>
          <cell r="D788">
            <v>-6472.8817317547</v>
          </cell>
          <cell r="E788">
            <v>-5556.4980203548266</v>
          </cell>
          <cell r="F788">
            <v>-4568.909811387075</v>
          </cell>
          <cell r="G788">
            <v>-3494.6598194881658</v>
          </cell>
          <cell r="H788">
            <v>-2329.1000627971362</v>
          </cell>
          <cell r="I788">
            <v>-1053.634572857922</v>
          </cell>
          <cell r="J788">
            <v>334.40663416569799</v>
          </cell>
          <cell r="K788">
            <v>1866.263973840327</v>
          </cell>
          <cell r="L788">
            <v>3555.0552890528752</v>
          </cell>
          <cell r="M788">
            <v>5407.0156452442961</v>
          </cell>
          <cell r="N788">
            <v>7435.3494651134461</v>
          </cell>
          <cell r="O788">
            <v>9670.3461094744234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</row>
        <row r="789">
          <cell r="A789">
            <v>-2378.5601503323237</v>
          </cell>
          <cell r="B789">
            <v>-7321.9152173283837</v>
          </cell>
          <cell r="C789">
            <v>-8269.8001922608619</v>
          </cell>
          <cell r="D789">
            <v>-7444.9551941008913</v>
          </cell>
          <cell r="E789">
            <v>-6567.6649825183804</v>
          </cell>
          <cell r="F789">
            <v>-5655.8681260068388</v>
          </cell>
          <cell r="G789">
            <v>-4697.1730056060942</v>
          </cell>
          <cell r="H789">
            <v>-3645.6823276274586</v>
          </cell>
          <cell r="I789">
            <v>-2486.3297445985054</v>
          </cell>
          <cell r="J789">
            <v>-1203.9880932336134</v>
          </cell>
          <cell r="K789">
            <v>209.32575623428136</v>
          </cell>
          <cell r="L789">
            <v>1755.226208889444</v>
          </cell>
          <cell r="M789">
            <v>3443.0005940809619</v>
          </cell>
          <cell r="N789">
            <v>5304.0956119881466</v>
          </cell>
          <cell r="O789">
            <v>7353.5256254949754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</row>
        <row r="790">
          <cell r="A790">
            <v>-2359.7095411937321</v>
          </cell>
          <cell r="B790">
            <v>-7241.5938552653333</v>
          </cell>
          <cell r="C790">
            <v>-8179.6697488315085</v>
          </cell>
          <cell r="D790">
            <v>-7364.6417344764659</v>
          </cell>
          <cell r="E790">
            <v>-6507.7900481069182</v>
          </cell>
          <cell r="F790">
            <v>-5609.2610038260618</v>
          </cell>
          <cell r="G790">
            <v>-4634.9120774895946</v>
          </cell>
          <cell r="H790">
            <v>-3566.6476929844043</v>
          </cell>
          <cell r="I790">
            <v>-2398.1329691480291</v>
          </cell>
          <cell r="J790">
            <v>-1119.1132344634773</v>
          </cell>
          <cell r="K790">
            <v>290.6444598881211</v>
          </cell>
          <cell r="L790">
            <v>1837.4850072606332</v>
          </cell>
          <cell r="M790">
            <v>3548.9014280818033</v>
          </cell>
          <cell r="N790">
            <v>5432.3600488062502</v>
          </cell>
          <cell r="O790">
            <v>7503.0843491620981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</row>
        <row r="791">
          <cell r="A791">
            <v>-2379.2501777502193</v>
          </cell>
          <cell r="B791">
            <v>-7324.3632293198025</v>
          </cell>
          <cell r="C791">
            <v>-8275.0985695871877</v>
          </cell>
          <cell r="D791">
            <v>-7472.9976530114345</v>
          </cell>
          <cell r="E791">
            <v>-6602.8399020787983</v>
          </cell>
          <cell r="F791">
            <v>-5688.5303944430261</v>
          </cell>
          <cell r="G791">
            <v>-4708.2352686568647</v>
          </cell>
          <cell r="H791">
            <v>-3643.4702566919482</v>
          </cell>
          <cell r="I791">
            <v>-2483.4040843770726</v>
          </cell>
          <cell r="J791">
            <v>-1189.3068915288663</v>
          </cell>
          <cell r="K791">
            <v>240.27075031158148</v>
          </cell>
          <cell r="L791">
            <v>1798.2676835494228</v>
          </cell>
          <cell r="M791">
            <v>3514.2983100755605</v>
          </cell>
          <cell r="N791">
            <v>5382.6367898053068</v>
          </cell>
          <cell r="O791">
            <v>7435.5685008220671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</row>
        <row r="792">
          <cell r="A792">
            <v>-2229.1339691911921</v>
          </cell>
          <cell r="B792">
            <v>-6741.6099998992322</v>
          </cell>
          <cell r="C792">
            <v>-7577.0721752434447</v>
          </cell>
          <cell r="D792">
            <v>-6712.6849909751199</v>
          </cell>
          <cell r="E792">
            <v>-5798.6833777162619</v>
          </cell>
          <cell r="F792">
            <v>-4822.9140447450436</v>
          </cell>
          <cell r="G792">
            <v>-3780.4715828396183</v>
          </cell>
          <cell r="H792">
            <v>-2655.1349664456152</v>
          </cell>
          <cell r="I792">
            <v>-1417.9025902172002</v>
          </cell>
          <cell r="J792">
            <v>-61.498888218706803</v>
          </cell>
          <cell r="K792">
            <v>1434.4337831990883</v>
          </cell>
          <cell r="L792">
            <v>3085.6255862571647</v>
          </cell>
          <cell r="M792">
            <v>4902.7236770105155</v>
          </cell>
          <cell r="N792">
            <v>6910.9019447225537</v>
          </cell>
          <cell r="O792">
            <v>9125.5420786937702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</row>
        <row r="793">
          <cell r="A793">
            <v>-1951.0332834027563</v>
          </cell>
          <cell r="B793">
            <v>-5669.1737703685749</v>
          </cell>
          <cell r="C793">
            <v>-6337.2954724406345</v>
          </cell>
          <cell r="D793">
            <v>-5381.2773584626284</v>
          </cell>
          <cell r="E793">
            <v>-4363.8326964938769</v>
          </cell>
          <cell r="F793">
            <v>-3281.7380057326595</v>
          </cell>
          <cell r="G793">
            <v>-2122.3015289982081</v>
          </cell>
          <cell r="H793">
            <v>-854.11061779085219</v>
          </cell>
          <cell r="I793">
            <v>543.0347442684041</v>
          </cell>
          <cell r="J793">
            <v>2076.4238936596885</v>
          </cell>
          <cell r="K793">
            <v>3772.2881774252446</v>
          </cell>
          <cell r="L793">
            <v>5637.7581576481516</v>
          </cell>
          <cell r="M793">
            <v>7691.8956693801783</v>
          </cell>
          <cell r="N793">
            <v>9951.1981418652558</v>
          </cell>
          <cell r="O793">
            <v>12418.143591164773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</row>
        <row r="794">
          <cell r="A794">
            <v>-2280.8704855090173</v>
          </cell>
          <cell r="B794">
            <v>-6944.3294783230913</v>
          </cell>
          <cell r="C794">
            <v>-7825.8707267981154</v>
          </cell>
          <cell r="D794">
            <v>-6978.9794230826983</v>
          </cell>
          <cell r="E794">
            <v>-6086.3371336246273</v>
          </cell>
          <cell r="F794">
            <v>-5136.0280433501785</v>
          </cell>
          <cell r="G794">
            <v>-4112.6239231913687</v>
          </cell>
          <cell r="H794">
            <v>-3003.2190107423767</v>
          </cell>
          <cell r="I794">
            <v>-1781.2403569373635</v>
          </cell>
          <cell r="J794">
            <v>-457.10021711913146</v>
          </cell>
          <cell r="K794">
            <v>1011.6327228435478</v>
          </cell>
          <cell r="L794">
            <v>2635.8185201376859</v>
          </cell>
          <cell r="M794">
            <v>4417.081748019601</v>
          </cell>
          <cell r="N794">
            <v>6383.1932290705545</v>
          </cell>
          <cell r="O794">
            <v>8548.3467159681386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</row>
        <row r="795">
          <cell r="A795">
            <v>-2246.7618988577851</v>
          </cell>
          <cell r="B795">
            <v>-6808.777030336546</v>
          </cell>
          <cell r="C795">
            <v>-7658.6389997801871</v>
          </cell>
          <cell r="D795">
            <v>-6789.8556296173783</v>
          </cell>
          <cell r="E795">
            <v>-5885.1885332181682</v>
          </cell>
          <cell r="F795">
            <v>-4922.1767424067775</v>
          </cell>
          <cell r="G795">
            <v>-3892.6763207518798</v>
          </cell>
          <cell r="H795">
            <v>-2770.3352875653591</v>
          </cell>
          <cell r="I795">
            <v>-1541.2704717077845</v>
          </cell>
          <cell r="J795">
            <v>-174.22428553834092</v>
          </cell>
          <cell r="K795">
            <v>1338.75180173729</v>
          </cell>
          <cell r="L795">
            <v>3000.7294043100501</v>
          </cell>
          <cell r="M795">
            <v>4820.5179495727107</v>
          </cell>
          <cell r="N795">
            <v>6812.0917277212975</v>
          </cell>
          <cell r="O795">
            <v>9009.676024723889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</row>
        <row r="796">
          <cell r="A796">
            <v>-2174.4795094620613</v>
          </cell>
          <cell r="B796">
            <v>-6534.8291846100483</v>
          </cell>
          <cell r="C796">
            <v>-7347.5188285434515</v>
          </cell>
          <cell r="D796">
            <v>-6466.0615128851878</v>
          </cell>
          <cell r="E796">
            <v>-5520.3643427086599</v>
          </cell>
          <cell r="F796">
            <v>-4520.7098143209232</v>
          </cell>
          <cell r="G796">
            <v>-3464.5828264814859</v>
          </cell>
          <cell r="H796">
            <v>-2310.3382869997909</v>
          </cell>
          <cell r="I796">
            <v>-1043.3239724779414</v>
          </cell>
          <cell r="J796">
            <v>354.04742082822719</v>
          </cell>
          <cell r="K796">
            <v>1876.1306902471158</v>
          </cell>
          <cell r="L796">
            <v>3550.5610687840399</v>
          </cell>
          <cell r="M796">
            <v>5396.2406392866651</v>
          </cell>
          <cell r="N796">
            <v>7430.4220366959898</v>
          </cell>
          <cell r="O796">
            <v>9678.5228591845516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</row>
        <row r="797">
          <cell r="A797">
            <v>-2225.6080792727262</v>
          </cell>
          <cell r="B797">
            <v>-6742.5882474970449</v>
          </cell>
          <cell r="C797">
            <v>-7607.2104219295379</v>
          </cell>
          <cell r="D797">
            <v>-6746.9828910832202</v>
          </cell>
          <cell r="E797">
            <v>-5831.1318259798782</v>
          </cell>
          <cell r="F797">
            <v>-4857.361822486675</v>
          </cell>
          <cell r="G797">
            <v>-3808.0258078782595</v>
          </cell>
          <cell r="H797">
            <v>-2660.5819850064017</v>
          </cell>
          <cell r="I797">
            <v>-1418.1944291069162</v>
          </cell>
          <cell r="J797">
            <v>-61.922059493315253</v>
          </cell>
          <cell r="K797">
            <v>1435.5178600691031</v>
          </cell>
          <cell r="L797">
            <v>3073.8474565627394</v>
          </cell>
          <cell r="M797">
            <v>4880.7649802876231</v>
          </cell>
          <cell r="N797">
            <v>6882.6158119367074</v>
          </cell>
          <cell r="O797">
            <v>9085.857724142501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</row>
        <row r="798">
          <cell r="A798">
            <v>-2107.9122595172403</v>
          </cell>
          <cell r="B798">
            <v>-6291.3539043785568</v>
          </cell>
          <cell r="C798">
            <v>-7068.6224956434462</v>
          </cell>
          <cell r="D798">
            <v>-6162.8588024513574</v>
          </cell>
          <cell r="E798">
            <v>-5204.8396790861652</v>
          </cell>
          <cell r="F798">
            <v>-4196.3268092310418</v>
          </cell>
          <cell r="G798">
            <v>-3102.2894687544358</v>
          </cell>
          <cell r="H798">
            <v>-1913.6479350863237</v>
          </cell>
          <cell r="I798">
            <v>-632.98137363985199</v>
          </cell>
          <cell r="J798">
            <v>785.53367119777863</v>
          </cell>
          <cell r="K798">
            <v>2352.1427023539918</v>
          </cell>
          <cell r="L798">
            <v>4091.3831972081257</v>
          </cell>
          <cell r="M798">
            <v>6005.8943309095057</v>
          </cell>
          <cell r="N798">
            <v>8116.1835923641529</v>
          </cell>
          <cell r="O798">
            <v>10431.224554963099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</row>
        <row r="799">
          <cell r="A799">
            <v>-2006.1444460019093</v>
          </cell>
          <cell r="B799">
            <v>-5902.5251428432639</v>
          </cell>
          <cell r="C799">
            <v>-6620.3466689218276</v>
          </cell>
          <cell r="D799">
            <v>-5687.3263984290716</v>
          </cell>
          <cell r="E799">
            <v>-4704.3439673115436</v>
          </cell>
          <cell r="F799">
            <v>-3649.8663296140235</v>
          </cell>
          <cell r="G799">
            <v>-2508.6045001330335</v>
          </cell>
          <cell r="H799">
            <v>-1278.3868209287946</v>
          </cell>
          <cell r="I799">
            <v>77.873360137131925</v>
          </cell>
          <cell r="J799">
            <v>1571.8181012984824</v>
          </cell>
          <cell r="K799">
            <v>3207.1473804645871</v>
          </cell>
          <cell r="L799">
            <v>5006.3369898581614</v>
          </cell>
          <cell r="M799">
            <v>7013.5400607465072</v>
          </cell>
          <cell r="N799">
            <v>9210.2608322300584</v>
          </cell>
          <cell r="O799">
            <v>11627.557916172414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</row>
        <row r="800">
          <cell r="A800">
            <v>-2385.7940564399128</v>
          </cell>
          <cell r="B800">
            <v>-7342.8174428258644</v>
          </cell>
          <cell r="C800">
            <v>-8292.0186192949022</v>
          </cell>
          <cell r="D800">
            <v>-7492.1601179506033</v>
          </cell>
          <cell r="E800">
            <v>-6631.1875840699095</v>
          </cell>
          <cell r="F800">
            <v>-5712.4347064297281</v>
          </cell>
          <cell r="G800">
            <v>-4733.2743134640505</v>
          </cell>
          <cell r="H800">
            <v>-3671.59367157924</v>
          </cell>
          <cell r="I800">
            <v>-2512.8956895345673</v>
          </cell>
          <cell r="J800">
            <v>-1250.8902814900871</v>
          </cell>
          <cell r="K800">
            <v>134.50938126657149</v>
          </cell>
          <cell r="L800">
            <v>1660.7712453922036</v>
          </cell>
          <cell r="M800">
            <v>3366.6214948367856</v>
          </cell>
          <cell r="N800">
            <v>5257.3870363026253</v>
          </cell>
          <cell r="O800">
            <v>7311.5484677128252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</row>
        <row r="801">
          <cell r="A801">
            <v>-2289.6505855129117</v>
          </cell>
          <cell r="B801">
            <v>-6994.4023443888927</v>
          </cell>
          <cell r="C801">
            <v>-7898.4242013107023</v>
          </cell>
          <cell r="D801">
            <v>-7059.3000957713639</v>
          </cell>
          <cell r="E801">
            <v>-6178.6631034552001</v>
          </cell>
          <cell r="F801">
            <v>-5248.2724908543596</v>
          </cell>
          <cell r="G801">
            <v>-4243.1480723988579</v>
          </cell>
          <cell r="H801">
            <v>-3151.4719638643537</v>
          </cell>
          <cell r="I801">
            <v>-1947.2857644292724</v>
          </cell>
          <cell r="J801">
            <v>-621.01919037627431</v>
          </cell>
          <cell r="K801">
            <v>829.15549449874732</v>
          </cell>
          <cell r="L801">
            <v>2427.387331238649</v>
          </cell>
          <cell r="M801">
            <v>4199.2558619323972</v>
          </cell>
          <cell r="N801">
            <v>6153.4413004681401</v>
          </cell>
          <cell r="O801">
            <v>8286.5620363673806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</row>
        <row r="802">
          <cell r="A802">
            <v>-2307.5792207893237</v>
          </cell>
          <cell r="B802">
            <v>-7044.8434192765089</v>
          </cell>
          <cell r="C802">
            <v>-7943.9206872627801</v>
          </cell>
          <cell r="D802">
            <v>-7115.5685017655605</v>
          </cell>
          <cell r="E802">
            <v>-6235.366751787813</v>
          </cell>
          <cell r="F802">
            <v>-5277.3337970341381</v>
          </cell>
          <cell r="G802">
            <v>-4259.6534912834213</v>
          </cell>
          <cell r="H802">
            <v>-3162.0420230824066</v>
          </cell>
          <cell r="I802">
            <v>-1969.5248569687046</v>
          </cell>
          <cell r="J802">
            <v>-650.77024804457858</v>
          </cell>
          <cell r="K802">
            <v>814.31179587467716</v>
          </cell>
          <cell r="L802">
            <v>2415.2130716208503</v>
          </cell>
          <cell r="M802">
            <v>4164.8125860625241</v>
          </cell>
          <cell r="N802">
            <v>6091.3903785404673</v>
          </cell>
          <cell r="O802">
            <v>8199.2029408250382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</row>
        <row r="803">
          <cell r="A803">
            <v>-2360.2438902170938</v>
          </cell>
          <cell r="B803">
            <v>-7252.6632389914139</v>
          </cell>
          <cell r="C803">
            <v>-8190.6332224469616</v>
          </cell>
          <cell r="D803">
            <v>-7363.8610694786266</v>
          </cell>
          <cell r="E803">
            <v>-6489.4596058094985</v>
          </cell>
          <cell r="F803">
            <v>-5571.2335977953089</v>
          </cell>
          <cell r="G803">
            <v>-4593.0140477171517</v>
          </cell>
          <cell r="H803">
            <v>-3540.0587182795216</v>
          </cell>
          <cell r="I803">
            <v>-2386.8577243642721</v>
          </cell>
          <cell r="J803">
            <v>-1095.3508955125292</v>
          </cell>
          <cell r="K803">
            <v>319.8226356145625</v>
          </cell>
          <cell r="L803">
            <v>1866.7019135142057</v>
          </cell>
          <cell r="M803">
            <v>3577.2048693617357</v>
          </cell>
          <cell r="N803">
            <v>5458.3945233573659</v>
          </cell>
          <cell r="O803">
            <v>7531.0845902356605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</row>
        <row r="804">
          <cell r="A804">
            <v>-2133.2983065877052</v>
          </cell>
          <cell r="B804">
            <v>-6379.9861264576812</v>
          </cell>
          <cell r="C804">
            <v>-7162.5603953458794</v>
          </cell>
          <cell r="D804">
            <v>-6268.5697876813074</v>
          </cell>
          <cell r="E804">
            <v>-5331.0228365811499</v>
          </cell>
          <cell r="F804">
            <v>-4321.2432389035803</v>
          </cell>
          <cell r="G804">
            <v>-3225.8021313011895</v>
          </cell>
          <cell r="H804">
            <v>-2032.5728256789316</v>
          </cell>
          <cell r="I804">
            <v>-753.06194495244824</v>
          </cell>
          <cell r="J804">
            <v>657.70177129181275</v>
          </cell>
          <cell r="K804">
            <v>2214.6697567106085</v>
          </cell>
          <cell r="L804">
            <v>3943.0430362154448</v>
          </cell>
          <cell r="M804">
            <v>5839.5838789415038</v>
          </cell>
          <cell r="N804">
            <v>7924.8448748041901</v>
          </cell>
          <cell r="O804">
            <v>10212.933648389331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</row>
        <row r="805">
          <cell r="A805">
            <v>-2032.0894145035772</v>
          </cell>
          <cell r="B805">
            <v>-5988.1702126073542</v>
          </cell>
          <cell r="C805">
            <v>-6715.6016119123042</v>
          </cell>
          <cell r="D805">
            <v>-5790.5172319599587</v>
          </cell>
          <cell r="E805">
            <v>-4812.7704577087434</v>
          </cell>
          <cell r="F805">
            <v>-3756.8840258205246</v>
          </cell>
          <cell r="G805">
            <v>-2627.2259108994003</v>
          </cell>
          <cell r="H805">
            <v>-1407.1874418309912</v>
          </cell>
          <cell r="I805">
            <v>-66.028815007598268</v>
          </cell>
          <cell r="J805">
            <v>1418.1576915066919</v>
          </cell>
          <cell r="K805">
            <v>3030.7140263585334</v>
          </cell>
          <cell r="L805">
            <v>4816.6875014766738</v>
          </cell>
          <cell r="M805">
            <v>6793.8399124692951</v>
          </cell>
          <cell r="N805">
            <v>8963.6552969952172</v>
          </cell>
          <cell r="O805">
            <v>11349.163853460561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</row>
        <row r="806">
          <cell r="A806">
            <v>-2150.0675692130476</v>
          </cell>
          <cell r="B806">
            <v>-6440.8334214349607</v>
          </cell>
          <cell r="C806">
            <v>-7236.9659092136662</v>
          </cell>
          <cell r="D806">
            <v>-6350.7201598032407</v>
          </cell>
          <cell r="E806">
            <v>-5416.3348910830982</v>
          </cell>
          <cell r="F806">
            <v>-4412.7551061202166</v>
          </cell>
          <cell r="G806">
            <v>-3330.6414233158994</v>
          </cell>
          <cell r="H806">
            <v>-2163.2982818150226</v>
          </cell>
          <cell r="I806">
            <v>-880.23205542569565</v>
          </cell>
          <cell r="J806">
            <v>536.44124570705765</v>
          </cell>
          <cell r="K806">
            <v>2109.3091576837651</v>
          </cell>
          <cell r="L806">
            <v>3828.2031848467232</v>
          </cell>
          <cell r="M806">
            <v>5714.9201597891797</v>
          </cell>
          <cell r="N806">
            <v>7785.8455668975084</v>
          </cell>
          <cell r="O806">
            <v>10070.715432964538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</row>
        <row r="807">
          <cell r="A807">
            <v>-2246.9967707370583</v>
          </cell>
          <cell r="B807">
            <v>-6819.937129102751</v>
          </cell>
          <cell r="C807">
            <v>-7694.5468453338208</v>
          </cell>
          <cell r="D807">
            <v>-6846.3930152580042</v>
          </cell>
          <cell r="E807">
            <v>-5952.1147615906948</v>
          </cell>
          <cell r="F807">
            <v>-5004.5458010092561</v>
          </cell>
          <cell r="G807">
            <v>-3983.7712497553994</v>
          </cell>
          <cell r="H807">
            <v>-2868.0276065968101</v>
          </cell>
          <cell r="I807">
            <v>-1644.8126568022267</v>
          </cell>
          <cell r="J807">
            <v>-296.25720349876298</v>
          </cell>
          <cell r="K807">
            <v>1187.0297124894364</v>
          </cell>
          <cell r="L807">
            <v>2813.3667916987138</v>
          </cell>
          <cell r="M807">
            <v>4606.1420064593785</v>
          </cell>
          <cell r="N807">
            <v>6591.0819035056447</v>
          </cell>
          <cell r="O807">
            <v>8745.6694119123258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</row>
        <row r="808">
          <cell r="A808">
            <v>-2339.3618162698931</v>
          </cell>
          <cell r="B808">
            <v>-7170.8554969815141</v>
          </cell>
          <cell r="C808">
            <v>-8079.8720193173731</v>
          </cell>
          <cell r="D808">
            <v>-7225.5274276962673</v>
          </cell>
          <cell r="E808">
            <v>-6317.6933782871238</v>
          </cell>
          <cell r="F808">
            <v>-5356.7140353530049</v>
          </cell>
          <cell r="G808">
            <v>-4351.3509443903677</v>
          </cell>
          <cell r="H808">
            <v>-3260.4701332611908</v>
          </cell>
          <cell r="I808">
            <v>-2052.6464170738059</v>
          </cell>
          <cell r="J808">
            <v>-740.68944023343226</v>
          </cell>
          <cell r="K808">
            <v>698.11732745961945</v>
          </cell>
          <cell r="L808">
            <v>2286.2038116681024</v>
          </cell>
          <cell r="M808">
            <v>4045.1385644125248</v>
          </cell>
          <cell r="N808">
            <v>5969.6004286460411</v>
          </cell>
          <cell r="O808">
            <v>8086.4040034900045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</row>
        <row r="809">
          <cell r="A809">
            <v>-2027.4955283631025</v>
          </cell>
          <cell r="B809">
            <v>-5974.2294345655528</v>
          </cell>
          <cell r="C809">
            <v>-6703.2272091448485</v>
          </cell>
          <cell r="D809">
            <v>-5780.0822468875267</v>
          </cell>
          <cell r="E809">
            <v>-4792.7470487524615</v>
          </cell>
          <cell r="F809">
            <v>-3737.4024309605675</v>
          </cell>
          <cell r="G809">
            <v>-2609.3688685406951</v>
          </cell>
          <cell r="H809">
            <v>-1378.210150298569</v>
          </cell>
          <cell r="I809">
            <v>-14.826120656621157</v>
          </cell>
          <cell r="J809">
            <v>1473.0310919219228</v>
          </cell>
          <cell r="K809">
            <v>3101.8681133961691</v>
          </cell>
          <cell r="L809">
            <v>4898.5405330075182</v>
          </cell>
          <cell r="M809">
            <v>6875.1852775298858</v>
          </cell>
          <cell r="N809">
            <v>9051.2599673904933</v>
          </cell>
          <cell r="O809">
            <v>11465.554840973016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</row>
        <row r="810">
          <cell r="A810">
            <v>-1994.6539322549834</v>
          </cell>
          <cell r="B810">
            <v>-5846.8170345468152</v>
          </cell>
          <cell r="C810">
            <v>-6547.4324539479094</v>
          </cell>
          <cell r="D810">
            <v>-5617.5283560523394</v>
          </cell>
          <cell r="E810">
            <v>-4630.7316460249021</v>
          </cell>
          <cell r="F810">
            <v>-3571.7221238156362</v>
          </cell>
          <cell r="G810">
            <v>-2433.223927415871</v>
          </cell>
          <cell r="H810">
            <v>-1204.0894310564813</v>
          </cell>
          <cell r="I810">
            <v>144.46222009821827</v>
          </cell>
          <cell r="J810">
            <v>1650.9157132995406</v>
          </cell>
          <cell r="K810">
            <v>3305.1383627637542</v>
          </cell>
          <cell r="L810">
            <v>5117.6243844344826</v>
          </cell>
          <cell r="M810">
            <v>7109.3868637997484</v>
          </cell>
          <cell r="N810">
            <v>9298.9374057347814</v>
          </cell>
          <cell r="O810">
            <v>11707.914884361975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</row>
        <row r="811">
          <cell r="A811">
            <v>-2060.0166485599475</v>
          </cell>
          <cell r="B811">
            <v>-6099.2554628595626</v>
          </cell>
          <cell r="C811">
            <v>-6839.7498188954251</v>
          </cell>
          <cell r="D811">
            <v>-5931.7097691946938</v>
          </cell>
          <cell r="E811">
            <v>-4971.784188199008</v>
          </cell>
          <cell r="F811">
            <v>-3939.9499707283126</v>
          </cell>
          <cell r="G811">
            <v>-2835.1369718472483</v>
          </cell>
          <cell r="H811">
            <v>-1624.1452530452941</v>
          </cell>
          <cell r="I811">
            <v>-296.07190887133419</v>
          </cell>
          <cell r="J811">
            <v>1177.2107072355973</v>
          </cell>
          <cell r="K811">
            <v>2792.8099476142961</v>
          </cell>
          <cell r="L811">
            <v>4557.0162030786969</v>
          </cell>
          <cell r="M811">
            <v>6503.3183891603112</v>
          </cell>
          <cell r="N811">
            <v>8645.8956637342581</v>
          </cell>
          <cell r="O811">
            <v>11006.941988916144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</row>
        <row r="812">
          <cell r="A812">
            <v>-2197.5704410773437</v>
          </cell>
          <cell r="B812">
            <v>-6629.1827283166731</v>
          </cell>
          <cell r="C812">
            <v>-7464.6924636636895</v>
          </cell>
          <cell r="D812">
            <v>-6605.0492359760201</v>
          </cell>
          <cell r="E812">
            <v>-5681.4152812061457</v>
          </cell>
          <cell r="F812">
            <v>-4693.5838710870366</v>
          </cell>
          <cell r="G812">
            <v>-3638.4457126578709</v>
          </cell>
          <cell r="H812">
            <v>-2506.3837067291283</v>
          </cell>
          <cell r="I812">
            <v>-1266.4384195633907</v>
          </cell>
          <cell r="J812">
            <v>104.42593907852634</v>
          </cell>
          <cell r="K812">
            <v>1614.627826879326</v>
          </cell>
          <cell r="L812">
            <v>3284.8249799788359</v>
          </cell>
          <cell r="M812">
            <v>5118.8553947583496</v>
          </cell>
          <cell r="N812">
            <v>7139.6775333769647</v>
          </cell>
          <cell r="O812">
            <v>9368.5175560100142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</row>
        <row r="813">
          <cell r="A813">
            <v>-2243.9830861869787</v>
          </cell>
          <cell r="B813">
            <v>-6793.8505760842727</v>
          </cell>
          <cell r="C813">
            <v>-7652.3968626628648</v>
          </cell>
          <cell r="D813">
            <v>-6789.3081390280231</v>
          </cell>
          <cell r="E813">
            <v>-5867.5865783553209</v>
          </cell>
          <cell r="F813">
            <v>-4892.7810288284418</v>
          </cell>
          <cell r="G813">
            <v>-3839.9669693849373</v>
          </cell>
          <cell r="H813">
            <v>-2705.1458231921292</v>
          </cell>
          <cell r="I813">
            <v>-1465.2539842615877</v>
          </cell>
          <cell r="J813">
            <v>-108.73694231643833</v>
          </cell>
          <cell r="K813">
            <v>1390.8175668089775</v>
          </cell>
          <cell r="L813">
            <v>3035.9993025691647</v>
          </cell>
          <cell r="M813">
            <v>4855.7186118781092</v>
          </cell>
          <cell r="N813">
            <v>6864.5265573830893</v>
          </cell>
          <cell r="O813">
            <v>9065.1785915272721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</row>
        <row r="814">
          <cell r="A814">
            <v>-1989.2235617223582</v>
          </cell>
          <cell r="B814">
            <v>-5839.3620238181747</v>
          </cell>
          <cell r="C814">
            <v>-6550.6438888999573</v>
          </cell>
          <cell r="D814">
            <v>-5620.9420392700913</v>
          </cell>
          <cell r="E814">
            <v>-4641.4626708225742</v>
          </cell>
          <cell r="F814">
            <v>-3587.6707391073833</v>
          </cell>
          <cell r="G814">
            <v>-2444.8544283470742</v>
          </cell>
          <cell r="H814">
            <v>-1210.2706227290528</v>
          </cell>
          <cell r="I814">
            <v>145.07206337915559</v>
          </cell>
          <cell r="J814">
            <v>1634.2870755991594</v>
          </cell>
          <cell r="K814">
            <v>3281.7762920090049</v>
          </cell>
          <cell r="L814">
            <v>5107.3958659104728</v>
          </cell>
          <cell r="M814">
            <v>7114.0797678807194</v>
          </cell>
          <cell r="N814">
            <v>9312.6125157316474</v>
          </cell>
          <cell r="O814">
            <v>11724.904910618798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</row>
        <row r="815">
          <cell r="A815">
            <v>-2219.8852355381937</v>
          </cell>
          <cell r="B815">
            <v>-6708.5509643897858</v>
          </cell>
          <cell r="C815">
            <v>-7542.0526040644982</v>
          </cell>
          <cell r="D815">
            <v>-6680.7166672818194</v>
          </cell>
          <cell r="E815">
            <v>-5768.3066089121639</v>
          </cell>
          <cell r="F815">
            <v>-4802.40597128632</v>
          </cell>
          <cell r="G815">
            <v>-3756.8031497502848</v>
          </cell>
          <cell r="H815">
            <v>-2615.3988999387025</v>
          </cell>
          <cell r="I815">
            <v>-1366.5019370434047</v>
          </cell>
          <cell r="J815">
            <v>10.990490629943984</v>
          </cell>
          <cell r="K815">
            <v>1517.1174306036007</v>
          </cell>
          <cell r="L815">
            <v>3168.6747678457532</v>
          </cell>
          <cell r="M815">
            <v>4984.3186045152261</v>
          </cell>
          <cell r="N815">
            <v>7007.2485182745349</v>
          </cell>
          <cell r="O815">
            <v>9231.096996973889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</row>
        <row r="816">
          <cell r="A816">
            <v>-2175.0991709214049</v>
          </cell>
          <cell r="B816">
            <v>-6535.4271302645366</v>
          </cell>
          <cell r="C816">
            <v>-7335.1376550848172</v>
          </cell>
          <cell r="D816">
            <v>-6454.58759423433</v>
          </cell>
          <cell r="E816">
            <v>-5524.4508321232688</v>
          </cell>
          <cell r="F816">
            <v>-4538.290755910105</v>
          </cell>
          <cell r="G816">
            <v>-3472.3553829763</v>
          </cell>
          <cell r="H816">
            <v>-2303.7028816363368</v>
          </cell>
          <cell r="I816">
            <v>-1025.9991165006302</v>
          </cell>
          <cell r="J816">
            <v>370.3488069689019</v>
          </cell>
          <cell r="K816">
            <v>1905.0829964711402</v>
          </cell>
          <cell r="L816">
            <v>3587.8961700449022</v>
          </cell>
          <cell r="M816">
            <v>5441.3814058320067</v>
          </cell>
          <cell r="N816">
            <v>7488.8838461008982</v>
          </cell>
          <cell r="O816">
            <v>9739.5152194714174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</row>
        <row r="817">
          <cell r="A817">
            <v>-2355.3448281962601</v>
          </cell>
          <cell r="B817">
            <v>-7232.3388977181648</v>
          </cell>
          <cell r="C817">
            <v>-8164.3925252396375</v>
          </cell>
          <cell r="D817">
            <v>-7346.1320872361439</v>
          </cell>
          <cell r="E817">
            <v>-6481.2690103197256</v>
          </cell>
          <cell r="F817">
            <v>-5566.2383319005557</v>
          </cell>
          <cell r="G817">
            <v>-4587.1461352457718</v>
          </cell>
          <cell r="H817">
            <v>-3536.2421752502678</v>
          </cell>
          <cell r="I817">
            <v>-2386.3797607207912</v>
          </cell>
          <cell r="J817">
            <v>-1101.9987788559283</v>
          </cell>
          <cell r="K817">
            <v>305.34084527421226</v>
          </cell>
          <cell r="L817">
            <v>1855.6233624937374</v>
          </cell>
          <cell r="M817">
            <v>3562.2612152762931</v>
          </cell>
          <cell r="N817">
            <v>5443.063999436059</v>
          </cell>
          <cell r="O817">
            <v>7518.213613662967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</row>
        <row r="818">
          <cell r="A818">
            <v>-2305.4888644790194</v>
          </cell>
          <cell r="B818">
            <v>-7048.0799037050974</v>
          </cell>
          <cell r="C818">
            <v>-7951.8764845492587</v>
          </cell>
          <cell r="D818">
            <v>-7128.2784196061839</v>
          </cell>
          <cell r="E818">
            <v>-6243.6377132460284</v>
          </cell>
          <cell r="F818">
            <v>-5304.9591013916479</v>
          </cell>
          <cell r="G818">
            <v>-4301.1907880705303</v>
          </cell>
          <cell r="H818">
            <v>-3213.9720500937819</v>
          </cell>
          <cell r="I818">
            <v>-2021.1220804389707</v>
          </cell>
          <cell r="J818">
            <v>-718.42809014640136</v>
          </cell>
          <cell r="K818">
            <v>718.53592907010284</v>
          </cell>
          <cell r="L818">
            <v>2307.8198004792789</v>
          </cell>
          <cell r="M818">
            <v>4061.8206461401269</v>
          </cell>
          <cell r="N818">
            <v>5981.4744831303851</v>
          </cell>
          <cell r="O818">
            <v>8092.6407065655012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</row>
        <row r="819">
          <cell r="A819">
            <v>-2353.6060065984907</v>
          </cell>
          <cell r="B819">
            <v>-7227.3167862013252</v>
          </cell>
          <cell r="C819">
            <v>-8160.3674655513296</v>
          </cell>
          <cell r="D819">
            <v>-7343.9791328854471</v>
          </cell>
          <cell r="E819">
            <v>-6480.7856028000506</v>
          </cell>
          <cell r="F819">
            <v>-5556.3218269381077</v>
          </cell>
          <cell r="G819">
            <v>-4554.0953336037446</v>
          </cell>
          <cell r="H819">
            <v>-3472.0501763629431</v>
          </cell>
          <cell r="I819">
            <v>-2299.3113652620873</v>
          </cell>
          <cell r="J819">
            <v>-1001.613486535904</v>
          </cell>
          <cell r="K819">
            <v>421.91761636184316</v>
          </cell>
          <cell r="L819">
            <v>1986.322797326578</v>
          </cell>
          <cell r="M819">
            <v>3714.6457739109487</v>
          </cell>
          <cell r="N819">
            <v>5612.0460357890715</v>
          </cell>
          <cell r="O819">
            <v>7697.0878556212792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20">
          <cell r="A820">
            <v>-2080.5998218092491</v>
          </cell>
          <cell r="B820">
            <v>-6173.9812074015317</v>
          </cell>
          <cell r="C820">
            <v>-6941.2711303494125</v>
          </cell>
          <cell r="D820">
            <v>-6051.2172456498602</v>
          </cell>
          <cell r="E820">
            <v>-5109.7412941171251</v>
          </cell>
          <cell r="F820">
            <v>-4098.4003214671848</v>
          </cell>
          <cell r="G820">
            <v>-3001.9540320922588</v>
          </cell>
          <cell r="H820">
            <v>-1797.648404789531</v>
          </cell>
          <cell r="I820">
            <v>-488.83056519439566</v>
          </cell>
          <cell r="J820">
            <v>955.31424982506996</v>
          </cell>
          <cell r="K820">
            <v>2535.5469108210723</v>
          </cell>
          <cell r="L820">
            <v>4283.3191146123145</v>
          </cell>
          <cell r="M820">
            <v>6205.87347978661</v>
          </cell>
          <cell r="N820">
            <v>8321.6200122807568</v>
          </cell>
          <cell r="O820">
            <v>10661.4457530293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</row>
        <row r="821">
          <cell r="A821">
            <v>-2184.0972672679814</v>
          </cell>
          <cell r="B821">
            <v>-6575.3255729005568</v>
          </cell>
          <cell r="C821">
            <v>-7406.9148523669592</v>
          </cell>
          <cell r="D821">
            <v>-6542.5828067843031</v>
          </cell>
          <cell r="E821">
            <v>-5627.4607631828876</v>
          </cell>
          <cell r="F821">
            <v>-4642.6887143382492</v>
          </cell>
          <cell r="G821">
            <v>-3593.3858846957614</v>
          </cell>
          <cell r="H821">
            <v>-2463.145199895152</v>
          </cell>
          <cell r="I821">
            <v>-1204.9455098823894</v>
          </cell>
          <cell r="J821">
            <v>191.55776277923729</v>
          </cell>
          <cell r="K821">
            <v>1724.7168618500427</v>
          </cell>
          <cell r="L821">
            <v>3413.5031652907142</v>
          </cell>
          <cell r="M821">
            <v>5261.1242305152909</v>
          </cell>
          <cell r="N821">
            <v>7295.1537621414082</v>
          </cell>
          <cell r="O821">
            <v>9537.4675485819716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</row>
        <row r="822">
          <cell r="A822">
            <v>-2226.6781045029284</v>
          </cell>
          <cell r="B822">
            <v>-6750.709278988621</v>
          </cell>
          <cell r="C822">
            <v>-7620.1284550920718</v>
          </cell>
          <cell r="D822">
            <v>-6777.1635978996892</v>
          </cell>
          <cell r="E822">
            <v>-5868.3957875313445</v>
          </cell>
          <cell r="F822">
            <v>-4901.0403110993311</v>
          </cell>
          <cell r="G822">
            <v>-3873.1113225317972</v>
          </cell>
          <cell r="H822">
            <v>-2750.0691353842544</v>
          </cell>
          <cell r="I822">
            <v>-1520.2093958725604</v>
          </cell>
          <cell r="J822">
            <v>-149.69241781477197</v>
          </cell>
          <cell r="K822">
            <v>1353.6287055676366</v>
          </cell>
          <cell r="L822">
            <v>2995.406868050914</v>
          </cell>
          <cell r="M822">
            <v>4796.0435606930896</v>
          </cell>
          <cell r="N822">
            <v>6776.6226686204282</v>
          </cell>
          <cell r="O822">
            <v>8962.9705608423137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</row>
        <row r="823">
          <cell r="A823">
            <v>-2304.5621631863719</v>
          </cell>
          <cell r="B823">
            <v>-7029.8986235512839</v>
          </cell>
          <cell r="C823">
            <v>-7932.2375009004518</v>
          </cell>
          <cell r="D823">
            <v>-7107.0787415563109</v>
          </cell>
          <cell r="E823">
            <v>-6228.3350210849858</v>
          </cell>
          <cell r="F823">
            <v>-5285.0284909856773</v>
          </cell>
          <cell r="G823">
            <v>-4278.1833571786265</v>
          </cell>
          <cell r="H823">
            <v>-3184.3121423051057</v>
          </cell>
          <cell r="I823">
            <v>-1993.35747940902</v>
          </cell>
          <cell r="J823">
            <v>-671.66318116468562</v>
          </cell>
          <cell r="K823">
            <v>771.6175957885431</v>
          </cell>
          <cell r="L823">
            <v>2357.7096939207991</v>
          </cell>
          <cell r="M823">
            <v>4107.9467509357255</v>
          </cell>
          <cell r="N823">
            <v>6051.2231212719698</v>
          </cell>
          <cell r="O823">
            <v>8181.3682049157833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</row>
        <row r="824">
          <cell r="A824">
            <v>-2107.0994059927248</v>
          </cell>
          <cell r="B824">
            <v>-6290.5887712181575</v>
          </cell>
          <cell r="C824">
            <v>-7091.4820026603984</v>
          </cell>
          <cell r="D824">
            <v>-6203.6834876386374</v>
          </cell>
          <cell r="E824">
            <v>-5251.2222311612877</v>
          </cell>
          <cell r="F824">
            <v>-4238.4385526563083</v>
          </cell>
          <cell r="G824">
            <v>-3151.306767029535</v>
          </cell>
          <cell r="H824">
            <v>-1955.5664295272263</v>
          </cell>
          <cell r="I824">
            <v>-648.78420698086177</v>
          </cell>
          <cell r="J824">
            <v>791.16339587537777</v>
          </cell>
          <cell r="K824">
            <v>2365.5438966404627</v>
          </cell>
          <cell r="L824">
            <v>4095.2222437444202</v>
          </cell>
          <cell r="M824">
            <v>5995.5521663810205</v>
          </cell>
          <cell r="N824">
            <v>8087.9514132102804</v>
          </cell>
          <cell r="O824">
            <v>10398.540487426009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</row>
        <row r="825">
          <cell r="A825">
            <v>-1988.5295229914555</v>
          </cell>
          <cell r="B825">
            <v>-5825.600624550415</v>
          </cell>
          <cell r="C825">
            <v>-6524.8287039619418</v>
          </cell>
          <cell r="D825">
            <v>-5585.1704438091547</v>
          </cell>
          <cell r="E825">
            <v>-4591.7564750947131</v>
          </cell>
          <cell r="F825">
            <v>-3523.6112643930228</v>
          </cell>
          <cell r="G825">
            <v>-2374.0603306724829</v>
          </cell>
          <cell r="H825">
            <v>-1127.20996512496</v>
          </cell>
          <cell r="I825">
            <v>237.20506796592713</v>
          </cell>
          <cell r="J825">
            <v>1747.0630798717607</v>
          </cell>
          <cell r="K825">
            <v>3413.7525818809772</v>
          </cell>
          <cell r="L825">
            <v>5237.3870174373833</v>
          </cell>
          <cell r="M825">
            <v>7250.2911304884638</v>
          </cell>
          <cell r="N825">
            <v>9453.8662984216535</v>
          </cell>
          <cell r="O825">
            <v>11880.383524207271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</row>
        <row r="826">
          <cell r="A826">
            <v>-2263.9542698481305</v>
          </cell>
          <cell r="B826">
            <v>-6882.0128095970204</v>
          </cell>
          <cell r="C826">
            <v>-7750.9522145104065</v>
          </cell>
          <cell r="D826">
            <v>-6888.7183363146141</v>
          </cell>
          <cell r="E826">
            <v>-5971.546782794363</v>
          </cell>
          <cell r="F826">
            <v>-5005.3328201862732</v>
          </cell>
          <cell r="G826">
            <v>-3962.4595009658015</v>
          </cell>
          <cell r="H826">
            <v>-2833.1775730572313</v>
          </cell>
          <cell r="I826">
            <v>-1594.4034077210533</v>
          </cell>
          <cell r="J826">
            <v>-238.80502585677544</v>
          </cell>
          <cell r="K826">
            <v>1249.8888138811392</v>
          </cell>
          <cell r="L826">
            <v>2887.4986762477274</v>
          </cell>
          <cell r="M826">
            <v>4690.2420145138203</v>
          </cell>
          <cell r="N826">
            <v>6679.7407320315233</v>
          </cell>
          <cell r="O826">
            <v>8863.5860031854536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</row>
        <row r="827">
          <cell r="A827">
            <v>-2060.1971623133677</v>
          </cell>
          <cell r="B827">
            <v>-6098.702674827492</v>
          </cell>
          <cell r="C827">
            <v>-6851.9060550699969</v>
          </cell>
          <cell r="D827">
            <v>-5955.8591523335008</v>
          </cell>
          <cell r="E827">
            <v>-4997.195187364352</v>
          </cell>
          <cell r="F827">
            <v>-3960.9510029044227</v>
          </cell>
          <cell r="G827">
            <v>-2849.4561948768178</v>
          </cell>
          <cell r="H827">
            <v>-1642.7533829824529</v>
          </cell>
          <cell r="I827">
            <v>-313.44333607368435</v>
          </cell>
          <cell r="J827">
            <v>1157.3454390341976</v>
          </cell>
          <cell r="K827">
            <v>2764.6235988043741</v>
          </cell>
          <cell r="L827">
            <v>4530.1014122749166</v>
          </cell>
          <cell r="M827">
            <v>6471.1218053850253</v>
          </cell>
          <cell r="N827">
            <v>8611.9904149696049</v>
          </cell>
          <cell r="O827">
            <v>10964.462327457964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</row>
        <row r="828">
          <cell r="A828">
            <v>-2150.240961680704</v>
          </cell>
          <cell r="B828">
            <v>-6448.1795966376994</v>
          </cell>
          <cell r="C828">
            <v>-7242.0345339461892</v>
          </cell>
          <cell r="D828">
            <v>-6354.873838620636</v>
          </cell>
          <cell r="E828">
            <v>-5420.8626704870649</v>
          </cell>
          <cell r="F828">
            <v>-4422.7347331925248</v>
          </cell>
          <cell r="G828">
            <v>-3342.0474812025441</v>
          </cell>
          <cell r="H828">
            <v>-2180.6625847648234</v>
          </cell>
          <cell r="I828">
            <v>-910.99653000977366</v>
          </cell>
          <cell r="J828">
            <v>498.42227093448571</v>
          </cell>
          <cell r="K828">
            <v>2046.2689128785682</v>
          </cell>
          <cell r="L828">
            <v>3756.2665411100538</v>
          </cell>
          <cell r="M828">
            <v>5636.6434273541045</v>
          </cell>
          <cell r="N828">
            <v>7709.7197896087291</v>
          </cell>
          <cell r="O828">
            <v>9994.1309862776652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</row>
        <row r="829">
          <cell r="A829">
            <v>-2073.3837299219863</v>
          </cell>
          <cell r="B829">
            <v>-6145.3500212987447</v>
          </cell>
          <cell r="C829">
            <v>-6872.235313373717</v>
          </cell>
          <cell r="D829">
            <v>-5947.9831733780657</v>
          </cell>
          <cell r="E829">
            <v>-4988.533022652211</v>
          </cell>
          <cell r="F829">
            <v>-3959.8575364997951</v>
          </cell>
          <cell r="G829">
            <v>-2849.7037968509158</v>
          </cell>
          <cell r="H829">
            <v>-1631.2531795527066</v>
          </cell>
          <cell r="I829">
            <v>-289.03335903825547</v>
          </cell>
          <cell r="J829">
            <v>1191.3047905560697</v>
          </cell>
          <cell r="K829">
            <v>2809.9992254044796</v>
          </cell>
          <cell r="L829">
            <v>4586.833284842066</v>
          </cell>
          <cell r="M829">
            <v>6545.4339030254969</v>
          </cell>
          <cell r="N829">
            <v>8705.8857528937315</v>
          </cell>
          <cell r="O829">
            <v>11084.397526088911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</row>
        <row r="830">
          <cell r="A830">
            <v>-2248.2876242998586</v>
          </cell>
          <cell r="B830">
            <v>-6826.9298252382141</v>
          </cell>
          <cell r="C830">
            <v>-7697.6596346236011</v>
          </cell>
          <cell r="D830">
            <v>-6843.9049896023635</v>
          </cell>
          <cell r="E830">
            <v>-5944.721599449429</v>
          </cell>
          <cell r="F830">
            <v>-4988.4409687151456</v>
          </cell>
          <cell r="G830">
            <v>-3968.0049674407292</v>
          </cell>
          <cell r="H830">
            <v>-2855.9373532211112</v>
          </cell>
          <cell r="I830">
            <v>-1636.1799476639242</v>
          </cell>
          <cell r="J830">
            <v>-289.41940030105258</v>
          </cell>
          <cell r="K830">
            <v>1187.0925905458196</v>
          </cell>
          <cell r="L830">
            <v>2804.9917628894823</v>
          </cell>
          <cell r="M830">
            <v>4592.7204764582048</v>
          </cell>
          <cell r="N830">
            <v>6559.9296808604086</v>
          </cell>
          <cell r="O830">
            <v>8713.5393307017184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</row>
        <row r="831">
          <cell r="A831">
            <v>-2149.2631518024159</v>
          </cell>
          <cell r="B831">
            <v>-6441.7941275373787</v>
          </cell>
          <cell r="C831">
            <v>-7234.9030035107926</v>
          </cell>
          <cell r="D831">
            <v>-6338.6705987041396</v>
          </cell>
          <cell r="E831">
            <v>-5399.1562121712477</v>
          </cell>
          <cell r="F831">
            <v>-4392.1264106188592</v>
          </cell>
          <cell r="G831">
            <v>-3316.7368911668104</v>
          </cell>
          <cell r="H831">
            <v>-2145.0188403606903</v>
          </cell>
          <cell r="I831">
            <v>-866.22416082743325</v>
          </cell>
          <cell r="J831">
            <v>548.57096312379645</v>
          </cell>
          <cell r="K831">
            <v>2109.2892294970088</v>
          </cell>
          <cell r="L831">
            <v>3821.154163319095</v>
          </cell>
          <cell r="M831">
            <v>5686.4213459600751</v>
          </cell>
          <cell r="N831">
            <v>7736.9488926406257</v>
          </cell>
          <cell r="O831">
            <v>9996.0548747714947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</row>
        <row r="832">
          <cell r="A832">
            <v>-1953.5254590801519</v>
          </cell>
          <cell r="B832">
            <v>-5690.7742389877985</v>
          </cell>
          <cell r="C832">
            <v>-6362.9309024362165</v>
          </cell>
          <cell r="D832">
            <v>-5408.6982133149268</v>
          </cell>
          <cell r="E832">
            <v>-4399.58035932865</v>
          </cell>
          <cell r="F832">
            <v>-3320.858392489135</v>
          </cell>
          <cell r="G832">
            <v>-2158.0941426787081</v>
          </cell>
          <cell r="H832">
            <v>-890.91458051514746</v>
          </cell>
          <cell r="I832">
            <v>499.13555490746609</v>
          </cell>
          <cell r="J832">
            <v>2022.757844510965</v>
          </cell>
          <cell r="K832">
            <v>3717.3891923754968</v>
          </cell>
          <cell r="L832">
            <v>5581.4869029282227</v>
          </cell>
          <cell r="M832">
            <v>7619.3496100179618</v>
          </cell>
          <cell r="N832">
            <v>9848.1958258872637</v>
          </cell>
          <cell r="O832">
            <v>12310.803118026546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3">
          <cell r="A833">
            <v>-2309.8484570094806</v>
          </cell>
          <cell r="B833">
            <v>-7051.5336970390954</v>
          </cell>
          <cell r="C833">
            <v>-7938.739809697845</v>
          </cell>
          <cell r="D833">
            <v>-7089.1480512442267</v>
          </cell>
          <cell r="E833">
            <v>-6196.7289180681801</v>
          </cell>
          <cell r="F833">
            <v>-5250.9600873708923</v>
          </cell>
          <cell r="G833">
            <v>-4242.7349694565419</v>
          </cell>
          <cell r="H833">
            <v>-3148.284751420083</v>
          </cell>
          <cell r="I833">
            <v>-1942.319363163499</v>
          </cell>
          <cell r="J833">
            <v>-623.0998900647661</v>
          </cell>
          <cell r="K833">
            <v>831.77133458380285</v>
          </cell>
          <cell r="L833">
            <v>2433.7310944075125</v>
          </cell>
          <cell r="M833">
            <v>4191.7671011875009</v>
          </cell>
          <cell r="N833">
            <v>6126.7641335128865</v>
          </cell>
          <cell r="O833">
            <v>8244.9245528201063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</row>
        <row r="834">
          <cell r="A834">
            <v>-2356.0882996796108</v>
          </cell>
          <cell r="B834">
            <v>-7227.2456555145964</v>
          </cell>
          <cell r="C834">
            <v>-8157.7354785853304</v>
          </cell>
          <cell r="D834">
            <v>-7333.9848339461932</v>
          </cell>
          <cell r="E834">
            <v>-6468.4078987533994</v>
          </cell>
          <cell r="F834">
            <v>-5556.0181431431884</v>
          </cell>
          <cell r="G834">
            <v>-4574.4286613535323</v>
          </cell>
          <cell r="H834">
            <v>-3509.5719484271231</v>
          </cell>
          <cell r="I834">
            <v>-2342.0332417700315</v>
          </cell>
          <cell r="J834">
            <v>-1052.1629551293006</v>
          </cell>
          <cell r="K834">
            <v>366.76006792761234</v>
          </cell>
          <cell r="L834">
            <v>1918.39708206554</v>
          </cell>
          <cell r="M834">
            <v>3632.0802483702919</v>
          </cell>
          <cell r="N834">
            <v>5508.2834474124411</v>
          </cell>
          <cell r="O834">
            <v>7581.5633375238631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</row>
        <row r="835">
          <cell r="A835">
            <v>-2083.6988451148809</v>
          </cell>
          <cell r="B835">
            <v>-6186.3918530644614</v>
          </cell>
          <cell r="C835">
            <v>-6928.0777765297162</v>
          </cell>
          <cell r="D835">
            <v>-5998.3417360462063</v>
          </cell>
          <cell r="E835">
            <v>-5024.0587117837213</v>
          </cell>
          <cell r="F835">
            <v>-3992.483325703337</v>
          </cell>
          <cell r="G835">
            <v>-2875.247122094821</v>
          </cell>
          <cell r="H835">
            <v>-1663.4289337638845</v>
          </cell>
          <cell r="I835">
            <v>-350.32932709246819</v>
          </cell>
          <cell r="J835">
            <v>1107.4778507591479</v>
          </cell>
          <cell r="K835">
            <v>2715.2318122539805</v>
          </cell>
          <cell r="L835">
            <v>4486.8517170506784</v>
          </cell>
          <cell r="M835">
            <v>6441.3983511564393</v>
          </cell>
          <cell r="N835">
            <v>8589.0402111750063</v>
          </cell>
          <cell r="O835">
            <v>10942.006789058607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</row>
        <row r="836">
          <cell r="A836">
            <v>-2242.3400888792585</v>
          </cell>
          <cell r="B836">
            <v>-6780.8641895378441</v>
          </cell>
          <cell r="C836">
            <v>-7615.9745090441265</v>
          </cell>
          <cell r="D836">
            <v>-6755.0963002556737</v>
          </cell>
          <cell r="E836">
            <v>-5852.8012991048099</v>
          </cell>
          <cell r="F836">
            <v>-4888.6310295974426</v>
          </cell>
          <cell r="G836">
            <v>-3847.9522797116579</v>
          </cell>
          <cell r="H836">
            <v>-2711.0582394693897</v>
          </cell>
          <cell r="I836">
            <v>-1466.2208715235931</v>
          </cell>
          <cell r="J836">
            <v>-89.048234029779422</v>
          </cell>
          <cell r="K836">
            <v>1434.951029840618</v>
          </cell>
          <cell r="L836">
            <v>3096.8599869428822</v>
          </cell>
          <cell r="M836">
            <v>4911.7165369053346</v>
          </cell>
          <cell r="N836">
            <v>6909.4805621499081</v>
          </cell>
          <cell r="O836">
            <v>9108.0187838545971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7">
          <cell r="A837">
            <v>-2260.2559611688289</v>
          </cell>
          <cell r="B837">
            <v>-6867.9825118066647</v>
          </cell>
          <cell r="C837">
            <v>-7739.2951961824792</v>
          </cell>
          <cell r="D837">
            <v>-6894.4443375561614</v>
          </cell>
          <cell r="E837">
            <v>-5984.805175591845</v>
          </cell>
          <cell r="F837">
            <v>-5023.0648755737511</v>
          </cell>
          <cell r="G837">
            <v>-3985.0436828939346</v>
          </cell>
          <cell r="H837">
            <v>-2865.8850684101026</v>
          </cell>
          <cell r="I837">
            <v>-1642.7084147948731</v>
          </cell>
          <cell r="J837">
            <v>-297.3899291159679</v>
          </cell>
          <cell r="K837">
            <v>1187.5686628196431</v>
          </cell>
          <cell r="L837">
            <v>2824.0196956777454</v>
          </cell>
          <cell r="M837">
            <v>4625.1519334592049</v>
          </cell>
          <cell r="N837">
            <v>6599.70756767475</v>
          </cell>
          <cell r="O837">
            <v>8764.1992980559316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</row>
        <row r="838">
          <cell r="A838">
            <v>-2362.0399623311446</v>
          </cell>
          <cell r="B838">
            <v>-7252.8713487210107</v>
          </cell>
          <cell r="C838">
            <v>-8175.6824345808745</v>
          </cell>
          <cell r="D838">
            <v>-7349.5784037377962</v>
          </cell>
          <cell r="E838">
            <v>-6479.5119446415183</v>
          </cell>
          <cell r="F838">
            <v>-5559.371488438298</v>
          </cell>
          <cell r="G838">
            <v>-4578.6933092184217</v>
          </cell>
          <cell r="H838">
            <v>-3506.7738804779633</v>
          </cell>
          <cell r="I838">
            <v>-2331.8405292829138</v>
          </cell>
          <cell r="J838">
            <v>-1042.182209238098</v>
          </cell>
          <cell r="K838">
            <v>371.17218605491183</v>
          </cell>
          <cell r="L838">
            <v>1922.2626772673059</v>
          </cell>
          <cell r="M838">
            <v>3636.7050331995924</v>
          </cell>
          <cell r="N838">
            <v>5520.0163325252024</v>
          </cell>
          <cell r="O838">
            <v>7591.6026963969289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</row>
        <row r="839">
          <cell r="A839">
            <v>-2241.3104829819831</v>
          </cell>
          <cell r="B839">
            <v>-6783.9648918656776</v>
          </cell>
          <cell r="C839">
            <v>-7636.9601079792574</v>
          </cell>
          <cell r="D839">
            <v>-6793.2702063365978</v>
          </cell>
          <cell r="E839">
            <v>-5885.7825014494583</v>
          </cell>
          <cell r="F839">
            <v>-4916.1540062983258</v>
          </cell>
          <cell r="G839">
            <v>-3885.3252969360983</v>
          </cell>
          <cell r="H839">
            <v>-2773.2592163508652</v>
          </cell>
          <cell r="I839">
            <v>-1547.552493276693</v>
          </cell>
          <cell r="J839">
            <v>-188.17980714113907</v>
          </cell>
          <cell r="K839">
            <v>1298.2788824437635</v>
          </cell>
          <cell r="L839">
            <v>2938.7087896473527</v>
          </cell>
          <cell r="M839">
            <v>4735.3872722405513</v>
          </cell>
          <cell r="N839">
            <v>6732.0504478807943</v>
          </cell>
          <cell r="O839">
            <v>8935.7665132489419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</row>
        <row r="840">
          <cell r="A840">
            <v>-2333.6308379620787</v>
          </cell>
          <cell r="B840">
            <v>-7145.7956661477701</v>
          </cell>
          <cell r="C840">
            <v>-8057.7926415740139</v>
          </cell>
          <cell r="D840">
            <v>-7236.1265795249028</v>
          </cell>
          <cell r="E840">
            <v>-6354.0337845343356</v>
          </cell>
          <cell r="F840">
            <v>-5424.2464533774009</v>
          </cell>
          <cell r="G840">
            <v>-4422.6372793851742</v>
          </cell>
          <cell r="H840">
            <v>-3317.1772774105129</v>
          </cell>
          <cell r="I840">
            <v>-2131.0066923291647</v>
          </cell>
          <cell r="J840">
            <v>-838.65251769565464</v>
          </cell>
          <cell r="K840">
            <v>594.87950698384338</v>
          </cell>
          <cell r="L840">
            <v>2175.8593583664297</v>
          </cell>
          <cell r="M840">
            <v>3915.4844892016386</v>
          </cell>
          <cell r="N840">
            <v>5833.6607527720153</v>
          </cell>
          <cell r="O840">
            <v>7939.8718950989369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</row>
        <row r="841">
          <cell r="A841">
            <v>-2000.8700598254927</v>
          </cell>
          <cell r="B841">
            <v>-5869.6077105850509</v>
          </cell>
          <cell r="C841">
            <v>-6579.6943131652733</v>
          </cell>
          <cell r="D841">
            <v>-5647.0510789631326</v>
          </cell>
          <cell r="E841">
            <v>-4645.2443992094486</v>
          </cell>
          <cell r="F841">
            <v>-3580.5454858080861</v>
          </cell>
          <cell r="G841">
            <v>-2439.7329938083708</v>
          </cell>
          <cell r="H841">
            <v>-1209.4066975199494</v>
          </cell>
          <cell r="I841">
            <v>150.28615654968485</v>
          </cell>
          <cell r="J841">
            <v>1646.0658399988233</v>
          </cell>
          <cell r="K841">
            <v>3300.0486596294004</v>
          </cell>
          <cell r="L841">
            <v>5127.108689613241</v>
          </cell>
          <cell r="M841">
            <v>7126.6700353011793</v>
          </cell>
          <cell r="N841">
            <v>9328.9635619851415</v>
          </cell>
          <cell r="O841">
            <v>11756.344251729362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</row>
        <row r="842">
          <cell r="A842">
            <v>-2111.2492949362581</v>
          </cell>
          <cell r="B842">
            <v>-6304.2576505082779</v>
          </cell>
          <cell r="C842">
            <v>-7089.2638199683688</v>
          </cell>
          <cell r="D842">
            <v>-6198.6091793838868</v>
          </cell>
          <cell r="E842">
            <v>-5255.0221931236247</v>
          </cell>
          <cell r="F842">
            <v>-4242.4885547568028</v>
          </cell>
          <cell r="G842">
            <v>-3156.7716489218874</v>
          </cell>
          <cell r="H842">
            <v>-1985.9497378133458</v>
          </cell>
          <cell r="I842">
            <v>-708.47778140173273</v>
          </cell>
          <cell r="J842">
            <v>723.66407575168728</v>
          </cell>
          <cell r="K842">
            <v>2299.1897356700479</v>
          </cell>
          <cell r="L842">
            <v>4033.0936493337908</v>
          </cell>
          <cell r="M842">
            <v>5931.3732275737912</v>
          </cell>
          <cell r="N842">
            <v>8009.6340610276702</v>
          </cell>
          <cell r="O842">
            <v>10298.929712295436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</row>
        <row r="843">
          <cell r="A843">
            <v>-2196.0364365422802</v>
          </cell>
          <cell r="B843">
            <v>-6616.2233552225471</v>
          </cell>
          <cell r="C843">
            <v>-7440.3692704993891</v>
          </cell>
          <cell r="D843">
            <v>-6561.0392282561006</v>
          </cell>
          <cell r="E843">
            <v>-5633.8641357544911</v>
          </cell>
          <cell r="F843">
            <v>-4655.0165587040083</v>
          </cell>
          <cell r="G843">
            <v>-3592.4218054950529</v>
          </cell>
          <cell r="H843">
            <v>-2447.4237527496202</v>
          </cell>
          <cell r="I843">
            <v>-1176.5205144475351</v>
          </cell>
          <cell r="J843">
            <v>207.66306260506803</v>
          </cell>
          <cell r="K843">
            <v>1732.5672165226308</v>
          </cell>
          <cell r="L843">
            <v>3400.9201570638338</v>
          </cell>
          <cell r="M843">
            <v>5233.7596248184491</v>
          </cell>
          <cell r="N843">
            <v>7268.2920838797554</v>
          </cell>
          <cell r="O843">
            <v>9505.668272456749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</row>
        <row r="844">
          <cell r="A844">
            <v>-2015.8501340722119</v>
          </cell>
          <cell r="B844">
            <v>-5941.0320353044935</v>
          </cell>
          <cell r="C844">
            <v>-6664.4069624277045</v>
          </cell>
          <cell r="D844">
            <v>-5751.5845501444619</v>
          </cell>
          <cell r="E844">
            <v>-4787.6860147356374</v>
          </cell>
          <cell r="F844">
            <v>-3756.6046856804551</v>
          </cell>
          <cell r="G844">
            <v>-2633.7055674695866</v>
          </cell>
          <cell r="H844">
            <v>-1395.7012744555177</v>
          </cell>
          <cell r="I844">
            <v>-51.830918142383787</v>
          </cell>
          <cell r="J844">
            <v>1437.5904703620336</v>
          </cell>
          <cell r="K844">
            <v>3091.4051161453531</v>
          </cell>
          <cell r="L844">
            <v>4894.9026358198525</v>
          </cell>
          <cell r="M844">
            <v>6874.3276656984117</v>
          </cell>
          <cell r="N844">
            <v>9049.0651844059212</v>
          </cell>
          <cell r="O844">
            <v>11433.156591852712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</row>
        <row r="845">
          <cell r="A845">
            <v>-2147.9919992044506</v>
          </cell>
          <cell r="B845">
            <v>-6428.1447416726623</v>
          </cell>
          <cell r="C845">
            <v>-7221.7885688726765</v>
          </cell>
          <cell r="D845">
            <v>-6332.2513092789732</v>
          </cell>
          <cell r="E845">
            <v>-5384.7606370594985</v>
          </cell>
          <cell r="F845">
            <v>-4389.4764184836831</v>
          </cell>
          <cell r="G845">
            <v>-3320.9175850003776</v>
          </cell>
          <cell r="H845">
            <v>-2161.3151179062556</v>
          </cell>
          <cell r="I845">
            <v>-876.52052703926688</v>
          </cell>
          <cell r="J845">
            <v>528.18285136074132</v>
          </cell>
          <cell r="K845">
            <v>2096.8567751981536</v>
          </cell>
          <cell r="L845">
            <v>3819.5746988490591</v>
          </cell>
          <cell r="M845">
            <v>5713.8593049571919</v>
          </cell>
          <cell r="N845">
            <v>7793.0485191432253</v>
          </cell>
          <cell r="O845">
            <v>10076.414319450703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</row>
        <row r="846">
          <cell r="A846">
            <v>-2323.3621950619863</v>
          </cell>
          <cell r="B846">
            <v>-7115.7846836235276</v>
          </cell>
          <cell r="C846">
            <v>-8033.2881852530891</v>
          </cell>
          <cell r="D846">
            <v>-7221.8338304125937</v>
          </cell>
          <cell r="E846">
            <v>-6341.7609514118749</v>
          </cell>
          <cell r="F846">
            <v>-5402.9973767894398</v>
          </cell>
          <cell r="G846">
            <v>-4400.5002984014463</v>
          </cell>
          <cell r="H846">
            <v>-3312.5768366594939</v>
          </cell>
          <cell r="I846">
            <v>-2115.208325564915</v>
          </cell>
          <cell r="J846">
            <v>-806.14656474706362</v>
          </cell>
          <cell r="K846">
            <v>637.94915316097718</v>
          </cell>
          <cell r="L846">
            <v>2223.4098433835125</v>
          </cell>
          <cell r="M846">
            <v>3970.7353713682592</v>
          </cell>
          <cell r="N846">
            <v>5890.9036232885464</v>
          </cell>
          <cell r="O846">
            <v>7996.1733748794313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</row>
        <row r="847">
          <cell r="A847">
            <v>-2185.226977930341</v>
          </cell>
          <cell r="B847">
            <v>-6581.3524705508271</v>
          </cell>
          <cell r="C847">
            <v>-7415.7150988592721</v>
          </cell>
          <cell r="D847">
            <v>-6545.3120023691899</v>
          </cell>
          <cell r="E847">
            <v>-5620.6040020485016</v>
          </cell>
          <cell r="F847">
            <v>-4641.9057054174136</v>
          </cell>
          <cell r="G847">
            <v>-3582.6380888595454</v>
          </cell>
          <cell r="H847">
            <v>-2438.1739205644403</v>
          </cell>
          <cell r="I847">
            <v>-1182.879999000116</v>
          </cell>
          <cell r="J847">
            <v>193.65196507345649</v>
          </cell>
          <cell r="K847">
            <v>1704.1583156014917</v>
          </cell>
          <cell r="L847">
            <v>3377.1420740851399</v>
          </cell>
          <cell r="M847">
            <v>5229.2972307938271</v>
          </cell>
          <cell r="N847">
            <v>7258.0845706450327</v>
          </cell>
          <cell r="O847">
            <v>9473.4833167126162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</row>
        <row r="848">
          <cell r="A848">
            <v>-1984.551928564129</v>
          </cell>
          <cell r="B848">
            <v>-5809.0213229401415</v>
          </cell>
          <cell r="C848">
            <v>-6479.8931839769602</v>
          </cell>
          <cell r="D848">
            <v>-5520.3113877038186</v>
          </cell>
          <cell r="E848">
            <v>-4514.4707804654518</v>
          </cell>
          <cell r="F848">
            <v>-3456.7892148174901</v>
          </cell>
          <cell r="G848">
            <v>-2311.2776959695757</v>
          </cell>
          <cell r="H848">
            <v>-1050.2152939755738</v>
          </cell>
          <cell r="I848">
            <v>328.56363978553469</v>
          </cell>
          <cell r="J848">
            <v>1850.2183700770061</v>
          </cell>
          <cell r="K848">
            <v>3525.7939100331932</v>
          </cell>
          <cell r="L848">
            <v>5361.2766319996408</v>
          </cell>
          <cell r="M848">
            <v>7378.742844197247</v>
          </cell>
          <cell r="N848">
            <v>9595.5993901266484</v>
          </cell>
          <cell r="O848">
            <v>12030.609377520235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</row>
        <row r="849">
          <cell r="A849">
            <v>-2008.7761258526411</v>
          </cell>
          <cell r="B849">
            <v>-5899.3567741592879</v>
          </cell>
          <cell r="C849">
            <v>-6605.1547687435805</v>
          </cell>
          <cell r="D849">
            <v>-5681.4249597065309</v>
          </cell>
          <cell r="E849">
            <v>-4702.4021352119507</v>
          </cell>
          <cell r="F849">
            <v>-3643.4338255424755</v>
          </cell>
          <cell r="G849">
            <v>-2500.4647700725382</v>
          </cell>
          <cell r="H849">
            <v>-1258.1239402074273</v>
          </cell>
          <cell r="I849">
            <v>94.690917467592442</v>
          </cell>
          <cell r="J849">
            <v>1585.8789696599015</v>
          </cell>
          <cell r="K849">
            <v>3223.6407100791052</v>
          </cell>
          <cell r="L849">
            <v>5021.8448312249529</v>
          </cell>
          <cell r="M849">
            <v>7003.3727680564825</v>
          </cell>
          <cell r="N849">
            <v>9198.5751702294801</v>
          </cell>
          <cell r="O849">
            <v>11602.471581900514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</row>
        <row r="850">
          <cell r="A850">
            <v>-2110.7738237605795</v>
          </cell>
          <cell r="B850">
            <v>-6301.7137673314655</v>
          </cell>
          <cell r="C850">
            <v>-7088.906651831313</v>
          </cell>
          <cell r="D850">
            <v>-6197.5564509143242</v>
          </cell>
          <cell r="E850">
            <v>-5244.2644001246035</v>
          </cell>
          <cell r="F850">
            <v>-4223.7553509440086</v>
          </cell>
          <cell r="G850">
            <v>-3129.1818211760246</v>
          </cell>
          <cell r="H850">
            <v>-1952.6480711932256</v>
          </cell>
          <cell r="I850">
            <v>-655.89465353450623</v>
          </cell>
          <cell r="J850">
            <v>762.41662222883815</v>
          </cell>
          <cell r="K850">
            <v>2329.7086104767614</v>
          </cell>
          <cell r="L850">
            <v>4066.1948560345954</v>
          </cell>
          <cell r="M850">
            <v>5974.8006013156755</v>
          </cell>
          <cell r="N850">
            <v>8061.7353103836231</v>
          </cell>
          <cell r="O850">
            <v>10359.367313461446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</row>
        <row r="851">
          <cell r="A851">
            <v>-2155.74533993151</v>
          </cell>
          <cell r="B851">
            <v>-6463.9221726332553</v>
          </cell>
          <cell r="C851">
            <v>-7278.6338740188021</v>
          </cell>
          <cell r="D851">
            <v>-6406.8100687435481</v>
          </cell>
          <cell r="E851">
            <v>-5481.6457112504086</v>
          </cell>
          <cell r="F851">
            <v>-4477.6805128058804</v>
          </cell>
          <cell r="G851">
            <v>-3407.9993325103837</v>
          </cell>
          <cell r="H851">
            <v>-2247.5391210252092</v>
          </cell>
          <cell r="I851">
            <v>-979.09928968212387</v>
          </cell>
          <cell r="J851">
            <v>412.53053187813538</v>
          </cell>
          <cell r="K851">
            <v>1941.3831226295201</v>
          </cell>
          <cell r="L851">
            <v>3632.889462924059</v>
          </cell>
          <cell r="M851">
            <v>5485.8303765743494</v>
          </cell>
          <cell r="N851">
            <v>7534.3306836980473</v>
          </cell>
          <cell r="O851">
            <v>9784.9733645671586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</row>
        <row r="852">
          <cell r="A852">
            <v>-1985.6061184191744</v>
          </cell>
          <cell r="B852">
            <v>-5824.2453485432388</v>
          </cell>
          <cell r="C852">
            <v>-6528.3322998559352</v>
          </cell>
          <cell r="D852">
            <v>-5598.4714331625719</v>
          </cell>
          <cell r="E852">
            <v>-4605.5517077972827</v>
          </cell>
          <cell r="F852">
            <v>-3527.8979403185358</v>
          </cell>
          <cell r="G852">
            <v>-2376.3176365546942</v>
          </cell>
          <cell r="H852">
            <v>-1135.704547804557</v>
          </cell>
          <cell r="I852">
            <v>238.48653734268322</v>
          </cell>
          <cell r="J852">
            <v>1745.917009298129</v>
          </cell>
          <cell r="K852">
            <v>3408.1757700715179</v>
          </cell>
          <cell r="L852">
            <v>5225.3583427053254</v>
          </cell>
          <cell r="M852">
            <v>7232.897135412336</v>
          </cell>
          <cell r="N852">
            <v>9434.7054185817378</v>
          </cell>
          <cell r="O852">
            <v>11859.303362532139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</row>
        <row r="853">
          <cell r="A853">
            <v>-2287.6820339237529</v>
          </cell>
          <cell r="B853">
            <v>-6964.770178434459</v>
          </cell>
          <cell r="C853">
            <v>-7842.5938532278869</v>
          </cell>
          <cell r="D853">
            <v>-6999.3263881367056</v>
          </cell>
          <cell r="E853">
            <v>-6089.3758779518885</v>
          </cell>
          <cell r="F853">
            <v>-5119.1990275822391</v>
          </cell>
          <cell r="G853">
            <v>-4080.6916702367594</v>
          </cell>
          <cell r="H853">
            <v>-2959.8773199743009</v>
          </cell>
          <cell r="I853">
            <v>-1731.3628392328674</v>
          </cell>
          <cell r="J853">
            <v>-382.57643646968836</v>
          </cell>
          <cell r="K853">
            <v>1104.0620191385835</v>
          </cell>
          <cell r="L853">
            <v>2738.0507395529421</v>
          </cell>
          <cell r="M853">
            <v>4515.8918835491077</v>
          </cell>
          <cell r="N853">
            <v>6469.0640749565428</v>
          </cell>
          <cell r="O853">
            <v>8621.76287134423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</row>
        <row r="854">
          <cell r="A854">
            <v>-2077.5745972733098</v>
          </cell>
          <cell r="B854">
            <v>-6152.7203635155483</v>
          </cell>
          <cell r="C854">
            <v>-6885.166263543425</v>
          </cell>
          <cell r="D854">
            <v>-5969.6972296366521</v>
          </cell>
          <cell r="E854">
            <v>-5002.7902186854162</v>
          </cell>
          <cell r="F854">
            <v>-3965.073406147907</v>
          </cell>
          <cell r="G854">
            <v>-2850.0806007845986</v>
          </cell>
          <cell r="H854">
            <v>-1645.3768011367063</v>
          </cell>
          <cell r="I854">
            <v>-320.53189753011117</v>
          </cell>
          <cell r="J854">
            <v>1125.8810111075381</v>
          </cell>
          <cell r="K854">
            <v>2725.2822204234162</v>
          </cell>
          <cell r="L854">
            <v>4506.1972390926685</v>
          </cell>
          <cell r="M854">
            <v>6463.524895448485</v>
          </cell>
          <cell r="N854">
            <v>8614.8633756112249</v>
          </cell>
          <cell r="O854">
            <v>10972.822335109206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</row>
        <row r="855">
          <cell r="A855">
            <v>-2162.6292849847937</v>
          </cell>
          <cell r="B855">
            <v>-6486.4851720490769</v>
          </cell>
          <cell r="C855">
            <v>-7287.8188185332356</v>
          </cell>
          <cell r="D855">
            <v>-6408.8359894206196</v>
          </cell>
          <cell r="E855">
            <v>-5469.7979878826945</v>
          </cell>
          <cell r="F855">
            <v>-4474.4202118329358</v>
          </cell>
          <cell r="G855">
            <v>-3402.2580299803931</v>
          </cell>
          <cell r="H855">
            <v>-2234.0287020905607</v>
          </cell>
          <cell r="I855">
            <v>-951.21213789708884</v>
          </cell>
          <cell r="J855">
            <v>458.28045323462629</v>
          </cell>
          <cell r="K855">
            <v>2007.0539979403543</v>
          </cell>
          <cell r="L855">
            <v>3710.9001782012474</v>
          </cell>
          <cell r="M855">
            <v>5584.748732736165</v>
          </cell>
          <cell r="N855">
            <v>7650.8678865123075</v>
          </cell>
          <cell r="O855">
            <v>9907.2996156581357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</row>
        <row r="856">
          <cell r="A856">
            <v>-2050.9576389407202</v>
          </cell>
          <cell r="B856">
            <v>-6060.4430502601717</v>
          </cell>
          <cell r="C856">
            <v>-6807.9096763790258</v>
          </cell>
          <cell r="D856">
            <v>-5911.331639950793</v>
          </cell>
          <cell r="E856">
            <v>-4954.8866474454071</v>
          </cell>
          <cell r="F856">
            <v>-3932.9040675630035</v>
          </cell>
          <cell r="G856">
            <v>-2825.8551284778323</v>
          </cell>
          <cell r="H856">
            <v>-1598.7396449209396</v>
          </cell>
          <cell r="I856">
            <v>-263.66376440393071</v>
          </cell>
          <cell r="J856">
            <v>1198.8449071240016</v>
          </cell>
          <cell r="K856">
            <v>2807.4725029837291</v>
          </cell>
          <cell r="L856">
            <v>4577.1720194284808</v>
          </cell>
          <cell r="M856">
            <v>6522.6496832535086</v>
          </cell>
          <cell r="N856">
            <v>8655.7301006911875</v>
          </cell>
          <cell r="O856">
            <v>11000.476316394041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</row>
        <row r="857">
          <cell r="A857">
            <v>-2104.2755515122421</v>
          </cell>
          <cell r="B857">
            <v>-6281.4595844097576</v>
          </cell>
          <cell r="C857">
            <v>-7057.64875873043</v>
          </cell>
          <cell r="D857">
            <v>-6157.2028987222284</v>
          </cell>
          <cell r="E857">
            <v>-5206.7018256727088</v>
          </cell>
          <cell r="F857">
            <v>-4181.872854743172</v>
          </cell>
          <cell r="G857">
            <v>-3075.7166217726885</v>
          </cell>
          <cell r="H857">
            <v>-1882.0608005949512</v>
          </cell>
          <cell r="I857">
            <v>-567.29937608442049</v>
          </cell>
          <cell r="J857">
            <v>873.90077972938514</v>
          </cell>
          <cell r="K857">
            <v>2456.3597873844888</v>
          </cell>
          <cell r="L857">
            <v>4207.0339254174305</v>
          </cell>
          <cell r="M857">
            <v>6128.6143759742072</v>
          </cell>
          <cell r="N857">
            <v>8239.5256428158427</v>
          </cell>
          <cell r="O857">
            <v>10567.429144228443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</row>
        <row r="858">
          <cell r="A858">
            <v>-2112.9877375638089</v>
          </cell>
          <cell r="B858">
            <v>-6303.1162707944331</v>
          </cell>
          <cell r="C858">
            <v>-7092.7607837295764</v>
          </cell>
          <cell r="D858">
            <v>-6198.1497226301899</v>
          </cell>
          <cell r="E858">
            <v>-5248.6937827683332</v>
          </cell>
          <cell r="F858">
            <v>-4243.3436739206609</v>
          </cell>
          <cell r="G858">
            <v>-3153.652057638461</v>
          </cell>
          <cell r="H858">
            <v>-1965.3958858792453</v>
          </cell>
          <cell r="I858">
            <v>-653.40216684070776</v>
          </cell>
          <cell r="J858">
            <v>784.41284687625398</v>
          </cell>
          <cell r="K858">
            <v>2373.4296263731931</v>
          </cell>
          <cell r="L858">
            <v>4121.47145310213</v>
          </cell>
          <cell r="M858">
            <v>6029.4713692961495</v>
          </cell>
          <cell r="N858">
            <v>8133.0900749076936</v>
          </cell>
          <cell r="O858">
            <v>10451.383825230083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</row>
        <row r="859">
          <cell r="A859">
            <v>-2016.9851706603044</v>
          </cell>
          <cell r="B859">
            <v>-5937.8280272089041</v>
          </cell>
          <cell r="C859">
            <v>-6638.7967077670382</v>
          </cell>
          <cell r="D859">
            <v>-5708.4079888731394</v>
          </cell>
          <cell r="E859">
            <v>-4712.4443952511338</v>
          </cell>
          <cell r="F859">
            <v>-3640.7326946489925</v>
          </cell>
          <cell r="G859">
            <v>-2495.2314373140193</v>
          </cell>
          <cell r="H859">
            <v>-1262.3174973514483</v>
          </cell>
          <cell r="I859">
            <v>88.479301724398553</v>
          </cell>
          <cell r="J859">
            <v>1566.2963669427577</v>
          </cell>
          <cell r="K859">
            <v>3201.9080318024962</v>
          </cell>
          <cell r="L859">
            <v>4997.6841493340398</v>
          </cell>
          <cell r="M859">
            <v>6972.2268412604626</v>
          </cell>
          <cell r="N859">
            <v>9150.8796722006464</v>
          </cell>
          <cell r="O859">
            <v>11550.122653071783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</row>
        <row r="860">
          <cell r="A860">
            <v>-2328.0778600428248</v>
          </cell>
          <cell r="B860">
            <v>-7124.5628692892233</v>
          </cell>
          <cell r="C860">
            <v>-8020.7681635586669</v>
          </cell>
          <cell r="D860">
            <v>-7168.7081616935393</v>
          </cell>
          <cell r="E860">
            <v>-6285.5631953188795</v>
          </cell>
          <cell r="F860">
            <v>-5327.5922834602343</v>
          </cell>
          <cell r="G860">
            <v>-4322.7352179047457</v>
          </cell>
          <cell r="H860">
            <v>-3242.1705552527728</v>
          </cell>
          <cell r="I860">
            <v>-2042.8876382364183</v>
          </cell>
          <cell r="J860">
            <v>-725.53761817559814</v>
          </cell>
          <cell r="K860">
            <v>730.98207058704918</v>
          </cell>
          <cell r="L860">
            <v>2322.0113408999246</v>
          </cell>
          <cell r="M860">
            <v>4079.8654001217737</v>
          </cell>
          <cell r="N860">
            <v>6024.7840524254052</v>
          </cell>
          <cell r="O860">
            <v>8150.8154642238396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</row>
        <row r="861">
          <cell r="A861">
            <v>-2257.6986990391342</v>
          </cell>
          <cell r="B861">
            <v>-6854.6478016491728</v>
          </cell>
          <cell r="C861">
            <v>-7715.4445670490841</v>
          </cell>
          <cell r="D861">
            <v>-6864.8080751289262</v>
          </cell>
          <cell r="E861">
            <v>-5974.3754852322481</v>
          </cell>
          <cell r="F861">
            <v>-5022.6992610725238</v>
          </cell>
          <cell r="G861">
            <v>-4005.3420375916689</v>
          </cell>
          <cell r="H861">
            <v>-2894.7149530196034</v>
          </cell>
          <cell r="I861">
            <v>-1665.008679841839</v>
          </cell>
          <cell r="J861">
            <v>-309.6576600997127</v>
          </cell>
          <cell r="K861">
            <v>1171.650994247181</v>
          </cell>
          <cell r="L861">
            <v>2804.8758181065132</v>
          </cell>
          <cell r="M861">
            <v>4596.4797101438526</v>
          </cell>
          <cell r="N861">
            <v>6566.6152932877158</v>
          </cell>
          <cell r="O861">
            <v>8736.0011658030198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</row>
        <row r="862">
          <cell r="A862">
            <v>-2326.9943450838769</v>
          </cell>
          <cell r="B862">
            <v>-7119.6883765870716</v>
          </cell>
          <cell r="C862">
            <v>-8027.1193438343134</v>
          </cell>
          <cell r="D862">
            <v>-7207.9378167072391</v>
          </cell>
          <cell r="E862">
            <v>-6346.9770842695689</v>
          </cell>
          <cell r="F862">
            <v>-5418.6048201270487</v>
          </cell>
          <cell r="G862">
            <v>-4427.8657872277381</v>
          </cell>
          <cell r="H862">
            <v>-3335.7654839404331</v>
          </cell>
          <cell r="I862">
            <v>-2148.0571000710829</v>
          </cell>
          <cell r="J862">
            <v>-844.4985791499613</v>
          </cell>
          <cell r="K862">
            <v>578.43964916379957</v>
          </cell>
          <cell r="L862">
            <v>2143.2285130250884</v>
          </cell>
          <cell r="M862">
            <v>3863.0573968178601</v>
          </cell>
          <cell r="N862">
            <v>5773.6874650943355</v>
          </cell>
          <cell r="O862">
            <v>7876.9940855670093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</row>
        <row r="863">
          <cell r="A863">
            <v>-2311.1714189578493</v>
          </cell>
          <cell r="B863">
            <v>-7064.1258806654996</v>
          </cell>
          <cell r="C863">
            <v>-7961.5269574894528</v>
          </cell>
          <cell r="D863">
            <v>-7126.1947107553415</v>
          </cell>
          <cell r="E863">
            <v>-6241.228356186828</v>
          </cell>
          <cell r="F863">
            <v>-5308.0116048002255</v>
          </cell>
          <cell r="G863">
            <v>-4307.4567617209041</v>
          </cell>
          <cell r="H863">
            <v>-3225.6589476451772</v>
          </cell>
          <cell r="I863">
            <v>-2037.7115090077928</v>
          </cell>
          <cell r="J863">
            <v>-717.6842987235392</v>
          </cell>
          <cell r="K863">
            <v>732.98993459734413</v>
          </cell>
          <cell r="L863">
            <v>2327.2275179056542</v>
          </cell>
          <cell r="M863">
            <v>4082.2745656867564</v>
          </cell>
          <cell r="N863">
            <v>6026.7314380154539</v>
          </cell>
          <cell r="O863">
            <v>8165.0060553907315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</row>
        <row r="864">
          <cell r="A864">
            <v>-2168.9436102398217</v>
          </cell>
          <cell r="B864">
            <v>-6523.0259765050268</v>
          </cell>
          <cell r="C864">
            <v>-7353.7319919445417</v>
          </cell>
          <cell r="D864">
            <v>-6483.1732961463285</v>
          </cell>
          <cell r="E864">
            <v>-5554.1500539765539</v>
          </cell>
          <cell r="F864">
            <v>-4559.1888809557186</v>
          </cell>
          <cell r="G864">
            <v>-3498.9226687204387</v>
          </cell>
          <cell r="H864">
            <v>-2344.0772752946459</v>
          </cell>
          <cell r="I864">
            <v>-1067.5780777047671</v>
          </cell>
          <cell r="J864">
            <v>339.71635009319033</v>
          </cell>
          <cell r="K864">
            <v>1890.9054653325918</v>
          </cell>
          <cell r="L864">
            <v>3587.7848662269439</v>
          </cell>
          <cell r="M864">
            <v>5465.5574197470005</v>
          </cell>
          <cell r="N864">
            <v>7522.7385066092666</v>
          </cell>
          <cell r="O864">
            <v>9777.8694866484275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5">
          <cell r="A865">
            <v>-2246.6296519087728</v>
          </cell>
          <cell r="B865">
            <v>-6822.6477124838893</v>
          </cell>
          <cell r="C865">
            <v>-7680.2567833323183</v>
          </cell>
          <cell r="D865">
            <v>-6799.7737801201783</v>
          </cell>
          <cell r="E865">
            <v>-5882.7298628449798</v>
          </cell>
          <cell r="F865">
            <v>-4918.7450529870139</v>
          </cell>
          <cell r="G865">
            <v>-3881.9637837944369</v>
          </cell>
          <cell r="H865">
            <v>-2740.9894762928152</v>
          </cell>
          <cell r="I865">
            <v>-1496.6036767951164</v>
          </cell>
          <cell r="J865">
            <v>-122.37339398844455</v>
          </cell>
          <cell r="K865">
            <v>1387.8456591002871</v>
          </cell>
          <cell r="L865">
            <v>3044.9173112284939</v>
          </cell>
          <cell r="M865">
            <v>4865.5573130691591</v>
          </cell>
          <cell r="N865">
            <v>6861.2537625176183</v>
          </cell>
          <cell r="O865">
            <v>9055.0833667592487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</row>
        <row r="866">
          <cell r="A866">
            <v>-1978.7814265084107</v>
          </cell>
          <cell r="B866">
            <v>-5792.1976697751015</v>
          </cell>
          <cell r="C866">
            <v>-6494.2698730133352</v>
          </cell>
          <cell r="D866">
            <v>-5551.8551006412208</v>
          </cell>
          <cell r="E866">
            <v>-4529.3451617403525</v>
          </cell>
          <cell r="F866">
            <v>-3447.7862493564421</v>
          </cell>
          <cell r="G866">
            <v>-2288.748679461376</v>
          </cell>
          <cell r="H866">
            <v>-1039.0686560404688</v>
          </cell>
          <cell r="I866">
            <v>339.24221896945085</v>
          </cell>
          <cell r="J866">
            <v>1846.9997282401378</v>
          </cell>
          <cell r="K866">
            <v>3520.9920303496237</v>
          </cell>
          <cell r="L866">
            <v>5364.769588309081</v>
          </cell>
          <cell r="M866">
            <v>7392.6099270653958</v>
          </cell>
          <cell r="N866">
            <v>9622.8908058375873</v>
          </cell>
          <cell r="O866">
            <v>12077.377351462233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</row>
        <row r="867">
          <cell r="A867">
            <v>-1973.6777776458555</v>
          </cell>
          <cell r="B867">
            <v>-5763.6940991579531</v>
          </cell>
          <cell r="C867">
            <v>-6451.4569757537083</v>
          </cell>
          <cell r="D867">
            <v>-5506.7927757876014</v>
          </cell>
          <cell r="E867">
            <v>-4495.559016076264</v>
          </cell>
          <cell r="F867">
            <v>-3413.6022056643164</v>
          </cell>
          <cell r="G867">
            <v>-2251.5441829221854</v>
          </cell>
          <cell r="H867">
            <v>-986.11094958767899</v>
          </cell>
          <cell r="I867">
            <v>388.23905479772066</v>
          </cell>
          <cell r="J867">
            <v>1895.185031741303</v>
          </cell>
          <cell r="K867">
            <v>3557.3372508873013</v>
          </cell>
          <cell r="L867">
            <v>5381.3528326883888</v>
          </cell>
          <cell r="M867">
            <v>7396.1784789203193</v>
          </cell>
          <cell r="N867">
            <v>9626.0194810699741</v>
          </cell>
          <cell r="O867">
            <v>12069.813193428417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</row>
        <row r="868">
          <cell r="A868">
            <v>-2351.6577878141811</v>
          </cell>
          <cell r="B868">
            <v>-7207.0945356022694</v>
          </cell>
          <cell r="C868">
            <v>-8112.8578391999963</v>
          </cell>
          <cell r="D868">
            <v>-7282.4348212919058</v>
          </cell>
          <cell r="E868">
            <v>-6420.3062888593377</v>
          </cell>
          <cell r="F868">
            <v>-5500.6255769388026</v>
          </cell>
          <cell r="G868">
            <v>-4499.4956008671652</v>
          </cell>
          <cell r="H868">
            <v>-3411.9692664990343</v>
          </cell>
          <cell r="I868">
            <v>-2236.0211619630918</v>
          </cell>
          <cell r="J868">
            <v>-942.85830266309335</v>
          </cell>
          <cell r="K868">
            <v>480.09122507751334</v>
          </cell>
          <cell r="L868">
            <v>2050.4541294428805</v>
          </cell>
          <cell r="M868">
            <v>3774.7582921168569</v>
          </cell>
          <cell r="N868">
            <v>5682.655389341011</v>
          </cell>
          <cell r="O868">
            <v>7784.0162210246081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</row>
        <row r="869">
          <cell r="A869">
            <v>-2303.1010951528888</v>
          </cell>
          <cell r="B869">
            <v>-7027.4501037495811</v>
          </cell>
          <cell r="C869">
            <v>-7927.005673315678</v>
          </cell>
          <cell r="D869">
            <v>-7093.6216504221666</v>
          </cell>
          <cell r="E869">
            <v>-6218.5368691882977</v>
          </cell>
          <cell r="F869">
            <v>-5270.1769537292648</v>
          </cell>
          <cell r="G869">
            <v>-4258.3906406469641</v>
          </cell>
          <cell r="H869">
            <v>-3181.0551765820423</v>
          </cell>
          <cell r="I869">
            <v>-1993.5813224385272</v>
          </cell>
          <cell r="J869">
            <v>-699.3254541597654</v>
          </cell>
          <cell r="K869">
            <v>730.00953411249543</v>
          </cell>
          <cell r="L869">
            <v>2318.2696734009123</v>
          </cell>
          <cell r="M869">
            <v>4060.3983818054594</v>
          </cell>
          <cell r="N869">
            <v>5983.2321244397917</v>
          </cell>
          <cell r="O869">
            <v>8102.8103692701388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</row>
        <row r="870">
          <cell r="A870">
            <v>-2340.1177604154122</v>
          </cell>
          <cell r="B870">
            <v>-7172.5139493533516</v>
          </cell>
          <cell r="C870">
            <v>-8085.3371858963801</v>
          </cell>
          <cell r="D870">
            <v>-7257.0741727101777</v>
          </cell>
          <cell r="E870">
            <v>-6385.0461987814488</v>
          </cell>
          <cell r="F870">
            <v>-5458.7184811432071</v>
          </cell>
          <cell r="G870">
            <v>-4462.9260171697524</v>
          </cell>
          <cell r="H870">
            <v>-3395.2112093554201</v>
          </cell>
          <cell r="I870">
            <v>-2220.6716197372389</v>
          </cell>
          <cell r="J870">
            <v>-936.1236451216497</v>
          </cell>
          <cell r="K870">
            <v>486.04877012019415</v>
          </cell>
          <cell r="L870">
            <v>2059.6497391851776</v>
          </cell>
          <cell r="M870">
            <v>3788.1735732947354</v>
          </cell>
          <cell r="N870">
            <v>5681.2239414449141</v>
          </cell>
          <cell r="O870">
            <v>7759.3875091355958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</row>
        <row r="871">
          <cell r="A871">
            <v>-2238.2665899505405</v>
          </cell>
          <cell r="B871">
            <v>-6783.3761667696826</v>
          </cell>
          <cell r="C871">
            <v>-7647.4522670495362</v>
          </cell>
          <cell r="D871">
            <v>-6791.4461402471097</v>
          </cell>
          <cell r="E871">
            <v>-5877.9575960985621</v>
          </cell>
          <cell r="F871">
            <v>-4903.138376114006</v>
          </cell>
          <cell r="G871">
            <v>-3871.6304166790815</v>
          </cell>
          <cell r="H871">
            <v>-2760.8536197392937</v>
          </cell>
          <cell r="I871">
            <v>-1530.8630458518901</v>
          </cell>
          <cell r="J871">
            <v>-169.84609841585637</v>
          </cell>
          <cell r="K871">
            <v>1322.8064119260325</v>
          </cell>
          <cell r="L871">
            <v>2975.6478117036731</v>
          </cell>
          <cell r="M871">
            <v>4781.2843375995981</v>
          </cell>
          <cell r="N871">
            <v>6770.8625104033017</v>
          </cell>
          <cell r="O871">
            <v>8957.2422786772386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</row>
        <row r="872">
          <cell r="A872">
            <v>-2203.0606770357363</v>
          </cell>
          <cell r="B872">
            <v>-6653.2388990231693</v>
          </cell>
          <cell r="C872">
            <v>-7485.8847740186793</v>
          </cell>
          <cell r="D872">
            <v>-6609.1395402388498</v>
          </cell>
          <cell r="E872">
            <v>-5677.3673831535762</v>
          </cell>
          <cell r="F872">
            <v>-4691.1252837995344</v>
          </cell>
          <cell r="G872">
            <v>-3620.9314709639671</v>
          </cell>
          <cell r="H872">
            <v>-2471.1954890302545</v>
          </cell>
          <cell r="I872">
            <v>-1224.8673651451334</v>
          </cell>
          <cell r="J872">
            <v>157.60820526606156</v>
          </cell>
          <cell r="K872">
            <v>1676.6748880961463</v>
          </cell>
          <cell r="L872">
            <v>3341.5203398796416</v>
          </cell>
          <cell r="M872">
            <v>5190.5172672712333</v>
          </cell>
          <cell r="N872">
            <v>7231.1072367431334</v>
          </cell>
          <cell r="O872">
            <v>9451.0971173048983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3">
          <cell r="A873">
            <v>-2340.1072446134976</v>
          </cell>
          <cell r="B873">
            <v>-7177.2078133028381</v>
          </cell>
          <cell r="C873">
            <v>-8095.2314918969732</v>
          </cell>
          <cell r="D873">
            <v>-7266.1965688771634</v>
          </cell>
          <cell r="E873">
            <v>-6385.6860101007023</v>
          </cell>
          <cell r="F873">
            <v>-5436.6303792562894</v>
          </cell>
          <cell r="G873">
            <v>-4450.6441933204151</v>
          </cell>
          <cell r="H873">
            <v>-3372.0457178132683</v>
          </cell>
          <cell r="I873">
            <v>-2182.0487146559094</v>
          </cell>
          <cell r="J873">
            <v>-884.26966411799344</v>
          </cell>
          <cell r="K873">
            <v>545.97731207205447</v>
          </cell>
          <cell r="L873">
            <v>2132.9609921350479</v>
          </cell>
          <cell r="M873">
            <v>3872.4591880436842</v>
          </cell>
          <cell r="N873">
            <v>5800.5378829087967</v>
          </cell>
          <cell r="O873">
            <v>7913.2954043044301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</row>
        <row r="874">
          <cell r="A874">
            <v>-2360.8696676709669</v>
          </cell>
          <cell r="B874">
            <v>-7250.944822327604</v>
          </cell>
          <cell r="C874">
            <v>-8171.6053134101758</v>
          </cell>
          <cell r="D874">
            <v>-7358.1419953600443</v>
          </cell>
          <cell r="E874">
            <v>-6497.7211266523291</v>
          </cell>
          <cell r="F874">
            <v>-5572.9998547642799</v>
          </cell>
          <cell r="G874">
            <v>-4595.5332444915412</v>
          </cell>
          <cell r="H874">
            <v>-3542.551924140615</v>
          </cell>
          <cell r="I874">
            <v>-2387.847633036818</v>
          </cell>
          <cell r="J874">
            <v>-1111.8027485592206</v>
          </cell>
          <cell r="K874">
            <v>297.0834537646985</v>
          </cell>
          <cell r="L874">
            <v>1846.2434412253915</v>
          </cell>
          <cell r="M874">
            <v>3545.0381035384562</v>
          </cell>
          <cell r="N874">
            <v>5418.6310617115842</v>
          </cell>
          <cell r="O874">
            <v>7479.3695774999851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</row>
        <row r="875">
          <cell r="A875">
            <v>-1968.6167541534742</v>
          </cell>
          <cell r="B875">
            <v>-5747.0473883309824</v>
          </cell>
          <cell r="C875">
            <v>-6430.7090008345549</v>
          </cell>
          <cell r="D875">
            <v>-5497.5051225000461</v>
          </cell>
          <cell r="E875">
            <v>-4499.3923626661108</v>
          </cell>
          <cell r="F875">
            <v>-3435.31831884961</v>
          </cell>
          <cell r="G875">
            <v>-2269.5623341685368</v>
          </cell>
          <cell r="H875">
            <v>-1019.1155042015679</v>
          </cell>
          <cell r="I875">
            <v>354.13964344884562</v>
          </cell>
          <cell r="J875">
            <v>1863.4255979400739</v>
          </cell>
          <cell r="K875">
            <v>3535.9406086904978</v>
          </cell>
          <cell r="L875">
            <v>5374.333816875861</v>
          </cell>
          <cell r="M875">
            <v>7378.3391751640856</v>
          </cell>
          <cell r="N875">
            <v>9590.1273870270179</v>
          </cell>
          <cell r="O875">
            <v>12039.309337072697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</row>
        <row r="876">
          <cell r="A876">
            <v>-2272.7545989489881</v>
          </cell>
          <cell r="B876">
            <v>-6902.4860752337008</v>
          </cell>
          <cell r="C876">
            <v>-7748.356244936509</v>
          </cell>
          <cell r="D876">
            <v>-6890.5478300448849</v>
          </cell>
          <cell r="E876">
            <v>-5985.1099689009379</v>
          </cell>
          <cell r="F876">
            <v>-5022.1528633589696</v>
          </cell>
          <cell r="G876">
            <v>-3981.5991415874469</v>
          </cell>
          <cell r="H876">
            <v>-2849.3842187403939</v>
          </cell>
          <cell r="I876">
            <v>-1605.3648747608806</v>
          </cell>
          <cell r="J876">
            <v>-247.4192576166167</v>
          </cell>
          <cell r="K876">
            <v>1242.0141315163348</v>
          </cell>
          <cell r="L876">
            <v>2874.2793032481018</v>
          </cell>
          <cell r="M876">
            <v>4674.4482697910526</v>
          </cell>
          <cell r="N876">
            <v>6659.9557685407217</v>
          </cell>
          <cell r="O876">
            <v>8829.4451833539624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</row>
        <row r="877">
          <cell r="A877">
            <v>-2145.1931784544827</v>
          </cell>
          <cell r="B877">
            <v>-6429.4782056818867</v>
          </cell>
          <cell r="C877">
            <v>-7233.157177057461</v>
          </cell>
          <cell r="D877">
            <v>-6353.2656358326303</v>
          </cell>
          <cell r="E877">
            <v>-5404.1118449837968</v>
          </cell>
          <cell r="F877">
            <v>-4395.8244125566371</v>
          </cell>
          <cell r="G877">
            <v>-3313.3339880618696</v>
          </cell>
          <cell r="H877">
            <v>-2136.9520229698883</v>
          </cell>
          <cell r="I877">
            <v>-856.33332302564713</v>
          </cell>
          <cell r="J877">
            <v>559.96624392814829</v>
          </cell>
          <cell r="K877">
            <v>2137.5076733652104</v>
          </cell>
          <cell r="L877">
            <v>3850.953306446786</v>
          </cell>
          <cell r="M877">
            <v>5745.6769705580018</v>
          </cell>
          <cell r="N877">
            <v>7834.5415819348982</v>
          </cell>
          <cell r="O877">
            <v>10128.208487346988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</row>
        <row r="878">
          <cell r="A878">
            <v>-2157.7115284250049</v>
          </cell>
          <cell r="B878">
            <v>-6473.1176274066802</v>
          </cell>
          <cell r="C878">
            <v>-7282.4375392221909</v>
          </cell>
          <cell r="D878">
            <v>-6398.4333485883999</v>
          </cell>
          <cell r="E878">
            <v>-5456.8404627543578</v>
          </cell>
          <cell r="F878">
            <v>-4448.838574352505</v>
          </cell>
          <cell r="G878">
            <v>-3358.4027347537995</v>
          </cell>
          <cell r="H878">
            <v>-2187.501284518748</v>
          </cell>
          <cell r="I878">
            <v>-903.84587057147962</v>
          </cell>
          <cell r="J878">
            <v>499.12939825654081</v>
          </cell>
          <cell r="K878">
            <v>2034.5388949685976</v>
          </cell>
          <cell r="L878">
            <v>3735.0138961071525</v>
          </cell>
          <cell r="M878">
            <v>5612.9457013319843</v>
          </cell>
          <cell r="N878">
            <v>7669.3836001341633</v>
          </cell>
          <cell r="O878">
            <v>9944.4713581657234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</row>
        <row r="879">
          <cell r="A879">
            <v>-2258.6637323850514</v>
          </cell>
          <cell r="B879">
            <v>-6848.6923527213548</v>
          </cell>
          <cell r="C879">
            <v>-7715.2352958746624</v>
          </cell>
          <cell r="D879">
            <v>-6859.7773969174514</v>
          </cell>
          <cell r="E879">
            <v>-5945.921529661191</v>
          </cell>
          <cell r="F879">
            <v>-4961.2582258143593</v>
          </cell>
          <cell r="G879">
            <v>-3911.0814394842068</v>
          </cell>
          <cell r="H879">
            <v>-2766.8024816373854</v>
          </cell>
          <cell r="I879">
            <v>-1517.9025213921011</v>
          </cell>
          <cell r="J879">
            <v>-154.34454962496403</v>
          </cell>
          <cell r="K879">
            <v>1350.84602634625</v>
          </cell>
          <cell r="L879">
            <v>3007.2390430082487</v>
          </cell>
          <cell r="M879">
            <v>4823.7127210296339</v>
          </cell>
          <cell r="N879">
            <v>6810.3730061086462</v>
          </cell>
          <cell r="O879">
            <v>9002.1971302041857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</row>
        <row r="880">
          <cell r="A880">
            <v>-2103.1152067055791</v>
          </cell>
          <cell r="B880">
            <v>-6263.8957172923028</v>
          </cell>
          <cell r="C880">
            <v>-7030.377539169398</v>
          </cell>
          <cell r="D880">
            <v>-6120.4294927564142</v>
          </cell>
          <cell r="E880">
            <v>-5150.2348457288736</v>
          </cell>
          <cell r="F880">
            <v>-4105.711349922035</v>
          </cell>
          <cell r="G880">
            <v>-3000.5266532516016</v>
          </cell>
          <cell r="H880">
            <v>-1793.9492469615757</v>
          </cell>
          <cell r="I880">
            <v>-474.4637177567426</v>
          </cell>
          <cell r="J880">
            <v>970.75844797051491</v>
          </cell>
          <cell r="K880">
            <v>2568.2961685584823</v>
          </cell>
          <cell r="L880">
            <v>4323.405598149252</v>
          </cell>
          <cell r="M880">
            <v>6252.1222919774091</v>
          </cell>
          <cell r="N880">
            <v>8366.5516918234298</v>
          </cell>
          <cell r="O880">
            <v>10687.519092638002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</row>
        <row r="881">
          <cell r="A881">
            <v>-1963.1758569004414</v>
          </cell>
          <cell r="B881">
            <v>-5724.9815419536008</v>
          </cell>
          <cell r="C881">
            <v>-6388.1030282825614</v>
          </cell>
          <cell r="D881">
            <v>-5443.2579518682924</v>
          </cell>
          <cell r="E881">
            <v>-4443.9976528803763</v>
          </cell>
          <cell r="F881">
            <v>-3362.2461077241333</v>
          </cell>
          <cell r="G881">
            <v>-2201.7325350360543</v>
          </cell>
          <cell r="H881">
            <v>-942.869795992543</v>
          </cell>
          <cell r="I881">
            <v>460.03740228455155</v>
          </cell>
          <cell r="J881">
            <v>1983.518707250051</v>
          </cell>
          <cell r="K881">
            <v>3658.895836348338</v>
          </cell>
          <cell r="L881">
            <v>5493.4792615299666</v>
          </cell>
          <cell r="M881">
            <v>7518.4811920684333</v>
          </cell>
          <cell r="N881">
            <v>9750.1263534231639</v>
          </cell>
          <cell r="O881">
            <v>12215.287739034806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</row>
        <row r="882">
          <cell r="A882">
            <v>-2182.0779923590776</v>
          </cell>
          <cell r="B882">
            <v>-6574.147748572871</v>
          </cell>
          <cell r="C882">
            <v>-7399.5880066346344</v>
          </cell>
          <cell r="D882">
            <v>-6532.6839549657334</v>
          </cell>
          <cell r="E882">
            <v>-5607.2792011279489</v>
          </cell>
          <cell r="F882">
            <v>-4607.5891257354724</v>
          </cell>
          <cell r="G882">
            <v>-3555.0999835280109</v>
          </cell>
          <cell r="H882">
            <v>-2408.785184089536</v>
          </cell>
          <cell r="I882">
            <v>-1159.1259815401436</v>
          </cell>
          <cell r="J882">
            <v>231.36070393221252</v>
          </cell>
          <cell r="K882">
            <v>1768.163406443035</v>
          </cell>
          <cell r="L882">
            <v>3447.0984691137451</v>
          </cell>
          <cell r="M882">
            <v>5298.0243864949525</v>
          </cell>
          <cell r="N882">
            <v>7347.7900730295623</v>
          </cell>
          <cell r="O882">
            <v>9600.2189305509946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</row>
        <row r="883">
          <cell r="A883">
            <v>-2093.6758672487858</v>
          </cell>
          <cell r="B883">
            <v>-6226.4537648716987</v>
          </cell>
          <cell r="C883">
            <v>-6990.4655793489892</v>
          </cell>
          <cell r="D883">
            <v>-6099.3869650543602</v>
          </cell>
          <cell r="E883">
            <v>-5140.6785593192035</v>
          </cell>
          <cell r="F883">
            <v>-4119.4659589464645</v>
          </cell>
          <cell r="G883">
            <v>-3016.2828636048471</v>
          </cell>
          <cell r="H883">
            <v>-1816.3353086272639</v>
          </cell>
          <cell r="I883">
            <v>-504.992121314472</v>
          </cell>
          <cell r="J883">
            <v>941.23397550848927</v>
          </cell>
          <cell r="K883">
            <v>2550.2439408218174</v>
          </cell>
          <cell r="L883">
            <v>4307.8263408116109</v>
          </cell>
          <cell r="M883">
            <v>6241.7010964971414</v>
          </cell>
          <cell r="N883">
            <v>8355.7251618526243</v>
          </cell>
          <cell r="O883">
            <v>10689.680149075841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</row>
        <row r="884">
          <cell r="A884">
            <v>-2161.0541791569231</v>
          </cell>
          <cell r="B884">
            <v>-6492.0801131992075</v>
          </cell>
          <cell r="C884">
            <v>-7309.2182954689843</v>
          </cell>
          <cell r="D884">
            <v>-6438.8055629750188</v>
          </cell>
          <cell r="E884">
            <v>-5508.7482928792051</v>
          </cell>
          <cell r="F884">
            <v>-4507.7621411980817</v>
          </cell>
          <cell r="G884">
            <v>-3436.5384053862176</v>
          </cell>
          <cell r="H884">
            <v>-2273.1763883754552</v>
          </cell>
          <cell r="I884">
            <v>-997.52258068335641</v>
          </cell>
          <cell r="J884">
            <v>401.24471221288138</v>
          </cell>
          <cell r="K884">
            <v>1945.8493597508893</v>
          </cell>
          <cell r="L884">
            <v>3641.2628069527095</v>
          </cell>
          <cell r="M884">
            <v>5516.0062635040076</v>
          </cell>
          <cell r="N884">
            <v>7583.0515410516273</v>
          </cell>
          <cell r="O884">
            <v>9851.3944353034185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</row>
        <row r="885">
          <cell r="A885">
            <v>-2105.5514895543529</v>
          </cell>
          <cell r="B885">
            <v>-6276.5497263695579</v>
          </cell>
          <cell r="C885">
            <v>-7041.7941901750364</v>
          </cell>
          <cell r="D885">
            <v>-6130.3500774950635</v>
          </cell>
          <cell r="E885">
            <v>-5169.1905619247527</v>
          </cell>
          <cell r="F885">
            <v>-4143.358038929262</v>
          </cell>
          <cell r="G885">
            <v>-3037.7808688094033</v>
          </cell>
          <cell r="H885">
            <v>-1825.2689917023058</v>
          </cell>
          <cell r="I885">
            <v>-501.63133644587077</v>
          </cell>
          <cell r="J885">
            <v>946.81860502701898</v>
          </cell>
          <cell r="K885">
            <v>2531.8692616794724</v>
          </cell>
          <cell r="L885">
            <v>4275.8340849262931</v>
          </cell>
          <cell r="M885">
            <v>6207.8686381349617</v>
          </cell>
          <cell r="N885">
            <v>8329.7822669607631</v>
          </cell>
          <cell r="O885">
            <v>10651.341858035134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</row>
        <row r="886">
          <cell r="A886">
            <v>-2359.6739322936605</v>
          </cell>
          <cell r="B886">
            <v>-7235.2047734130001</v>
          </cell>
          <cell r="C886">
            <v>-8145.978112809702</v>
          </cell>
          <cell r="D886">
            <v>-7317.8052909052085</v>
          </cell>
          <cell r="E886">
            <v>-6454.0621926560807</v>
          </cell>
          <cell r="F886">
            <v>-5525.9053158671668</v>
          </cell>
          <cell r="G886">
            <v>-4524.1928298282537</v>
          </cell>
          <cell r="H886">
            <v>-3446.1269425139108</v>
          </cell>
          <cell r="I886">
            <v>-2271.499603380295</v>
          </cell>
          <cell r="J886">
            <v>-973.99258156118458</v>
          </cell>
          <cell r="K886">
            <v>459.08134998879325</v>
          </cell>
          <cell r="L886">
            <v>2023.8478313031819</v>
          </cell>
          <cell r="M886">
            <v>3750.6073647821299</v>
          </cell>
          <cell r="N886">
            <v>5644.7397389252301</v>
          </cell>
          <cell r="O886">
            <v>7742.8700625500915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</row>
        <row r="887">
          <cell r="A887">
            <v>-2308.5944912838308</v>
          </cell>
          <cell r="B887">
            <v>-7045.9860665450014</v>
          </cell>
          <cell r="C887">
            <v>-7941.2114081478603</v>
          </cell>
          <cell r="D887">
            <v>-7103.4849770130368</v>
          </cell>
          <cell r="E887">
            <v>-6210.3976399548083</v>
          </cell>
          <cell r="F887">
            <v>-5258.0771326077056</v>
          </cell>
          <cell r="G887">
            <v>-4242.3086846037104</v>
          </cell>
          <cell r="H887">
            <v>-3150.3044591889761</v>
          </cell>
          <cell r="I887">
            <v>-1953.953198162428</v>
          </cell>
          <cell r="J887">
            <v>-635.63521532164884</v>
          </cell>
          <cell r="K887">
            <v>815.13389679135139</v>
          </cell>
          <cell r="L887">
            <v>2422.7037133399967</v>
          </cell>
          <cell r="M887">
            <v>4185.2058080794159</v>
          </cell>
          <cell r="N887">
            <v>6112.9255604165764</v>
          </cell>
          <cell r="O887">
            <v>8239.699274133005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</row>
        <row r="888">
          <cell r="A888">
            <v>-2083.8027176135201</v>
          </cell>
          <cell r="B888">
            <v>-6186.3849426709876</v>
          </cell>
          <cell r="C888">
            <v>-6931.1071658131686</v>
          </cell>
          <cell r="D888">
            <v>-6020.1666030827482</v>
          </cell>
          <cell r="E888">
            <v>-5065.1074804649015</v>
          </cell>
          <cell r="F888">
            <v>-4040.8399155998336</v>
          </cell>
          <cell r="G888">
            <v>-2938.797321235651</v>
          </cell>
          <cell r="H888">
            <v>-1740.6090365718649</v>
          </cell>
          <cell r="I888">
            <v>-425.5311194872217</v>
          </cell>
          <cell r="J888">
            <v>1025.0219946985726</v>
          </cell>
          <cell r="K888">
            <v>2618.4436629294901</v>
          </cell>
          <cell r="L888">
            <v>4370.0251965994139</v>
          </cell>
          <cell r="M888">
            <v>6303.9188697552854</v>
          </cell>
          <cell r="N888">
            <v>8437.4536111057932</v>
          </cell>
          <cell r="O888">
            <v>10785.616650238615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</row>
        <row r="889">
          <cell r="A889">
            <v>-2240.1057826626475</v>
          </cell>
          <cell r="B889">
            <v>-6779.9234285780203</v>
          </cell>
          <cell r="C889">
            <v>-7637.2360601854243</v>
          </cell>
          <cell r="D889">
            <v>-6793.0046916283736</v>
          </cell>
          <cell r="E889">
            <v>-5881.6007768125828</v>
          </cell>
          <cell r="F889">
            <v>-4901.3120116995224</v>
          </cell>
          <cell r="G889">
            <v>-3865.8947475309492</v>
          </cell>
          <cell r="H889">
            <v>-2737.4763763489818</v>
          </cell>
          <cell r="I889">
            <v>-1509.3200804396397</v>
          </cell>
          <cell r="J889">
            <v>-149.41608835297853</v>
          </cell>
          <cell r="K889">
            <v>1344.3068028385962</v>
          </cell>
          <cell r="L889">
            <v>2978.8898347227009</v>
          </cell>
          <cell r="M889">
            <v>4776.4412312888944</v>
          </cell>
          <cell r="N889">
            <v>6765.1032860327077</v>
          </cell>
          <cell r="O889">
            <v>8946.7829343604972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</row>
        <row r="890">
          <cell r="A890">
            <v>-2089.4032729924661</v>
          </cell>
          <cell r="B890">
            <v>-6205.7621451369869</v>
          </cell>
          <cell r="C890">
            <v>-6947.1272903993504</v>
          </cell>
          <cell r="D890">
            <v>-6029.0098270453673</v>
          </cell>
          <cell r="E890">
            <v>-5058.7679093628212</v>
          </cell>
          <cell r="F890">
            <v>-4027.7922198513206</v>
          </cell>
          <cell r="G890">
            <v>-2908.3090522593293</v>
          </cell>
          <cell r="H890">
            <v>-1678.7850496892306</v>
          </cell>
          <cell r="I890">
            <v>-342.30603815801408</v>
          </cell>
          <cell r="J890">
            <v>1108.9025153150994</v>
          </cell>
          <cell r="K890">
            <v>2705.1768262147461</v>
          </cell>
          <cell r="L890">
            <v>4487.1290074829312</v>
          </cell>
          <cell r="M890">
            <v>6443.0044252070275</v>
          </cell>
          <cell r="N890">
            <v>8566.7831326880096</v>
          </cell>
          <cell r="O890">
            <v>10913.869472956627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</row>
        <row r="891">
          <cell r="A891">
            <v>-2355.7501971261036</v>
          </cell>
          <cell r="B891">
            <v>-7233.2878135629353</v>
          </cell>
          <cell r="C891">
            <v>-8150.2595673230226</v>
          </cell>
          <cell r="D891">
            <v>-7336.1815163988194</v>
          </cell>
          <cell r="E891">
            <v>-6455.4194453359814</v>
          </cell>
          <cell r="F891">
            <v>-5518.1938663021028</v>
          </cell>
          <cell r="G891">
            <v>-4527.3092732106088</v>
          </cell>
          <cell r="H891">
            <v>-3457.6417118172508</v>
          </cell>
          <cell r="I891">
            <v>-2270.7103904378428</v>
          </cell>
          <cell r="J891">
            <v>-966.04143386109899</v>
          </cell>
          <cell r="K891">
            <v>453.05412139088185</v>
          </cell>
          <cell r="L891">
            <v>2010.5256252551835</v>
          </cell>
          <cell r="M891">
            <v>3722.2465877858194</v>
          </cell>
          <cell r="N891">
            <v>5620.3668960376326</v>
          </cell>
          <cell r="O891">
            <v>7706.8402246353862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</row>
        <row r="892">
          <cell r="A892">
            <v>-2282.2211900429688</v>
          </cell>
          <cell r="B892">
            <v>-6948.8417099775788</v>
          </cell>
          <cell r="C892">
            <v>-7821.3540491934127</v>
          </cell>
          <cell r="D892">
            <v>-6968.0124721154152</v>
          </cell>
          <cell r="E892">
            <v>-6077.2550312684125</v>
          </cell>
          <cell r="F892">
            <v>-5137.6075274825453</v>
          </cell>
          <cell r="G892">
            <v>-4122.688516657011</v>
          </cell>
          <cell r="H892">
            <v>-3016.8896788961997</v>
          </cell>
          <cell r="I892">
            <v>-1808.2850002685682</v>
          </cell>
          <cell r="J892">
            <v>-472.34683398783801</v>
          </cell>
          <cell r="K892">
            <v>999.13150034040814</v>
          </cell>
          <cell r="L892">
            <v>2614.1791155432752</v>
          </cell>
          <cell r="M892">
            <v>4380.8913110199419</v>
          </cell>
          <cell r="N892">
            <v>6321.330284813157</v>
          </cell>
          <cell r="O892">
            <v>8454.8623872014614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</row>
        <row r="893">
          <cell r="A893">
            <v>-2298.2431894817641</v>
          </cell>
          <cell r="B893">
            <v>-7006.0993550974035</v>
          </cell>
          <cell r="C893">
            <v>-7887.4693512262629</v>
          </cell>
          <cell r="D893">
            <v>-7034.4160059743917</v>
          </cell>
          <cell r="E893">
            <v>-6142.0717746608534</v>
          </cell>
          <cell r="F893">
            <v>-5203.7542365034424</v>
          </cell>
          <cell r="G893">
            <v>-4195.3806364934917</v>
          </cell>
          <cell r="H893">
            <v>-3083.6564100028381</v>
          </cell>
          <cell r="I893">
            <v>-1868.1013500485199</v>
          </cell>
          <cell r="J893">
            <v>-531.40574867087719</v>
          </cell>
          <cell r="K893">
            <v>937.50971986189643</v>
          </cell>
          <cell r="L893">
            <v>2558.4432098561679</v>
          </cell>
          <cell r="M893">
            <v>4341.6958412045287</v>
          </cell>
          <cell r="N893">
            <v>6300.775992951465</v>
          </cell>
          <cell r="O893">
            <v>8448.4090395986404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</row>
        <row r="894">
          <cell r="A894">
            <v>-2356.2150306521853</v>
          </cell>
          <cell r="B894">
            <v>-7230.2229707454553</v>
          </cell>
          <cell r="C894">
            <v>-8146.5544439166742</v>
          </cell>
          <cell r="D894">
            <v>-7319.5283861013522</v>
          </cell>
          <cell r="E894">
            <v>-6446.9384251452329</v>
          </cell>
          <cell r="F894">
            <v>-5517.8335611332532</v>
          </cell>
          <cell r="G894">
            <v>-4537.8755005628645</v>
          </cell>
          <cell r="H894">
            <v>-3472.0369977091805</v>
          </cell>
          <cell r="I894">
            <v>-2304.5280237111506</v>
          </cell>
          <cell r="J894">
            <v>-1015.7204541518669</v>
          </cell>
          <cell r="K894">
            <v>393.61661398564132</v>
          </cell>
          <cell r="L894">
            <v>1955.0488650626382</v>
          </cell>
          <cell r="M894">
            <v>3677.8336369287204</v>
          </cell>
          <cell r="N894">
            <v>5571.0459430411602</v>
          </cell>
          <cell r="O894">
            <v>7644.4498663012837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</row>
        <row r="895">
          <cell r="A895">
            <v>-2289.2544189135378</v>
          </cell>
          <cell r="B895">
            <v>-6979.8320089528434</v>
          </cell>
          <cell r="C895">
            <v>-7879.8231428187419</v>
          </cell>
          <cell r="D895">
            <v>-7055.3275054948972</v>
          </cell>
          <cell r="E895">
            <v>-6167.0894410143865</v>
          </cell>
          <cell r="F895">
            <v>-5216.1889688863639</v>
          </cell>
          <cell r="G895">
            <v>-4207.8064309392048</v>
          </cell>
          <cell r="H895">
            <v>-3118.7585862509486</v>
          </cell>
          <cell r="I895">
            <v>-1908.9629482673154</v>
          </cell>
          <cell r="J895">
            <v>-572.9328678831871</v>
          </cell>
          <cell r="K895">
            <v>873.59279660413347</v>
          </cell>
          <cell r="L895">
            <v>2463.8742728532734</v>
          </cell>
          <cell r="M895">
            <v>4226.2117862898804</v>
          </cell>
          <cell r="N895">
            <v>6167.0645703769433</v>
          </cell>
          <cell r="O895">
            <v>8293.9919700127975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</row>
        <row r="896">
          <cell r="A896">
            <v>-2204.5776662716439</v>
          </cell>
          <cell r="B896">
            <v>-6666.163157961083</v>
          </cell>
          <cell r="C896">
            <v>-7517.4408220835148</v>
          </cell>
          <cell r="D896">
            <v>-6667.1420536052483</v>
          </cell>
          <cell r="E896">
            <v>-5760.3980849631598</v>
          </cell>
          <cell r="F896">
            <v>-4778.4669416146817</v>
          </cell>
          <cell r="G896">
            <v>-3725.5393695293801</v>
          </cell>
          <cell r="H896">
            <v>-2582.8909559991034</v>
          </cell>
          <cell r="I896">
            <v>-1329.9815940038125</v>
          </cell>
          <cell r="J896">
            <v>42.095452696914144</v>
          </cell>
          <cell r="K896">
            <v>1563.827220062348</v>
          </cell>
          <cell r="L896">
            <v>3240.000888140662</v>
          </cell>
          <cell r="M896">
            <v>5076.5581564039094</v>
          </cell>
          <cell r="N896">
            <v>7094.812762607693</v>
          </cell>
          <cell r="O896">
            <v>9330.0635282523908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</row>
        <row r="897">
          <cell r="A897">
            <v>-2360.2226040364003</v>
          </cell>
          <cell r="B897">
            <v>-7247.1287330989135</v>
          </cell>
          <cell r="C897">
            <v>-8172.1607604977989</v>
          </cell>
          <cell r="D897">
            <v>-7347.3479709667808</v>
          </cell>
          <cell r="E897">
            <v>-6478.1780365549985</v>
          </cell>
          <cell r="F897">
            <v>-5565.1271993469009</v>
          </cell>
          <cell r="G897">
            <v>-4596.9630266152408</v>
          </cell>
          <cell r="H897">
            <v>-3550.5068481531198</v>
          </cell>
          <cell r="I897">
            <v>-2389.7527671608191</v>
          </cell>
          <cell r="J897">
            <v>-1120.0009519481084</v>
          </cell>
          <cell r="K897">
            <v>305.25847199262716</v>
          </cell>
          <cell r="L897">
            <v>1860.2781334009189</v>
          </cell>
          <cell r="M897">
            <v>3562.4283783852029</v>
          </cell>
          <cell r="N897">
            <v>5432.9395085303631</v>
          </cell>
          <cell r="O897">
            <v>7507.9324873408523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</row>
        <row r="898">
          <cell r="A898">
            <v>-2254.48502807975</v>
          </cell>
          <cell r="B898">
            <v>-6846.1843848352219</v>
          </cell>
          <cell r="C898">
            <v>-7718.0760499835878</v>
          </cell>
          <cell r="D898">
            <v>-6862.7060429272315</v>
          </cell>
          <cell r="E898">
            <v>-5963.3036332709544</v>
          </cell>
          <cell r="F898">
            <v>-5003.4988303463342</v>
          </cell>
          <cell r="G898">
            <v>-3971.0330895578222</v>
          </cell>
          <cell r="H898">
            <v>-2837.4740261577667</v>
          </cell>
          <cell r="I898">
            <v>-1587.2212197912681</v>
          </cell>
          <cell r="J898">
            <v>-219.75734576266126</v>
          </cell>
          <cell r="K898">
            <v>1263.1233293333098</v>
          </cell>
          <cell r="L898">
            <v>2900.8791467212477</v>
          </cell>
          <cell r="M898">
            <v>4722.8338587374292</v>
          </cell>
          <cell r="N898">
            <v>6734.7552354687778</v>
          </cell>
          <cell r="O898">
            <v>8926.577216426349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</row>
        <row r="899">
          <cell r="A899">
            <v>-2212.3746824632449</v>
          </cell>
          <cell r="B899">
            <v>-6672.0393812500206</v>
          </cell>
          <cell r="C899">
            <v>-7503.6845868330029</v>
          </cell>
          <cell r="D899">
            <v>-6640.069869431094</v>
          </cell>
          <cell r="E899">
            <v>-5727.7442649913846</v>
          </cell>
          <cell r="F899">
            <v>-4756.6879089484446</v>
          </cell>
          <cell r="G899">
            <v>-3711.6735022397393</v>
          </cell>
          <cell r="H899">
            <v>-2581.7777780047054</v>
          </cell>
          <cell r="I899">
            <v>-1342.3790495993419</v>
          </cell>
          <cell r="J899">
            <v>27.717732099132</v>
          </cell>
          <cell r="K899">
            <v>1540.2770253766971</v>
          </cell>
          <cell r="L899">
            <v>3199.7472804646941</v>
          </cell>
          <cell r="M899">
            <v>5011.652288646761</v>
          </cell>
          <cell r="N899">
            <v>7012.9265728852342</v>
          </cell>
          <cell r="O899">
            <v>9223.5223254160064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</row>
        <row r="900">
          <cell r="A900">
            <v>-2210.8047671357654</v>
          </cell>
          <cell r="B900">
            <v>-6678.3635433602894</v>
          </cell>
          <cell r="C900">
            <v>-7509.050712787166</v>
          </cell>
          <cell r="D900">
            <v>-6640.8168607527023</v>
          </cell>
          <cell r="E900">
            <v>-5712.0516026942551</v>
          </cell>
          <cell r="F900">
            <v>-4737.492692368136</v>
          </cell>
          <cell r="G900">
            <v>-3690.1912227220309</v>
          </cell>
          <cell r="H900">
            <v>-2563.5525320534584</v>
          </cell>
          <cell r="I900">
            <v>-1306.0082017164682</v>
          </cell>
          <cell r="J900">
            <v>82.868424755755456</v>
          </cell>
          <cell r="K900">
            <v>1597.9749451949954</v>
          </cell>
          <cell r="L900">
            <v>3271.2956357233243</v>
          </cell>
          <cell r="M900">
            <v>5104.8041123329513</v>
          </cell>
          <cell r="N900">
            <v>7118.2930118133418</v>
          </cell>
          <cell r="O900">
            <v>9363.5746157633876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1">
          <cell r="A901">
            <v>-2207.9591687007492</v>
          </cell>
          <cell r="B901">
            <v>-6668.7958956067532</v>
          </cell>
          <cell r="C901">
            <v>-7512.1723710704346</v>
          </cell>
          <cell r="D901">
            <v>-6659.0507705336231</v>
          </cell>
          <cell r="E901">
            <v>-5742.6061962757467</v>
          </cell>
          <cell r="F901">
            <v>-4765.835678634412</v>
          </cell>
          <cell r="G901">
            <v>-3710.6341545083228</v>
          </cell>
          <cell r="H901">
            <v>-2562.4838306879701</v>
          </cell>
          <cell r="I901">
            <v>-1307.2252631838123</v>
          </cell>
          <cell r="J901">
            <v>72.24305659994296</v>
          </cell>
          <cell r="K901">
            <v>1580.9493021798419</v>
          </cell>
          <cell r="L901">
            <v>3243.811994710607</v>
          </cell>
          <cell r="M901">
            <v>5068.2754516812493</v>
          </cell>
          <cell r="N901">
            <v>7081.1914276998632</v>
          </cell>
          <cell r="O901">
            <v>9301.6110091371847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</row>
        <row r="902">
          <cell r="A902">
            <v>-2035.5812643505028</v>
          </cell>
          <cell r="B902">
            <v>-6008.3070252739535</v>
          </cell>
          <cell r="C902">
            <v>-6738.6395600516853</v>
          </cell>
          <cell r="D902">
            <v>-5822.2209487154059</v>
          </cell>
          <cell r="E902">
            <v>-4849.4019158175852</v>
          </cell>
          <cell r="F902">
            <v>-3808.5572557286241</v>
          </cell>
          <cell r="G902">
            <v>-2676.2074683413466</v>
          </cell>
          <cell r="H902">
            <v>-1457.1550288454375</v>
          </cell>
          <cell r="I902">
            <v>-120.15255934017242</v>
          </cell>
          <cell r="J902">
            <v>1364.5503311371094</v>
          </cell>
          <cell r="K902">
            <v>3000.1370458977817</v>
          </cell>
          <cell r="L902">
            <v>4796.8536372470444</v>
          </cell>
          <cell r="M902">
            <v>6758.7219344670521</v>
          </cell>
          <cell r="N902">
            <v>8913.096453795959</v>
          </cell>
          <cell r="O902">
            <v>11286.696770511471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</row>
        <row r="903">
          <cell r="A903">
            <v>-2135.9976832683187</v>
          </cell>
          <cell r="B903">
            <v>-6394.4029203385853</v>
          </cell>
          <cell r="C903">
            <v>-7192.5733858134672</v>
          </cell>
          <cell r="D903">
            <v>-6297.5543754108785</v>
          </cell>
          <cell r="E903">
            <v>-5348.0282756160177</v>
          </cell>
          <cell r="F903">
            <v>-4317.3702971709099</v>
          </cell>
          <cell r="G903">
            <v>-3217.4770934663802</v>
          </cell>
          <cell r="H903">
            <v>-2029.3947907969127</v>
          </cell>
          <cell r="I903">
            <v>-724.08827340894709</v>
          </cell>
          <cell r="J903">
            <v>702.15545888719623</v>
          </cell>
          <cell r="K903">
            <v>2268.7492196048856</v>
          </cell>
          <cell r="L903">
            <v>3985.7358175142135</v>
          </cell>
          <cell r="M903">
            <v>5877.736912430194</v>
          </cell>
          <cell r="N903">
            <v>7964.1474767541267</v>
          </cell>
          <cell r="O903">
            <v>10264.352339384164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</row>
        <row r="904">
          <cell r="A904">
            <v>-2222.4703193927462</v>
          </cell>
          <cell r="B904">
            <v>-6716.3546256737645</v>
          </cell>
          <cell r="C904">
            <v>-7550.0099016612603</v>
          </cell>
          <cell r="D904">
            <v>-6674.4534276617178</v>
          </cell>
          <cell r="E904">
            <v>-5762.5115658088234</v>
          </cell>
          <cell r="F904">
            <v>-4787.9142573563931</v>
          </cell>
          <cell r="G904">
            <v>-3746.1345942753351</v>
          </cell>
          <cell r="H904">
            <v>-2616.1130714143787</v>
          </cell>
          <cell r="I904">
            <v>-1358.981759994653</v>
          </cell>
          <cell r="J904">
            <v>22.640937430299431</v>
          </cell>
          <cell r="K904">
            <v>1540.9675299350054</v>
          </cell>
          <cell r="L904">
            <v>3204.8114102495583</v>
          </cell>
          <cell r="M904">
            <v>5030.5295815525342</v>
          </cell>
          <cell r="N904">
            <v>7032.9214315416611</v>
          </cell>
          <cell r="O904">
            <v>9238.1193485288204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</row>
        <row r="905">
          <cell r="A905">
            <v>-2381.1033550206748</v>
          </cell>
          <cell r="B905">
            <v>-7325.4145660558243</v>
          </cell>
          <cell r="C905">
            <v>-8272.3937822667613</v>
          </cell>
          <cell r="D905">
            <v>-7460.9113071338743</v>
          </cell>
          <cell r="E905">
            <v>-6602.3224903995915</v>
          </cell>
          <cell r="F905">
            <v>-5687.7373354910796</v>
          </cell>
          <cell r="G905">
            <v>-4698.2939071609671</v>
          </cell>
          <cell r="H905">
            <v>-3619.9673155109099</v>
          </cell>
          <cell r="I905">
            <v>-2440.8322630670186</v>
          </cell>
          <cell r="J905">
            <v>-1153.5907756913591</v>
          </cell>
          <cell r="K905">
            <v>264.67231957000484</v>
          </cell>
          <cell r="L905">
            <v>1816.9852004491418</v>
          </cell>
          <cell r="M905">
            <v>3527.0040887065716</v>
          </cell>
          <cell r="N905">
            <v>5404.6436918218469</v>
          </cell>
          <cell r="O905">
            <v>7471.3385350257331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</row>
        <row r="906">
          <cell r="A906">
            <v>-2012.7800340465938</v>
          </cell>
          <cell r="B906">
            <v>-5914.4368899712908</v>
          </cell>
          <cell r="C906">
            <v>-6619.3474768583237</v>
          </cell>
          <cell r="D906">
            <v>-5699.2641532167763</v>
          </cell>
          <cell r="E906">
            <v>-4721.3712972127132</v>
          </cell>
          <cell r="F906">
            <v>-3664.5577920781084</v>
          </cell>
          <cell r="G906">
            <v>-2534.555713986711</v>
          </cell>
          <cell r="H906">
            <v>-1294.758764620299</v>
          </cell>
          <cell r="I906">
            <v>59.536410603743995</v>
          </cell>
          <cell r="J906">
            <v>1547.4306216883897</v>
          </cell>
          <cell r="K906">
            <v>3196.3116937141954</v>
          </cell>
          <cell r="L906">
            <v>5007.9767554953569</v>
          </cell>
          <cell r="M906">
            <v>6993.058103744017</v>
          </cell>
          <cell r="N906">
            <v>9179.6858303541103</v>
          </cell>
          <cell r="O906">
            <v>11586.836289299261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</row>
        <row r="907">
          <cell r="A907">
            <v>-2278.454819877878</v>
          </cell>
          <cell r="B907">
            <v>-6951.4068142692477</v>
          </cell>
          <cell r="C907">
            <v>-7842.586821879032</v>
          </cell>
          <cell r="D907">
            <v>-7002.1680069140666</v>
          </cell>
          <cell r="E907">
            <v>-6112.7121113076028</v>
          </cell>
          <cell r="F907">
            <v>-5177.0523221805051</v>
          </cell>
          <cell r="G907">
            <v>-4167.9713016564665</v>
          </cell>
          <cell r="H907">
            <v>-3063.9485750341323</v>
          </cell>
          <cell r="I907">
            <v>-1847.724594545783</v>
          </cell>
          <cell r="J907">
            <v>-513.58303814116664</v>
          </cell>
          <cell r="K907">
            <v>950.69569780743279</v>
          </cell>
          <cell r="L907">
            <v>2556.4701834491148</v>
          </cell>
          <cell r="M907">
            <v>4318.5008780586104</v>
          </cell>
          <cell r="N907">
            <v>6270.7712047853111</v>
          </cell>
          <cell r="O907">
            <v>8427.6488353305467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</row>
        <row r="908">
          <cell r="A908">
            <v>-2370.6702317349645</v>
          </cell>
          <cell r="B908">
            <v>-7288.0860940340563</v>
          </cell>
          <cell r="C908">
            <v>-8225.0241957717553</v>
          </cell>
          <cell r="D908">
            <v>-7414.0156851761549</v>
          </cell>
          <cell r="E908">
            <v>-6569.3415752923011</v>
          </cell>
          <cell r="F908">
            <v>-5653.8693408708432</v>
          </cell>
          <cell r="G908">
            <v>-4669.8941146066163</v>
          </cell>
          <cell r="H908">
            <v>-3593.3829035287799</v>
          </cell>
          <cell r="I908">
            <v>-2424.421832246127</v>
          </cell>
          <cell r="J908">
            <v>-1135.843749994297</v>
          </cell>
          <cell r="K908">
            <v>259.81134276713033</v>
          </cell>
          <cell r="L908">
            <v>1793.3648299342544</v>
          </cell>
          <cell r="M908">
            <v>3486.6232999603581</v>
          </cell>
          <cell r="N908">
            <v>5352.2922974532394</v>
          </cell>
          <cell r="O908">
            <v>7419.5173239252163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</row>
        <row r="909">
          <cell r="A909">
            <v>-2213.6131617339029</v>
          </cell>
          <cell r="B909">
            <v>-6695.9885967754153</v>
          </cell>
          <cell r="C909">
            <v>-7539.7713240033108</v>
          </cell>
          <cell r="D909">
            <v>-6669.9703487424886</v>
          </cell>
          <cell r="E909">
            <v>-5746.0526802095992</v>
          </cell>
          <cell r="F909">
            <v>-4777.6132349637783</v>
          </cell>
          <cell r="G909">
            <v>-3737.5250471602089</v>
          </cell>
          <cell r="H909">
            <v>-2606.0726635350447</v>
          </cell>
          <cell r="I909">
            <v>-1360.1605437863213</v>
          </cell>
          <cell r="J909">
            <v>16.586312399314153</v>
          </cell>
          <cell r="K909">
            <v>1532.1722948805029</v>
          </cell>
          <cell r="L909">
            <v>3195.3783001726724</v>
          </cell>
          <cell r="M909">
            <v>5016.7831823769702</v>
          </cell>
          <cell r="N909">
            <v>7022.0246973103331</v>
          </cell>
          <cell r="O909">
            <v>9226.7818590802453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</row>
        <row r="910">
          <cell r="A910">
            <v>-2135.0425696459624</v>
          </cell>
          <cell r="B910">
            <v>-6383.8379565074083</v>
          </cell>
          <cell r="C910">
            <v>-7177.1080974276365</v>
          </cell>
          <cell r="D910">
            <v>-6300.1345697249762</v>
          </cell>
          <cell r="E910">
            <v>-5373.8525560560065</v>
          </cell>
          <cell r="F910">
            <v>-4387.2015154681367</v>
          </cell>
          <cell r="G910">
            <v>-3315.6587679348186</v>
          </cell>
          <cell r="H910">
            <v>-2156.0393479612121</v>
          </cell>
          <cell r="I910">
            <v>-886.06801213829556</v>
          </cell>
          <cell r="J910">
            <v>531.88659197068955</v>
          </cell>
          <cell r="K910">
            <v>2092.7577739545745</v>
          </cell>
          <cell r="L910">
            <v>3809.0081750171648</v>
          </cell>
          <cell r="M910">
            <v>5702.5379761269196</v>
          </cell>
          <cell r="N910">
            <v>7775.495370300172</v>
          </cell>
          <cell r="O910">
            <v>10045.163751885286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</row>
        <row r="911">
          <cell r="A911">
            <v>-2201.8905811027753</v>
          </cell>
          <cell r="B911">
            <v>-6629.8495604167356</v>
          </cell>
          <cell r="C911">
            <v>-7447.6573390301137</v>
          </cell>
          <cell r="D911">
            <v>-6561.0272625231437</v>
          </cell>
          <cell r="E911">
            <v>-5621.0041879178552</v>
          </cell>
          <cell r="F911">
            <v>-4628.6598575994776</v>
          </cell>
          <cell r="G911">
            <v>-3574.1298860529791</v>
          </cell>
          <cell r="H911">
            <v>-2426.4605024872371</v>
          </cell>
          <cell r="I911">
            <v>-1162.0970002805902</v>
          </cell>
          <cell r="J911">
            <v>224.16859536934859</v>
          </cell>
          <cell r="K911">
            <v>1758.1063503766377</v>
          </cell>
          <cell r="L911">
            <v>3446.6663958209219</v>
          </cell>
          <cell r="M911">
            <v>5292.8317092691486</v>
          </cell>
          <cell r="N911">
            <v>7325.3268675644422</v>
          </cell>
          <cell r="O911">
            <v>9561.9026549106493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</row>
        <row r="912">
          <cell r="A912">
            <v>-2076.0408085359754</v>
          </cell>
          <cell r="B912">
            <v>-6163.926189076521</v>
          </cell>
          <cell r="C912">
            <v>-6917.0910806951697</v>
          </cell>
          <cell r="D912">
            <v>-6008.0421231434757</v>
          </cell>
          <cell r="E912">
            <v>-5043.0514986093858</v>
          </cell>
          <cell r="F912">
            <v>-4006.0050380295552</v>
          </cell>
          <cell r="G912">
            <v>-2885.4025565035358</v>
          </cell>
          <cell r="H912">
            <v>-1672.4813730019</v>
          </cell>
          <cell r="I912">
            <v>-343.99217112708936</v>
          </cell>
          <cell r="J912">
            <v>1115.838071474062</v>
          </cell>
          <cell r="K912">
            <v>2727.3827780202064</v>
          </cell>
          <cell r="L912">
            <v>4499.3706486241099</v>
          </cell>
          <cell r="M912">
            <v>6437.7928287881914</v>
          </cell>
          <cell r="N912">
            <v>8570.719648396811</v>
          </cell>
          <cell r="O912">
            <v>10924.54681893085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</row>
        <row r="913">
          <cell r="A913">
            <v>-2075.4211668759026</v>
          </cell>
          <cell r="B913">
            <v>-6164.9920748269606</v>
          </cell>
          <cell r="C913">
            <v>-6925.6195306857026</v>
          </cell>
          <cell r="D913">
            <v>-6021.5189613034272</v>
          </cell>
          <cell r="E913">
            <v>-5066.1901671530122</v>
          </cell>
          <cell r="F913">
            <v>-4039.5658956578932</v>
          </cell>
          <cell r="G913">
            <v>-2907.832006339213</v>
          </cell>
          <cell r="H913">
            <v>-1681.7493134198858</v>
          </cell>
          <cell r="I913">
            <v>-354.99454902180685</v>
          </cell>
          <cell r="J913">
            <v>1102.9306560076864</v>
          </cell>
          <cell r="K913">
            <v>2707.348761186684</v>
          </cell>
          <cell r="L913">
            <v>4487.805352157684</v>
          </cell>
          <cell r="M913">
            <v>6449.3206901915728</v>
          </cell>
          <cell r="N913">
            <v>8593.3557826618871</v>
          </cell>
          <cell r="O913">
            <v>10939.304964166307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</row>
        <row r="914">
          <cell r="A914">
            <v>-1987.6418884789473</v>
          </cell>
          <cell r="B914">
            <v>-5815.0424128571631</v>
          </cell>
          <cell r="C914">
            <v>-6499.314633235821</v>
          </cell>
          <cell r="D914">
            <v>-5554.1705959099972</v>
          </cell>
          <cell r="E914">
            <v>-4564.668374753016</v>
          </cell>
          <cell r="F914">
            <v>-3509.2019198282092</v>
          </cell>
          <cell r="G914">
            <v>-2372.342890619334</v>
          </cell>
          <cell r="H914">
            <v>-1120.8129283204155</v>
          </cell>
          <cell r="I914">
            <v>261.10384829418922</v>
          </cell>
          <cell r="J914">
            <v>1772.5660574571343</v>
          </cell>
          <cell r="K914">
            <v>3415.4810090318388</v>
          </cell>
          <cell r="L914">
            <v>5234.4746460629103</v>
          </cell>
          <cell r="M914">
            <v>7237.1940677183438</v>
          </cell>
          <cell r="N914">
            <v>9447.9507171401965</v>
          </cell>
          <cell r="O914">
            <v>11890.565138915157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</row>
        <row r="915">
          <cell r="A915">
            <v>-2004.0633109446558</v>
          </cell>
          <cell r="B915">
            <v>-5887.1587363165354</v>
          </cell>
          <cell r="C915">
            <v>-6590.5269802656239</v>
          </cell>
          <cell r="D915">
            <v>-5659.6613973088861</v>
          </cell>
          <cell r="E915">
            <v>-4671.4439333407945</v>
          </cell>
          <cell r="F915">
            <v>-3607.0418627978806</v>
          </cell>
          <cell r="G915">
            <v>-2468.6397002593949</v>
          </cell>
          <cell r="H915">
            <v>-1228.2364843570799</v>
          </cell>
          <cell r="I915">
            <v>127.38815333268647</v>
          </cell>
          <cell r="J915">
            <v>1614.6644050670438</v>
          </cell>
          <cell r="K915">
            <v>3256.5978661270774</v>
          </cell>
          <cell r="L915">
            <v>5065.1786402345588</v>
          </cell>
          <cell r="M915">
            <v>7057.2165110478099</v>
          </cell>
          <cell r="N915">
            <v>9251.0669279554531</v>
          </cell>
          <cell r="O915">
            <v>11663.891127670322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</row>
        <row r="916">
          <cell r="A916">
            <v>-2334.4584782134957</v>
          </cell>
          <cell r="B916">
            <v>-7136.247042059962</v>
          </cell>
          <cell r="C916">
            <v>-8038.319707113993</v>
          </cell>
          <cell r="D916">
            <v>-7195.2425755465683</v>
          </cell>
          <cell r="E916">
            <v>-6300.0883792269105</v>
          </cell>
          <cell r="F916">
            <v>-5369.5624133190231</v>
          </cell>
          <cell r="G916">
            <v>-4375.6343550458951</v>
          </cell>
          <cell r="H916">
            <v>-3300.9614097565768</v>
          </cell>
          <cell r="I916">
            <v>-2118.1325698971668</v>
          </cell>
          <cell r="J916">
            <v>-818.73372497832804</v>
          </cell>
          <cell r="K916">
            <v>610.13337553895269</v>
          </cell>
          <cell r="L916">
            <v>2180.9440810643223</v>
          </cell>
          <cell r="M916">
            <v>3915.1506730280489</v>
          </cell>
          <cell r="N916">
            <v>5832.4905381758645</v>
          </cell>
          <cell r="O916">
            <v>7939.7240692237374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</row>
        <row r="917">
          <cell r="A917">
            <v>-2222.4176395224986</v>
          </cell>
          <cell r="B917">
            <v>-6712.3799429858682</v>
          </cell>
          <cell r="C917">
            <v>-7545.3365059596154</v>
          </cell>
          <cell r="D917">
            <v>-6692.2186509083849</v>
          </cell>
          <cell r="E917">
            <v>-5787.8426582738666</v>
          </cell>
          <cell r="F917">
            <v>-4809.7967677392226</v>
          </cell>
          <cell r="G917">
            <v>-3762.6349415308205</v>
          </cell>
          <cell r="H917">
            <v>-2629.4806254061136</v>
          </cell>
          <cell r="I917">
            <v>-1374.7690662903444</v>
          </cell>
          <cell r="J917">
            <v>-13.030786388275551</v>
          </cell>
          <cell r="K917">
            <v>1487.3640693824686</v>
          </cell>
          <cell r="L917">
            <v>3142.3038865712501</v>
          </cell>
          <cell r="M917">
            <v>4954.2932775795371</v>
          </cell>
          <cell r="N917">
            <v>6945.6044732977634</v>
          </cell>
          <cell r="O917">
            <v>9153.1355844938043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</row>
        <row r="918">
          <cell r="A918">
            <v>-2320.1945005593266</v>
          </cell>
          <cell r="B918">
            <v>-7098.5562501945496</v>
          </cell>
          <cell r="C918">
            <v>-7994.2344110420945</v>
          </cell>
          <cell r="D918">
            <v>-7166.9448634188921</v>
          </cell>
          <cell r="E918">
            <v>-6297.7196912549125</v>
          </cell>
          <cell r="F918">
            <v>-5357.2451099861391</v>
          </cell>
          <cell r="G918">
            <v>-4352.2920691873842</v>
          </cell>
          <cell r="H918">
            <v>-3263.5239262718906</v>
          </cell>
          <cell r="I918">
            <v>-2079.9184244096655</v>
          </cell>
          <cell r="J918">
            <v>-769.0503893295039</v>
          </cell>
          <cell r="K918">
            <v>682.83936325658033</v>
          </cell>
          <cell r="L918">
            <v>2287.0061553496548</v>
          </cell>
          <cell r="M918">
            <v>4047.1390296644608</v>
          </cell>
          <cell r="N918">
            <v>5975.2847410944269</v>
          </cell>
          <cell r="O918">
            <v>8091.2753443164502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</row>
        <row r="919">
          <cell r="A919">
            <v>-2286.40552201333</v>
          </cell>
          <cell r="B919">
            <v>-6962.5135487778207</v>
          </cell>
          <cell r="C919">
            <v>-7829.3889591210554</v>
          </cell>
          <cell r="D919">
            <v>-6976.849830691579</v>
          </cell>
          <cell r="E919">
            <v>-6088.0872231983158</v>
          </cell>
          <cell r="F919">
            <v>-5137.4695714580739</v>
          </cell>
          <cell r="G919">
            <v>-4117.0945242965336</v>
          </cell>
          <cell r="H919">
            <v>-3018.3521017799203</v>
          </cell>
          <cell r="I919">
            <v>-1817.0266302902044</v>
          </cell>
          <cell r="J919">
            <v>-490.79555354969597</v>
          </cell>
          <cell r="K919">
            <v>984.3961445624908</v>
          </cell>
          <cell r="L919">
            <v>2612.758041589123</v>
          </cell>
          <cell r="M919">
            <v>4403.3889414645664</v>
          </cell>
          <cell r="N919">
            <v>6356.3517685605848</v>
          </cell>
          <cell r="O919">
            <v>8501.0468048680705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</row>
        <row r="920">
          <cell r="A920">
            <v>-2100.8616603863102</v>
          </cell>
          <cell r="B920">
            <v>-6243.4514671629686</v>
          </cell>
          <cell r="C920">
            <v>-6990.422435311717</v>
          </cell>
          <cell r="D920">
            <v>-6081.9888729346685</v>
          </cell>
          <cell r="E920">
            <v>-5104.6491243879655</v>
          </cell>
          <cell r="F920">
            <v>-4066.7915320545108</v>
          </cell>
          <cell r="G920">
            <v>-2952.6317369692656</v>
          </cell>
          <cell r="H920">
            <v>-1760.4493364816096</v>
          </cell>
          <cell r="I920">
            <v>-442.08551976838987</v>
          </cell>
          <cell r="J920">
            <v>1007.7829323927544</v>
          </cell>
          <cell r="K920">
            <v>2615.911015198039</v>
          </cell>
          <cell r="L920">
            <v>4375.1137349922092</v>
          </cell>
          <cell r="M920">
            <v>6303.1480576789681</v>
          </cell>
          <cell r="N920">
            <v>8419.8515231395213</v>
          </cell>
          <cell r="O920">
            <v>10752.318147355609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</row>
        <row r="921">
          <cell r="A921">
            <v>-2385.8177441650828</v>
          </cell>
          <cell r="B921">
            <v>-7351.046487854549</v>
          </cell>
          <cell r="C921">
            <v>-8289.0391863445075</v>
          </cell>
          <cell r="D921">
            <v>-7474.9695610681083</v>
          </cell>
          <cell r="E921">
            <v>-6622.4018599195933</v>
          </cell>
          <cell r="F921">
            <v>-5710.8185374850045</v>
          </cell>
          <cell r="G921">
            <v>-4738.7151322825084</v>
          </cell>
          <cell r="H921">
            <v>-3691.1311161426843</v>
          </cell>
          <cell r="I921">
            <v>-2543.8967618370157</v>
          </cell>
          <cell r="J921">
            <v>-1259.6624217725703</v>
          </cell>
          <cell r="K921">
            <v>148.49796402521017</v>
          </cell>
          <cell r="L921">
            <v>1691.7713962193761</v>
          </cell>
          <cell r="M921">
            <v>3387.8737227726397</v>
          </cell>
          <cell r="N921">
            <v>5267.9467351718567</v>
          </cell>
          <cell r="O921">
            <v>7327.2356334288597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</row>
        <row r="922">
          <cell r="A922">
            <v>-2209.3622663324795</v>
          </cell>
          <cell r="B922">
            <v>-6656.0013848838189</v>
          </cell>
          <cell r="C922">
            <v>-7473.3282784628482</v>
          </cell>
          <cell r="D922">
            <v>-6614.7986579542685</v>
          </cell>
          <cell r="E922">
            <v>-5696.7956695309185</v>
          </cell>
          <cell r="F922">
            <v>-4713.8161043450218</v>
          </cell>
          <cell r="G922">
            <v>-3665.6543038424679</v>
          </cell>
          <cell r="H922">
            <v>-2526.6007171771325</v>
          </cell>
          <cell r="I922">
            <v>-1282.0551092381459</v>
          </cell>
          <cell r="J922">
            <v>84.836388353511239</v>
          </cell>
          <cell r="K922">
            <v>1595.52475199888</v>
          </cell>
          <cell r="L922">
            <v>3256.2972036919969</v>
          </cell>
          <cell r="M922">
            <v>5089.5758382781132</v>
          </cell>
          <cell r="N922">
            <v>7099.0034735011241</v>
          </cell>
          <cell r="O922">
            <v>9312.188619145827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</row>
        <row r="923">
          <cell r="A923">
            <v>-1979.4065184763817</v>
          </cell>
          <cell r="B923">
            <v>-5781.488782852296</v>
          </cell>
          <cell r="C923">
            <v>-6470.5094362344489</v>
          </cell>
          <cell r="D923">
            <v>-5528.7353180913542</v>
          </cell>
          <cell r="E923">
            <v>-4526.0411891481626</v>
          </cell>
          <cell r="F923">
            <v>-3459.7751871852074</v>
          </cell>
          <cell r="G923">
            <v>-2310.6948051211307</v>
          </cell>
          <cell r="H923">
            <v>-1053.2147496186892</v>
          </cell>
          <cell r="I923">
            <v>331.26594725249868</v>
          </cell>
          <cell r="J923">
            <v>1857.0772525135562</v>
          </cell>
          <cell r="K923">
            <v>3530.7005170317216</v>
          </cell>
          <cell r="L923">
            <v>5381.7501379962687</v>
          </cell>
          <cell r="M923">
            <v>7402.7222342049054</v>
          </cell>
          <cell r="N923">
            <v>9628.4589721164612</v>
          </cell>
          <cell r="O923">
            <v>12079.776787654078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</row>
        <row r="924">
          <cell r="A924">
            <v>-2018.1056745736189</v>
          </cell>
          <cell r="B924">
            <v>-5933.5295150450593</v>
          </cell>
          <cell r="C924">
            <v>-6643.8642425915987</v>
          </cell>
          <cell r="D924">
            <v>-5708.7918059166168</v>
          </cell>
          <cell r="E924">
            <v>-4722.2397481498638</v>
          </cell>
          <cell r="F924">
            <v>-3666.7040561424647</v>
          </cell>
          <cell r="G924">
            <v>-2524.5998131616307</v>
          </cell>
          <cell r="H924">
            <v>-1266.9368840327879</v>
          </cell>
          <cell r="I924">
            <v>113.84307437943599</v>
          </cell>
          <cell r="J924">
            <v>1625.1771614169352</v>
          </cell>
          <cell r="K924">
            <v>3278.3116349777424</v>
          </cell>
          <cell r="L924">
            <v>5075.6228517552145</v>
          </cell>
          <cell r="M924">
            <v>7072.4331370121618</v>
          </cell>
          <cell r="N924">
            <v>9274.1972275333919</v>
          </cell>
          <cell r="O924">
            <v>11708.159210210182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</row>
        <row r="925">
          <cell r="A925">
            <v>-2365.6063440340481</v>
          </cell>
          <cell r="B925">
            <v>-7263.2108910971574</v>
          </cell>
          <cell r="C925">
            <v>-8198.9135674512054</v>
          </cell>
          <cell r="D925">
            <v>-7382.3314986555761</v>
          </cell>
          <cell r="E925">
            <v>-6519.6701720486572</v>
          </cell>
          <cell r="F925">
            <v>-5590.9683101834971</v>
          </cell>
          <cell r="G925">
            <v>-4611.1649062855104</v>
          </cell>
          <cell r="H925">
            <v>-3535.282132188313</v>
          </cell>
          <cell r="I925">
            <v>-2356.9872389865818</v>
          </cell>
          <cell r="J925">
            <v>-1061.1795388930716</v>
          </cell>
          <cell r="K925">
            <v>357.59187411226497</v>
          </cell>
          <cell r="L925">
            <v>1921.140980314241</v>
          </cell>
          <cell r="M925">
            <v>3639.2965158779521</v>
          </cell>
          <cell r="N925">
            <v>5537.7487485271022</v>
          </cell>
          <cell r="O925">
            <v>7617.1596180006873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</row>
        <row r="926">
          <cell r="A926">
            <v>-2060.3871856341134</v>
          </cell>
          <cell r="B926">
            <v>-6105.1216650925062</v>
          </cell>
          <cell r="C926">
            <v>-6856.388765919899</v>
          </cell>
          <cell r="D926">
            <v>-5946.213333413396</v>
          </cell>
          <cell r="E926">
            <v>-4972.6625728257268</v>
          </cell>
          <cell r="F926">
            <v>-3932.4885246418798</v>
          </cell>
          <cell r="G926">
            <v>-2806.0092027474388</v>
          </cell>
          <cell r="H926">
            <v>-1585.5365593564886</v>
          </cell>
          <cell r="I926">
            <v>-255.90054681581617</v>
          </cell>
          <cell r="J926">
            <v>1200.2633548462231</v>
          </cell>
          <cell r="K926">
            <v>2808.197875763748</v>
          </cell>
          <cell r="L926">
            <v>4587.3010083067275</v>
          </cell>
          <cell r="M926">
            <v>6534.7993384464335</v>
          </cell>
          <cell r="N926">
            <v>8677.93411630845</v>
          </cell>
          <cell r="O926">
            <v>11039.682431345685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</row>
        <row r="927">
          <cell r="A927">
            <v>-2242.5609678131359</v>
          </cell>
          <cell r="B927">
            <v>-6805.0641448632095</v>
          </cell>
          <cell r="C927">
            <v>-7668.9417685188882</v>
          </cell>
          <cell r="D927">
            <v>-6824.4941149693395</v>
          </cell>
          <cell r="E927">
            <v>-5931.5969693146899</v>
          </cell>
          <cell r="F927">
            <v>-4962.4260316496193</v>
          </cell>
          <cell r="G927">
            <v>-3916.2359935062441</v>
          </cell>
          <cell r="H927">
            <v>-2798.9707826628528</v>
          </cell>
          <cell r="I927">
            <v>-1568.2746827253809</v>
          </cell>
          <cell r="J927">
            <v>-206.40962077292494</v>
          </cell>
          <cell r="K927">
            <v>1283.5072267718472</v>
          </cell>
          <cell r="L927">
            <v>2920.9778750099003</v>
          </cell>
          <cell r="M927">
            <v>4742.276155302824</v>
          </cell>
          <cell r="N927">
            <v>6740.4609205137822</v>
          </cell>
          <cell r="O927">
            <v>8931.5349993735053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</row>
        <row r="928">
          <cell r="A928">
            <v>-2013.146679082073</v>
          </cell>
          <cell r="B928">
            <v>-5924.1065570930987</v>
          </cell>
          <cell r="C928">
            <v>-6641.6993127929982</v>
          </cell>
          <cell r="D928">
            <v>-5723.2666795845917</v>
          </cell>
          <cell r="E928">
            <v>-4721.4217320963589</v>
          </cell>
          <cell r="F928">
            <v>-3656.9508914636863</v>
          </cell>
          <cell r="G928">
            <v>-2516.222649206632</v>
          </cell>
          <cell r="H928">
            <v>-1278.7388902051366</v>
          </cell>
          <cell r="I928">
            <v>67.390072790703229</v>
          </cell>
          <cell r="J928">
            <v>1543.7613058103477</v>
          </cell>
          <cell r="K928">
            <v>3171.3674193035295</v>
          </cell>
          <cell r="L928">
            <v>4976.8897683648911</v>
          </cell>
          <cell r="M928">
            <v>6963.8336083982313</v>
          </cell>
          <cell r="N928">
            <v>9140.3260853805823</v>
          </cell>
          <cell r="O928">
            <v>11552.134858161391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</row>
        <row r="929">
          <cell r="A929">
            <v>-2303.8604349878628</v>
          </cell>
          <cell r="B929">
            <v>-7020.3673676534527</v>
          </cell>
          <cell r="C929">
            <v>-7896.8641678842569</v>
          </cell>
          <cell r="D929">
            <v>-7050.2979035259395</v>
          </cell>
          <cell r="E929">
            <v>-6156.8600446223682</v>
          </cell>
          <cell r="F929">
            <v>-5204.1421101895521</v>
          </cell>
          <cell r="G929">
            <v>-4186.0018453077519</v>
          </cell>
          <cell r="H929">
            <v>-3079.2193869270918</v>
          </cell>
          <cell r="I929">
            <v>-1866.751281089628</v>
          </cell>
          <cell r="J929">
            <v>-535.67398607822224</v>
          </cell>
          <cell r="K929">
            <v>930.28882981165748</v>
          </cell>
          <cell r="L929">
            <v>2528.0699508211615</v>
          </cell>
          <cell r="M929">
            <v>4297.2214451312002</v>
          </cell>
          <cell r="N929">
            <v>6254.3047221804354</v>
          </cell>
          <cell r="O929">
            <v>8402.8851006964614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30">
          <cell r="A930">
            <v>-2301.2277187893615</v>
          </cell>
          <cell r="B930">
            <v>-7018.3984571044457</v>
          </cell>
          <cell r="C930">
            <v>-7897.6316415795345</v>
          </cell>
          <cell r="D930">
            <v>-7059.8985142113561</v>
          </cell>
          <cell r="E930">
            <v>-6171.6897448142818</v>
          </cell>
          <cell r="F930">
            <v>-5219.4059272812356</v>
          </cell>
          <cell r="G930">
            <v>-4207.2153616146561</v>
          </cell>
          <cell r="H930">
            <v>-3113.0299605560535</v>
          </cell>
          <cell r="I930">
            <v>-1898.0682815066034</v>
          </cell>
          <cell r="J930">
            <v>-558.22722915867485</v>
          </cell>
          <cell r="K930">
            <v>899.54194577575663</v>
          </cell>
          <cell r="L930">
            <v>2497.4912972580901</v>
          </cell>
          <cell r="M930">
            <v>4272.8402603804616</v>
          </cell>
          <cell r="N930">
            <v>6241.2295731769664</v>
          </cell>
          <cell r="O930">
            <v>8399.3921905053521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</row>
        <row r="931">
          <cell r="A931">
            <v>-2361.2833036350221</v>
          </cell>
          <cell r="B931">
            <v>-7249.0227244692014</v>
          </cell>
          <cell r="C931">
            <v>-8172.8656523726258</v>
          </cell>
          <cell r="D931">
            <v>-7322.4794131951176</v>
          </cell>
          <cell r="E931">
            <v>-6447.6684309777247</v>
          </cell>
          <cell r="F931">
            <v>-5521.9610473468074</v>
          </cell>
          <cell r="G931">
            <v>-4519.8992761789978</v>
          </cell>
          <cell r="H931">
            <v>-3439.6924688781114</v>
          </cell>
          <cell r="I931">
            <v>-2252.0738700864404</v>
          </cell>
          <cell r="J931">
            <v>-951.51567681835957</v>
          </cell>
          <cell r="K931">
            <v>473.70747232310742</v>
          </cell>
          <cell r="L931">
            <v>2033.8961294980611</v>
          </cell>
          <cell r="M931">
            <v>3755.4484648553812</v>
          </cell>
          <cell r="N931">
            <v>5646.0909313978282</v>
          </cell>
          <cell r="O931">
            <v>7731.7207776480709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</row>
        <row r="932">
          <cell r="A932">
            <v>-2028.227257750842</v>
          </cell>
          <cell r="B932">
            <v>-5972.4782442735423</v>
          </cell>
          <cell r="C932">
            <v>-6699.6305933330759</v>
          </cell>
          <cell r="D932">
            <v>-5784.3285708891926</v>
          </cell>
          <cell r="E932">
            <v>-4800.0295434177697</v>
          </cell>
          <cell r="F932">
            <v>-3752.0877651916871</v>
          </cell>
          <cell r="G932">
            <v>-2619.2600731659554</v>
          </cell>
          <cell r="H932">
            <v>-1386.7862274721315</v>
          </cell>
          <cell r="I932">
            <v>-38.550043403017305</v>
          </cell>
          <cell r="J932">
            <v>1456.185163838589</v>
          </cell>
          <cell r="K932">
            <v>3094.7838347167226</v>
          </cell>
          <cell r="L932">
            <v>4894.7723208599136</v>
          </cell>
          <cell r="M932">
            <v>6875.2641874142582</v>
          </cell>
          <cell r="N932">
            <v>9054.8183582784604</v>
          </cell>
          <cell r="O932">
            <v>11446.380561113869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</row>
        <row r="933">
          <cell r="A933">
            <v>-2339.5833931958005</v>
          </cell>
          <cell r="B933">
            <v>-7173.3421273716995</v>
          </cell>
          <cell r="C933">
            <v>-8089.1322936892584</v>
          </cell>
          <cell r="D933">
            <v>-7266.9459414086441</v>
          </cell>
          <cell r="E933">
            <v>-6400.9461260591252</v>
          </cell>
          <cell r="F933">
            <v>-5474.8734296554039</v>
          </cell>
          <cell r="G933">
            <v>-4462.5433532269626</v>
          </cell>
          <cell r="H933">
            <v>-3354.2287471938107</v>
          </cell>
          <cell r="I933">
            <v>-2177.243156902352</v>
          </cell>
          <cell r="J933">
            <v>-889.37020347750433</v>
          </cell>
          <cell r="K933">
            <v>540.85227812296466</v>
          </cell>
          <cell r="L933">
            <v>2119.5673935817131</v>
          </cell>
          <cell r="M933">
            <v>3838.5572102290398</v>
          </cell>
          <cell r="N933">
            <v>5732.4094606988183</v>
          </cell>
          <cell r="O933">
            <v>7830.2339157656097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4">
          <cell r="A934">
            <v>-2000.5832389161023</v>
          </cell>
          <cell r="B934">
            <v>-5866.8360691811631</v>
          </cell>
          <cell r="C934">
            <v>-6570.3644523553266</v>
          </cell>
          <cell r="D934">
            <v>-5637.6967564132092</v>
          </cell>
          <cell r="E934">
            <v>-4638.7685021576081</v>
          </cell>
          <cell r="F934">
            <v>-3581.5387314789677</v>
          </cell>
          <cell r="G934">
            <v>-2438.347689302992</v>
          </cell>
          <cell r="H934">
            <v>-1182.7206423320251</v>
          </cell>
          <cell r="I934">
            <v>202.88660159064094</v>
          </cell>
          <cell r="J934">
            <v>1722.3146589250687</v>
          </cell>
          <cell r="K934">
            <v>3396.4931471098016</v>
          </cell>
          <cell r="L934">
            <v>5215.5565727864687</v>
          </cell>
          <cell r="M934">
            <v>7215.1711797926846</v>
          </cell>
          <cell r="N934">
            <v>9433.4574692668812</v>
          </cell>
          <cell r="O934">
            <v>11852.599395788451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</row>
        <row r="935">
          <cell r="A935">
            <v>-2164.558862429225</v>
          </cell>
          <cell r="B935">
            <v>-6499.9575450913489</v>
          </cell>
          <cell r="C935">
            <v>-7314.9668707015908</v>
          </cell>
          <cell r="D935">
            <v>-6445.4832969965246</v>
          </cell>
          <cell r="E935">
            <v>-5512.6866458103414</v>
          </cell>
          <cell r="F935">
            <v>-4518.1749957966013</v>
          </cell>
          <cell r="G935">
            <v>-3456.1327467204064</v>
          </cell>
          <cell r="H935">
            <v>-2309.2802107233388</v>
          </cell>
          <cell r="I935">
            <v>-1024.2079098427841</v>
          </cell>
          <cell r="J935">
            <v>386.2864649813452</v>
          </cell>
          <cell r="K935">
            <v>1919.2220993186243</v>
          </cell>
          <cell r="L935">
            <v>3608.1369335545687</v>
          </cell>
          <cell r="M935">
            <v>5460.3913552341128</v>
          </cell>
          <cell r="N935">
            <v>7516.8599405674404</v>
          </cell>
          <cell r="O935">
            <v>9771.5968240154343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</row>
        <row r="936">
          <cell r="A936">
            <v>-2068.6072115211455</v>
          </cell>
          <cell r="B936">
            <v>-6137.4860823493063</v>
          </cell>
          <cell r="C936">
            <v>-6882.6413862353565</v>
          </cell>
          <cell r="D936">
            <v>-5975.0637094699268</v>
          </cell>
          <cell r="E936">
            <v>-5017.9979462114961</v>
          </cell>
          <cell r="F936">
            <v>-3997.4066301448465</v>
          </cell>
          <cell r="G936">
            <v>-2894.6442523574156</v>
          </cell>
          <cell r="H936">
            <v>-1693.1719231548527</v>
          </cell>
          <cell r="I936">
            <v>-371.93989158955264</v>
          </cell>
          <cell r="J936">
            <v>1083.106733704532</v>
          </cell>
          <cell r="K936">
            <v>2687.850340492153</v>
          </cell>
          <cell r="L936">
            <v>4475.8931087845631</v>
          </cell>
          <cell r="M936">
            <v>6425.7744233626299</v>
          </cell>
          <cell r="N936">
            <v>8553.8661830290039</v>
          </cell>
          <cell r="O936">
            <v>10892.305586883729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</row>
        <row r="937">
          <cell r="A937">
            <v>-1998.9254096947561</v>
          </cell>
          <cell r="B937">
            <v>-5854.4214441482736</v>
          </cell>
          <cell r="C937">
            <v>-6557.2329948007582</v>
          </cell>
          <cell r="D937">
            <v>-5623.3748207333019</v>
          </cell>
          <cell r="E937">
            <v>-4631.4952475833397</v>
          </cell>
          <cell r="F937">
            <v>-3566.6981457450506</v>
          </cell>
          <cell r="G937">
            <v>-2421.6645029764304</v>
          </cell>
          <cell r="H937">
            <v>-1167.6990634543852</v>
          </cell>
          <cell r="I937">
            <v>198.87542907446937</v>
          </cell>
          <cell r="J937">
            <v>1706.0074324132631</v>
          </cell>
          <cell r="K937">
            <v>3377.5354650732143</v>
          </cell>
          <cell r="L937">
            <v>5211.9749109482054</v>
          </cell>
          <cell r="M937">
            <v>7215.2015742674403</v>
          </cell>
          <cell r="N937">
            <v>9419.2774225467565</v>
          </cell>
          <cell r="O937">
            <v>11852.114437115571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</row>
        <row r="938">
          <cell r="A938">
            <v>-2028.7964402623838</v>
          </cell>
          <cell r="B938">
            <v>-5985.5212609199925</v>
          </cell>
          <cell r="C938">
            <v>-6713.4110059192535</v>
          </cell>
          <cell r="D938">
            <v>-5791.2795329618848</v>
          </cell>
          <cell r="E938">
            <v>-4813.6183898246618</v>
          </cell>
          <cell r="F938">
            <v>-3763.8798639103748</v>
          </cell>
          <cell r="G938">
            <v>-2641.4889940517123</v>
          </cell>
          <cell r="H938">
            <v>-1418.3551495814761</v>
          </cell>
          <cell r="I938">
            <v>-69.509834277302986</v>
          </cell>
          <cell r="J938">
            <v>1405.5353876631832</v>
          </cell>
          <cell r="K938">
            <v>3032.5269523353245</v>
          </cell>
          <cell r="L938">
            <v>4831.1169503207102</v>
          </cell>
          <cell r="M938">
            <v>6796.6815630552119</v>
          </cell>
          <cell r="N938">
            <v>8972.8829926232975</v>
          </cell>
          <cell r="O938">
            <v>11376.620972859879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9">
          <cell r="A939">
            <v>-1953.1742500664714</v>
          </cell>
          <cell r="B939">
            <v>-5678.2216530780843</v>
          </cell>
          <cell r="C939">
            <v>-6339.0775769092697</v>
          </cell>
          <cell r="D939">
            <v>-5373.1121112603623</v>
          </cell>
          <cell r="E939">
            <v>-4360.3876953138606</v>
          </cell>
          <cell r="F939">
            <v>-3274.5727414875919</v>
          </cell>
          <cell r="G939">
            <v>-2099.9629969502284</v>
          </cell>
          <cell r="H939">
            <v>-822.89185897709206</v>
          </cell>
          <cell r="I939">
            <v>586.34581387033279</v>
          </cell>
          <cell r="J939">
            <v>2132.0093758704488</v>
          </cell>
          <cell r="K939">
            <v>3829.8433499918319</v>
          </cell>
          <cell r="L939">
            <v>5695.0118187577718</v>
          </cell>
          <cell r="M939">
            <v>7755.2232385579537</v>
          </cell>
          <cell r="N939">
            <v>10017.520196397414</v>
          </cell>
          <cell r="O939">
            <v>12510.997850042806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</row>
        <row r="940">
          <cell r="A940">
            <v>-2381.8326349907397</v>
          </cell>
          <cell r="B940">
            <v>-7332.5548352408759</v>
          </cell>
          <cell r="C940">
            <v>-8272.5861032110461</v>
          </cell>
          <cell r="D940">
            <v>-7464.4358408941125</v>
          </cell>
          <cell r="E940">
            <v>-6607.858841354232</v>
          </cell>
          <cell r="F940">
            <v>-5688.4309919364669</v>
          </cell>
          <cell r="G940">
            <v>-4709.279169137898</v>
          </cell>
          <cell r="H940">
            <v>-3643.4044610185956</v>
          </cell>
          <cell r="I940">
            <v>-2474.5910642276822</v>
          </cell>
          <cell r="J940">
            <v>-1194.4041163404036</v>
          </cell>
          <cell r="K940">
            <v>205.51323075446155</v>
          </cell>
          <cell r="L940">
            <v>1753.3185875857621</v>
          </cell>
          <cell r="M940">
            <v>3457.3062965955373</v>
          </cell>
          <cell r="N940">
            <v>5330.6539253294777</v>
          </cell>
          <cell r="O940">
            <v>7391.5341073869095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</row>
        <row r="941">
          <cell r="A941">
            <v>-2047.8314225643762</v>
          </cell>
          <cell r="B941">
            <v>-6043.6646207126123</v>
          </cell>
          <cell r="C941">
            <v>-6770.4851869685708</v>
          </cell>
          <cell r="D941">
            <v>-5857.5970321191735</v>
          </cell>
          <cell r="E941">
            <v>-4884.9536810672462</v>
          </cell>
          <cell r="F941">
            <v>-3840.8488174440749</v>
          </cell>
          <cell r="G941">
            <v>-2719.3101142298856</v>
          </cell>
          <cell r="H941">
            <v>-1483.4838413541202</v>
          </cell>
          <cell r="I941">
            <v>-138.0530625860045</v>
          </cell>
          <cell r="J941">
            <v>1333.9584386882445</v>
          </cell>
          <cell r="K941">
            <v>2952.8566813461875</v>
          </cell>
          <cell r="L941">
            <v>4734.6032065905265</v>
          </cell>
          <cell r="M941">
            <v>6697.5084675724656</v>
          </cell>
          <cell r="N941">
            <v>8864.7012482471546</v>
          </cell>
          <cell r="O941">
            <v>11261.45585998306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</row>
        <row r="942">
          <cell r="A942">
            <v>-2368.5682004260948</v>
          </cell>
          <cell r="B942">
            <v>-7294.3389567881914</v>
          </cell>
          <cell r="C942">
            <v>-8240.2486216870238</v>
          </cell>
          <cell r="D942">
            <v>-7430.8013792432039</v>
          </cell>
          <cell r="E942">
            <v>-6579.1160002395318</v>
          </cell>
          <cell r="F942">
            <v>-5657.7672969391597</v>
          </cell>
          <cell r="G942">
            <v>-4672.3456121445015</v>
          </cell>
          <cell r="H942">
            <v>-3622.6626568586094</v>
          </cell>
          <cell r="I942">
            <v>-2475.5939720229917</v>
          </cell>
          <cell r="J942">
            <v>-1204.8805442835696</v>
          </cell>
          <cell r="K942">
            <v>204.19812350853476</v>
          </cell>
          <cell r="L942">
            <v>1755.9671697370065</v>
          </cell>
          <cell r="M942">
            <v>3458.8213804377738</v>
          </cell>
          <cell r="N942">
            <v>5328.8981085052719</v>
          </cell>
          <cell r="O942">
            <v>7383.7039389670736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</row>
        <row r="943">
          <cell r="A943">
            <v>-2080.6432489491317</v>
          </cell>
          <cell r="B943">
            <v>-6179.0744245506885</v>
          </cell>
          <cell r="C943">
            <v>-6939.2443404544001</v>
          </cell>
          <cell r="D943">
            <v>-6052.6107519296138</v>
          </cell>
          <cell r="E943">
            <v>-5113.4215141434552</v>
          </cell>
          <cell r="F943">
            <v>-4096.8142337510162</v>
          </cell>
          <cell r="G943">
            <v>-2997.4240050925105</v>
          </cell>
          <cell r="H943">
            <v>-1795.7808375130669</v>
          </cell>
          <cell r="I943">
            <v>-474.81824292931304</v>
          </cell>
          <cell r="J943">
            <v>998.22128816439897</v>
          </cell>
          <cell r="K943">
            <v>2601.9096207774714</v>
          </cell>
          <cell r="L943">
            <v>4362.7499868612458</v>
          </cell>
          <cell r="M943">
            <v>6296.4137018686342</v>
          </cell>
          <cell r="N943">
            <v>8426.0096722051876</v>
          </cell>
          <cell r="O943">
            <v>10765.448985722422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</row>
        <row r="944">
          <cell r="A944">
            <v>-2342.1893092983664</v>
          </cell>
          <cell r="B944">
            <v>-7174.2636343147951</v>
          </cell>
          <cell r="C944">
            <v>-8095.1909818993572</v>
          </cell>
          <cell r="D944">
            <v>-7270.2721612404221</v>
          </cell>
          <cell r="E944">
            <v>-6385.2478617645393</v>
          </cell>
          <cell r="F944">
            <v>-5450.8263083970278</v>
          </cell>
          <cell r="G944">
            <v>-4466.4165938290589</v>
          </cell>
          <cell r="H944">
            <v>-3396.5391081985276</v>
          </cell>
          <cell r="I944">
            <v>-2225.2071505532076</v>
          </cell>
          <cell r="J944">
            <v>-922.72037304177206</v>
          </cell>
          <cell r="K944">
            <v>516.6123716340727</v>
          </cell>
          <cell r="L944">
            <v>2101.5124526201989</v>
          </cell>
          <cell r="M944">
            <v>3832.5279636744162</v>
          </cell>
          <cell r="N944">
            <v>5726.2350440027303</v>
          </cell>
          <cell r="O944">
            <v>7810.3264528767386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</row>
        <row r="945">
          <cell r="A945">
            <v>-2268.8746010485979</v>
          </cell>
          <cell r="B945">
            <v>-6904.3264777800914</v>
          </cell>
          <cell r="C945">
            <v>-7780.212850703294</v>
          </cell>
          <cell r="D945">
            <v>-6939.8560430259922</v>
          </cell>
          <cell r="E945">
            <v>-6038.5496280788957</v>
          </cell>
          <cell r="F945">
            <v>-5088.9713941678092</v>
          </cell>
          <cell r="G945">
            <v>-4078.7191426624518</v>
          </cell>
          <cell r="H945">
            <v>-2978.1588179964365</v>
          </cell>
          <cell r="I945">
            <v>-1754.4237274277946</v>
          </cell>
          <cell r="J945">
            <v>-406.91082863255309</v>
          </cell>
          <cell r="K945">
            <v>1067.5941401986179</v>
          </cell>
          <cell r="L945">
            <v>2684.4382722034816</v>
          </cell>
          <cell r="M945">
            <v>4453.2500292173972</v>
          </cell>
          <cell r="N945">
            <v>6403.7142627830563</v>
          </cell>
          <cell r="O945">
            <v>8545.8024016024392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</row>
        <row r="946">
          <cell r="A946">
            <v>-2050.763691673681</v>
          </cell>
          <cell r="B946">
            <v>-6059.8671334766195</v>
          </cell>
          <cell r="C946">
            <v>-6778.375047285178</v>
          </cell>
          <cell r="D946">
            <v>-5836.9445896823563</v>
          </cell>
          <cell r="E946">
            <v>-4860.204520434012</v>
          </cell>
          <cell r="F946">
            <v>-3809.0955333968523</v>
          </cell>
          <cell r="G946">
            <v>-2667.6851276241327</v>
          </cell>
          <cell r="H946">
            <v>-1449.902598545304</v>
          </cell>
          <cell r="I946">
            <v>-103.81326218859084</v>
          </cell>
          <cell r="J946">
            <v>1373.221994896548</v>
          </cell>
          <cell r="K946">
            <v>3005.5877840400376</v>
          </cell>
          <cell r="L946">
            <v>4795.7688249198973</v>
          </cell>
          <cell r="M946">
            <v>6763.3845252842239</v>
          </cell>
          <cell r="N946">
            <v>8935.0495262823661</v>
          </cell>
          <cell r="O946">
            <v>11316.368225662585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</row>
        <row r="947">
          <cell r="A947">
            <v>-2232.3104756611301</v>
          </cell>
          <cell r="B947">
            <v>-6771.2165564852285</v>
          </cell>
          <cell r="C947">
            <v>-7630.3016715101448</v>
          </cell>
          <cell r="D947">
            <v>-6773.7239541094814</v>
          </cell>
          <cell r="E947">
            <v>-5855.3442060323414</v>
          </cell>
          <cell r="F947">
            <v>-4891.522156074725</v>
          </cell>
          <cell r="G947">
            <v>-3848.2539855648943</v>
          </cell>
          <cell r="H947">
            <v>-2707.5522408941174</v>
          </cell>
          <cell r="I947">
            <v>-1472.075139775935</v>
          </cell>
          <cell r="J947">
            <v>-111.00634179106899</v>
          </cell>
          <cell r="K947">
            <v>1390.1852760528411</v>
          </cell>
          <cell r="L947">
            <v>3036.465669635445</v>
          </cell>
          <cell r="M947">
            <v>4845.0706843265061</v>
          </cell>
          <cell r="N947">
            <v>6847.2789076369781</v>
          </cell>
          <cell r="O947">
            <v>9061.2337236090152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</row>
        <row r="948">
          <cell r="A948">
            <v>-2195.6635406811183</v>
          </cell>
          <cell r="B948">
            <v>-6631.7681156003136</v>
          </cell>
          <cell r="C948">
            <v>-7473.5971250014973</v>
          </cell>
          <cell r="D948">
            <v>-6616.9774248054464</v>
          </cell>
          <cell r="E948">
            <v>-5696.5587290829189</v>
          </cell>
          <cell r="F948">
            <v>-4720.4647926420712</v>
          </cell>
          <cell r="G948">
            <v>-3676.1468003980353</v>
          </cell>
          <cell r="H948">
            <v>-2531.2167349902179</v>
          </cell>
          <cell r="I948">
            <v>-1283.6035529669023</v>
          </cell>
          <cell r="J948">
            <v>78.673067787612553</v>
          </cell>
          <cell r="K948">
            <v>1587.5396962719626</v>
          </cell>
          <cell r="L948">
            <v>3238.8442879609515</v>
          </cell>
          <cell r="M948">
            <v>5067.62189712285</v>
          </cell>
          <cell r="N948">
            <v>7078.131331248318</v>
          </cell>
          <cell r="O948">
            <v>9298.6003970678375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</row>
        <row r="949">
          <cell r="A949">
            <v>-2347.5046047856986</v>
          </cell>
          <cell r="B949">
            <v>-7201.1975324978757</v>
          </cell>
          <cell r="C949">
            <v>-8115.7138103496209</v>
          </cell>
          <cell r="D949">
            <v>-7293.6259089963769</v>
          </cell>
          <cell r="E949">
            <v>-6416.9599087907109</v>
          </cell>
          <cell r="F949">
            <v>-5475.7275927495148</v>
          </cell>
          <cell r="G949">
            <v>-4473.6740652741892</v>
          </cell>
          <cell r="H949">
            <v>-3393.0563839300958</v>
          </cell>
          <cell r="I949">
            <v>-2210.5220342717821</v>
          </cell>
          <cell r="J949">
            <v>-912.65226533771818</v>
          </cell>
          <cell r="K949">
            <v>535.25582401927613</v>
          </cell>
          <cell r="L949">
            <v>2116.6769530765168</v>
          </cell>
          <cell r="M949">
            <v>3835.7605513013764</v>
          </cell>
          <cell r="N949">
            <v>5739.5104796707437</v>
          </cell>
          <cell r="O949">
            <v>7847.6643674265288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50">
          <cell r="A950">
            <v>-2115.044899570993</v>
          </cell>
          <cell r="B950">
            <v>-6299.2838186123126</v>
          </cell>
          <cell r="C950">
            <v>-7076.623383501149</v>
          </cell>
          <cell r="D950">
            <v>-6184.7599730643014</v>
          </cell>
          <cell r="E950">
            <v>-5241.3939983688342</v>
          </cell>
          <cell r="F950">
            <v>-4225.6921517701712</v>
          </cell>
          <cell r="G950">
            <v>-3138.6558015958876</v>
          </cell>
          <cell r="H950">
            <v>-1961.5336018881001</v>
          </cell>
          <cell r="I950">
            <v>-670.75225379339611</v>
          </cell>
          <cell r="J950">
            <v>757.50852207698199</v>
          </cell>
          <cell r="K950">
            <v>2340.0179276412491</v>
          </cell>
          <cell r="L950">
            <v>4078.2134912718075</v>
          </cell>
          <cell r="M950">
            <v>5995.7679625995024</v>
          </cell>
          <cell r="N950">
            <v>8106.4934116945642</v>
          </cell>
          <cell r="O950">
            <v>10412.883340073882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</row>
        <row r="951">
          <cell r="A951">
            <v>-2194.4619122761783</v>
          </cell>
          <cell r="B951">
            <v>-6617.7940375500702</v>
          </cell>
          <cell r="C951">
            <v>-7445.1350914300938</v>
          </cell>
          <cell r="D951">
            <v>-6566.4402040821133</v>
          </cell>
          <cell r="E951">
            <v>-5636.5907895083219</v>
          </cell>
          <cell r="F951">
            <v>-4635.5707810716694</v>
          </cell>
          <cell r="G951">
            <v>-3576.3631333422181</v>
          </cell>
          <cell r="H951">
            <v>-2425.9280617001918</v>
          </cell>
          <cell r="I951">
            <v>-1160.4205881405971</v>
          </cell>
          <cell r="J951">
            <v>242.19778456661101</v>
          </cell>
          <cell r="K951">
            <v>1775.1010597615555</v>
          </cell>
          <cell r="L951">
            <v>3456.3117090133806</v>
          </cell>
          <cell r="M951">
            <v>5315.1910360856127</v>
          </cell>
          <cell r="N951">
            <v>7341.7362746979034</v>
          </cell>
          <cell r="O951">
            <v>9568.3864472416917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</row>
        <row r="952">
          <cell r="A952">
            <v>-2026.3779704353292</v>
          </cell>
          <cell r="B952">
            <v>-5970.4306429183971</v>
          </cell>
          <cell r="C952">
            <v>-6688.9255246980647</v>
          </cell>
          <cell r="D952">
            <v>-5752.387521443874</v>
          </cell>
          <cell r="E952">
            <v>-4762.3899800456256</v>
          </cell>
          <cell r="F952">
            <v>-3717.599988054239</v>
          </cell>
          <cell r="G952">
            <v>-2580.6476575600673</v>
          </cell>
          <cell r="H952">
            <v>-1344.8917730833832</v>
          </cell>
          <cell r="I952">
            <v>16.2523624309095</v>
          </cell>
          <cell r="J952">
            <v>1507.6009822557182</v>
          </cell>
          <cell r="K952">
            <v>3161.9785548874652</v>
          </cell>
          <cell r="L952">
            <v>4975.2695218913896</v>
          </cell>
          <cell r="M952">
            <v>6981.3247809989825</v>
          </cell>
          <cell r="N952">
            <v>9175.356622152176</v>
          </cell>
          <cell r="O952">
            <v>11582.332817390463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</row>
        <row r="953">
          <cell r="A953">
            <v>-2391.1437646326312</v>
          </cell>
          <cell r="B953">
            <v>-7366.6575428178012</v>
          </cell>
          <cell r="C953">
            <v>-8324.5367067493717</v>
          </cell>
          <cell r="D953">
            <v>-7534.2818067021681</v>
          </cell>
          <cell r="E953">
            <v>-6693.7627294443328</v>
          </cell>
          <cell r="F953">
            <v>-5784.8061323045204</v>
          </cell>
          <cell r="G953">
            <v>-4816.5509566749115</v>
          </cell>
          <cell r="H953">
            <v>-3773.9507069283259</v>
          </cell>
          <cell r="I953">
            <v>-2614.6003989671822</v>
          </cell>
          <cell r="J953">
            <v>-1334.1785756734953</v>
          </cell>
          <cell r="K953">
            <v>63.291193675217968</v>
          </cell>
          <cell r="L953">
            <v>1600.0423986319786</v>
          </cell>
          <cell r="M953">
            <v>3282.0261300103193</v>
          </cell>
          <cell r="N953">
            <v>5140.6862993210498</v>
          </cell>
          <cell r="O953">
            <v>7187.6299018991767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</row>
        <row r="954">
          <cell r="A954">
            <v>-2198.0924727535839</v>
          </cell>
          <cell r="B954">
            <v>-6638.8662047145526</v>
          </cell>
          <cell r="C954">
            <v>-7488.8361960584134</v>
          </cell>
          <cell r="D954">
            <v>-6635.771060033675</v>
          </cell>
          <cell r="E954">
            <v>-5735.2725709798224</v>
          </cell>
          <cell r="F954">
            <v>-4763.717023492246</v>
          </cell>
          <cell r="G954">
            <v>-3733.0142011957505</v>
          </cell>
          <cell r="H954">
            <v>-2617.0954938182449</v>
          </cell>
          <cell r="I954">
            <v>-1375.8356428067968</v>
          </cell>
          <cell r="J954">
            <v>0.28356681833843567</v>
          </cell>
          <cell r="K954">
            <v>1507.3469513457585</v>
          </cell>
          <cell r="L954">
            <v>3170.3573276782172</v>
          </cell>
          <cell r="M954">
            <v>4990.9653187482982</v>
          </cell>
          <cell r="N954">
            <v>7003.539920787096</v>
          </cell>
          <cell r="O954">
            <v>9227.0558413007893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</row>
        <row r="955">
          <cell r="A955">
            <v>-2142.3945979332384</v>
          </cell>
          <cell r="B955">
            <v>-6410.2216035403144</v>
          </cell>
          <cell r="C955">
            <v>-7210.3684126340559</v>
          </cell>
          <cell r="D955">
            <v>-6326.9138096309234</v>
          </cell>
          <cell r="E955">
            <v>-5391.7174003261489</v>
          </cell>
          <cell r="F955">
            <v>-4381.1967931080508</v>
          </cell>
          <cell r="G955">
            <v>-3288.5676472052214</v>
          </cell>
          <cell r="H955">
            <v>-2109.3209996420373</v>
          </cell>
          <cell r="I955">
            <v>-825.96418249547992</v>
          </cell>
          <cell r="J955">
            <v>569.82526831191421</v>
          </cell>
          <cell r="K955">
            <v>2110.316626632813</v>
          </cell>
          <cell r="L955">
            <v>3832.0995663700783</v>
          </cell>
          <cell r="M955">
            <v>5728.0635802006746</v>
          </cell>
          <cell r="N955">
            <v>7799.2140851400854</v>
          </cell>
          <cell r="O955">
            <v>10081.655334184677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</row>
        <row r="956">
          <cell r="A956">
            <v>-2365.1400793618368</v>
          </cell>
          <cell r="B956">
            <v>-7268.1903381426964</v>
          </cell>
          <cell r="C956">
            <v>-8201.4541042832643</v>
          </cell>
          <cell r="D956">
            <v>-7387.2970337260931</v>
          </cell>
          <cell r="E956">
            <v>-6532.5712332493922</v>
          </cell>
          <cell r="F956">
            <v>-5626.9674999726367</v>
          </cell>
          <cell r="G956">
            <v>-4639.138767698445</v>
          </cell>
          <cell r="H956">
            <v>-3557.9786603300786</v>
          </cell>
          <cell r="I956">
            <v>-2397.2295909673094</v>
          </cell>
          <cell r="J956">
            <v>-1120.1811190057349</v>
          </cell>
          <cell r="K956">
            <v>286.04756785934956</v>
          </cell>
          <cell r="L956">
            <v>1835.9829962900594</v>
          </cell>
          <cell r="M956">
            <v>3551.677225945034</v>
          </cell>
          <cell r="N956">
            <v>5437.5109875560238</v>
          </cell>
          <cell r="O956">
            <v>7502.9786017420902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</row>
        <row r="957">
          <cell r="A957">
            <v>-2182.3409998314332</v>
          </cell>
          <cell r="B957">
            <v>-6578.3013333640283</v>
          </cell>
          <cell r="C957">
            <v>-7403.7315503179416</v>
          </cell>
          <cell r="D957">
            <v>-6521.2219013109398</v>
          </cell>
          <cell r="E957">
            <v>-5577.6826523792233</v>
          </cell>
          <cell r="F957">
            <v>-4586.3448345637298</v>
          </cell>
          <cell r="G957">
            <v>-3527.9558660423108</v>
          </cell>
          <cell r="H957">
            <v>-2365.829820038316</v>
          </cell>
          <cell r="I957">
            <v>-1088.4073696048727</v>
          </cell>
          <cell r="J957">
            <v>315.97150547714472</v>
          </cell>
          <cell r="K957">
            <v>1850.5138750870569</v>
          </cell>
          <cell r="L957">
            <v>3538.7153090875918</v>
          </cell>
          <cell r="M957">
            <v>5397.5175496416923</v>
          </cell>
          <cell r="N957">
            <v>7435.5622867083075</v>
          </cell>
          <cell r="O957">
            <v>9684.9751545825911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</row>
        <row r="958">
          <cell r="A958">
            <v>-2092.102108581928</v>
          </cell>
          <cell r="B958">
            <v>-6222.4132051058068</v>
          </cell>
          <cell r="C958">
            <v>-6991.4306607366962</v>
          </cell>
          <cell r="D958">
            <v>-6088.1203429635725</v>
          </cell>
          <cell r="E958">
            <v>-5132.0640701876828</v>
          </cell>
          <cell r="F958">
            <v>-4105.6162989967488</v>
          </cell>
          <cell r="G958">
            <v>-3005.1420272477708</v>
          </cell>
          <cell r="H958">
            <v>-1815.7202350697958</v>
          </cell>
          <cell r="I958">
            <v>-510.49082492720487</v>
          </cell>
          <cell r="J958">
            <v>927.57115367564336</v>
          </cell>
          <cell r="K958">
            <v>2529.579217239072</v>
          </cell>
          <cell r="L958">
            <v>4291.0039539519994</v>
          </cell>
          <cell r="M958">
            <v>6222.812401619517</v>
          </cell>
          <cell r="N958">
            <v>8333.5247308369471</v>
          </cell>
          <cell r="O958">
            <v>10651.030397941393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</row>
        <row r="959">
          <cell r="A959">
            <v>-2031.8425624978859</v>
          </cell>
          <cell r="B959">
            <v>-5997.4274152413163</v>
          </cell>
          <cell r="C959">
            <v>-6737.6999380600064</v>
          </cell>
          <cell r="D959">
            <v>-5826.6461366207659</v>
          </cell>
          <cell r="E959">
            <v>-4841.4366012563532</v>
          </cell>
          <cell r="F959">
            <v>-3784.6105055174758</v>
          </cell>
          <cell r="G959">
            <v>-2640.5513820416536</v>
          </cell>
          <cell r="H959">
            <v>-1404.1452833754042</v>
          </cell>
          <cell r="I959">
            <v>-56.204882812543637</v>
          </cell>
          <cell r="J959">
            <v>1428.7659978809763</v>
          </cell>
          <cell r="K959">
            <v>3061.8396214596223</v>
          </cell>
          <cell r="L959">
            <v>4869.3053146843095</v>
          </cell>
          <cell r="M959">
            <v>6846.8702647440414</v>
          </cell>
          <cell r="N959">
            <v>9026.1404623261169</v>
          </cell>
          <cell r="O959">
            <v>11422.93419937229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</row>
        <row r="960">
          <cell r="A960">
            <v>-2222.8427876038286</v>
          </cell>
          <cell r="B960">
            <v>-6725.3736582329057</v>
          </cell>
          <cell r="C960">
            <v>-7570.5688315197376</v>
          </cell>
          <cell r="D960">
            <v>-6717.062166344218</v>
          </cell>
          <cell r="E960">
            <v>-5815.4119251210504</v>
          </cell>
          <cell r="F960">
            <v>-4844.0793132350973</v>
          </cell>
          <cell r="G960">
            <v>-3790.3959605462119</v>
          </cell>
          <cell r="H960">
            <v>-2648.4237372922703</v>
          </cell>
          <cell r="I960">
            <v>-1409.2559807819962</v>
          </cell>
          <cell r="J960">
            <v>-49.721425998233961</v>
          </cell>
          <cell r="K960">
            <v>1453.6835471032778</v>
          </cell>
          <cell r="L960">
            <v>3104.9576922672218</v>
          </cell>
          <cell r="M960">
            <v>4929.3195878309316</v>
          </cell>
          <cell r="N960">
            <v>6924.8032159407285</v>
          </cell>
          <cell r="O960">
            <v>9118.4978401847238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</row>
        <row r="961">
          <cell r="A961">
            <v>-1992.1885047704654</v>
          </cell>
          <cell r="B961">
            <v>-5841.6648748404086</v>
          </cell>
          <cell r="C961">
            <v>-6555.5618537983837</v>
          </cell>
          <cell r="D961">
            <v>-5633.9450049898933</v>
          </cell>
          <cell r="E961">
            <v>-4648.5973619838987</v>
          </cell>
          <cell r="F961">
            <v>-3590.3982866691631</v>
          </cell>
          <cell r="G961">
            <v>-2457.5597238370488</v>
          </cell>
          <cell r="H961">
            <v>-1228.9202174543798</v>
          </cell>
          <cell r="I961">
            <v>120.80162555949218</v>
          </cell>
          <cell r="J961">
            <v>1619.505305252289</v>
          </cell>
          <cell r="K961">
            <v>3262.2134514344825</v>
          </cell>
          <cell r="L961">
            <v>5069.9198115426971</v>
          </cell>
          <cell r="M961">
            <v>7064.8537959354817</v>
          </cell>
          <cell r="N961">
            <v>9254.2652176981228</v>
          </cell>
          <cell r="O961">
            <v>11664.225956708155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</row>
        <row r="962">
          <cell r="A962">
            <v>-2062.6968982988215</v>
          </cell>
          <cell r="B962">
            <v>-6117.0420094063484</v>
          </cell>
          <cell r="C962">
            <v>-6865.768519652499</v>
          </cell>
          <cell r="D962">
            <v>-5959.4423070603361</v>
          </cell>
          <cell r="E962">
            <v>-4998.3859265016708</v>
          </cell>
          <cell r="F962">
            <v>-3978.5458499639553</v>
          </cell>
          <cell r="G962">
            <v>-2876.2267215378129</v>
          </cell>
          <cell r="H962">
            <v>-1672.5858222701847</v>
          </cell>
          <cell r="I962">
            <v>-363.00955558927546</v>
          </cell>
          <cell r="J962">
            <v>1071.6900277984805</v>
          </cell>
          <cell r="K962">
            <v>2654.3656960341013</v>
          </cell>
          <cell r="L962">
            <v>4403.5817920620684</v>
          </cell>
          <cell r="M962">
            <v>6330.6550028992187</v>
          </cell>
          <cell r="N962">
            <v>8453.3751680935966</v>
          </cell>
          <cell r="O962">
            <v>10798.006583022019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</row>
        <row r="963">
          <cell r="A963">
            <v>-2040.8002323718051</v>
          </cell>
          <cell r="B963">
            <v>-6020.1515935850421</v>
          </cell>
          <cell r="C963">
            <v>-6758.7150035892191</v>
          </cell>
          <cell r="D963">
            <v>-5847.6252550999907</v>
          </cell>
          <cell r="E963">
            <v>-4876.7806212881069</v>
          </cell>
          <cell r="F963">
            <v>-3831.7422341882088</v>
          </cell>
          <cell r="G963">
            <v>-2702.7211080180841</v>
          </cell>
          <cell r="H963">
            <v>-1474.1634779973299</v>
          </cell>
          <cell r="I963">
            <v>-129.83802234300637</v>
          </cell>
          <cell r="J963">
            <v>1355.5203177477763</v>
          </cell>
          <cell r="K963">
            <v>2980.1963161041795</v>
          </cell>
          <cell r="L963">
            <v>4765.869016959623</v>
          </cell>
          <cell r="M963">
            <v>6721.3110170440568</v>
          </cell>
          <cell r="N963">
            <v>8869.225764333607</v>
          </cell>
          <cell r="O963">
            <v>11246.691420873798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</row>
        <row r="964">
          <cell r="A964">
            <v>-2120.4783922871393</v>
          </cell>
          <cell r="B964">
            <v>-6328.8990796622511</v>
          </cell>
          <cell r="C964">
            <v>-7105.1040743955582</v>
          </cell>
          <cell r="D964">
            <v>-6216.1881917179271</v>
          </cell>
          <cell r="E964">
            <v>-5267.6698576802846</v>
          </cell>
          <cell r="F964">
            <v>-4250.4018260779603</v>
          </cell>
          <cell r="G964">
            <v>-3177.3902233581953</v>
          </cell>
          <cell r="H964">
            <v>-2004.6817626951561</v>
          </cell>
          <cell r="I964">
            <v>-718.29602282691258</v>
          </cell>
          <cell r="J964">
            <v>701.18105873996046</v>
          </cell>
          <cell r="K964">
            <v>2271.6360838445285</v>
          </cell>
          <cell r="L964">
            <v>3991.0213932342476</v>
          </cell>
          <cell r="M964">
            <v>5872.9532115469538</v>
          </cell>
          <cell r="N964">
            <v>7947.5458333374872</v>
          </cell>
          <cell r="O964">
            <v>10224.437657393368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</row>
        <row r="965">
          <cell r="A965">
            <v>-2246.3367925174821</v>
          </cell>
          <cell r="B965">
            <v>-6820.914982482991</v>
          </cell>
          <cell r="C965">
            <v>-7686.7450550999538</v>
          </cell>
          <cell r="D965">
            <v>-6842.9530358873781</v>
          </cell>
          <cell r="E965">
            <v>-5954.4067550689097</v>
          </cell>
          <cell r="F965">
            <v>-5002.0054947229955</v>
          </cell>
          <cell r="G965">
            <v>-3985.6109280949095</v>
          </cell>
          <cell r="H965">
            <v>-2871.748225181731</v>
          </cell>
          <cell r="I965">
            <v>-1649.5362027304272</v>
          </cell>
          <cell r="J965">
            <v>-299.55432212650339</v>
          </cell>
          <cell r="K965">
            <v>1182.0603571502356</v>
          </cell>
          <cell r="L965">
            <v>2811.6575281612763</v>
          </cell>
          <cell r="M965">
            <v>4603.0078970815857</v>
          </cell>
          <cell r="N965">
            <v>6571.2864223774232</v>
          </cell>
          <cell r="O965">
            <v>8737.2628304894733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</row>
        <row r="966">
          <cell r="A966">
            <v>-2091.3577841213937</v>
          </cell>
          <cell r="B966">
            <v>-6226.3884900204775</v>
          </cell>
          <cell r="C966">
            <v>-7003.0661022254844</v>
          </cell>
          <cell r="D966">
            <v>-6094.2782185144615</v>
          </cell>
          <cell r="E966">
            <v>-5134.9806371218392</v>
          </cell>
          <cell r="F966">
            <v>-4115.5758954794619</v>
          </cell>
          <cell r="G966">
            <v>-3021.6608989916067</v>
          </cell>
          <cell r="H966">
            <v>-1828.9028391840775</v>
          </cell>
          <cell r="I966">
            <v>-521.72063780425981</v>
          </cell>
          <cell r="J966">
            <v>915.93006897675309</v>
          </cell>
          <cell r="K966">
            <v>2500.4864617289218</v>
          </cell>
          <cell r="L966">
            <v>4234.4977200251515</v>
          </cell>
          <cell r="M966">
            <v>6146.4191228099589</v>
          </cell>
          <cell r="N966">
            <v>8253.7947528394798</v>
          </cell>
          <cell r="O966">
            <v>10569.402306027496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</row>
        <row r="967">
          <cell r="A967">
            <v>-2333.0114490999149</v>
          </cell>
          <cell r="B967">
            <v>-7141.9811059693911</v>
          </cell>
          <cell r="C967">
            <v>-8053.4827674610724</v>
          </cell>
          <cell r="D967">
            <v>-7226.1648680725311</v>
          </cell>
          <cell r="E967">
            <v>-6355.5135755226411</v>
          </cell>
          <cell r="F967">
            <v>-5432.9256947221002</v>
          </cell>
          <cell r="G967">
            <v>-4438.2125277864398</v>
          </cell>
          <cell r="H967">
            <v>-3356.8865925445871</v>
          </cell>
          <cell r="I967">
            <v>-2177.4210519860626</v>
          </cell>
          <cell r="J967">
            <v>-874.21804581162883</v>
          </cell>
          <cell r="K967">
            <v>551.47735422684218</v>
          </cell>
          <cell r="L967">
            <v>2134.7344788812034</v>
          </cell>
          <cell r="M967">
            <v>3879.351675938783</v>
          </cell>
          <cell r="N967">
            <v>5792.3601607540186</v>
          </cell>
          <cell r="O967">
            <v>7899.2786642800702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</row>
        <row r="968">
          <cell r="A968">
            <v>-2159.6075930447123</v>
          </cell>
          <cell r="B968">
            <v>-6486.6928588009141</v>
          </cell>
          <cell r="C968">
            <v>-7303.5589534421488</v>
          </cell>
          <cell r="D968">
            <v>-6438.6376176467884</v>
          </cell>
          <cell r="E968">
            <v>-5513.3188013841282</v>
          </cell>
          <cell r="F968">
            <v>-4530.0356978027521</v>
          </cell>
          <cell r="G968">
            <v>-3466.0348212431477</v>
          </cell>
          <cell r="H968">
            <v>-2312.0582066108313</v>
          </cell>
          <cell r="I968">
            <v>-1063.8403827624311</v>
          </cell>
          <cell r="J968">
            <v>322.39770474128272</v>
          </cell>
          <cell r="K968">
            <v>1852.878427236451</v>
          </cell>
          <cell r="L968">
            <v>3539.8688118581836</v>
          </cell>
          <cell r="M968">
            <v>5408.4684112858795</v>
          </cell>
          <cell r="N968">
            <v>7450.4836953348458</v>
          </cell>
          <cell r="O968">
            <v>9699.2332840309027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</row>
        <row r="969">
          <cell r="A969">
            <v>-2202.0143926183209</v>
          </cell>
          <cell r="B969">
            <v>-6632.0716376738483</v>
          </cell>
          <cell r="C969">
            <v>-7455.6946579222113</v>
          </cell>
          <cell r="D969">
            <v>-6588.6919712185536</v>
          </cell>
          <cell r="E969">
            <v>-5678.0533328555684</v>
          </cell>
          <cell r="F969">
            <v>-4694.3628767617483</v>
          </cell>
          <cell r="G969">
            <v>-3640.9879951563698</v>
          </cell>
          <cell r="H969">
            <v>-2498.2959493663052</v>
          </cell>
          <cell r="I969">
            <v>-1240.8250187140209</v>
          </cell>
          <cell r="J969">
            <v>148.08265235390394</v>
          </cell>
          <cell r="K969">
            <v>1655.6293135619871</v>
          </cell>
          <cell r="L969">
            <v>3312.9364060214712</v>
          </cell>
          <cell r="M969">
            <v>5162.4343266028554</v>
          </cell>
          <cell r="N969">
            <v>7184.2163187657316</v>
          </cell>
          <cell r="O969">
            <v>9395.6786316980179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</row>
        <row r="970">
          <cell r="A970">
            <v>-1975.1013110391245</v>
          </cell>
          <cell r="B970">
            <v>-5778.2167616513198</v>
          </cell>
          <cell r="C970">
            <v>-6468.974435759932</v>
          </cell>
          <cell r="D970">
            <v>-5536.0764234312765</v>
          </cell>
          <cell r="E970">
            <v>-4539.4420274700369</v>
          </cell>
          <cell r="F970">
            <v>-3462.0529610657213</v>
          </cell>
          <cell r="G970">
            <v>-2309.7054202474333</v>
          </cell>
          <cell r="H970">
            <v>-1053.9381209233611</v>
          </cell>
          <cell r="I970">
            <v>323.05190518481777</v>
          </cell>
          <cell r="J970">
            <v>1838.2103410295006</v>
          </cell>
          <cell r="K970">
            <v>3508.1896760075756</v>
          </cell>
          <cell r="L970">
            <v>5345.0223730085181</v>
          </cell>
          <cell r="M970">
            <v>7362.3619883079064</v>
          </cell>
          <cell r="N970">
            <v>9586.1760225092094</v>
          </cell>
          <cell r="O970">
            <v>12021.450793144726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</row>
        <row r="971">
          <cell r="A971">
            <v>-2371.0520503517741</v>
          </cell>
          <cell r="B971">
            <v>-7288.9703755346909</v>
          </cell>
          <cell r="C971">
            <v>-8226.2590527358734</v>
          </cell>
          <cell r="D971">
            <v>-7408.1424023212012</v>
          </cell>
          <cell r="E971">
            <v>-6546.3338763791171</v>
          </cell>
          <cell r="F971">
            <v>-5633.918893500153</v>
          </cell>
          <cell r="G971">
            <v>-4662.118025418531</v>
          </cell>
          <cell r="H971">
            <v>-3602.372067526986</v>
          </cell>
          <cell r="I971">
            <v>-2437.399788799361</v>
          </cell>
          <cell r="J971">
            <v>-1154.0533722016999</v>
          </cell>
          <cell r="K971">
            <v>260.44167882081746</v>
          </cell>
          <cell r="L971">
            <v>1797.9863409547172</v>
          </cell>
          <cell r="M971">
            <v>3500.698005830428</v>
          </cell>
          <cell r="N971">
            <v>5374.0888579019102</v>
          </cell>
          <cell r="O971">
            <v>7433.7319433502353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</row>
        <row r="972">
          <cell r="A972">
            <v>-2174.8896811591439</v>
          </cell>
          <cell r="B972">
            <v>-6543.6925007871005</v>
          </cell>
          <cell r="C972">
            <v>-7362.1872183253681</v>
          </cell>
          <cell r="D972">
            <v>-6484.0264376494742</v>
          </cell>
          <cell r="E972">
            <v>-5543.6630497329916</v>
          </cell>
          <cell r="F972">
            <v>-4529.4825932233989</v>
          </cell>
          <cell r="G972">
            <v>-3443.0590323251972</v>
          </cell>
          <cell r="H972">
            <v>-2275.5657408886668</v>
          </cell>
          <cell r="I972">
            <v>-1008.4837297785624</v>
          </cell>
          <cell r="J972">
            <v>379.11717587096899</v>
          </cell>
          <cell r="K972">
            <v>1900.5250194601044</v>
          </cell>
          <cell r="L972">
            <v>3587.5170867685565</v>
          </cell>
          <cell r="M972">
            <v>5442.9232938234181</v>
          </cell>
          <cell r="N972">
            <v>7496.2894598469293</v>
          </cell>
          <cell r="O972">
            <v>9756.4995481239093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</row>
        <row r="973">
          <cell r="A973">
            <v>-2040.7875565738541</v>
          </cell>
          <cell r="B973">
            <v>-6035.3522253967412</v>
          </cell>
          <cell r="C973">
            <v>-6779.9374143463583</v>
          </cell>
          <cell r="D973">
            <v>-5867.4111428457827</v>
          </cell>
          <cell r="E973">
            <v>-4882.0269619218825</v>
          </cell>
          <cell r="F973">
            <v>-3832.6625755353261</v>
          </cell>
          <cell r="G973">
            <v>-2714.9869379563538</v>
          </cell>
          <cell r="H973">
            <v>-1481.8152414549111</v>
          </cell>
          <cell r="I973">
            <v>-124.75712542407507</v>
          </cell>
          <cell r="J973">
            <v>1357.2485258692577</v>
          </cell>
          <cell r="K973">
            <v>2988.4843171897155</v>
          </cell>
          <cell r="L973">
            <v>4786.5737917334991</v>
          </cell>
          <cell r="M973">
            <v>6762.2636317860652</v>
          </cell>
          <cell r="N973">
            <v>8932.5341129646786</v>
          </cell>
          <cell r="O973">
            <v>11311.474884154371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</row>
        <row r="974">
          <cell r="A974">
            <v>-2321.0653614960638</v>
          </cell>
          <cell r="B974">
            <v>-7106.5352844229474</v>
          </cell>
          <cell r="C974">
            <v>-8007.5865884373807</v>
          </cell>
          <cell r="D974">
            <v>-7168.8264338427407</v>
          </cell>
          <cell r="E974">
            <v>-6280.3679738485034</v>
          </cell>
          <cell r="F974">
            <v>-5356.9114351879489</v>
          </cell>
          <cell r="G974">
            <v>-4371.0936972495319</v>
          </cell>
          <cell r="H974">
            <v>-3288.0731301683654</v>
          </cell>
          <cell r="I974">
            <v>-2092.6346563669008</v>
          </cell>
          <cell r="J974">
            <v>-784.0549556683178</v>
          </cell>
          <cell r="K974">
            <v>655.37457136956539</v>
          </cell>
          <cell r="L974">
            <v>2230.0422221770391</v>
          </cell>
          <cell r="M974">
            <v>3953.9624289652993</v>
          </cell>
          <cell r="N974">
            <v>5853.1432698358403</v>
          </cell>
          <cell r="O974">
            <v>7940.8934414730493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</row>
        <row r="975">
          <cell r="A975">
            <v>-2096.9137975379413</v>
          </cell>
          <cell r="B975">
            <v>-6245.3834032684863</v>
          </cell>
          <cell r="C975">
            <v>-7008.4670066710887</v>
          </cell>
          <cell r="D975">
            <v>-6099.5547483740638</v>
          </cell>
          <cell r="E975">
            <v>-5141.7159325878883</v>
          </cell>
          <cell r="F975">
            <v>-4124.9859575756918</v>
          </cell>
          <cell r="G975">
            <v>-3025.620223045149</v>
          </cell>
          <cell r="H975">
            <v>-1827.5805589024258</v>
          </cell>
          <cell r="I975">
            <v>-502.34714897257197</v>
          </cell>
          <cell r="J975">
            <v>966.82761066774844</v>
          </cell>
          <cell r="K975">
            <v>2576.6365947292393</v>
          </cell>
          <cell r="L975">
            <v>4331.1785752507994</v>
          </cell>
          <cell r="M975">
            <v>6248.5480559947373</v>
          </cell>
          <cell r="N975">
            <v>8371.3032167539859</v>
          </cell>
          <cell r="O975">
            <v>10709.179065379458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</row>
        <row r="976">
          <cell r="A976">
            <v>-2185.19843321809</v>
          </cell>
          <cell r="B976">
            <v>-6575.9389122390021</v>
          </cell>
          <cell r="C976">
            <v>-7395.5963292373126</v>
          </cell>
          <cell r="D976">
            <v>-6519.3493378699659</v>
          </cell>
          <cell r="E976">
            <v>-5594.3261753831121</v>
          </cell>
          <cell r="F976">
            <v>-4602.7142535088215</v>
          </cell>
          <cell r="G976">
            <v>-3535.8811679420014</v>
          </cell>
          <cell r="H976">
            <v>-2382.6751927072692</v>
          </cell>
          <cell r="I976">
            <v>-1113.6553075415038</v>
          </cell>
          <cell r="J976">
            <v>282.45607053971804</v>
          </cell>
          <cell r="K976">
            <v>1818.6592716907144</v>
          </cell>
          <cell r="L976">
            <v>3497.2565848328536</v>
          </cell>
          <cell r="M976">
            <v>5348.6717134443206</v>
          </cell>
          <cell r="N976">
            <v>7389.010226335472</v>
          </cell>
          <cell r="O976">
            <v>9631.2196962285125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</row>
        <row r="977">
          <cell r="A977">
            <v>-2082.9883147307396</v>
          </cell>
          <cell r="B977">
            <v>-6191.4271659607575</v>
          </cell>
          <cell r="C977">
            <v>-6951.018928765724</v>
          </cell>
          <cell r="D977">
            <v>-6056.5813285979266</v>
          </cell>
          <cell r="E977">
            <v>-5103.1751685614754</v>
          </cell>
          <cell r="F977">
            <v>-4079.9629586262499</v>
          </cell>
          <cell r="G977">
            <v>-2973.7110965807242</v>
          </cell>
          <cell r="H977">
            <v>-1784.9289938281888</v>
          </cell>
          <cell r="I977">
            <v>-482.34139825819062</v>
          </cell>
          <cell r="J977">
            <v>956.16917056923637</v>
          </cell>
          <cell r="K977">
            <v>2540.2287158418571</v>
          </cell>
          <cell r="L977">
            <v>4285.1525179401151</v>
          </cell>
          <cell r="M977">
            <v>6212.4423936853118</v>
          </cell>
          <cell r="N977">
            <v>8332.3295684040331</v>
          </cell>
          <cell r="O977">
            <v>10662.662279052978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</row>
        <row r="978">
          <cell r="A978">
            <v>-2285.7072274189086</v>
          </cell>
          <cell r="B978">
            <v>-6952.0157939493401</v>
          </cell>
          <cell r="C978">
            <v>-7822.9559148026319</v>
          </cell>
          <cell r="D978">
            <v>-6975.0239989092724</v>
          </cell>
          <cell r="E978">
            <v>-6069.7060886214858</v>
          </cell>
          <cell r="F978">
            <v>-5121.778534006291</v>
          </cell>
          <cell r="G978">
            <v>-4111.5053290460683</v>
          </cell>
          <cell r="H978">
            <v>-2997.2024997296462</v>
          </cell>
          <cell r="I978">
            <v>-1770.0651545949975</v>
          </cell>
          <cell r="J978">
            <v>-427.36645849696765</v>
          </cell>
          <cell r="K978">
            <v>1051.2590540744523</v>
          </cell>
          <cell r="L978">
            <v>2670.1988971085566</v>
          </cell>
          <cell r="M978">
            <v>4448.2430793654858</v>
          </cell>
          <cell r="N978">
            <v>6412.5798332574568</v>
          </cell>
          <cell r="O978">
            <v>8566.9313820287243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</row>
        <row r="979">
          <cell r="A979">
            <v>-2106.5303077766312</v>
          </cell>
          <cell r="B979">
            <v>-6276.5296807326376</v>
          </cell>
          <cell r="C979">
            <v>-7030.4553775014983</v>
          </cell>
          <cell r="D979">
            <v>-6107.3317929204613</v>
          </cell>
          <cell r="E979">
            <v>-5140.7936956368412</v>
          </cell>
          <cell r="F979">
            <v>-4116.6465411271383</v>
          </cell>
          <cell r="G979">
            <v>-3018.4757566585163</v>
          </cell>
          <cell r="H979">
            <v>-1827.4531864973635</v>
          </cell>
          <cell r="I979">
            <v>-508.71382283991943</v>
          </cell>
          <cell r="J979">
            <v>956.42513794565798</v>
          </cell>
          <cell r="K979">
            <v>2568.4817014006931</v>
          </cell>
          <cell r="L979">
            <v>4324.5900628820045</v>
          </cell>
          <cell r="M979">
            <v>6253.1685212891116</v>
          </cell>
          <cell r="N979">
            <v>8376.1456100622709</v>
          </cell>
          <cell r="O979">
            <v>10708.092275754907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80">
          <cell r="A980">
            <v>-2058.2667139491928</v>
          </cell>
          <cell r="B980">
            <v>-6089.3817770137321</v>
          </cell>
          <cell r="C980">
            <v>-6820.4383999839156</v>
          </cell>
          <cell r="D980">
            <v>-5894.8054569532569</v>
          </cell>
          <cell r="E980">
            <v>-4919.033328072278</v>
          </cell>
          <cell r="F980">
            <v>-3867.9990631868441</v>
          </cell>
          <cell r="G980">
            <v>-2743.3460258933151</v>
          </cell>
          <cell r="H980">
            <v>-1532.6668135761722</v>
          </cell>
          <cell r="I980">
            <v>-196.04690495951331</v>
          </cell>
          <cell r="J980">
            <v>1289.8079472343261</v>
          </cell>
          <cell r="K980">
            <v>2908.736153130355</v>
          </cell>
          <cell r="L980">
            <v>4686.2632627014646</v>
          </cell>
          <cell r="M980">
            <v>6640.1986823528987</v>
          </cell>
          <cell r="N980">
            <v>8801.1216160596705</v>
          </cell>
          <cell r="O980">
            <v>11167.662472335098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</row>
        <row r="981">
          <cell r="A981">
            <v>-2188.9128452521982</v>
          </cell>
          <cell r="B981">
            <v>-6600.8872127013265</v>
          </cell>
          <cell r="C981">
            <v>-7422.8038550956107</v>
          </cell>
          <cell r="D981">
            <v>-6542.5450955266715</v>
          </cell>
          <cell r="E981">
            <v>-5614.8154974911558</v>
          </cell>
          <cell r="F981">
            <v>-4614.7530314918458</v>
          </cell>
          <cell r="G981">
            <v>-3551.9575074724362</v>
          </cell>
          <cell r="H981">
            <v>-2392.4795109370698</v>
          </cell>
          <cell r="I981">
            <v>-1127.42827862133</v>
          </cell>
          <cell r="J981">
            <v>262.59888297999748</v>
          </cell>
          <cell r="K981">
            <v>1798.5382826670618</v>
          </cell>
          <cell r="L981">
            <v>3476.2665862278645</v>
          </cell>
          <cell r="M981">
            <v>5335.325641666549</v>
          </cell>
          <cell r="N981">
            <v>7372.0666120527621</v>
          </cell>
          <cell r="O981">
            <v>9616.1158838441552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</row>
        <row r="982">
          <cell r="A982">
            <v>-2155.2619197064155</v>
          </cell>
          <cell r="B982">
            <v>-6465.483409370795</v>
          </cell>
          <cell r="C982">
            <v>-7273.0161245033678</v>
          </cell>
          <cell r="D982">
            <v>-6395.8172151860363</v>
          </cell>
          <cell r="E982">
            <v>-5471.2325888283131</v>
          </cell>
          <cell r="F982">
            <v>-4469.7166592509157</v>
          </cell>
          <cell r="G982">
            <v>-3396.8522619657538</v>
          </cell>
          <cell r="H982">
            <v>-2240.6750737248076</v>
          </cell>
          <cell r="I982">
            <v>-960.02725412934706</v>
          </cell>
          <cell r="J982">
            <v>452.57505173663395</v>
          </cell>
          <cell r="K982">
            <v>1987.2932092648123</v>
          </cell>
          <cell r="L982">
            <v>3674.8531593555135</v>
          </cell>
          <cell r="M982">
            <v>5536.9197273229192</v>
          </cell>
          <cell r="N982">
            <v>7578.5628687818426</v>
          </cell>
          <cell r="O982">
            <v>9823.3066383536807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</row>
        <row r="983">
          <cell r="A983">
            <v>-2305.2424937474343</v>
          </cell>
          <cell r="B983">
            <v>-7042.238379001099</v>
          </cell>
          <cell r="C983">
            <v>-7946.5400790244184</v>
          </cell>
          <cell r="D983">
            <v>-7091.5994140793509</v>
          </cell>
          <cell r="E983">
            <v>-6186.6485196756303</v>
          </cell>
          <cell r="F983">
            <v>-5246.9960115666881</v>
          </cell>
          <cell r="G983">
            <v>-4226.9501443502977</v>
          </cell>
          <cell r="H983">
            <v>-3120.7830003264994</v>
          </cell>
          <cell r="I983">
            <v>-1920.1945850540258</v>
          </cell>
          <cell r="J983">
            <v>-599.9571123598655</v>
          </cell>
          <cell r="K983">
            <v>858.43956355420892</v>
          </cell>
          <cell r="L983">
            <v>2458.1001074952728</v>
          </cell>
          <cell r="M983">
            <v>4216.8771163423689</v>
          </cell>
          <cell r="N983">
            <v>6168.3785500633794</v>
          </cell>
          <cell r="O983">
            <v>8317.0630215971432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4">
          <cell r="A984">
            <v>-2140.6749597345711</v>
          </cell>
          <cell r="B984">
            <v>-6406.9190050296393</v>
          </cell>
          <cell r="C984">
            <v>-7199.6262498502283</v>
          </cell>
          <cell r="D984">
            <v>-6301.8001802392646</v>
          </cell>
          <cell r="E984">
            <v>-5348.5492148834874</v>
          </cell>
          <cell r="F984">
            <v>-4330.3449247713197</v>
          </cell>
          <cell r="G984">
            <v>-3238.2811745758058</v>
          </cell>
          <cell r="H984">
            <v>-2056.0449973908221</v>
          </cell>
          <cell r="I984">
            <v>-754.87452083006667</v>
          </cell>
          <cell r="J984">
            <v>676.38254479091142</v>
          </cell>
          <cell r="K984">
            <v>2253.672442546665</v>
          </cell>
          <cell r="L984">
            <v>3985.6092697931799</v>
          </cell>
          <cell r="M984">
            <v>5875.3199673312583</v>
          </cell>
          <cell r="N984">
            <v>7951.2934389781421</v>
          </cell>
          <cell r="O984">
            <v>10250.407461458735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</row>
        <row r="985">
          <cell r="A985">
            <v>-2376.7172544554492</v>
          </cell>
          <cell r="B985">
            <v>-7309.7906255367216</v>
          </cell>
          <cell r="C985">
            <v>-8232.1892503055478</v>
          </cell>
          <cell r="D985">
            <v>-7407.3746088366461</v>
          </cell>
          <cell r="E985">
            <v>-6535.6801364795137</v>
          </cell>
          <cell r="F985">
            <v>-5619.6446907152103</v>
          </cell>
          <cell r="G985">
            <v>-4641.7123967997559</v>
          </cell>
          <cell r="H985">
            <v>-3575.2377277896026</v>
          </cell>
          <cell r="I985">
            <v>-2391.9520615229467</v>
          </cell>
          <cell r="J985">
            <v>-1102.7444293678241</v>
          </cell>
          <cell r="K985">
            <v>308.00221855973263</v>
          </cell>
          <cell r="L985">
            <v>1871.2166014773636</v>
          </cell>
          <cell r="M985">
            <v>3582.7377418981459</v>
          </cell>
          <cell r="N985">
            <v>5465.0993519036456</v>
          </cell>
          <cell r="O985">
            <v>7543.7162587289486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</row>
        <row r="986">
          <cell r="A986">
            <v>-2264.7264984155963</v>
          </cell>
          <cell r="B986">
            <v>-6888.4513412622391</v>
          </cell>
          <cell r="C986">
            <v>-7767.6937830562611</v>
          </cell>
          <cell r="D986">
            <v>-6910.487890778275</v>
          </cell>
          <cell r="E986">
            <v>-6014.4015490303273</v>
          </cell>
          <cell r="F986">
            <v>-5058.5767949187475</v>
          </cell>
          <cell r="G986">
            <v>-4028.8074906293041</v>
          </cell>
          <cell r="H986">
            <v>-2923.3635699934507</v>
          </cell>
          <cell r="I986">
            <v>-1710.3782062465227</v>
          </cell>
          <cell r="J986">
            <v>-361.09423293845339</v>
          </cell>
          <cell r="K986">
            <v>1122.593322172364</v>
          </cell>
          <cell r="L986">
            <v>2756.2878144710171</v>
          </cell>
          <cell r="M986">
            <v>4560.2798954521222</v>
          </cell>
          <cell r="N986">
            <v>6531.3778677744858</v>
          </cell>
          <cell r="O986">
            <v>8694.3433858347798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</row>
        <row r="987">
          <cell r="A987">
            <v>-2040.4986427422027</v>
          </cell>
          <cell r="B987">
            <v>-6019.5032386264356</v>
          </cell>
          <cell r="C987">
            <v>-6747.4258643747471</v>
          </cell>
          <cell r="D987">
            <v>-5831.0275631362201</v>
          </cell>
          <cell r="E987">
            <v>-4842.325737862815</v>
          </cell>
          <cell r="F987">
            <v>-3796.3911528690319</v>
          </cell>
          <cell r="G987">
            <v>-2668.4025614206803</v>
          </cell>
          <cell r="H987">
            <v>-1431.9182322720994</v>
          </cell>
          <cell r="I987">
            <v>-82.859125700203066</v>
          </cell>
          <cell r="J987">
            <v>1401.899091286266</v>
          </cell>
          <cell r="K987">
            <v>3044.1995514772047</v>
          </cell>
          <cell r="L987">
            <v>4836.6729849405237</v>
          </cell>
          <cell r="M987">
            <v>6815.7593264661764</v>
          </cell>
          <cell r="N987">
            <v>8995.2072147041108</v>
          </cell>
          <cell r="O987">
            <v>11390.778389586801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</row>
        <row r="988">
          <cell r="A988">
            <v>-2227.4357521071302</v>
          </cell>
          <cell r="B988">
            <v>-6751.4912200954695</v>
          </cell>
          <cell r="C988">
            <v>-7606.2576688238833</v>
          </cell>
          <cell r="D988">
            <v>-6742.833227060536</v>
          </cell>
          <cell r="E988">
            <v>-5811.2782815263909</v>
          </cell>
          <cell r="F988">
            <v>-4829.3892920045</v>
          </cell>
          <cell r="G988">
            <v>-3782.9469668262695</v>
          </cell>
          <cell r="H988">
            <v>-2650.8050878718113</v>
          </cell>
          <cell r="I988">
            <v>-1417.6994635055062</v>
          </cell>
          <cell r="J988">
            <v>-49.492973037531691</v>
          </cell>
          <cell r="K988">
            <v>1452.5246792155392</v>
          </cell>
          <cell r="L988">
            <v>3110.1235962002752</v>
          </cell>
          <cell r="M988">
            <v>4933.4199865760474</v>
          </cell>
          <cell r="N988">
            <v>6939.9692370884786</v>
          </cell>
          <cell r="O988">
            <v>9150.2211749600283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</row>
        <row r="989">
          <cell r="A989">
            <v>-2363.3491518330693</v>
          </cell>
          <cell r="B989">
            <v>-7261.1802791667442</v>
          </cell>
          <cell r="C989">
            <v>-8169.7645529274796</v>
          </cell>
          <cell r="D989">
            <v>-7329.7860770640164</v>
          </cell>
          <cell r="E989">
            <v>-6454.8754082830728</v>
          </cell>
          <cell r="F989">
            <v>-5527.7829427146316</v>
          </cell>
          <cell r="G989">
            <v>-4528.8564270859588</v>
          </cell>
          <cell r="H989">
            <v>-3454.3569246043144</v>
          </cell>
          <cell r="I989">
            <v>-2267.488591615318</v>
          </cell>
          <cell r="J989">
            <v>-964.1202216341369</v>
          </cell>
          <cell r="K989">
            <v>463.09706980304321</v>
          </cell>
          <cell r="L989">
            <v>2025.0582454796233</v>
          </cell>
          <cell r="M989">
            <v>3748.3805767032031</v>
          </cell>
          <cell r="N989">
            <v>5649.3426515688852</v>
          </cell>
          <cell r="O989">
            <v>7743.360124691133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</row>
        <row r="990">
          <cell r="A990">
            <v>-2324.5744662535494</v>
          </cell>
          <cell r="B990">
            <v>-7110.9838877983038</v>
          </cell>
          <cell r="C990">
            <v>-8010.0780024544738</v>
          </cell>
          <cell r="D990">
            <v>-7161.5403591033109</v>
          </cell>
          <cell r="E990">
            <v>-6264.0379185101037</v>
          </cell>
          <cell r="F990">
            <v>-5320.2484593120344</v>
          </cell>
          <cell r="G990">
            <v>-4315.396554007164</v>
          </cell>
          <cell r="H990">
            <v>-3225.2825203342686</v>
          </cell>
          <cell r="I990">
            <v>-2031.6572214901266</v>
          </cell>
          <cell r="J990">
            <v>-723.2270330228971</v>
          </cell>
          <cell r="K990">
            <v>714.75946136735172</v>
          </cell>
          <cell r="L990">
            <v>2301.5209262605549</v>
          </cell>
          <cell r="M990">
            <v>4064.5239888882329</v>
          </cell>
          <cell r="N990">
            <v>6007.1172913292994</v>
          </cell>
          <cell r="O990">
            <v>8123.4776886293557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</row>
        <row r="991">
          <cell r="A991">
            <v>-2130.1770421473575</v>
          </cell>
          <cell r="B991">
            <v>-6370.6837839959499</v>
          </cell>
          <cell r="C991">
            <v>-7145.3053765308832</v>
          </cell>
          <cell r="D991">
            <v>-6230.5818338508834</v>
          </cell>
          <cell r="E991">
            <v>-5264.2081505233928</v>
          </cell>
          <cell r="F991">
            <v>-4244.6301147276035</v>
          </cell>
          <cell r="G991">
            <v>-3147.1173107183704</v>
          </cell>
          <cell r="H991">
            <v>-1946.5086221925735</v>
          </cell>
          <cell r="I991">
            <v>-655.85437758283115</v>
          </cell>
          <cell r="J991">
            <v>754.83601829279667</v>
          </cell>
          <cell r="K991">
            <v>2302.6526820257973</v>
          </cell>
          <cell r="L991">
            <v>4018.4419673724133</v>
          </cell>
          <cell r="M991">
            <v>5920.3190055210171</v>
          </cell>
          <cell r="N991">
            <v>8003.8217196009919</v>
          </cell>
          <cell r="O991">
            <v>10309.98885728082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</row>
        <row r="992">
          <cell r="A992">
            <v>-2091.353725382648</v>
          </cell>
          <cell r="B992">
            <v>-6223.0304898071299</v>
          </cell>
          <cell r="C992">
            <v>-7000.6938609697263</v>
          </cell>
          <cell r="D992">
            <v>-6106.4398777037877</v>
          </cell>
          <cell r="E992">
            <v>-5153.2141270920119</v>
          </cell>
          <cell r="F992">
            <v>-4125.2150428452469</v>
          </cell>
          <cell r="G992">
            <v>-3020.0625505809107</v>
          </cell>
          <cell r="H992">
            <v>-1809.0883152406411</v>
          </cell>
          <cell r="I992">
            <v>-487.59652352162709</v>
          </cell>
          <cell r="J992">
            <v>957.53322609078907</v>
          </cell>
          <cell r="K992">
            <v>2545.7471770305624</v>
          </cell>
          <cell r="L992">
            <v>4293.8912712153933</v>
          </cell>
          <cell r="M992">
            <v>6223.2539150066223</v>
          </cell>
          <cell r="N992">
            <v>8342.4216208690978</v>
          </cell>
          <cell r="O992">
            <v>10671.33144289391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</row>
        <row r="993">
          <cell r="A993">
            <v>-2278.6939691382017</v>
          </cell>
          <cell r="B993">
            <v>-6928.5865309840301</v>
          </cell>
          <cell r="C993">
            <v>-7798.8449988016582</v>
          </cell>
          <cell r="D993">
            <v>-6936.512692264997</v>
          </cell>
          <cell r="E993">
            <v>-6025.2809032599944</v>
          </cell>
          <cell r="F993">
            <v>-5068.4408679334783</v>
          </cell>
          <cell r="G993">
            <v>-4032.6933035861985</v>
          </cell>
          <cell r="H993">
            <v>-2916.1999296857693</v>
          </cell>
          <cell r="I993">
            <v>-1698.0541000065889</v>
          </cell>
          <cell r="J993">
            <v>-343.97518378866312</v>
          </cell>
          <cell r="K993">
            <v>1142.3182294676226</v>
          </cell>
          <cell r="L993">
            <v>2770.1443871578549</v>
          </cell>
          <cell r="M993">
            <v>4557.2560807167192</v>
          </cell>
          <cell r="N993">
            <v>6524.0210820580287</v>
          </cell>
          <cell r="O993">
            <v>8688.6211443908251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</row>
        <row r="994">
          <cell r="A994">
            <v>-2052.6041880956891</v>
          </cell>
          <cell r="B994">
            <v>-6072.154825617843</v>
          </cell>
          <cell r="C994">
            <v>-6821.3640010935187</v>
          </cell>
          <cell r="D994">
            <v>-5911.2505879225955</v>
          </cell>
          <cell r="E994">
            <v>-4946.418553780557</v>
          </cell>
          <cell r="F994">
            <v>-3898.4143362629688</v>
          </cell>
          <cell r="G994">
            <v>-2760.1969424191366</v>
          </cell>
          <cell r="H994">
            <v>-1541.9077401259196</v>
          </cell>
          <cell r="I994">
            <v>-215.52053259500349</v>
          </cell>
          <cell r="J994">
            <v>1268.7954475373685</v>
          </cell>
          <cell r="K994">
            <v>2900.4008448981276</v>
          </cell>
          <cell r="L994">
            <v>4685.2386103049093</v>
          </cell>
          <cell r="M994">
            <v>6656.840690120066</v>
          </cell>
          <cell r="N994">
            <v>8824.9995724549717</v>
          </cell>
          <cell r="O994">
            <v>11206.437665974852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</row>
        <row r="995">
          <cell r="A995">
            <v>-2204.318562756358</v>
          </cell>
          <cell r="B995">
            <v>-6648.890137200553</v>
          </cell>
          <cell r="C995">
            <v>-7476.4606557885354</v>
          </cell>
          <cell r="D995">
            <v>-6600.176433154912</v>
          </cell>
          <cell r="E995">
            <v>-5666.0126214202555</v>
          </cell>
          <cell r="F995">
            <v>-4681.7334871851917</v>
          </cell>
          <cell r="G995">
            <v>-3631.4464196999502</v>
          </cell>
          <cell r="H995">
            <v>-2484.2242192819313</v>
          </cell>
          <cell r="I995">
            <v>-1223.0439173293976</v>
          </cell>
          <cell r="J995">
            <v>166.93671146679958</v>
          </cell>
          <cell r="K995">
            <v>1700.4769087483687</v>
          </cell>
          <cell r="L995">
            <v>3365.9155714068688</v>
          </cell>
          <cell r="M995">
            <v>5192.1541442725775</v>
          </cell>
          <cell r="N995">
            <v>7211.8301722775686</v>
          </cell>
          <cell r="O995">
            <v>9447.5915587662948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</row>
        <row r="996">
          <cell r="A996">
            <v>-2147.6851960588092</v>
          </cell>
          <cell r="B996">
            <v>-6434.0039721986795</v>
          </cell>
          <cell r="C996">
            <v>-7236.8347951313763</v>
          </cell>
          <cell r="D996">
            <v>-6358.3598278211484</v>
          </cell>
          <cell r="E996">
            <v>-5429.6446291482598</v>
          </cell>
          <cell r="F996">
            <v>-4430.6917728050985</v>
          </cell>
          <cell r="G996">
            <v>-3350.7447614776329</v>
          </cell>
          <cell r="H996">
            <v>-2172.5012441329077</v>
          </cell>
          <cell r="I996">
            <v>-886.58531474891379</v>
          </cell>
          <cell r="J996">
            <v>527.27180246443118</v>
          </cell>
          <cell r="K996">
            <v>2086.3860214086162</v>
          </cell>
          <cell r="L996">
            <v>3804.0506664867057</v>
          </cell>
          <cell r="M996">
            <v>5690.0966346115765</v>
          </cell>
          <cell r="N996">
            <v>7748.3729846833685</v>
          </cell>
          <cell r="O996">
            <v>10011.75270384736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</row>
        <row r="997">
          <cell r="A997">
            <v>-1989.5099990160211</v>
          </cell>
          <cell r="B997">
            <v>-5822.972049392848</v>
          </cell>
          <cell r="C997">
            <v>-6514.7966868735457</v>
          </cell>
          <cell r="D997">
            <v>-5566.7853908777797</v>
          </cell>
          <cell r="E997">
            <v>-4562.7795984823724</v>
          </cell>
          <cell r="F997">
            <v>-3487.9803032608788</v>
          </cell>
          <cell r="G997">
            <v>-2330.0284377476046</v>
          </cell>
          <cell r="H997">
            <v>-1077.9937901004794</v>
          </cell>
          <cell r="I997">
            <v>300.60253907674064</v>
          </cell>
          <cell r="J997">
            <v>1813.2804784848768</v>
          </cell>
          <cell r="K997">
            <v>3472.1185291103029</v>
          </cell>
          <cell r="L997">
            <v>5292.4707377146806</v>
          </cell>
          <cell r="M997">
            <v>7302.4253529221587</v>
          </cell>
          <cell r="N997">
            <v>9517.0657310366587</v>
          </cell>
          <cell r="O997">
            <v>11964.517643000305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</row>
        <row r="998">
          <cell r="A998">
            <v>-2127.2110021830836</v>
          </cell>
          <cell r="B998">
            <v>-6349.7095287637858</v>
          </cell>
          <cell r="C998">
            <v>-7114.9024933361425</v>
          </cell>
          <cell r="D998">
            <v>-6200.9959632179643</v>
          </cell>
          <cell r="E998">
            <v>-5249.6073039205639</v>
          </cell>
          <cell r="F998">
            <v>-4218.6906841565396</v>
          </cell>
          <cell r="G998">
            <v>-3126.0568961731042</v>
          </cell>
          <cell r="H998">
            <v>-1932.0163309375562</v>
          </cell>
          <cell r="I998">
            <v>-614.69667248798771</v>
          </cell>
          <cell r="J998">
            <v>825.02668170781612</v>
          </cell>
          <cell r="K998">
            <v>2406.7605586372265</v>
          </cell>
          <cell r="L998">
            <v>4148.0657309403596</v>
          </cell>
          <cell r="M998">
            <v>6057.4894105205503</v>
          </cell>
          <cell r="N998">
            <v>8172.3359050456556</v>
          </cell>
          <cell r="O998">
            <v>10481.894909174323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</row>
        <row r="999">
          <cell r="A999">
            <v>-2296.2523118394652</v>
          </cell>
          <cell r="B999">
            <v>-7006.065395609734</v>
          </cell>
          <cell r="C999">
            <v>-7903.2059020198658</v>
          </cell>
          <cell r="D999">
            <v>-7059.1375788306614</v>
          </cell>
          <cell r="E999">
            <v>-6182.0934124436353</v>
          </cell>
          <cell r="F999">
            <v>-5235.7957522203833</v>
          </cell>
          <cell r="G999">
            <v>-4216.4041455888901</v>
          </cell>
          <cell r="H999">
            <v>-3112.472595328114</v>
          </cell>
          <cell r="I999">
            <v>-1911.3301060449028</v>
          </cell>
          <cell r="J999">
            <v>-592.47490644229765</v>
          </cell>
          <cell r="K999">
            <v>864.81292925432297</v>
          </cell>
          <cell r="L999">
            <v>2460.9409059285813</v>
          </cell>
          <cell r="M999">
            <v>4219.4441978343402</v>
          </cell>
          <cell r="N999">
            <v>6147.2161742997832</v>
          </cell>
          <cell r="O999">
            <v>8272.8931934678403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</row>
        <row r="1000">
          <cell r="A1000">
            <v>-1957.6471879776686</v>
          </cell>
          <cell r="B1000">
            <v>-5711.9571944005756</v>
          </cell>
          <cell r="C1000">
            <v>-6395.5279610635616</v>
          </cell>
          <cell r="D1000">
            <v>-5442.9640712037599</v>
          </cell>
          <cell r="E1000">
            <v>-4432.086604869638</v>
          </cell>
          <cell r="F1000">
            <v>-3349.5186101825871</v>
          </cell>
          <cell r="G1000">
            <v>-2185.8811364057219</v>
          </cell>
          <cell r="H1000">
            <v>-918.41753470265087</v>
          </cell>
          <cell r="I1000">
            <v>465.69201581602408</v>
          </cell>
          <cell r="J1000">
            <v>1990.5038771129891</v>
          </cell>
          <cell r="K1000">
            <v>3675.7159304901934</v>
          </cell>
          <cell r="L1000">
            <v>5532.953614222025</v>
          </cell>
          <cell r="M1000">
            <v>7571.3261372599281</v>
          </cell>
          <cell r="N1000">
            <v>9805.9526844472566</v>
          </cell>
          <cell r="O1000">
            <v>12268.270830346522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</row>
        <row r="1001">
          <cell r="A1001">
            <v>-2092.1001960540311</v>
          </cell>
          <cell r="B1001">
            <v>-6221.3983700219378</v>
          </cell>
          <cell r="C1001">
            <v>-6987.7344674808919</v>
          </cell>
          <cell r="D1001">
            <v>-6072.9197500962291</v>
          </cell>
          <cell r="E1001">
            <v>-5099.2892262167898</v>
          </cell>
          <cell r="F1001">
            <v>-4069.2489587711607</v>
          </cell>
          <cell r="G1001">
            <v>-2952.715927374953</v>
          </cell>
          <cell r="H1001">
            <v>-1754.1582829761276</v>
          </cell>
          <cell r="I1001">
            <v>-438.64870987292585</v>
          </cell>
          <cell r="J1001">
            <v>997.63854337789326</v>
          </cell>
          <cell r="K1001">
            <v>2593.6277398604561</v>
          </cell>
          <cell r="L1001">
            <v>4347.8946611133888</v>
          </cell>
          <cell r="M1001">
            <v>6264.3537680678592</v>
          </cell>
          <cell r="N1001">
            <v>8367.1035018380444</v>
          </cell>
          <cell r="O1001">
            <v>10693.577890507444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63"/>
  <sheetViews>
    <sheetView topLeftCell="A20" zoomScale="75" workbookViewId="0">
      <selection activeCell="D61" sqref="D61"/>
    </sheetView>
  </sheetViews>
  <sheetFormatPr defaultRowHeight="13.2"/>
  <cols>
    <col min="1" max="1" width="3.44140625" customWidth="1"/>
    <col min="2" max="2" width="28.33203125" style="29" customWidth="1"/>
    <col min="3" max="3" width="14" customWidth="1"/>
    <col min="4" max="4" width="2.88671875" customWidth="1"/>
    <col min="5" max="5" width="28.33203125" customWidth="1"/>
    <col min="6" max="6" width="11.44140625" customWidth="1"/>
    <col min="7" max="7" width="2.109375" customWidth="1"/>
    <col min="8" max="8" width="32.5546875" customWidth="1"/>
    <col min="9" max="9" width="5" customWidth="1"/>
  </cols>
  <sheetData>
    <row r="1" spans="1:11">
      <c r="A1" s="2" t="s">
        <v>0</v>
      </c>
      <c r="B1" s="2"/>
      <c r="C1" s="2"/>
      <c r="D1" s="2"/>
      <c r="E1" s="2"/>
      <c r="F1" s="2"/>
      <c r="G1" s="2"/>
      <c r="H1" s="2"/>
      <c r="I1" s="2"/>
      <c r="J1" s="146" t="s">
        <v>1</v>
      </c>
      <c r="K1" s="2"/>
    </row>
    <row r="2" spans="1:11">
      <c r="A2" s="2" t="s">
        <v>289</v>
      </c>
      <c r="B2" s="2"/>
      <c r="C2" s="2"/>
      <c r="D2" s="2"/>
      <c r="E2" s="2"/>
      <c r="F2" s="2"/>
      <c r="G2" s="2"/>
      <c r="H2" s="2"/>
      <c r="I2" s="2"/>
      <c r="J2" s="146" t="s">
        <v>1</v>
      </c>
      <c r="K2" s="2"/>
    </row>
    <row r="3" spans="1:11">
      <c r="A3" s="2" t="s">
        <v>2</v>
      </c>
      <c r="B3" s="2"/>
      <c r="C3" s="2"/>
      <c r="D3" s="2"/>
      <c r="E3" s="2"/>
      <c r="F3" s="2"/>
      <c r="G3" s="2"/>
      <c r="H3" s="2"/>
      <c r="I3" s="2"/>
      <c r="J3" s="146" t="s">
        <v>1</v>
      </c>
      <c r="K3" s="2"/>
    </row>
    <row r="5" spans="1:11">
      <c r="B5" s="145" t="s">
        <v>3</v>
      </c>
      <c r="C5" s="145" t="s">
        <v>374</v>
      </c>
    </row>
    <row r="6" spans="1:11">
      <c r="B6" s="145"/>
      <c r="C6" s="151"/>
    </row>
    <row r="7" spans="1:11">
      <c r="B7" s="145"/>
    </row>
    <row r="8" spans="1:11">
      <c r="B8" s="145" t="s">
        <v>4</v>
      </c>
      <c r="C8" s="229">
        <f>+assumptions!B16</f>
        <v>93300</v>
      </c>
    </row>
    <row r="9" spans="1:11">
      <c r="B9" s="145" t="s">
        <v>5</v>
      </c>
      <c r="C9" s="229">
        <f>+DCF!C17</f>
        <v>93300</v>
      </c>
      <c r="E9" s="145" t="s">
        <v>6</v>
      </c>
      <c r="F9" s="233">
        <f>+RF!AD1010</f>
        <v>57124.286701019599</v>
      </c>
    </row>
    <row r="10" spans="1:11">
      <c r="B10" s="145" t="s">
        <v>7</v>
      </c>
      <c r="C10" s="151">
        <f>+assumptions!B6</f>
        <v>15</v>
      </c>
      <c r="E10" s="145" t="s">
        <v>8</v>
      </c>
      <c r="F10" s="229">
        <f>+RF!AE1002</f>
        <v>56573.282843089401</v>
      </c>
    </row>
    <row r="11" spans="1:11">
      <c r="B11" s="146" t="s">
        <v>9</v>
      </c>
      <c r="C11" s="151">
        <f>+assumptions!B5</f>
        <v>15</v>
      </c>
      <c r="E11" s="29"/>
      <c r="F11" s="151"/>
    </row>
    <row r="12" spans="1:11">
      <c r="C12" s="151"/>
      <c r="E12" s="145" t="s">
        <v>10</v>
      </c>
      <c r="F12" s="233">
        <f>+RF!AD1006</f>
        <v>51089.476370551143</v>
      </c>
    </row>
    <row r="13" spans="1:11">
      <c r="B13" s="145" t="s">
        <v>11</v>
      </c>
      <c r="C13" s="230">
        <f>+RF!AD1012</f>
        <v>9.4657965325954656</v>
      </c>
      <c r="E13" s="145" t="s">
        <v>12</v>
      </c>
      <c r="F13" s="233">
        <f>+RF!AD1007</f>
        <v>51797.585471857972</v>
      </c>
    </row>
    <row r="14" spans="1:11">
      <c r="B14" s="145" t="s">
        <v>13</v>
      </c>
      <c r="C14" s="231">
        <f>+RF!AF1008</f>
        <v>0.1446908953905105</v>
      </c>
      <c r="E14" s="145" t="s">
        <v>14</v>
      </c>
      <c r="F14" s="233">
        <f>+RF!AD1008</f>
        <v>62767.191646488202</v>
      </c>
    </row>
    <row r="15" spans="1:11">
      <c r="B15" s="145" t="s">
        <v>15</v>
      </c>
      <c r="C15" s="232">
        <f>+RF!AF1011</f>
        <v>5.879771393206637E-2</v>
      </c>
      <c r="E15" s="145" t="s">
        <v>16</v>
      </c>
      <c r="F15" s="233">
        <f>+RF!AD1009</f>
        <v>63383.90000133912</v>
      </c>
    </row>
    <row r="16" spans="1:11" ht="13.8" thickBot="1">
      <c r="B16" s="127"/>
    </row>
    <row r="17" spans="2:8">
      <c r="B17" s="221"/>
      <c r="C17" s="106"/>
      <c r="D17" s="106"/>
      <c r="E17" s="106"/>
      <c r="F17" s="106"/>
      <c r="G17" s="106"/>
      <c r="H17" s="107"/>
    </row>
    <row r="18" spans="2:8">
      <c r="B18" s="222"/>
      <c r="C18" s="109"/>
      <c r="D18" s="109"/>
      <c r="E18" s="109"/>
      <c r="F18" s="109"/>
      <c r="G18" s="109"/>
      <c r="H18" s="110"/>
    </row>
    <row r="19" spans="2:8">
      <c r="B19" s="222"/>
      <c r="C19" s="109"/>
      <c r="D19" s="109"/>
      <c r="E19" s="109"/>
      <c r="F19" s="109"/>
      <c r="G19" s="109"/>
      <c r="H19" s="110"/>
    </row>
    <row r="20" spans="2:8">
      <c r="B20" s="222"/>
      <c r="C20" s="109"/>
      <c r="D20" s="109"/>
      <c r="E20" s="109"/>
      <c r="F20" s="109"/>
      <c r="G20" s="109"/>
      <c r="H20" s="110"/>
    </row>
    <row r="21" spans="2:8">
      <c r="B21" s="222"/>
      <c r="C21" s="109"/>
      <c r="D21" s="109"/>
      <c r="E21" s="109"/>
      <c r="F21" s="109"/>
      <c r="G21" s="109"/>
      <c r="H21" s="110"/>
    </row>
    <row r="22" spans="2:8">
      <c r="B22" s="222"/>
      <c r="C22" s="109"/>
      <c r="D22" s="109"/>
      <c r="E22" s="109"/>
      <c r="F22" s="109"/>
      <c r="G22" s="109"/>
      <c r="H22" s="110"/>
    </row>
    <row r="23" spans="2:8">
      <c r="B23" s="222"/>
      <c r="C23" s="109"/>
      <c r="D23" s="109"/>
      <c r="E23" s="109"/>
      <c r="F23" s="109"/>
      <c r="G23" s="109"/>
      <c r="H23" s="110"/>
    </row>
    <row r="24" spans="2:8">
      <c r="B24" s="222"/>
      <c r="C24" s="109"/>
      <c r="D24" s="109"/>
      <c r="E24" s="109"/>
      <c r="F24" s="109"/>
      <c r="G24" s="109"/>
      <c r="H24" s="110"/>
    </row>
    <row r="25" spans="2:8">
      <c r="B25" s="222"/>
      <c r="C25" s="109"/>
      <c r="D25" s="109"/>
      <c r="E25" s="109"/>
      <c r="F25" s="109"/>
      <c r="G25" s="109"/>
      <c r="H25" s="110"/>
    </row>
    <row r="26" spans="2:8">
      <c r="B26" s="222"/>
      <c r="C26" s="109"/>
      <c r="D26" s="109"/>
      <c r="E26" s="109"/>
      <c r="F26" s="109"/>
      <c r="G26" s="109"/>
      <c r="H26" s="110"/>
    </row>
    <row r="27" spans="2:8">
      <c r="B27" s="222"/>
      <c r="C27" s="109"/>
      <c r="D27" s="109"/>
      <c r="E27" s="109"/>
      <c r="F27" s="109"/>
      <c r="G27" s="109"/>
      <c r="H27" s="110"/>
    </row>
    <row r="28" spans="2:8">
      <c r="B28" s="222"/>
      <c r="C28" s="109"/>
      <c r="D28" s="109"/>
      <c r="E28" s="109"/>
      <c r="F28" s="109"/>
      <c r="G28" s="109"/>
      <c r="H28" s="110"/>
    </row>
    <row r="29" spans="2:8" ht="13.8" thickBot="1">
      <c r="B29" s="223"/>
      <c r="C29" s="112"/>
      <c r="D29" s="112"/>
      <c r="E29" s="112"/>
      <c r="F29" s="112"/>
      <c r="G29" s="112"/>
      <c r="H29" s="113"/>
    </row>
    <row r="30" spans="2:8">
      <c r="B30" s="239"/>
      <c r="C30" s="109"/>
      <c r="D30" s="109"/>
      <c r="E30" s="109"/>
      <c r="F30" s="109"/>
      <c r="G30" s="109"/>
      <c r="H30" s="109"/>
    </row>
    <row r="31" spans="2:8">
      <c r="B31" s="239"/>
      <c r="C31" s="109"/>
      <c r="D31" s="109"/>
      <c r="E31" s="109"/>
      <c r="F31" s="109"/>
      <c r="G31" s="109"/>
      <c r="H31" s="109"/>
    </row>
    <row r="32" spans="2:8">
      <c r="B32" s="239"/>
      <c r="C32" s="109"/>
      <c r="D32" s="109"/>
      <c r="E32" s="109"/>
      <c r="F32" s="109"/>
      <c r="G32" s="109"/>
      <c r="H32" s="109"/>
    </row>
    <row r="33" spans="2:8">
      <c r="B33" s="239"/>
      <c r="C33" s="109"/>
      <c r="D33" s="109"/>
      <c r="E33" s="109"/>
      <c r="F33" s="109"/>
      <c r="G33" s="109"/>
      <c r="H33" s="109"/>
    </row>
    <row r="35" spans="2:8">
      <c r="B35" s="145" t="s">
        <v>17</v>
      </c>
    </row>
    <row r="36" spans="2:8" ht="13.8" thickBot="1"/>
    <row r="37" spans="2:8" ht="13.8" thickBot="1">
      <c r="B37" s="224" t="s">
        <v>18</v>
      </c>
      <c r="C37" s="225"/>
      <c r="D37" s="224" t="s">
        <v>19</v>
      </c>
      <c r="E37" s="226"/>
      <c r="F37" s="225"/>
      <c r="G37" s="227"/>
      <c r="H37" s="228" t="s">
        <v>20</v>
      </c>
    </row>
    <row r="38" spans="2:8">
      <c r="B38" s="221" t="s">
        <v>392</v>
      </c>
      <c r="C38" s="107"/>
      <c r="D38" s="32" t="s">
        <v>287</v>
      </c>
      <c r="E38" s="106"/>
      <c r="F38" s="107"/>
      <c r="G38" s="221"/>
      <c r="H38" s="107"/>
    </row>
    <row r="39" spans="2:8">
      <c r="B39" s="222"/>
      <c r="C39" s="110"/>
      <c r="D39" s="135" t="s">
        <v>21</v>
      </c>
      <c r="E39" s="109"/>
      <c r="F39" s="110"/>
      <c r="G39" s="222"/>
      <c r="H39" s="110"/>
    </row>
    <row r="40" spans="2:8">
      <c r="B40" s="108"/>
      <c r="C40" s="109"/>
      <c r="D40" s="255"/>
      <c r="E40" s="109"/>
      <c r="F40" s="110"/>
      <c r="G40" s="109"/>
      <c r="H40" s="110"/>
    </row>
    <row r="41" spans="2:8" ht="13.8" thickBot="1">
      <c r="B41" s="223"/>
      <c r="C41" s="113"/>
      <c r="D41" s="256"/>
      <c r="E41" s="112"/>
      <c r="F41" s="113"/>
      <c r="G41" s="234"/>
      <c r="H41" s="254"/>
    </row>
    <row r="42" spans="2:8">
      <c r="B42" s="221" t="s">
        <v>375</v>
      </c>
      <c r="C42" s="107"/>
      <c r="D42" s="361" t="s">
        <v>376</v>
      </c>
      <c r="E42" s="106"/>
      <c r="F42" s="107"/>
      <c r="G42" s="221"/>
      <c r="H42" s="107"/>
    </row>
    <row r="43" spans="2:8" ht="13.8" thickBot="1">
      <c r="B43" s="223"/>
      <c r="C43" s="113"/>
      <c r="D43" s="362"/>
      <c r="E43" s="276"/>
      <c r="F43" s="113"/>
      <c r="G43" s="234"/>
      <c r="H43" s="113"/>
    </row>
    <row r="44" spans="2:8">
      <c r="B44" s="221" t="s">
        <v>396</v>
      </c>
      <c r="C44" s="107"/>
      <c r="D44" s="135" t="s">
        <v>398</v>
      </c>
      <c r="E44" s="106"/>
      <c r="F44" s="107"/>
      <c r="G44" s="221"/>
      <c r="H44" s="107"/>
    </row>
    <row r="45" spans="2:8">
      <c r="B45" s="222" t="s">
        <v>397</v>
      </c>
      <c r="C45" s="110"/>
      <c r="D45" s="135" t="s">
        <v>399</v>
      </c>
      <c r="E45" s="109"/>
      <c r="F45" s="110"/>
      <c r="G45" s="135"/>
      <c r="H45" s="110"/>
    </row>
    <row r="46" spans="2:8">
      <c r="B46" s="222" t="s">
        <v>377</v>
      </c>
      <c r="C46" s="110"/>
      <c r="D46" s="135" t="s">
        <v>378</v>
      </c>
      <c r="E46" s="109"/>
      <c r="F46" s="110"/>
      <c r="G46" s="222"/>
      <c r="H46" s="110"/>
    </row>
    <row r="47" spans="2:8">
      <c r="B47" s="222"/>
      <c r="C47" s="110"/>
      <c r="D47" s="407"/>
      <c r="E47" s="109"/>
      <c r="F47" s="110"/>
      <c r="G47" s="222"/>
      <c r="H47" s="110"/>
    </row>
    <row r="48" spans="2:8">
      <c r="B48" s="222"/>
      <c r="C48" s="110"/>
      <c r="D48" s="135"/>
      <c r="E48" s="109"/>
      <c r="F48" s="110"/>
      <c r="G48" s="135"/>
      <c r="H48" s="110"/>
    </row>
    <row r="49" spans="2:8" ht="13.8" thickBot="1">
      <c r="B49" s="223"/>
      <c r="C49" s="113"/>
      <c r="D49" s="234"/>
      <c r="E49" s="112"/>
      <c r="F49" s="113"/>
      <c r="G49" s="223"/>
      <c r="H49" s="113"/>
    </row>
    <row r="50" spans="2:8">
      <c r="B50" s="221" t="s">
        <v>23</v>
      </c>
      <c r="C50" s="107"/>
      <c r="D50" s="221" t="s">
        <v>24</v>
      </c>
      <c r="E50" s="106"/>
      <c r="F50" s="107"/>
      <c r="G50" s="32" t="s">
        <v>25</v>
      </c>
      <c r="H50" s="107"/>
    </row>
    <row r="51" spans="2:8">
      <c r="B51" s="222"/>
      <c r="C51" s="110"/>
      <c r="D51" s="108" t="s">
        <v>379</v>
      </c>
      <c r="E51" s="109"/>
      <c r="F51" s="110"/>
      <c r="G51" s="108"/>
      <c r="H51" s="110"/>
    </row>
    <row r="52" spans="2:8">
      <c r="B52" s="222"/>
      <c r="C52" s="110"/>
      <c r="D52" s="135" t="s">
        <v>380</v>
      </c>
      <c r="E52" s="109"/>
      <c r="F52" s="110"/>
      <c r="G52" s="108"/>
      <c r="H52" s="110"/>
    </row>
    <row r="53" spans="2:8">
      <c r="B53" s="222" t="s">
        <v>310</v>
      </c>
      <c r="C53" s="110"/>
      <c r="D53" s="222" t="s">
        <v>314</v>
      </c>
      <c r="E53" s="109"/>
      <c r="F53" s="110"/>
      <c r="G53" s="108"/>
      <c r="H53" s="110"/>
    </row>
    <row r="54" spans="2:8" ht="13.8" thickBot="1">
      <c r="B54" s="222"/>
      <c r="C54" s="110"/>
      <c r="D54" s="135"/>
      <c r="E54" s="109"/>
      <c r="F54" s="110"/>
      <c r="G54" s="108"/>
      <c r="H54" s="110"/>
    </row>
    <row r="55" spans="2:8">
      <c r="B55" s="221" t="s">
        <v>387</v>
      </c>
      <c r="C55" s="106"/>
      <c r="D55" s="359"/>
      <c r="E55" s="106"/>
      <c r="F55" s="106"/>
      <c r="G55" s="106"/>
      <c r="H55" s="107"/>
    </row>
    <row r="56" spans="2:8">
      <c r="B56" s="222" t="s">
        <v>388</v>
      </c>
      <c r="C56" s="109"/>
      <c r="D56" s="109"/>
      <c r="E56" s="109"/>
      <c r="F56" s="109"/>
      <c r="G56" s="109"/>
      <c r="H56" s="110"/>
    </row>
    <row r="57" spans="2:8">
      <c r="B57" s="222" t="s">
        <v>389</v>
      </c>
      <c r="C57" s="109"/>
      <c r="D57" s="239"/>
      <c r="E57" s="109"/>
      <c r="F57" s="109"/>
      <c r="G57" s="109"/>
      <c r="H57" s="110"/>
    </row>
    <row r="58" spans="2:8">
      <c r="B58" s="222" t="s">
        <v>390</v>
      </c>
      <c r="C58" s="109"/>
      <c r="D58" s="239"/>
      <c r="E58" s="109"/>
      <c r="F58" s="109"/>
      <c r="G58" s="109"/>
      <c r="H58" s="110"/>
    </row>
    <row r="59" spans="2:8">
      <c r="B59" s="222" t="s">
        <v>391</v>
      </c>
      <c r="C59" s="109"/>
      <c r="D59" s="109"/>
      <c r="E59" s="109"/>
      <c r="F59" s="109"/>
      <c r="G59" s="109"/>
      <c r="H59" s="110"/>
    </row>
    <row r="60" spans="2:8">
      <c r="B60" s="222" t="s">
        <v>393</v>
      </c>
      <c r="C60" s="109"/>
      <c r="D60" s="358"/>
      <c r="E60" s="109"/>
      <c r="F60" s="109"/>
      <c r="G60" s="109"/>
      <c r="H60" s="110"/>
    </row>
    <row r="61" spans="2:8">
      <c r="B61" s="222" t="s">
        <v>394</v>
      </c>
      <c r="C61" s="109"/>
      <c r="D61" s="358"/>
      <c r="E61" s="109"/>
      <c r="F61" s="109"/>
      <c r="G61" s="109"/>
      <c r="H61" s="110"/>
    </row>
    <row r="62" spans="2:8">
      <c r="B62" s="222"/>
      <c r="C62" s="109"/>
      <c r="D62" s="358"/>
      <c r="E62" s="109"/>
      <c r="F62" s="109"/>
      <c r="G62" s="109"/>
      <c r="H62" s="110"/>
    </row>
    <row r="63" spans="2:8" ht="13.8" thickBot="1">
      <c r="B63" s="223"/>
      <c r="C63" s="112"/>
      <c r="D63" s="360"/>
      <c r="E63" s="112"/>
      <c r="F63" s="112"/>
      <c r="G63" s="112"/>
      <c r="H63" s="113"/>
    </row>
  </sheetData>
  <pageMargins left="0.25" right="0.25" top="0.63" bottom="0.72" header="0.5" footer="0.5"/>
  <pageSetup scale="81" fitToHeight="4" orientation="portrait" horizontalDpi="4294967292" verticalDpi="300" r:id="rId1"/>
  <headerFooter alignWithMargins="0">
    <oddFooter>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33"/>
  <sheetViews>
    <sheetView workbookViewId="0">
      <selection activeCell="C24" sqref="C24"/>
    </sheetView>
  </sheetViews>
  <sheetFormatPr defaultRowHeight="13.2"/>
  <cols>
    <col min="1" max="1" width="21.6640625" bestFit="1" customWidth="1"/>
    <col min="2" max="2" width="10.5546875" customWidth="1"/>
    <col min="3" max="3" width="8.6640625" bestFit="1" customWidth="1"/>
    <col min="4" max="10" width="9.6640625" bestFit="1" customWidth="1"/>
    <col min="11" max="12" width="10.33203125" bestFit="1" customWidth="1"/>
    <col min="13" max="17" width="9.6640625" bestFit="1" customWidth="1"/>
    <col min="18" max="18" width="10.33203125" bestFit="1" customWidth="1"/>
  </cols>
  <sheetData>
    <row r="1" spans="1:18">
      <c r="A1" s="2" t="str">
        <f>+assumptions!A1</f>
        <v>Transwestern Pipeline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1:18">
      <c r="A2" s="2" t="str">
        <f>+assumptions!A2</f>
        <v>TW Expansion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</row>
    <row r="3" spans="1:18">
      <c r="A3" s="2" t="s">
        <v>26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</row>
    <row r="5" spans="1:18">
      <c r="C5" s="260">
        <v>1</v>
      </c>
      <c r="D5" s="260">
        <v>2</v>
      </c>
      <c r="E5" s="260">
        <v>3</v>
      </c>
      <c r="F5" s="260">
        <v>4</v>
      </c>
      <c r="G5" s="260">
        <v>5</v>
      </c>
      <c r="H5" s="260"/>
      <c r="I5" s="260"/>
      <c r="J5" s="260"/>
      <c r="K5" s="260"/>
      <c r="L5" s="260"/>
      <c r="M5" s="260"/>
      <c r="N5" s="260"/>
      <c r="O5" s="260"/>
      <c r="P5" s="260"/>
      <c r="Q5" s="260"/>
    </row>
    <row r="6" spans="1:18">
      <c r="C6" s="261">
        <v>2002</v>
      </c>
      <c r="D6" s="262">
        <v>2003</v>
      </c>
      <c r="E6" s="261">
        <v>2004</v>
      </c>
      <c r="F6" s="262">
        <v>2005</v>
      </c>
      <c r="G6" s="261">
        <v>2006</v>
      </c>
      <c r="H6" s="262">
        <v>2007</v>
      </c>
      <c r="I6" s="261">
        <v>2008</v>
      </c>
      <c r="J6" s="262">
        <v>2009</v>
      </c>
      <c r="K6" s="261">
        <v>2010</v>
      </c>
      <c r="L6" s="262">
        <v>2011</v>
      </c>
      <c r="M6" s="261">
        <v>2012</v>
      </c>
      <c r="N6" s="262">
        <v>2013</v>
      </c>
      <c r="O6" s="261">
        <v>2014</v>
      </c>
      <c r="P6" s="262">
        <v>2015</v>
      </c>
      <c r="Q6" s="261">
        <v>2016</v>
      </c>
      <c r="R6" s="263" t="s">
        <v>27</v>
      </c>
    </row>
    <row r="7" spans="1:18">
      <c r="A7" t="s">
        <v>28</v>
      </c>
    </row>
    <row r="8" spans="1:18">
      <c r="A8" t="s">
        <v>29</v>
      </c>
      <c r="C8" s="1">
        <f>AVERAGE([1]data1rev!A2:A1001)/12*3</f>
        <v>4986.699390582613</v>
      </c>
      <c r="D8" s="1">
        <f>AVERAGE([1]data1rev!B2:B1001)</f>
        <v>19946.812713176983</v>
      </c>
      <c r="E8" s="1">
        <f>AVERAGE([1]data1rev!C2:C1001)</f>
        <v>19947.590747538914</v>
      </c>
      <c r="F8" s="1">
        <f>AVERAGE([1]data1rev!D2:D1001)</f>
        <v>19947.37013773157</v>
      </c>
      <c r="G8" s="1">
        <f>AVERAGE([1]data1rev!E2:E1001)</f>
        <v>19946.661803022449</v>
      </c>
      <c r="H8" s="1">
        <f>AVERAGE([1]data1rev!F2:F1001)</f>
        <v>19946.520525649794</v>
      </c>
      <c r="I8" s="1">
        <f>AVERAGE([1]data1rev!G2:G1001)</f>
        <v>19947.124076926833</v>
      </c>
      <c r="J8" s="1">
        <f>AVERAGE([1]data1rev!H2:H1001)</f>
        <v>19947.228485732267</v>
      </c>
      <c r="K8" s="1">
        <f>AVERAGE([1]data1rev!I2:I1001)</f>
        <v>19947.803497491659</v>
      </c>
      <c r="L8" s="1">
        <f>AVERAGE([1]data1rev!J2:J1001)</f>
        <v>19947.628690501046</v>
      </c>
      <c r="M8" s="1">
        <f>AVERAGE([1]data1rev!K2:K1001)</f>
        <v>19947.541766325518</v>
      </c>
      <c r="N8" s="1">
        <f>AVERAGE([1]data1rev!L2:L1001)</f>
        <v>19948.195250323468</v>
      </c>
      <c r="O8" s="1">
        <f>AVERAGE([1]data1rev!M2:M1001)</f>
        <v>19947.667774824611</v>
      </c>
      <c r="P8" s="1">
        <f>AVERAGE([1]data1rev!N2:N1001)</f>
        <v>19948.097186115308</v>
      </c>
      <c r="Q8" s="1">
        <f>AVERAGE([1]data1rev!O2:O1001)</f>
        <v>19947.838435657071</v>
      </c>
      <c r="R8" s="1">
        <f>SUM(C8:G8)</f>
        <v>84775.13479205253</v>
      </c>
    </row>
    <row r="9" spans="1:18" ht="15">
      <c r="A9" t="s">
        <v>30</v>
      </c>
      <c r="C9" s="264">
        <f>+assumptions!B12</f>
        <v>3732</v>
      </c>
      <c r="D9" s="264">
        <v>0</v>
      </c>
      <c r="E9" s="264">
        <v>0</v>
      </c>
      <c r="F9" s="264">
        <v>0</v>
      </c>
      <c r="G9" s="264">
        <v>0</v>
      </c>
      <c r="H9" s="264">
        <v>0</v>
      </c>
      <c r="I9" s="264">
        <v>0</v>
      </c>
      <c r="J9" s="264">
        <v>0</v>
      </c>
      <c r="K9" s="264">
        <v>0</v>
      </c>
      <c r="L9" s="264">
        <v>0</v>
      </c>
      <c r="M9" s="264">
        <v>0</v>
      </c>
      <c r="N9" s="264">
        <v>0</v>
      </c>
      <c r="O9" s="264">
        <v>0</v>
      </c>
      <c r="P9" s="264">
        <v>0</v>
      </c>
      <c r="Q9" s="264">
        <v>0</v>
      </c>
      <c r="R9" s="264">
        <f>SUM(C9:G9)</f>
        <v>3732</v>
      </c>
    </row>
    <row r="10" spans="1:18">
      <c r="A10" s="24" t="s">
        <v>31</v>
      </c>
      <c r="C10" s="1">
        <f>SUM(C8:C9)</f>
        <v>8718.699390582613</v>
      </c>
      <c r="D10" s="1">
        <f t="shared" ref="D10:Q10" si="0">+D9+D8</f>
        <v>19946.812713176983</v>
      </c>
      <c r="E10" s="1">
        <f t="shared" si="0"/>
        <v>19947.590747538914</v>
      </c>
      <c r="F10" s="1">
        <f t="shared" si="0"/>
        <v>19947.37013773157</v>
      </c>
      <c r="G10" s="1">
        <f t="shared" si="0"/>
        <v>19946.661803022449</v>
      </c>
      <c r="H10" s="1">
        <f t="shared" si="0"/>
        <v>19946.520525649794</v>
      </c>
      <c r="I10" s="1">
        <f t="shared" si="0"/>
        <v>19947.124076926833</v>
      </c>
      <c r="J10" s="1">
        <f t="shared" si="0"/>
        <v>19947.228485732267</v>
      </c>
      <c r="K10" s="1">
        <f t="shared" si="0"/>
        <v>19947.803497491659</v>
      </c>
      <c r="L10" s="1">
        <f t="shared" si="0"/>
        <v>19947.628690501046</v>
      </c>
      <c r="M10" s="1">
        <f t="shared" si="0"/>
        <v>19947.541766325518</v>
      </c>
      <c r="N10" s="1">
        <f t="shared" si="0"/>
        <v>19948.195250323468</v>
      </c>
      <c r="O10" s="1">
        <f t="shared" si="0"/>
        <v>19947.667774824611</v>
      </c>
      <c r="P10" s="1">
        <f t="shared" si="0"/>
        <v>19948.097186115308</v>
      </c>
      <c r="Q10" s="1">
        <f t="shared" si="0"/>
        <v>19947.838435657071</v>
      </c>
      <c r="R10" s="1">
        <f>SUM(C10:G10)</f>
        <v>88507.13479205253</v>
      </c>
    </row>
    <row r="11" spans="1:18"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</row>
    <row r="12" spans="1:18">
      <c r="A12" t="s">
        <v>32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</row>
    <row r="13" spans="1:18">
      <c r="A13" t="s">
        <v>33</v>
      </c>
      <c r="C13" s="1">
        <f>+DCF!D43/12*3</f>
        <v>-184.74999999999989</v>
      </c>
      <c r="D13" s="1">
        <f>+DCF!E43</f>
        <v>-761.1699999999995</v>
      </c>
      <c r="E13" s="1">
        <f>+DCF!F43</f>
        <v>-784.00509999999952</v>
      </c>
      <c r="F13" s="1">
        <f>+DCF!G43</f>
        <v>-807.52525299999957</v>
      </c>
      <c r="G13" s="1">
        <f>+DCF!H43</f>
        <v>-831.75101058999962</v>
      </c>
      <c r="H13" s="1">
        <f>+DCF!I43</f>
        <v>-856.70354090769968</v>
      </c>
      <c r="I13" s="1">
        <f>+DCF!J43</f>
        <v>-882.40464713493066</v>
      </c>
      <c r="J13" s="1">
        <f>+DCF!K43</f>
        <v>-908.87678654897854</v>
      </c>
      <c r="K13" s="1">
        <f>+DCF!L43</f>
        <v>-936.1430901454479</v>
      </c>
      <c r="L13" s="1">
        <f>+DCF!M43</f>
        <v>-964.22738284981131</v>
      </c>
      <c r="M13" s="1">
        <f>+DCF!N43</f>
        <v>-993.15420433530562</v>
      </c>
      <c r="N13" s="1">
        <f>+DCF!O43</f>
        <v>-1022.9488304653648</v>
      </c>
      <c r="O13" s="1">
        <f>+DCF!P43</f>
        <v>-1053.6372953793259</v>
      </c>
      <c r="P13" s="1">
        <f>+DCF!Q43</f>
        <v>-1085.2464142407057</v>
      </c>
      <c r="Q13" s="1">
        <f>+DCF!R43</f>
        <v>-1117.8038066679269</v>
      </c>
      <c r="R13" s="1">
        <f>SUM(C13:G13)</f>
        <v>-3369.201363589998</v>
      </c>
    </row>
    <row r="14" spans="1:18">
      <c r="A14" t="s">
        <v>312</v>
      </c>
      <c r="C14" s="1">
        <f>AVERAGE([4]data1int!P2:P1001)/12*3</f>
        <v>0</v>
      </c>
      <c r="D14" s="1">
        <f>AVERAGE([4]data1int!Q2:Q1001)</f>
        <v>0</v>
      </c>
      <c r="E14" s="1">
        <f>AVERAGE([4]data1int!R2:R1001)</f>
        <v>0</v>
      </c>
      <c r="F14" s="1">
        <f>AVERAGE([4]data1int!S2:S1001)</f>
        <v>0</v>
      </c>
      <c r="G14" s="1">
        <f>AVERAGE([4]data1int!T2:T1001)</f>
        <v>0</v>
      </c>
      <c r="H14" s="1">
        <f>AVERAGE([4]data1int!U2:U1001)</f>
        <v>0</v>
      </c>
      <c r="I14" s="1">
        <f>AVERAGE([4]data1int!V2:V1001)</f>
        <v>0</v>
      </c>
      <c r="J14" s="1">
        <f>AVERAGE([4]data1int!W2:W1001)</f>
        <v>0</v>
      </c>
      <c r="K14" s="1">
        <f>AVERAGE([4]data1int!X2:X1001)</f>
        <v>0</v>
      </c>
      <c r="L14" s="1">
        <f>AVERAGE([4]data1int!Y2:Y1001)</f>
        <v>0</v>
      </c>
      <c r="M14" s="1">
        <f>AVERAGE([4]data1int!Z2:Z1001)</f>
        <v>0</v>
      </c>
      <c r="N14" s="1">
        <f>AVERAGE([4]data1int!AA2:AA1001)</f>
        <v>0</v>
      </c>
      <c r="O14" s="1">
        <f>AVERAGE([4]data1int!AB2:AB1001)</f>
        <v>0</v>
      </c>
      <c r="P14" s="1">
        <f>AVERAGE([4]data1int!AC2:AC1001)</f>
        <v>0</v>
      </c>
      <c r="Q14" s="1">
        <f>AVERAGE([4]data1int!AD2:AD1001)</f>
        <v>0</v>
      </c>
      <c r="R14" s="1">
        <f>SUM(C14:Q14)</f>
        <v>0</v>
      </c>
    </row>
    <row r="15" spans="1:18">
      <c r="A15" t="s">
        <v>311</v>
      </c>
      <c r="C15" s="1">
        <f>AVERAGE([4]data1int!A2:A1001)*-1</f>
        <v>2176.0800028098934</v>
      </c>
      <c r="D15" s="1">
        <f>AVERAGE([4]data1int!B2:B1001)*-1</f>
        <v>6543.5865373589186</v>
      </c>
      <c r="E15" s="1">
        <f>AVERAGE([4]data1int!C2:C1001)*-1</f>
        <v>7358.7315661377443</v>
      </c>
      <c r="F15" s="1">
        <f>AVERAGE([4]data1int!D2:D1001)*-1</f>
        <v>6482.3991616369958</v>
      </c>
      <c r="G15" s="1">
        <f>AVERAGE([4]data1int!E2:E1001)*-1</f>
        <v>5552.1204094292571</v>
      </c>
      <c r="H15" s="1">
        <f>AVERAGE([4]data1int!F2:F1001)*-1</f>
        <v>4558.9303508627972</v>
      </c>
      <c r="I15" s="1">
        <f>AVERAGE([4]data1int!G2:G1001)*-1</f>
        <v>3493.0985863486576</v>
      </c>
      <c r="J15" s="1">
        <f>AVERAGE([4]data1int!H2:H1001)*-1</f>
        <v>2335.8762755071698</v>
      </c>
      <c r="K15" s="1">
        <f>AVERAGE([4]data1int!I2:I1001)*-1</f>
        <v>1065.9867016326816</v>
      </c>
      <c r="L15" s="1">
        <f>AVERAGE([4]data1int!J2:J1001)*-1</f>
        <v>-331.4198289443234</v>
      </c>
      <c r="M15" s="1">
        <f>AVERAGE([4]data1int!K2:K1001)*-1</f>
        <v>-1868.3499023128454</v>
      </c>
      <c r="N15" s="1">
        <f>AVERAGE([4]data1int!L2:L1001)*-1</f>
        <v>-3558.7135412554944</v>
      </c>
      <c r="O15" s="1">
        <f>AVERAGE([4]data1int!M2:M1001)*-1</f>
        <v>-5418.4714367004544</v>
      </c>
      <c r="P15" s="1">
        <f>AVERAGE([4]data1int!N2:N1001)*-1</f>
        <v>-7464.7924600387651</v>
      </c>
      <c r="Q15" s="1">
        <f>AVERAGE([4]data1int!O2:O1001)*-1</f>
        <v>-9715.9809328815372</v>
      </c>
      <c r="R15" s="1">
        <f>SUM(C15:Q15)</f>
        <v>11209.081489590704</v>
      </c>
    </row>
    <row r="16" spans="1:18">
      <c r="A16" t="s">
        <v>35</v>
      </c>
      <c r="C16" s="1">
        <f>+DCF!D46</f>
        <v>1288.9638554216867</v>
      </c>
      <c r="D16" s="1">
        <f>+DCF!E46</f>
        <v>1327.6327710843373</v>
      </c>
      <c r="E16" s="1">
        <f>+DCF!F46</f>
        <v>1367.4617542168673</v>
      </c>
      <c r="F16" s="1">
        <f>+DCF!G46</f>
        <v>1408.4856068433735</v>
      </c>
      <c r="G16" s="1">
        <f>+DCF!H46</f>
        <v>1450.7401750486747</v>
      </c>
      <c r="H16" s="1">
        <f>+DCF!I46</f>
        <v>1494.262380300135</v>
      </c>
      <c r="I16" s="1">
        <f>+DCF!J46</f>
        <v>1539.090251709139</v>
      </c>
      <c r="J16" s="1">
        <f>+DCF!K46</f>
        <v>1585.2629592604133</v>
      </c>
      <c r="K16" s="1">
        <f>+DCF!L46</f>
        <v>1632.8208480382257</v>
      </c>
      <c r="L16" s="1">
        <f>+DCF!M46</f>
        <v>1681.8054734793725</v>
      </c>
      <c r="M16" s="1">
        <f>+DCF!N46</f>
        <v>1732.2596376837537</v>
      </c>
      <c r="N16" s="1">
        <f>+DCF!O46</f>
        <v>1784.2274268142664</v>
      </c>
      <c r="O16" s="1">
        <f>+DCF!P46</f>
        <v>1837.7542496186945</v>
      </c>
      <c r="P16" s="1">
        <f>+DCF!Q46</f>
        <v>1892.8868771072555</v>
      </c>
      <c r="Q16" s="1">
        <f>+DCF!R46</f>
        <v>1949.6734834204733</v>
      </c>
      <c r="R16" s="1">
        <f>SUM(C16:G16)</f>
        <v>6843.2841626149402</v>
      </c>
    </row>
    <row r="17" spans="1:18">
      <c r="A17" t="s">
        <v>36</v>
      </c>
      <c r="C17" s="1">
        <f>(AVERAGE([3]DATA1FUEL!Z2:Z1001)-AVERAGE([3]DATA1FUEL!A2:A1001)+AVERAGE([3]DATA1FUEL!AY2:AY1001))/12*3</f>
        <v>-571.3027390248335</v>
      </c>
      <c r="D17" s="1">
        <f>(AVERAGE([3]DATA1FUEL!AA2:AA1001)-AVERAGE([3]DATA1FUEL!B2:B1001)+AVERAGE([3]DATA1FUEL!AZ2:AZ1001))</f>
        <v>-1964.106670218689</v>
      </c>
      <c r="E17" s="1">
        <f>(AVERAGE([3]DATA1FUEL!AB2:AB1001)-AVERAGE([3]DATA1FUEL!C2:C1001)+AVERAGE([3]DATA1FUEL!BA2:BA1001))</f>
        <v>-1896.2014054030869</v>
      </c>
      <c r="F17" s="1">
        <f>(AVERAGE([3]DATA1FUEL!AC2:AC1001)-AVERAGE([3]DATA1FUEL!D2:D1001)+AVERAGE([3]DATA1FUEL!BB2:BB1001))</f>
        <v>-1908.7274742948703</v>
      </c>
      <c r="G17" s="1">
        <f>(AVERAGE([3]DATA1FUEL!AD2:AD1001)-AVERAGE([3]DATA1FUEL!E2:E1001)+AVERAGE([3]DATA1FUEL!BC2:BC1001))</f>
        <v>-1905.7092352583159</v>
      </c>
      <c r="H17" s="1">
        <f>(AVERAGE([3]DATA1FUEL!AE2:AE1001)-AVERAGE([3]DATA1FUEL!F2:F1001)+AVERAGE([3]DATA1FUEL!BD2:BD1001))</f>
        <v>-1917.8936005293872</v>
      </c>
      <c r="I17" s="1">
        <f>(AVERAGE([3]DATA1FUEL!AF2:AF1001)-AVERAGE([3]DATA1FUEL!G2:G1001)+AVERAGE([3]DATA1FUEL!BE2:BE1001))</f>
        <v>-1948.3927832227055</v>
      </c>
      <c r="J17" s="1">
        <f>(AVERAGE([3]DATA1FUEL!AG2:AG1001)-AVERAGE([3]DATA1FUEL!H2:H1001)+AVERAGE([3]DATA1FUEL!BF2:BF1001))</f>
        <v>-1982.2047411993881</v>
      </c>
      <c r="K17" s="1">
        <f>(AVERAGE([3]DATA1FUEL!AH2:AH1001)-AVERAGE([3]DATA1FUEL!I2:I1001)+AVERAGE([3]DATA1FUEL!BG2:BG1001))</f>
        <v>-2025.1014895721755</v>
      </c>
      <c r="L17" s="1">
        <f>(AVERAGE([3]DATA1FUEL!AI2:AI1001)-AVERAGE([3]DATA1FUEL!J2:J1001)+AVERAGE([3]DATA1FUEL!BH2:BH1001))</f>
        <v>-2060.1265584005114</v>
      </c>
      <c r="M17" s="1">
        <f>(AVERAGE([3]DATA1FUEL!AJ2:AJ1001)-AVERAGE([3]DATA1FUEL!K2:K1001)+AVERAGE([3]DATA1FUEL!BI2:BI1001))</f>
        <v>-2092.171337105081</v>
      </c>
      <c r="N17" s="1">
        <f>(AVERAGE([3]DATA1FUEL!AK2:AK1001)-AVERAGE([3]DATA1FUEL!L2:L1001)+AVERAGE([3]DATA1FUEL!BJ2:BJ1001))</f>
        <v>-2149.9180029715917</v>
      </c>
      <c r="O17" s="1">
        <f>(AVERAGE([3]DATA1FUEL!AL2:AL1001)-AVERAGE([3]DATA1FUEL!M2:M1001)+AVERAGE([3]DATA1FUEL!BK2:BK1001))</f>
        <v>-2201.294111439247</v>
      </c>
      <c r="P17" s="1">
        <f>(AVERAGE([3]DATA1FUEL!AM2:AM1001)-AVERAGE([3]DATA1FUEL!N2:N1001)+AVERAGE([3]DATA1FUEL!BL2:BL1001))</f>
        <v>-2257.748971122056</v>
      </c>
      <c r="Q17" s="1">
        <f>(AVERAGE([3]DATA1FUEL!AN2:AN1001)-AVERAGE([3]DATA1FUEL!O2:O1001)+AVERAGE([3]DATA1FUEL!BM2:BM1001))</f>
        <v>-2307.925159775903</v>
      </c>
      <c r="R17" s="1">
        <f>SUM(C17:G17)</f>
        <v>-8246.0475241997956</v>
      </c>
    </row>
    <row r="18" spans="1:18" ht="15">
      <c r="A18" s="24" t="s">
        <v>37</v>
      </c>
      <c r="C18" s="264">
        <f>((+assumptions!B30-30800)*assumptions!B27)/12*3</f>
        <v>195.64872384921352</v>
      </c>
      <c r="D18" s="264">
        <f>(+assumptions!B30-30800)*assumptions!B27</f>
        <v>782.5948953968541</v>
      </c>
      <c r="E18" s="264">
        <f>+D18</f>
        <v>782.5948953968541</v>
      </c>
      <c r="F18" s="264">
        <f>+E18</f>
        <v>782.5948953968541</v>
      </c>
      <c r="G18" s="264">
        <f>+F18</f>
        <v>782.5948953968541</v>
      </c>
      <c r="H18" s="264">
        <f>IF(DCF!$C$7-DCF!I6&gt;-1,+EARNINGS!G18,0)</f>
        <v>782.5948953968541</v>
      </c>
      <c r="I18" s="264">
        <f>IF(DCF!$C$7-DCF!J6&gt;-1,+EARNINGS!H18,0)</f>
        <v>782.5948953968541</v>
      </c>
      <c r="J18" s="264">
        <f>IF(DCF!$C$7-DCF!K6&gt;-1,+EARNINGS!I18,0)</f>
        <v>782.5948953968541</v>
      </c>
      <c r="K18" s="264">
        <f>IF(DCF!$C$7-DCF!L6&gt;-1,+EARNINGS!J18,0)</f>
        <v>782.5948953968541</v>
      </c>
      <c r="L18" s="264">
        <f>IF(DCF!$C$7-DCF!M6&gt;-1,+EARNINGS!K18,0)</f>
        <v>782.5948953968541</v>
      </c>
      <c r="M18" s="264">
        <f>IF(DCF!$C$7-DCF!N6&gt;-1,+EARNINGS!L18,0)</f>
        <v>782.5948953968541</v>
      </c>
      <c r="N18" s="264">
        <f>IF(DCF!$C$7-DCF!O6&gt;-1,+EARNINGS!M18,0)</f>
        <v>782.5948953968541</v>
      </c>
      <c r="O18" s="264">
        <f>IF(DCF!$C$7-DCF!P6&gt;-1,+EARNINGS!N18,0)</f>
        <v>782.5948953968541</v>
      </c>
      <c r="P18" s="264">
        <f>IF(DCF!$C$7-DCF!Q6&gt;-1,+EARNINGS!O18,0)</f>
        <v>782.5948953968541</v>
      </c>
      <c r="Q18" s="264">
        <f>IF(DCF!$C$7-DCF!R6&gt;-1,+EARNINGS!P18,0)</f>
        <v>782.5948953968541</v>
      </c>
      <c r="R18" s="264">
        <f>SUM(C18:G18)</f>
        <v>3326.02830543663</v>
      </c>
    </row>
    <row r="19" spans="1:18">
      <c r="A19" s="24" t="s">
        <v>38</v>
      </c>
      <c r="C19" s="1">
        <f t="shared" ref="C19:R19" si="1">SUM(C13:C18)</f>
        <v>2904.6398430559602</v>
      </c>
      <c r="D19" s="1">
        <f t="shared" si="1"/>
        <v>5928.537533621422</v>
      </c>
      <c r="E19" s="1">
        <f t="shared" si="1"/>
        <v>6828.5817103483787</v>
      </c>
      <c r="F19" s="1">
        <f t="shared" si="1"/>
        <v>5957.226936582354</v>
      </c>
      <c r="G19" s="1">
        <f t="shared" si="1"/>
        <v>5047.9952340264699</v>
      </c>
      <c r="H19" s="1">
        <f t="shared" si="1"/>
        <v>4061.1904851226996</v>
      </c>
      <c r="I19" s="1">
        <f t="shared" si="1"/>
        <v>2983.986303097015</v>
      </c>
      <c r="J19" s="1">
        <f t="shared" si="1"/>
        <v>1812.6526024160707</v>
      </c>
      <c r="K19" s="1">
        <f t="shared" si="1"/>
        <v>520.15786535013785</v>
      </c>
      <c r="L19" s="1">
        <f t="shared" si="1"/>
        <v>-891.37340131841961</v>
      </c>
      <c r="M19" s="1">
        <f>SUM(M13:M18)</f>
        <v>-2438.820910672624</v>
      </c>
      <c r="N19" s="1">
        <f>SUM(N13:N18)</f>
        <v>-4164.7580524813311</v>
      </c>
      <c r="O19" s="1">
        <f>SUM(O13:O18)</f>
        <v>-6053.0536985034796</v>
      </c>
      <c r="P19" s="1">
        <f>SUM(P13:P18)</f>
        <v>-8132.306072897416</v>
      </c>
      <c r="Q19" s="1">
        <f>SUM(Q13:Q18)</f>
        <v>-10409.44152050804</v>
      </c>
      <c r="R19" s="1">
        <f t="shared" si="1"/>
        <v>9763.1450698524804</v>
      </c>
    </row>
    <row r="20" spans="1:18"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</row>
    <row r="21" spans="1:18">
      <c r="A21" t="s">
        <v>39</v>
      </c>
      <c r="C21" s="1">
        <f t="shared" ref="C21:Q21" si="2">+C10-C19</f>
        <v>5814.0595475266528</v>
      </c>
      <c r="D21" s="1">
        <f t="shared" si="2"/>
        <v>14018.275179555561</v>
      </c>
      <c r="E21" s="1">
        <f t="shared" si="2"/>
        <v>13119.009037190535</v>
      </c>
      <c r="F21" s="1">
        <f t="shared" si="2"/>
        <v>13990.143201149216</v>
      </c>
      <c r="G21" s="1">
        <f t="shared" si="2"/>
        <v>14898.666568995979</v>
      </c>
      <c r="H21" s="1">
        <f t="shared" si="2"/>
        <v>15885.330040527095</v>
      </c>
      <c r="I21" s="1">
        <f t="shared" si="2"/>
        <v>16963.137773829818</v>
      </c>
      <c r="J21" s="1">
        <f t="shared" si="2"/>
        <v>18134.575883316196</v>
      </c>
      <c r="K21" s="1">
        <f t="shared" si="2"/>
        <v>19427.645632141521</v>
      </c>
      <c r="L21" s="1">
        <f t="shared" si="2"/>
        <v>20839.002091819464</v>
      </c>
      <c r="M21" s="1">
        <f t="shared" si="2"/>
        <v>22386.362676998142</v>
      </c>
      <c r="N21" s="1">
        <f t="shared" si="2"/>
        <v>24112.953302804799</v>
      </c>
      <c r="O21" s="1">
        <f t="shared" si="2"/>
        <v>26000.721473328093</v>
      </c>
      <c r="P21" s="1">
        <f t="shared" si="2"/>
        <v>28080.403259012724</v>
      </c>
      <c r="Q21" s="1">
        <f t="shared" si="2"/>
        <v>30357.279956165112</v>
      </c>
      <c r="R21" s="1">
        <f>SUM(C21:G21)</f>
        <v>61840.153534417943</v>
      </c>
    </row>
    <row r="22" spans="1:18">
      <c r="A22" t="s">
        <v>40</v>
      </c>
      <c r="C22" s="1">
        <f>+C21*assumptions!$B$28</f>
        <v>2260.5063520783624</v>
      </c>
      <c r="D22" s="1">
        <f>+D21*assumptions!$B$28</f>
        <v>5450.3053898112021</v>
      </c>
      <c r="E22" s="1">
        <f>+E21*assumptions!$B$28</f>
        <v>5100.6707136596797</v>
      </c>
      <c r="F22" s="1">
        <f>+F21*assumptions!$B$28</f>
        <v>5439.3676766068147</v>
      </c>
      <c r="G22" s="1">
        <f>+G21*assumptions!$B$28</f>
        <v>5792.6015620256367</v>
      </c>
      <c r="H22" s="1">
        <f>+H21*assumptions!$B$28</f>
        <v>6176.2163197569344</v>
      </c>
      <c r="I22" s="1">
        <f>+I21*assumptions!$B$28</f>
        <v>6595.2679664650332</v>
      </c>
      <c r="J22" s="1">
        <f>+J21*assumptions!$B$28</f>
        <v>7050.7231034333363</v>
      </c>
      <c r="K22" s="1">
        <f>+K21*assumptions!$B$28</f>
        <v>7553.468621776623</v>
      </c>
      <c r="L22" s="1">
        <f>+L21*assumptions!$B$28</f>
        <v>8102.2040132994071</v>
      </c>
      <c r="M22" s="1">
        <f>+M21*assumptions!$B$28</f>
        <v>8703.817808816877</v>
      </c>
      <c r="N22" s="1">
        <f>+N21*assumptions!$B$28</f>
        <v>9375.1162441305059</v>
      </c>
      <c r="O22" s="1">
        <f>+O21*assumptions!$B$28</f>
        <v>10109.080508829962</v>
      </c>
      <c r="P22" s="1">
        <f>+P21*assumptions!$B$28</f>
        <v>10917.660787104147</v>
      </c>
      <c r="Q22" s="1">
        <f>+Q21*assumptions!$B$28</f>
        <v>11802.910446956996</v>
      </c>
      <c r="R22" s="1">
        <f>SUM(C22:G22)</f>
        <v>24043.451694181698</v>
      </c>
    </row>
    <row r="24" spans="1:18">
      <c r="A24" t="s">
        <v>41</v>
      </c>
      <c r="C24" s="4">
        <f t="shared" ref="C24:R24" si="3">+C10-C19-C22</f>
        <v>3553.5531954482904</v>
      </c>
      <c r="D24" s="4">
        <f t="shared" si="3"/>
        <v>8567.9697897443584</v>
      </c>
      <c r="E24" s="4">
        <f t="shared" si="3"/>
        <v>8018.3383235308556</v>
      </c>
      <c r="F24" s="4">
        <f t="shared" si="3"/>
        <v>8550.7755245424014</v>
      </c>
      <c r="G24" s="4">
        <f t="shared" si="3"/>
        <v>9106.0650069703424</v>
      </c>
      <c r="H24" s="4">
        <f t="shared" si="3"/>
        <v>9709.1137207701613</v>
      </c>
      <c r="I24" s="4">
        <f t="shared" si="3"/>
        <v>10367.869807364785</v>
      </c>
      <c r="J24" s="4">
        <f t="shared" si="3"/>
        <v>11083.85277988286</v>
      </c>
      <c r="K24" s="4">
        <f t="shared" si="3"/>
        <v>11874.177010364898</v>
      </c>
      <c r="L24" s="4">
        <f t="shared" si="3"/>
        <v>12736.798078520056</v>
      </c>
      <c r="M24" s="4">
        <f t="shared" si="3"/>
        <v>13682.544868181265</v>
      </c>
      <c r="N24" s="4">
        <f t="shared" si="3"/>
        <v>14737.837058674293</v>
      </c>
      <c r="O24" s="4">
        <f t="shared" si="3"/>
        <v>15891.64096449813</v>
      </c>
      <c r="P24" s="4">
        <f t="shared" si="3"/>
        <v>17162.742471908576</v>
      </c>
      <c r="Q24" s="4">
        <f t="shared" si="3"/>
        <v>18554.369509208118</v>
      </c>
      <c r="R24" s="4">
        <f t="shared" si="3"/>
        <v>54700.538028018345</v>
      </c>
    </row>
    <row r="26" spans="1:18"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265"/>
    </row>
    <row r="28" spans="1:18">
      <c r="R28" s="266"/>
    </row>
    <row r="29" spans="1:18">
      <c r="R29" s="267"/>
    </row>
    <row r="30" spans="1:18">
      <c r="R30" s="268"/>
    </row>
    <row r="31" spans="1:18">
      <c r="R31" s="268"/>
    </row>
    <row r="32" spans="1:18">
      <c r="R32" s="268"/>
    </row>
    <row r="33" spans="18:18">
      <c r="R33" s="268"/>
    </row>
  </sheetData>
  <pageMargins left="0.28999999999999998" right="0.31" top="1" bottom="1" header="0.5" footer="0.5"/>
  <pageSetup scale="71" orientation="landscape" horizontalDpi="300" verticalDpi="300" r:id="rId1"/>
  <headerFooter alignWithMargins="0"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T64"/>
  <sheetViews>
    <sheetView workbookViewId="0">
      <selection activeCell="C8" sqref="C8"/>
    </sheetView>
  </sheetViews>
  <sheetFormatPr defaultColWidth="9.109375" defaultRowHeight="13.2"/>
  <cols>
    <col min="1" max="1" width="39.88671875" style="5" customWidth="1"/>
    <col min="2" max="2" width="16" style="5" customWidth="1"/>
    <col min="3" max="27" width="10.33203125" style="5" customWidth="1"/>
    <col min="28" max="28" width="11.33203125" style="5" customWidth="1"/>
    <col min="29" max="16384" width="9.109375" style="5"/>
  </cols>
  <sheetData>
    <row r="1" spans="1:33">
      <c r="A1" s="103" t="s">
        <v>42</v>
      </c>
      <c r="B1" s="103"/>
      <c r="C1" s="103"/>
      <c r="D1" s="103"/>
      <c r="E1" s="119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</row>
    <row r="2" spans="1:33">
      <c r="A2" s="103" t="str">
        <f>+assumptions!A2</f>
        <v>TW Expansion</v>
      </c>
      <c r="B2" s="11"/>
      <c r="C2" s="103"/>
      <c r="D2" s="103"/>
      <c r="E2" s="104"/>
      <c r="F2" s="104"/>
      <c r="G2" s="104"/>
      <c r="H2" s="104"/>
      <c r="I2" s="104"/>
      <c r="J2" s="104"/>
      <c r="K2" s="104"/>
      <c r="L2" s="104"/>
      <c r="M2" s="104"/>
      <c r="N2" s="104"/>
      <c r="O2" s="104"/>
      <c r="P2" s="104"/>
      <c r="Q2" s="104"/>
      <c r="R2" s="104"/>
      <c r="S2" s="104"/>
      <c r="T2" s="104"/>
      <c r="U2" s="104"/>
      <c r="V2" s="104"/>
      <c r="W2" s="104"/>
      <c r="X2" s="104"/>
      <c r="Y2" s="104"/>
      <c r="Z2" s="104"/>
      <c r="AA2" s="104"/>
      <c r="AB2" s="104"/>
    </row>
    <row r="3" spans="1:33">
      <c r="A3" s="2" t="s">
        <v>28</v>
      </c>
      <c r="B3" s="104"/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104"/>
    </row>
    <row r="4" spans="1:33">
      <c r="A4"/>
      <c r="B4"/>
      <c r="C4" s="11" t="s">
        <v>43</v>
      </c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33">
      <c r="A5" s="12" t="s">
        <v>44</v>
      </c>
      <c r="B5"/>
      <c r="C5" s="3">
        <v>1</v>
      </c>
      <c r="D5" s="3">
        <v>2</v>
      </c>
      <c r="E5" s="3">
        <v>3</v>
      </c>
      <c r="F5" s="3">
        <v>4</v>
      </c>
      <c r="G5" s="3">
        <v>5</v>
      </c>
      <c r="H5" s="3">
        <v>6</v>
      </c>
      <c r="I5" s="3">
        <v>7</v>
      </c>
      <c r="J5" s="3">
        <v>8</v>
      </c>
      <c r="K5" s="3">
        <v>9</v>
      </c>
      <c r="L5" s="3">
        <v>10</v>
      </c>
      <c r="M5" s="3">
        <v>11</v>
      </c>
      <c r="N5" s="3">
        <v>12</v>
      </c>
      <c r="O5" s="3">
        <v>13</v>
      </c>
      <c r="P5" s="3">
        <v>14</v>
      </c>
      <c r="Q5" s="3">
        <v>15</v>
      </c>
      <c r="R5" s="3">
        <v>16</v>
      </c>
      <c r="S5" s="3">
        <v>17</v>
      </c>
      <c r="T5" s="3">
        <v>18</v>
      </c>
      <c r="U5" s="3">
        <v>19</v>
      </c>
      <c r="V5" s="3">
        <v>20</v>
      </c>
      <c r="W5" s="3">
        <v>21</v>
      </c>
      <c r="X5" s="3">
        <v>22</v>
      </c>
      <c r="Y5" s="3">
        <v>23</v>
      </c>
      <c r="Z5" s="3">
        <v>24</v>
      </c>
      <c r="AA5" s="3">
        <v>25</v>
      </c>
      <c r="AB5" s="3" t="s">
        <v>45</v>
      </c>
    </row>
    <row r="6" spans="1:33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</row>
    <row r="7" spans="1:33">
      <c r="A7" s="29" t="s">
        <v>318</v>
      </c>
      <c r="B7" t="s">
        <v>46</v>
      </c>
      <c r="C7" s="271">
        <v>150</v>
      </c>
      <c r="D7" s="271">
        <f>+C7</f>
        <v>150</v>
      </c>
      <c r="E7" s="271">
        <f t="shared" ref="E7:AA7" si="0">+D7</f>
        <v>150</v>
      </c>
      <c r="F7" s="271">
        <f t="shared" si="0"/>
        <v>150</v>
      </c>
      <c r="G7" s="271">
        <f t="shared" si="0"/>
        <v>150</v>
      </c>
      <c r="H7" s="271">
        <f t="shared" si="0"/>
        <v>150</v>
      </c>
      <c r="I7" s="271">
        <f t="shared" si="0"/>
        <v>150</v>
      </c>
      <c r="J7" s="271">
        <f t="shared" si="0"/>
        <v>150</v>
      </c>
      <c r="K7" s="271">
        <f t="shared" si="0"/>
        <v>150</v>
      </c>
      <c r="L7" s="271">
        <f t="shared" si="0"/>
        <v>150</v>
      </c>
      <c r="M7" s="271">
        <f t="shared" si="0"/>
        <v>150</v>
      </c>
      <c r="N7" s="271">
        <f t="shared" si="0"/>
        <v>150</v>
      </c>
      <c r="O7" s="271">
        <f t="shared" si="0"/>
        <v>150</v>
      </c>
      <c r="P7" s="271">
        <f t="shared" si="0"/>
        <v>150</v>
      </c>
      <c r="Q7" s="271">
        <f t="shared" si="0"/>
        <v>150</v>
      </c>
      <c r="R7" s="271">
        <f t="shared" si="0"/>
        <v>150</v>
      </c>
      <c r="S7" s="271">
        <f t="shared" si="0"/>
        <v>150</v>
      </c>
      <c r="T7" s="271">
        <f t="shared" si="0"/>
        <v>150</v>
      </c>
      <c r="U7" s="271">
        <f t="shared" si="0"/>
        <v>150</v>
      </c>
      <c r="V7" s="271">
        <f t="shared" si="0"/>
        <v>150</v>
      </c>
      <c r="W7" s="271">
        <f t="shared" si="0"/>
        <v>150</v>
      </c>
      <c r="X7" s="271">
        <f t="shared" si="0"/>
        <v>150</v>
      </c>
      <c r="Y7" s="271">
        <f t="shared" si="0"/>
        <v>150</v>
      </c>
      <c r="Z7" s="271">
        <f t="shared" si="0"/>
        <v>150</v>
      </c>
      <c r="AA7" s="271">
        <f t="shared" si="0"/>
        <v>150</v>
      </c>
      <c r="AB7">
        <f>SUM(C7:V7)</f>
        <v>3000</v>
      </c>
    </row>
    <row r="8" spans="1:33">
      <c r="A8"/>
      <c r="B8" t="s">
        <v>47</v>
      </c>
      <c r="C8" s="274">
        <f>+DCF!D26</f>
        <v>0.3453</v>
      </c>
      <c r="D8" s="274">
        <f>+DCF!E26</f>
        <v>0.3453</v>
      </c>
      <c r="E8" s="274">
        <f>+DCF!F26</f>
        <v>0.3453</v>
      </c>
      <c r="F8" s="274">
        <f>+DCF!G26</f>
        <v>0.3453</v>
      </c>
      <c r="G8" s="274">
        <f>+DCF!H26</f>
        <v>0.3453</v>
      </c>
      <c r="H8" s="274">
        <f>+DCF!I26</f>
        <v>0.3453</v>
      </c>
      <c r="I8" s="274">
        <f>+DCF!J26</f>
        <v>0.3453</v>
      </c>
      <c r="J8" s="274">
        <f>+DCF!K26</f>
        <v>0.3453</v>
      </c>
      <c r="K8" s="274">
        <f>+DCF!L26</f>
        <v>0.3453</v>
      </c>
      <c r="L8" s="274">
        <f>+DCF!M26</f>
        <v>0.3453</v>
      </c>
      <c r="M8" s="274">
        <f>+DCF!N26</f>
        <v>0.3453</v>
      </c>
      <c r="N8" s="274">
        <f>+DCF!O26</f>
        <v>0.3453</v>
      </c>
      <c r="O8" s="274">
        <f>+DCF!P26</f>
        <v>0.3453</v>
      </c>
      <c r="P8" s="274">
        <f>+DCF!Q26</f>
        <v>0.3453</v>
      </c>
      <c r="Q8" s="274">
        <f>+DCF!R26</f>
        <v>0.3453</v>
      </c>
      <c r="R8" s="274">
        <f>+DCF!S26</f>
        <v>0.3453</v>
      </c>
      <c r="S8" s="274">
        <f>+DCF!T26</f>
        <v>0.3453</v>
      </c>
      <c r="T8" s="274">
        <f>+DCF!U26</f>
        <v>0.3453</v>
      </c>
      <c r="U8" s="274">
        <f>+DCF!V26</f>
        <v>0.3453</v>
      </c>
      <c r="V8" s="274">
        <f>+DCF!W26</f>
        <v>0.3453</v>
      </c>
      <c r="W8" s="274">
        <f>+DCF!X26</f>
        <v>0.3453</v>
      </c>
      <c r="X8" s="274">
        <f>+DCF!Y26</f>
        <v>0.3453</v>
      </c>
      <c r="Y8" s="274">
        <f>+DCF!Z26</f>
        <v>0.3453</v>
      </c>
      <c r="Z8" s="274">
        <f>+DCF!AA26</f>
        <v>0.3453</v>
      </c>
      <c r="AA8" s="274">
        <f>+DCF!AB26</f>
        <v>0.3453</v>
      </c>
      <c r="AB8" s="97"/>
      <c r="AC8" s="98"/>
      <c r="AD8" s="98"/>
      <c r="AE8" s="98"/>
      <c r="AF8" s="98"/>
      <c r="AG8" s="98"/>
    </row>
    <row r="9" spans="1:33">
      <c r="A9"/>
      <c r="B9" t="s">
        <v>48</v>
      </c>
      <c r="C9" s="274">
        <f>+DCF!D27</f>
        <v>2.24E-2</v>
      </c>
      <c r="D9" s="274">
        <f>+DCF!E27</f>
        <v>2.24E-2</v>
      </c>
      <c r="E9" s="274">
        <f>+DCF!F27</f>
        <v>2.24E-2</v>
      </c>
      <c r="F9" s="274">
        <f>+DCF!G27</f>
        <v>2.24E-2</v>
      </c>
      <c r="G9" s="274">
        <f>+DCF!H27</f>
        <v>2.24E-2</v>
      </c>
      <c r="H9" s="274">
        <f>+DCF!I27</f>
        <v>2.24E-2</v>
      </c>
      <c r="I9" s="274">
        <f>+DCF!J27</f>
        <v>2.24E-2</v>
      </c>
      <c r="J9" s="274">
        <f>+DCF!K27</f>
        <v>2.24E-2</v>
      </c>
      <c r="K9" s="274">
        <f>+DCF!L27</f>
        <v>2.24E-2</v>
      </c>
      <c r="L9" s="274">
        <f>+DCF!M27</f>
        <v>2.24E-2</v>
      </c>
      <c r="M9" s="274">
        <f>+DCF!N27</f>
        <v>2.24E-2</v>
      </c>
      <c r="N9" s="274">
        <f>+DCF!O27</f>
        <v>2.24E-2</v>
      </c>
      <c r="O9" s="274">
        <f>+DCF!P27</f>
        <v>2.24E-2</v>
      </c>
      <c r="P9" s="274">
        <f>+DCF!Q27</f>
        <v>2.24E-2</v>
      </c>
      <c r="Q9" s="274">
        <f>+DCF!R27</f>
        <v>2.24E-2</v>
      </c>
      <c r="R9" s="274">
        <f>+DCF!S27</f>
        <v>2.24E-2</v>
      </c>
      <c r="S9" s="274">
        <f>+DCF!T27</f>
        <v>2.24E-2</v>
      </c>
      <c r="T9" s="274">
        <f>+DCF!U27</f>
        <v>2.24E-2</v>
      </c>
      <c r="U9" s="274">
        <f>+DCF!V27</f>
        <v>2.24E-2</v>
      </c>
      <c r="V9" s="274">
        <f>+DCF!W27</f>
        <v>2.24E-2</v>
      </c>
      <c r="W9" s="274">
        <f>+DCF!X27</f>
        <v>2.24E-2</v>
      </c>
      <c r="X9" s="274">
        <f>+DCF!Y27</f>
        <v>2.24E-2</v>
      </c>
      <c r="Y9" s="274">
        <f>+DCF!Z27</f>
        <v>2.24E-2</v>
      </c>
      <c r="Z9" s="274">
        <f>+DCF!AA27</f>
        <v>2.24E-2</v>
      </c>
      <c r="AA9" s="274">
        <f>+DCF!AB27</f>
        <v>2.24E-2</v>
      </c>
      <c r="AB9" s="97"/>
      <c r="AC9" s="98"/>
      <c r="AD9" s="98"/>
      <c r="AE9" s="98"/>
      <c r="AF9" s="98"/>
      <c r="AG9" s="98"/>
    </row>
    <row r="10" spans="1:33">
      <c r="A10"/>
      <c r="B10" t="s">
        <v>52</v>
      </c>
      <c r="C10" s="252">
        <f>+DCF!D28</f>
        <v>1</v>
      </c>
      <c r="D10" s="252">
        <f>+DCF!E28</f>
        <v>1</v>
      </c>
      <c r="E10" s="252">
        <f>+DCF!F28</f>
        <v>1</v>
      </c>
      <c r="F10" s="252">
        <f>+DCF!G28</f>
        <v>1</v>
      </c>
      <c r="G10" s="252">
        <f>+DCF!H28</f>
        <v>1</v>
      </c>
      <c r="H10" s="252">
        <f>+DCF!I28</f>
        <v>1</v>
      </c>
      <c r="I10" s="252">
        <f>+DCF!J28</f>
        <v>1</v>
      </c>
      <c r="J10" s="252">
        <f>+DCF!K28</f>
        <v>1</v>
      </c>
      <c r="K10" s="252">
        <f>+DCF!L28</f>
        <v>1</v>
      </c>
      <c r="L10" s="252">
        <f>+DCF!M28</f>
        <v>1</v>
      </c>
      <c r="M10" s="252">
        <f>+DCF!N28</f>
        <v>1</v>
      </c>
      <c r="N10" s="252">
        <f>+DCF!O28</f>
        <v>1</v>
      </c>
      <c r="O10" s="252">
        <f>+DCF!P28</f>
        <v>1</v>
      </c>
      <c r="P10" s="252">
        <f>+DCF!Q28</f>
        <v>1</v>
      </c>
      <c r="Q10" s="252">
        <f>+DCF!R28</f>
        <v>1</v>
      </c>
      <c r="R10" s="252">
        <f>+DCF!S28</f>
        <v>1</v>
      </c>
      <c r="S10" s="252">
        <f>+DCF!T28</f>
        <v>1</v>
      </c>
      <c r="T10" s="252">
        <f>+DCF!U28</f>
        <v>1</v>
      </c>
      <c r="U10" s="252">
        <f>+DCF!V28</f>
        <v>1</v>
      </c>
      <c r="V10" s="252">
        <f>+DCF!W28</f>
        <v>1</v>
      </c>
      <c r="W10" s="252">
        <f>+DCF!X28</f>
        <v>1</v>
      </c>
      <c r="X10" s="252">
        <f>+DCF!Y28</f>
        <v>1</v>
      </c>
      <c r="Y10" s="252">
        <f>+DCF!Z28</f>
        <v>1</v>
      </c>
      <c r="Z10" s="252">
        <f>+DCF!AA28</f>
        <v>1</v>
      </c>
      <c r="AA10" s="252">
        <f>+DCF!AB28</f>
        <v>1</v>
      </c>
      <c r="AB10" s="97"/>
      <c r="AC10" s="98"/>
      <c r="AD10" s="98"/>
      <c r="AE10" s="98"/>
      <c r="AF10" s="98"/>
      <c r="AG10" s="98"/>
    </row>
    <row r="11" spans="1:33">
      <c r="A11"/>
      <c r="B11" t="s">
        <v>49</v>
      </c>
      <c r="C11" s="1">
        <f>(+C10*C8*C7*365)+(C7*C9*assumptions!C34*365)</f>
        <v>19930.96013364238</v>
      </c>
      <c r="D11" s="1">
        <f>(+D10*D8*D7*365)+(D7*D9*assumptions!D34*365)</f>
        <v>19933.268444484216</v>
      </c>
      <c r="E11" s="1">
        <f>(+E10*E8*E7*365)+(E7*E9*assumptions!E34*365)</f>
        <v>19934.109180205476</v>
      </c>
      <c r="F11" s="1">
        <f>(+F10*F8*F7*365)+(F7*F9*assumptions!F34*365)</f>
        <v>19980.850785229664</v>
      </c>
      <c r="G11" s="1">
        <f>(+G10*G8*G7*365)+(G7*G9*assumptions!G34*365)</f>
        <v>19954.533108220399</v>
      </c>
      <c r="H11" s="1">
        <f>(+H10*H8*H7*365)+(H7*H9*assumptions!H34*365)</f>
        <v>19961.664187613747</v>
      </c>
      <c r="I11" s="1">
        <f>(+I10*I8*I7*365)+(I7*I9*assumptions!I34*365)</f>
        <v>19973.206463491479</v>
      </c>
      <c r="J11" s="1">
        <f>(+J10*J8*J7*365)+(J7*J9*assumptions!J34*365)</f>
        <v>19952.226800636741</v>
      </c>
      <c r="K11" s="1">
        <f>(+K10*K8*K7*365)+(K7*K9*assumptions!K34*365)</f>
        <v>19954.715448478786</v>
      </c>
      <c r="L11" s="1">
        <f>(+L10*L8*L7*365)+(L7*L9*assumptions!L34*365)</f>
        <v>19929.514968171414</v>
      </c>
      <c r="M11" s="1">
        <f>(+M10*M8*M7*365)+(M7*M9*assumptions!M34*365)</f>
        <v>19948.597270675589</v>
      </c>
      <c r="N11" s="1">
        <f>(+N10*N8*N7*365)+(N7*N9*assumptions!N34*365)</f>
        <v>19950.940108413528</v>
      </c>
      <c r="O11" s="1">
        <f>(+O10*O8*O7*365)+(O7*O9*assumptions!O34*365)</f>
        <v>19958.948584897353</v>
      </c>
      <c r="P11" s="1">
        <f>(+P10*P8*P7*365)+(P7*P9*assumptions!P34*365)</f>
        <v>19943.171862946616</v>
      </c>
      <c r="Q11" s="1">
        <f>(+Q10*Q8*Q7*365)+(Q7*Q9*assumptions!Q34*365)</f>
        <v>19950.597459635017</v>
      </c>
      <c r="R11" s="1">
        <f>(+R10*R8*R7*365)+(R7*R9*assumptions!R34*365)</f>
        <v>19950.597459635017</v>
      </c>
      <c r="S11" s="1">
        <f>(+S10*S8*S7*365)+(S7*S9*assumptions!S34*365)</f>
        <v>19950.597459635017</v>
      </c>
      <c r="T11" s="1">
        <f>(+T10*T8*T7*365)+(T7*T9*assumptions!T34*365)</f>
        <v>19950.597459635017</v>
      </c>
      <c r="U11" s="1">
        <f>(+U10*U8*U7*365)+(U7*U9*assumptions!U34*365)</f>
        <v>19950.597459635017</v>
      </c>
      <c r="V11" s="1">
        <f>(+V10*V8*V7*365)+(V7*V9*assumptions!V34*365)</f>
        <v>19950.597459635017</v>
      </c>
      <c r="W11" s="1">
        <f>(+W10*W8*W7*365)+(W7*W9*assumptions!W34*365)</f>
        <v>18905.174999999999</v>
      </c>
      <c r="X11" s="1">
        <f>(+X10*X8*X7*365)+(X7*X9*assumptions!X34*365)</f>
        <v>18905.174999999999</v>
      </c>
      <c r="Y11" s="1">
        <f>(+Y10*Y8*Y7*365)+(Y7*Y9*assumptions!Y34*365)</f>
        <v>18905.174999999999</v>
      </c>
      <c r="Z11" s="1">
        <f>(+Z10*Z8*Z7*365)+(Z7*Z9*assumptions!Z34*365)</f>
        <v>18905.174999999999</v>
      </c>
      <c r="AA11" s="1">
        <f>(+AA10*AA8*AA7*365)+(AA7*AA9*assumptions!AA34*365)</f>
        <v>18905.174999999999</v>
      </c>
      <c r="AB11">
        <f>SUM(C11:V11)</f>
        <v>399010.29210491735</v>
      </c>
      <c r="AC11" s="98"/>
      <c r="AD11" s="98"/>
      <c r="AE11" s="98"/>
      <c r="AF11" s="98"/>
      <c r="AG11" s="98"/>
    </row>
    <row r="12" spans="1:33">
      <c r="A12" t="s">
        <v>50</v>
      </c>
      <c r="B12" s="13">
        <v>0.05</v>
      </c>
      <c r="C12">
        <f>+C7*$B12*assumptions!C$34*DCF!D$28</f>
        <v>6.2731478329401993</v>
      </c>
      <c r="D12">
        <f>+D7*$B12*assumptions!D$34*DCF!E$28</f>
        <v>6.2872642152899862</v>
      </c>
      <c r="E12">
        <f>+E7*$B12*assumptions!E$34*DCF!F$28</f>
        <v>6.2924057008651948</v>
      </c>
      <c r="F12">
        <f>+F7*$B12*assumptions!F$34*DCF!G$28</f>
        <v>6.5782521112381716</v>
      </c>
      <c r="G12">
        <f>+G7*$B12*assumptions!G$34*DCF!H$28</f>
        <v>6.4173074132852355</v>
      </c>
      <c r="H12">
        <f>+H7*$B12*assumptions!H$34*DCF!I$28</f>
        <v>6.460917243234765</v>
      </c>
      <c r="I12">
        <f>+I7*$B12*assumptions!I$34*DCF!J$28</f>
        <v>6.5315035683187412</v>
      </c>
      <c r="J12">
        <f>+J7*$B12*assumptions!J$34*DCF!K$28</f>
        <v>6.4032032817804643</v>
      </c>
      <c r="K12">
        <f>+K7*$B12*assumptions!K$34*DCF!L$28</f>
        <v>6.4184225078203756</v>
      </c>
      <c r="L12">
        <f>+L7*$B12*assumptions!L$34*DCF!M$28</f>
        <v>6.2643099814788012</v>
      </c>
      <c r="M12">
        <f>+M7*$B12*assumptions!M$34*DCF!N$28</f>
        <v>6.3810070369104066</v>
      </c>
      <c r="N12">
        <f>+N7*$B12*assumptions!N$34*DCF!O$28</f>
        <v>6.3953345671081827</v>
      </c>
      <c r="O12">
        <f>+O7*$B12*assumptions!O$34*DCF!P$28</f>
        <v>6.4443100837656146</v>
      </c>
      <c r="P12">
        <f>+P7*$B12*assumptions!P$34*DCF!Q$28</f>
        <v>6.3478281735972191</v>
      </c>
      <c r="Q12">
        <f>+Q7*$B12*assumptions!Q$34*DCF!R$28</f>
        <v>6.3932391122493772</v>
      </c>
      <c r="R12">
        <f>+R7*$B12*assumptions!R$34*DCF!S$28</f>
        <v>6.3932391122493772</v>
      </c>
      <c r="S12">
        <f>+S7*$B12*assumptions!S$34*DCF!T$28</f>
        <v>6.3932391122493772</v>
      </c>
      <c r="T12">
        <f>+T7*$B12*assumptions!T$34*DCF!U$28</f>
        <v>6.3932391122493772</v>
      </c>
      <c r="U12">
        <f>+U7*$B12*assumptions!U$34*DCF!V$28</f>
        <v>6.3932391122493772</v>
      </c>
      <c r="V12">
        <f>+V7*$B12*assumptions!V$34*DCF!W$28</f>
        <v>6.3932391122493772</v>
      </c>
      <c r="W12">
        <f>+W7*$B12*assumptions!W$34*DCF!X$28</f>
        <v>0</v>
      </c>
      <c r="X12">
        <f>+X7*$B12*assumptions!X$34*DCF!Y$28</f>
        <v>0</v>
      </c>
      <c r="Y12">
        <f>+Y7*$B12*assumptions!Y$34*DCF!Z$28</f>
        <v>0</v>
      </c>
      <c r="Z12">
        <f>+Z7*$B12*assumptions!Z$34*DCF!AA$28</f>
        <v>0</v>
      </c>
      <c r="AA12">
        <f>+AA7*$B12*assumptions!AA$34*DCF!AB$28</f>
        <v>0</v>
      </c>
      <c r="AB12">
        <f>SUM(C12:V12)</f>
        <v>127.85464839112961</v>
      </c>
    </row>
    <row r="13" spans="1:3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</row>
    <row r="14" spans="1:33">
      <c r="A14" s="29" t="s">
        <v>252</v>
      </c>
      <c r="B14" t="s">
        <v>46</v>
      </c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>
        <f>SUM(C14:V14)</f>
        <v>0</v>
      </c>
    </row>
    <row r="15" spans="1:33">
      <c r="A15"/>
      <c r="B15" t="s">
        <v>51</v>
      </c>
      <c r="C15" s="97"/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</row>
    <row r="16" spans="1:33">
      <c r="A16"/>
      <c r="B16" t="s">
        <v>52</v>
      </c>
      <c r="C16" s="273">
        <f>+DCF!D28</f>
        <v>1</v>
      </c>
      <c r="D16" s="273">
        <f>+DCF!E28</f>
        <v>1</v>
      </c>
      <c r="E16" s="273">
        <f>+DCF!F28</f>
        <v>1</v>
      </c>
      <c r="F16" s="273">
        <f>+DCF!G28</f>
        <v>1</v>
      </c>
      <c r="G16" s="273">
        <f>+DCF!H28</f>
        <v>1</v>
      </c>
      <c r="H16" s="273">
        <f>+DCF!I28</f>
        <v>1</v>
      </c>
      <c r="I16" s="273">
        <f>+DCF!J28</f>
        <v>1</v>
      </c>
      <c r="J16" s="273">
        <f>+DCF!K28</f>
        <v>1</v>
      </c>
      <c r="K16" s="273">
        <f>+DCF!L28</f>
        <v>1</v>
      </c>
      <c r="L16" s="273">
        <f>+DCF!M28</f>
        <v>1</v>
      </c>
      <c r="M16" s="273">
        <f>+DCF!N28</f>
        <v>1</v>
      </c>
      <c r="N16" s="273">
        <f>+DCF!O28</f>
        <v>1</v>
      </c>
      <c r="O16" s="273">
        <f>+DCF!P28</f>
        <v>1</v>
      </c>
      <c r="P16" s="273">
        <f>+DCF!Q28</f>
        <v>1</v>
      </c>
      <c r="Q16" s="273">
        <f>+DCF!R28</f>
        <v>1</v>
      </c>
      <c r="R16" s="273">
        <f>+DCF!S28</f>
        <v>1</v>
      </c>
      <c r="S16" s="273">
        <f>+DCF!T28</f>
        <v>1</v>
      </c>
      <c r="T16" s="273">
        <f>+DCF!U28</f>
        <v>1</v>
      </c>
      <c r="U16" s="273">
        <f>+DCF!V28</f>
        <v>1</v>
      </c>
      <c r="V16" s="273">
        <f>+DCF!W28</f>
        <v>1</v>
      </c>
      <c r="W16" s="273">
        <f>+DCF!X28</f>
        <v>1</v>
      </c>
      <c r="X16" s="273">
        <f>+DCF!Y28</f>
        <v>1</v>
      </c>
      <c r="Y16" s="273">
        <f>+DCF!Z28</f>
        <v>1</v>
      </c>
      <c r="Z16" s="273">
        <f>+DCF!AA28</f>
        <v>1</v>
      </c>
      <c r="AA16" s="273">
        <f>+DCF!AB28</f>
        <v>1</v>
      </c>
      <c r="AB16" s="97"/>
    </row>
    <row r="17" spans="1:28">
      <c r="A17"/>
      <c r="B17" t="s">
        <v>49</v>
      </c>
      <c r="C17" s="1">
        <f>C14*365*C15*C16</f>
        <v>0</v>
      </c>
      <c r="D17" s="1">
        <f t="shared" ref="D17:Q17" si="1">D14*365*D15*D16</f>
        <v>0</v>
      </c>
      <c r="E17" s="1">
        <f t="shared" si="1"/>
        <v>0</v>
      </c>
      <c r="F17" s="1">
        <f t="shared" si="1"/>
        <v>0</v>
      </c>
      <c r="G17" s="1">
        <f t="shared" si="1"/>
        <v>0</v>
      </c>
      <c r="H17" s="1">
        <f t="shared" si="1"/>
        <v>0</v>
      </c>
      <c r="I17" s="1">
        <f t="shared" si="1"/>
        <v>0</v>
      </c>
      <c r="J17" s="1">
        <f t="shared" si="1"/>
        <v>0</v>
      </c>
      <c r="K17" s="1">
        <f t="shared" si="1"/>
        <v>0</v>
      </c>
      <c r="L17" s="1">
        <f t="shared" si="1"/>
        <v>0</v>
      </c>
      <c r="M17" s="1">
        <f t="shared" si="1"/>
        <v>0</v>
      </c>
      <c r="N17" s="1">
        <f t="shared" si="1"/>
        <v>0</v>
      </c>
      <c r="O17" s="1">
        <f t="shared" si="1"/>
        <v>0</v>
      </c>
      <c r="P17" s="1">
        <f t="shared" si="1"/>
        <v>0</v>
      </c>
      <c r="Q17" s="1">
        <f t="shared" si="1"/>
        <v>0</v>
      </c>
      <c r="R17" s="1">
        <f t="shared" ref="R17:AA17" si="2">R14*365*R15*R16</f>
        <v>0</v>
      </c>
      <c r="S17" s="1">
        <f t="shared" si="2"/>
        <v>0</v>
      </c>
      <c r="T17" s="1">
        <f t="shared" si="2"/>
        <v>0</v>
      </c>
      <c r="U17" s="1">
        <f t="shared" si="2"/>
        <v>0</v>
      </c>
      <c r="V17" s="1">
        <f t="shared" si="2"/>
        <v>0</v>
      </c>
      <c r="W17" s="1">
        <f t="shared" si="2"/>
        <v>0</v>
      </c>
      <c r="X17" s="1">
        <f t="shared" si="2"/>
        <v>0</v>
      </c>
      <c r="Y17" s="1">
        <f t="shared" si="2"/>
        <v>0</v>
      </c>
      <c r="Z17" s="1">
        <f t="shared" si="2"/>
        <v>0</v>
      </c>
      <c r="AA17" s="1">
        <f t="shared" si="2"/>
        <v>0</v>
      </c>
      <c r="AB17" s="1">
        <f>SUM(C17:Q17)</f>
        <v>0</v>
      </c>
    </row>
    <row r="18" spans="1:28">
      <c r="A18" t="s">
        <v>50</v>
      </c>
      <c r="B18" s="13">
        <v>0</v>
      </c>
      <c r="C18">
        <f>+C14*$B18*assumptions!C$34*DCF!D$28</f>
        <v>0</v>
      </c>
      <c r="D18">
        <f>+D14*$B18*assumptions!D$34*DCF!E$28</f>
        <v>0</v>
      </c>
      <c r="E18">
        <f>+E14*$B18*assumptions!E$34*DCF!F$28</f>
        <v>0</v>
      </c>
      <c r="F18">
        <f>+F14*$B18*assumptions!F$34*DCF!G$28</f>
        <v>0</v>
      </c>
      <c r="G18">
        <f>+G14*$B18*assumptions!G$34*DCF!H$28</f>
        <v>0</v>
      </c>
      <c r="H18">
        <f>+H14*$B18*assumptions!H$34*DCF!I$28</f>
        <v>0</v>
      </c>
      <c r="I18">
        <f>+I14*$B18*assumptions!I$34*DCF!J$28</f>
        <v>0</v>
      </c>
      <c r="J18">
        <f>+J14*$B18*assumptions!J$34*DCF!K$28</f>
        <v>0</v>
      </c>
      <c r="K18">
        <f>+K14*$B18*assumptions!K$34*DCF!L$28</f>
        <v>0</v>
      </c>
      <c r="L18">
        <f>+L14*$B18*assumptions!L$34*DCF!M$28</f>
        <v>0</v>
      </c>
      <c r="M18">
        <f>+M14*$B18*assumptions!M$34*DCF!N$28</f>
        <v>0</v>
      </c>
      <c r="N18">
        <f>+N14*$B18*assumptions!N$34*DCF!O$28</f>
        <v>0</v>
      </c>
      <c r="O18">
        <f>+O14*$B18*assumptions!O$34*DCF!P$28</f>
        <v>0</v>
      </c>
      <c r="P18">
        <f>+P14*$B18*assumptions!P$34*DCF!Q$28</f>
        <v>0</v>
      </c>
      <c r="Q18">
        <f>+Q14*$B18*assumptions!Q$34*DCF!R$28</f>
        <v>0</v>
      </c>
      <c r="R18">
        <f>+R14*$B18*assumptions!R$34*DCF!S$28</f>
        <v>0</v>
      </c>
      <c r="S18">
        <f>+S14*$B18*assumptions!S$34*DCF!T$28</f>
        <v>0</v>
      </c>
      <c r="T18">
        <f>+T14*$B18*assumptions!T$34*DCF!U$28</f>
        <v>0</v>
      </c>
      <c r="U18">
        <f>+U14*$B18*assumptions!U$34*DCF!V$28</f>
        <v>0</v>
      </c>
      <c r="V18">
        <f>+V14*$B18*assumptions!V$34*DCF!W$28</f>
        <v>0</v>
      </c>
      <c r="W18">
        <f>+W14*$B18*assumptions!W$34*DCF!X$28</f>
        <v>0</v>
      </c>
      <c r="X18">
        <f>+X14*$B18*assumptions!X$34*DCF!Y$28</f>
        <v>0</v>
      </c>
      <c r="Y18">
        <f>+Y14*$B18*assumptions!Y$34*DCF!Z$28</f>
        <v>0</v>
      </c>
      <c r="Z18">
        <f>+Z14*$B18*assumptions!Z$34*DCF!AA$28</f>
        <v>0</v>
      </c>
      <c r="AA18">
        <f>+AA14*$B18*assumptions!AA$34*DCF!AB$28</f>
        <v>0</v>
      </c>
      <c r="AB18">
        <f>SUM(C18:V18)</f>
        <v>0</v>
      </c>
    </row>
    <row r="19" spans="1:28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</row>
    <row r="20" spans="1:28">
      <c r="A20" s="29" t="s">
        <v>319</v>
      </c>
      <c r="B20" t="s">
        <v>46</v>
      </c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>
        <f>SUM(C20:V20)</f>
        <v>0</v>
      </c>
    </row>
    <row r="21" spans="1:28">
      <c r="A21"/>
      <c r="B21" t="s">
        <v>51</v>
      </c>
      <c r="C21" s="97"/>
      <c r="D21" s="97"/>
      <c r="E21" s="97"/>
      <c r="F21" s="97"/>
      <c r="G21" s="97"/>
      <c r="H21" s="97"/>
      <c r="I21" s="97"/>
      <c r="J21" s="97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</row>
    <row r="22" spans="1:28">
      <c r="A22"/>
      <c r="B22" t="s">
        <v>52</v>
      </c>
      <c r="C22" s="273">
        <f>+DCF!D28</f>
        <v>1</v>
      </c>
      <c r="D22" s="273">
        <f>+DCF!E28</f>
        <v>1</v>
      </c>
      <c r="E22" s="273">
        <f>+DCF!F28</f>
        <v>1</v>
      </c>
      <c r="F22" s="273">
        <f>+DCF!G28</f>
        <v>1</v>
      </c>
      <c r="G22" s="273">
        <f>+DCF!H28</f>
        <v>1</v>
      </c>
      <c r="H22" s="273">
        <f>+DCF!I28</f>
        <v>1</v>
      </c>
      <c r="I22" s="273">
        <f>+DCF!J28</f>
        <v>1</v>
      </c>
      <c r="J22" s="273">
        <f>+DCF!K28</f>
        <v>1</v>
      </c>
      <c r="K22" s="273">
        <f>+DCF!L28</f>
        <v>1</v>
      </c>
      <c r="L22" s="273">
        <f>+DCF!M28</f>
        <v>1</v>
      </c>
      <c r="M22" s="273">
        <f>+DCF!N28</f>
        <v>1</v>
      </c>
      <c r="N22" s="273">
        <f>+DCF!O28</f>
        <v>1</v>
      </c>
      <c r="O22" s="273">
        <f>+DCF!P28</f>
        <v>1</v>
      </c>
      <c r="P22" s="273">
        <f>+DCF!Q28</f>
        <v>1</v>
      </c>
      <c r="Q22" s="273">
        <f>+DCF!R28</f>
        <v>1</v>
      </c>
      <c r="R22" s="273">
        <f>+DCF!S28</f>
        <v>1</v>
      </c>
      <c r="S22" s="273">
        <f>+DCF!T28</f>
        <v>1</v>
      </c>
      <c r="T22" s="273">
        <f>+DCF!U28</f>
        <v>1</v>
      </c>
      <c r="U22" s="273">
        <f>+DCF!V28</f>
        <v>1</v>
      </c>
      <c r="V22" s="273">
        <f>+DCF!W28</f>
        <v>1</v>
      </c>
      <c r="W22" s="273">
        <f>+DCF!X28</f>
        <v>1</v>
      </c>
      <c r="X22" s="273">
        <f>+DCF!Y28</f>
        <v>1</v>
      </c>
      <c r="Y22" s="273">
        <f>+DCF!Z28</f>
        <v>1</v>
      </c>
      <c r="Z22" s="273">
        <f>+DCF!AA28</f>
        <v>1</v>
      </c>
      <c r="AA22" s="273">
        <f>+DCF!AB28</f>
        <v>1</v>
      </c>
      <c r="AB22" s="97"/>
    </row>
    <row r="23" spans="1:28">
      <c r="A23"/>
      <c r="B23" t="s">
        <v>49</v>
      </c>
      <c r="C23" s="1">
        <f>C20*365*C21*C22</f>
        <v>0</v>
      </c>
      <c r="D23" s="1">
        <f t="shared" ref="D23:Q23" si="3">D20*365*D21*D22</f>
        <v>0</v>
      </c>
      <c r="E23" s="1">
        <f t="shared" si="3"/>
        <v>0</v>
      </c>
      <c r="F23" s="1">
        <f t="shared" si="3"/>
        <v>0</v>
      </c>
      <c r="G23" s="1">
        <f t="shared" si="3"/>
        <v>0</v>
      </c>
      <c r="H23" s="1">
        <f t="shared" si="3"/>
        <v>0</v>
      </c>
      <c r="I23" s="1">
        <f t="shared" si="3"/>
        <v>0</v>
      </c>
      <c r="J23" s="1">
        <f t="shared" si="3"/>
        <v>0</v>
      </c>
      <c r="K23" s="1">
        <f t="shared" si="3"/>
        <v>0</v>
      </c>
      <c r="L23" s="1">
        <f t="shared" si="3"/>
        <v>0</v>
      </c>
      <c r="M23" s="1">
        <f t="shared" si="3"/>
        <v>0</v>
      </c>
      <c r="N23" s="1">
        <f t="shared" si="3"/>
        <v>0</v>
      </c>
      <c r="O23" s="1">
        <f t="shared" si="3"/>
        <v>0</v>
      </c>
      <c r="P23" s="1">
        <f t="shared" si="3"/>
        <v>0</v>
      </c>
      <c r="Q23" s="1">
        <f t="shared" si="3"/>
        <v>0</v>
      </c>
      <c r="R23" s="1">
        <f t="shared" ref="R23:AA23" si="4">R20*365*R21*R22</f>
        <v>0</v>
      </c>
      <c r="S23" s="1">
        <f t="shared" si="4"/>
        <v>0</v>
      </c>
      <c r="T23" s="1">
        <f t="shared" si="4"/>
        <v>0</v>
      </c>
      <c r="U23" s="1">
        <f t="shared" si="4"/>
        <v>0</v>
      </c>
      <c r="V23" s="1">
        <f t="shared" si="4"/>
        <v>0</v>
      </c>
      <c r="W23" s="1">
        <f t="shared" si="4"/>
        <v>0</v>
      </c>
      <c r="X23" s="1">
        <f t="shared" si="4"/>
        <v>0</v>
      </c>
      <c r="Y23" s="1">
        <f t="shared" si="4"/>
        <v>0</v>
      </c>
      <c r="Z23" s="1">
        <f t="shared" si="4"/>
        <v>0</v>
      </c>
      <c r="AA23" s="1">
        <f t="shared" si="4"/>
        <v>0</v>
      </c>
      <c r="AB23">
        <f>SUM(C23:V23)</f>
        <v>0</v>
      </c>
    </row>
    <row r="24" spans="1:28">
      <c r="A24" t="s">
        <v>50</v>
      </c>
      <c r="B24" s="13">
        <v>0</v>
      </c>
      <c r="C24">
        <f>+C20*$B24*assumptions!C$34*DCF!D$28</f>
        <v>0</v>
      </c>
      <c r="D24">
        <f>+D20*$B24*assumptions!D$34*DCF!E$28</f>
        <v>0</v>
      </c>
      <c r="E24">
        <f>+E20*$B24*assumptions!E$34*DCF!F$28</f>
        <v>0</v>
      </c>
      <c r="F24">
        <f>+F20*$B24*assumptions!F$34*DCF!G$28</f>
        <v>0</v>
      </c>
      <c r="G24">
        <f>+G20*$B24*assumptions!G$34*DCF!H$28</f>
        <v>0</v>
      </c>
      <c r="H24">
        <f>+H20*$B24*assumptions!H$34*DCF!I$28</f>
        <v>0</v>
      </c>
      <c r="I24">
        <f>+I20*$B24*assumptions!I$34*DCF!J$28</f>
        <v>0</v>
      </c>
      <c r="J24">
        <f>+J20*$B24*assumptions!J$34*DCF!K$28</f>
        <v>0</v>
      </c>
      <c r="K24">
        <f>+K20*$B24*assumptions!K$34*DCF!L$28</f>
        <v>0</v>
      </c>
      <c r="L24">
        <f>+L20*$B24*assumptions!L$34*DCF!M$28</f>
        <v>0</v>
      </c>
      <c r="M24">
        <f>+M20*$B24*assumptions!M$34*DCF!N$28</f>
        <v>0</v>
      </c>
      <c r="N24">
        <f>+N20*$B24*assumptions!N$34*DCF!O$28</f>
        <v>0</v>
      </c>
      <c r="O24">
        <f>+O20*$B24*assumptions!O$34*DCF!P$28</f>
        <v>0</v>
      </c>
      <c r="P24">
        <f>+P20*$B24*assumptions!P$34*DCF!Q$28</f>
        <v>0</v>
      </c>
      <c r="Q24">
        <f>+Q20*$B24*assumptions!Q$34*DCF!R$28</f>
        <v>0</v>
      </c>
      <c r="R24">
        <f>+R20*$B24*assumptions!R$34*DCF!S$28</f>
        <v>0</v>
      </c>
      <c r="S24">
        <f>+S20*$B24*assumptions!S$34*DCF!T$28</f>
        <v>0</v>
      </c>
      <c r="T24">
        <f>+T20*$B24*assumptions!T$34*DCF!U$28</f>
        <v>0</v>
      </c>
      <c r="U24">
        <f>+U20*$B24*assumptions!U$34*DCF!V$28</f>
        <v>0</v>
      </c>
      <c r="V24">
        <f>+V20*$B24*assumptions!V$34*DCF!W$28</f>
        <v>0</v>
      </c>
      <c r="W24">
        <f>+W20*$B24*assumptions!W$34*DCF!X$28</f>
        <v>0</v>
      </c>
      <c r="X24">
        <f>+X20*$B24*assumptions!X$34*DCF!Y$28</f>
        <v>0</v>
      </c>
      <c r="Y24">
        <f>+Y20*$B24*assumptions!Y$34*DCF!Z$28</f>
        <v>0</v>
      </c>
      <c r="Z24">
        <f>+Z20*$B24*assumptions!Z$34*DCF!AA$28</f>
        <v>0</v>
      </c>
      <c r="AA24">
        <f>+AA20*$B24*assumptions!AA$34*DCF!AB$28</f>
        <v>0</v>
      </c>
      <c r="AB24">
        <f>SUM(C24:V24)</f>
        <v>0</v>
      </c>
    </row>
    <row r="25" spans="1:28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>
        <f>SUM(C25:V25)</f>
        <v>0</v>
      </c>
    </row>
    <row r="26" spans="1:28">
      <c r="A26" s="29" t="s">
        <v>320</v>
      </c>
      <c r="B26" t="s">
        <v>46</v>
      </c>
      <c r="C26"/>
      <c r="D26">
        <f>+C26</f>
        <v>0</v>
      </c>
      <c r="E26">
        <f>D26</f>
        <v>0</v>
      </c>
      <c r="F26">
        <f>E26</f>
        <v>0</v>
      </c>
      <c r="G26">
        <f>F26</f>
        <v>0</v>
      </c>
      <c r="H26">
        <f>+G26</f>
        <v>0</v>
      </c>
      <c r="I26">
        <f t="shared" ref="I26:Q26" si="5">+H26</f>
        <v>0</v>
      </c>
      <c r="J26">
        <f t="shared" si="5"/>
        <v>0</v>
      </c>
      <c r="K26">
        <f t="shared" si="5"/>
        <v>0</v>
      </c>
      <c r="L26">
        <f t="shared" si="5"/>
        <v>0</v>
      </c>
      <c r="M26">
        <f t="shared" si="5"/>
        <v>0</v>
      </c>
      <c r="N26">
        <f t="shared" si="5"/>
        <v>0</v>
      </c>
      <c r="O26">
        <f t="shared" si="5"/>
        <v>0</v>
      </c>
      <c r="P26">
        <f t="shared" si="5"/>
        <v>0</v>
      </c>
      <c r="Q26">
        <f t="shared" si="5"/>
        <v>0</v>
      </c>
      <c r="R26">
        <f t="shared" ref="R26:V29" si="6">+Q26</f>
        <v>0</v>
      </c>
      <c r="S26">
        <f t="shared" si="6"/>
        <v>0</v>
      </c>
      <c r="T26">
        <f t="shared" si="6"/>
        <v>0</v>
      </c>
      <c r="U26">
        <f t="shared" si="6"/>
        <v>0</v>
      </c>
      <c r="V26">
        <f t="shared" si="6"/>
        <v>0</v>
      </c>
      <c r="W26">
        <f t="shared" ref="W26:AA29" si="7">+V26</f>
        <v>0</v>
      </c>
      <c r="X26">
        <f t="shared" si="7"/>
        <v>0</v>
      </c>
      <c r="Y26">
        <f t="shared" si="7"/>
        <v>0</v>
      </c>
      <c r="Z26">
        <f t="shared" si="7"/>
        <v>0</v>
      </c>
      <c r="AA26">
        <f t="shared" si="7"/>
        <v>0</v>
      </c>
      <c r="AB26">
        <f>SUM(C26:V26)</f>
        <v>0</v>
      </c>
    </row>
    <row r="27" spans="1:28">
      <c r="A27"/>
      <c r="B27" t="s">
        <v>51</v>
      </c>
      <c r="C27" s="97"/>
      <c r="D27" s="97"/>
      <c r="E27" s="97"/>
      <c r="F27" s="97"/>
      <c r="G27" s="97"/>
      <c r="H27" s="97"/>
      <c r="I27" s="97"/>
      <c r="J27" s="97"/>
      <c r="K27" s="97"/>
      <c r="L27" s="97"/>
      <c r="M27" s="97"/>
      <c r="N27" s="97"/>
      <c r="O27" s="97"/>
      <c r="P27" s="97"/>
      <c r="Q27" s="97"/>
      <c r="R27" s="97"/>
      <c r="S27" s="97"/>
      <c r="T27" s="97"/>
      <c r="U27" s="97"/>
      <c r="V27" s="97"/>
      <c r="W27" s="97"/>
      <c r="X27" s="97"/>
      <c r="Y27" s="97"/>
      <c r="Z27" s="97"/>
      <c r="AA27" s="97">
        <f>+DCF!AB26</f>
        <v>0.3453</v>
      </c>
      <c r="AB27" s="97"/>
    </row>
    <row r="28" spans="1:28">
      <c r="A28"/>
      <c r="B28" t="s">
        <v>52</v>
      </c>
      <c r="C28" s="252">
        <f>+DCF!D28</f>
        <v>1</v>
      </c>
      <c r="D28" s="252">
        <f>+DCF!E28</f>
        <v>1</v>
      </c>
      <c r="E28" s="252">
        <f>+DCF!F28</f>
        <v>1</v>
      </c>
      <c r="F28" s="252">
        <f>+DCF!G28</f>
        <v>1</v>
      </c>
      <c r="G28" s="252">
        <f>+DCF!H28</f>
        <v>1</v>
      </c>
      <c r="H28" s="252">
        <f>+DCF!I28</f>
        <v>1</v>
      </c>
      <c r="I28" s="252">
        <f>+DCF!J28</f>
        <v>1</v>
      </c>
      <c r="J28" s="252">
        <f>+DCF!K28</f>
        <v>1</v>
      </c>
      <c r="K28" s="252">
        <f>+DCF!L28</f>
        <v>1</v>
      </c>
      <c r="L28" s="252">
        <f>+DCF!M28</f>
        <v>1</v>
      </c>
      <c r="M28" s="252">
        <f>+DCF!N28</f>
        <v>1</v>
      </c>
      <c r="N28" s="252">
        <f>+DCF!O28</f>
        <v>1</v>
      </c>
      <c r="O28" s="252">
        <f>+DCF!P28</f>
        <v>1</v>
      </c>
      <c r="P28" s="252">
        <f>+DCF!Q28</f>
        <v>1</v>
      </c>
      <c r="Q28" s="252">
        <f>+DCF!R28</f>
        <v>1</v>
      </c>
      <c r="R28" s="252">
        <f>+DCF!S28</f>
        <v>1</v>
      </c>
      <c r="S28" s="252">
        <f>+DCF!T28</f>
        <v>1</v>
      </c>
      <c r="T28" s="252">
        <f>+DCF!U28</f>
        <v>1</v>
      </c>
      <c r="U28" s="252">
        <f>+DCF!V28</f>
        <v>1</v>
      </c>
      <c r="V28" s="252">
        <f>+DCF!W28</f>
        <v>1</v>
      </c>
      <c r="W28" s="252">
        <f>+DCF!X28</f>
        <v>1</v>
      </c>
      <c r="X28" s="252">
        <f>+DCF!Y28</f>
        <v>1</v>
      </c>
      <c r="Y28" s="252">
        <f>+DCF!Z28</f>
        <v>1</v>
      </c>
      <c r="Z28" s="252">
        <f>+DCF!AA28</f>
        <v>1</v>
      </c>
      <c r="AA28" s="252">
        <f>+DCF!AB28</f>
        <v>1</v>
      </c>
      <c r="AB28" s="97"/>
    </row>
    <row r="29" spans="1:28">
      <c r="A29"/>
      <c r="B29" t="s">
        <v>49</v>
      </c>
      <c r="C29" s="1">
        <f>+C28*C27*C26*365</f>
        <v>0</v>
      </c>
      <c r="D29" s="1">
        <f>+C29</f>
        <v>0</v>
      </c>
      <c r="E29" s="1">
        <f t="shared" ref="E29:Q29" si="8">+D29</f>
        <v>0</v>
      </c>
      <c r="F29" s="1">
        <f t="shared" si="8"/>
        <v>0</v>
      </c>
      <c r="G29" s="1">
        <f t="shared" si="8"/>
        <v>0</v>
      </c>
      <c r="H29" s="1">
        <f t="shared" si="8"/>
        <v>0</v>
      </c>
      <c r="I29" s="1">
        <f t="shared" si="8"/>
        <v>0</v>
      </c>
      <c r="J29" s="1">
        <f t="shared" si="8"/>
        <v>0</v>
      </c>
      <c r="K29" s="1">
        <f t="shared" si="8"/>
        <v>0</v>
      </c>
      <c r="L29" s="1">
        <f t="shared" si="8"/>
        <v>0</v>
      </c>
      <c r="M29" s="1">
        <f t="shared" si="8"/>
        <v>0</v>
      </c>
      <c r="N29" s="1">
        <f t="shared" si="8"/>
        <v>0</v>
      </c>
      <c r="O29" s="1">
        <f t="shared" si="8"/>
        <v>0</v>
      </c>
      <c r="P29" s="1">
        <f t="shared" si="8"/>
        <v>0</v>
      </c>
      <c r="Q29" s="1">
        <f t="shared" si="8"/>
        <v>0</v>
      </c>
      <c r="R29" s="1">
        <f t="shared" si="6"/>
        <v>0</v>
      </c>
      <c r="S29" s="1">
        <f t="shared" si="6"/>
        <v>0</v>
      </c>
      <c r="T29" s="1">
        <f t="shared" si="6"/>
        <v>0</v>
      </c>
      <c r="U29" s="1">
        <f t="shared" si="6"/>
        <v>0</v>
      </c>
      <c r="V29" s="1">
        <f t="shared" si="6"/>
        <v>0</v>
      </c>
      <c r="W29" s="1">
        <f t="shared" si="7"/>
        <v>0</v>
      </c>
      <c r="X29" s="1">
        <f t="shared" si="7"/>
        <v>0</v>
      </c>
      <c r="Y29" s="1">
        <f t="shared" si="7"/>
        <v>0</v>
      </c>
      <c r="Z29" s="1">
        <f t="shared" si="7"/>
        <v>0</v>
      </c>
      <c r="AA29" s="1">
        <f t="shared" si="7"/>
        <v>0</v>
      </c>
      <c r="AB29" s="1">
        <f>SUM(C29:Q29)</f>
        <v>0</v>
      </c>
    </row>
    <row r="30" spans="1:28">
      <c r="A30" t="s">
        <v>50</v>
      </c>
      <c r="B30" s="13">
        <v>0</v>
      </c>
      <c r="C30">
        <f>+C26*$B30*assumptions!C$34*DCF!D$28</f>
        <v>0</v>
      </c>
      <c r="D30">
        <f>+D26*$B30*assumptions!D$34*DCF!E$28</f>
        <v>0</v>
      </c>
      <c r="E30">
        <f>+E26*$B30*assumptions!E$34*DCF!F$28</f>
        <v>0</v>
      </c>
      <c r="F30">
        <f>+F26*$B30*assumptions!F$34*DCF!G$28</f>
        <v>0</v>
      </c>
      <c r="G30">
        <f>+G26*$B30*assumptions!G$34*DCF!H$28</f>
        <v>0</v>
      </c>
      <c r="H30">
        <f>+H26*$B30*assumptions!H$34*DCF!I$28</f>
        <v>0</v>
      </c>
      <c r="I30">
        <f>+I26*$B30*assumptions!I$34*DCF!J$28</f>
        <v>0</v>
      </c>
      <c r="J30">
        <f>+J26*$B30*assumptions!J$34*DCF!K$28</f>
        <v>0</v>
      </c>
      <c r="K30">
        <f>+K26*$B30*assumptions!K$34*DCF!L$28</f>
        <v>0</v>
      </c>
      <c r="L30">
        <f>+L26*$B30*assumptions!L$34*DCF!M$28</f>
        <v>0</v>
      </c>
      <c r="M30">
        <f>+M26*$B30*assumptions!M$34*DCF!N$28</f>
        <v>0</v>
      </c>
      <c r="N30">
        <f>+N26*$B30*assumptions!N$34*DCF!O$28</f>
        <v>0</v>
      </c>
      <c r="O30">
        <f>+O26*$B30*assumptions!O$34*DCF!P$28</f>
        <v>0</v>
      </c>
      <c r="P30">
        <f>+P26*$B30*assumptions!P$34*DCF!Q$28</f>
        <v>0</v>
      </c>
      <c r="Q30">
        <f>+Q26*$B30*assumptions!Q$34*DCF!R$28</f>
        <v>0</v>
      </c>
      <c r="R30">
        <f>+R26*$B30*assumptions!R$34*DCF!S$28</f>
        <v>0</v>
      </c>
      <c r="S30">
        <f>+S26*$B30*assumptions!S$34*DCF!T$28</f>
        <v>0</v>
      </c>
      <c r="T30">
        <f>+T26*$B30*assumptions!T$34*DCF!U$28</f>
        <v>0</v>
      </c>
      <c r="U30">
        <f>+U26*$B30*assumptions!U$34*DCF!V$28</f>
        <v>0</v>
      </c>
      <c r="V30">
        <f>+V26*$B30*assumptions!V$34*DCF!W$28</f>
        <v>0</v>
      </c>
      <c r="W30">
        <f>+W26*$B30*assumptions!W$34*DCF!X$28</f>
        <v>0</v>
      </c>
      <c r="X30">
        <f>+X26*$B30*assumptions!X$34*DCF!Y$28</f>
        <v>0</v>
      </c>
      <c r="Y30">
        <f>+Y26*$B30*assumptions!Y$34*DCF!Z$28</f>
        <v>0</v>
      </c>
      <c r="Z30">
        <f>+Z26*$B30*assumptions!Z$34*DCF!AA$28</f>
        <v>0</v>
      </c>
      <c r="AA30">
        <f>+AA26*$B30*assumptions!AA$34*DCF!AB$28</f>
        <v>0</v>
      </c>
      <c r="AB30">
        <f>SUM(C30:V30)</f>
        <v>0</v>
      </c>
    </row>
    <row r="31" spans="1:28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</row>
    <row r="32" spans="1:28">
      <c r="A32" s="29"/>
      <c r="B32" t="s">
        <v>46</v>
      </c>
      <c r="C32">
        <v>0</v>
      </c>
      <c r="D32">
        <f t="shared" ref="D32:G33" si="9">+C32</f>
        <v>0</v>
      </c>
      <c r="E32">
        <f>D32</f>
        <v>0</v>
      </c>
      <c r="F32">
        <f>E32</f>
        <v>0</v>
      </c>
      <c r="G32">
        <f>F32</f>
        <v>0</v>
      </c>
      <c r="H32">
        <f>+G32</f>
        <v>0</v>
      </c>
      <c r="I32">
        <f t="shared" ref="I32:Q33" si="10">+H32</f>
        <v>0</v>
      </c>
      <c r="J32">
        <f t="shared" si="10"/>
        <v>0</v>
      </c>
      <c r="K32">
        <f t="shared" si="10"/>
        <v>0</v>
      </c>
      <c r="L32">
        <f t="shared" si="10"/>
        <v>0</v>
      </c>
      <c r="M32">
        <f t="shared" si="10"/>
        <v>0</v>
      </c>
      <c r="N32">
        <f t="shared" si="10"/>
        <v>0</v>
      </c>
      <c r="O32">
        <f t="shared" si="10"/>
        <v>0</v>
      </c>
      <c r="P32">
        <f t="shared" si="10"/>
        <v>0</v>
      </c>
      <c r="Q32">
        <f t="shared" si="10"/>
        <v>0</v>
      </c>
      <c r="R32">
        <f t="shared" ref="R32:V34" si="11">+Q32</f>
        <v>0</v>
      </c>
      <c r="S32">
        <f t="shared" si="11"/>
        <v>0</v>
      </c>
      <c r="T32">
        <f t="shared" si="11"/>
        <v>0</v>
      </c>
      <c r="U32">
        <f t="shared" si="11"/>
        <v>0</v>
      </c>
      <c r="V32">
        <f t="shared" si="11"/>
        <v>0</v>
      </c>
      <c r="W32">
        <f t="shared" ref="W32:AA34" si="12">+V32</f>
        <v>0</v>
      </c>
      <c r="X32">
        <f t="shared" si="12"/>
        <v>0</v>
      </c>
      <c r="Y32">
        <f t="shared" si="12"/>
        <v>0</v>
      </c>
      <c r="Z32">
        <f t="shared" si="12"/>
        <v>0</v>
      </c>
      <c r="AA32">
        <f t="shared" si="12"/>
        <v>0</v>
      </c>
      <c r="AB32">
        <f>SUM(C32:V32)</f>
        <v>0</v>
      </c>
    </row>
    <row r="33" spans="1:28">
      <c r="A33"/>
      <c r="B33" t="s">
        <v>51</v>
      </c>
      <c r="C33" s="97">
        <v>0</v>
      </c>
      <c r="D33" s="97">
        <f t="shared" si="9"/>
        <v>0</v>
      </c>
      <c r="E33" s="97">
        <f t="shared" si="9"/>
        <v>0</v>
      </c>
      <c r="F33" s="97">
        <f t="shared" si="9"/>
        <v>0</v>
      </c>
      <c r="G33" s="97">
        <f t="shared" si="9"/>
        <v>0</v>
      </c>
      <c r="H33" s="97">
        <f>+G33</f>
        <v>0</v>
      </c>
      <c r="I33" s="97">
        <f t="shared" si="10"/>
        <v>0</v>
      </c>
      <c r="J33" s="97">
        <f t="shared" si="10"/>
        <v>0</v>
      </c>
      <c r="K33" s="97">
        <f t="shared" si="10"/>
        <v>0</v>
      </c>
      <c r="L33" s="97">
        <f t="shared" si="10"/>
        <v>0</v>
      </c>
      <c r="M33" s="97">
        <f t="shared" si="10"/>
        <v>0</v>
      </c>
      <c r="N33" s="97">
        <f t="shared" si="10"/>
        <v>0</v>
      </c>
      <c r="O33" s="97">
        <f t="shared" si="10"/>
        <v>0</v>
      </c>
      <c r="P33" s="97">
        <f t="shared" si="10"/>
        <v>0</v>
      </c>
      <c r="Q33" s="97">
        <f t="shared" si="10"/>
        <v>0</v>
      </c>
      <c r="R33" s="97">
        <f t="shared" si="11"/>
        <v>0</v>
      </c>
      <c r="S33" s="97">
        <f t="shared" si="11"/>
        <v>0</v>
      </c>
      <c r="T33" s="97">
        <f t="shared" si="11"/>
        <v>0</v>
      </c>
      <c r="U33" s="97">
        <f t="shared" si="11"/>
        <v>0</v>
      </c>
      <c r="V33" s="97">
        <f t="shared" si="11"/>
        <v>0</v>
      </c>
      <c r="W33" s="97">
        <f t="shared" si="12"/>
        <v>0</v>
      </c>
      <c r="X33" s="97">
        <f t="shared" si="12"/>
        <v>0</v>
      </c>
      <c r="Y33" s="97">
        <f t="shared" si="12"/>
        <v>0</v>
      </c>
      <c r="Z33" s="97">
        <f t="shared" si="12"/>
        <v>0</v>
      </c>
      <c r="AA33" s="97">
        <f t="shared" si="12"/>
        <v>0</v>
      </c>
      <c r="AB33" s="97"/>
    </row>
    <row r="34" spans="1:28">
      <c r="A34"/>
      <c r="B34" t="s">
        <v>48</v>
      </c>
      <c r="C34" s="241">
        <v>0</v>
      </c>
      <c r="D34" s="97">
        <f t="shared" ref="D34:Q34" si="13">+C34</f>
        <v>0</v>
      </c>
      <c r="E34" s="97">
        <f t="shared" si="13"/>
        <v>0</v>
      </c>
      <c r="F34" s="97">
        <f t="shared" si="13"/>
        <v>0</v>
      </c>
      <c r="G34" s="97">
        <f t="shared" si="13"/>
        <v>0</v>
      </c>
      <c r="H34" s="97">
        <f t="shared" si="13"/>
        <v>0</v>
      </c>
      <c r="I34" s="97">
        <f t="shared" si="13"/>
        <v>0</v>
      </c>
      <c r="J34" s="97">
        <f t="shared" si="13"/>
        <v>0</v>
      </c>
      <c r="K34" s="97">
        <f t="shared" si="13"/>
        <v>0</v>
      </c>
      <c r="L34" s="97">
        <f t="shared" si="13"/>
        <v>0</v>
      </c>
      <c r="M34" s="97">
        <f t="shared" si="13"/>
        <v>0</v>
      </c>
      <c r="N34" s="97">
        <f t="shared" si="13"/>
        <v>0</v>
      </c>
      <c r="O34" s="97">
        <f t="shared" si="13"/>
        <v>0</v>
      </c>
      <c r="P34" s="97">
        <f t="shared" si="13"/>
        <v>0</v>
      </c>
      <c r="Q34" s="97">
        <f t="shared" si="13"/>
        <v>0</v>
      </c>
      <c r="R34" s="97">
        <f t="shared" si="11"/>
        <v>0</v>
      </c>
      <c r="S34" s="97">
        <f t="shared" si="11"/>
        <v>0</v>
      </c>
      <c r="T34" s="97">
        <f t="shared" si="11"/>
        <v>0</v>
      </c>
      <c r="U34" s="97">
        <f t="shared" si="11"/>
        <v>0</v>
      </c>
      <c r="V34" s="97">
        <f t="shared" si="11"/>
        <v>0</v>
      </c>
      <c r="W34" s="97">
        <f t="shared" si="12"/>
        <v>0</v>
      </c>
      <c r="X34" s="97">
        <f t="shared" si="12"/>
        <v>0</v>
      </c>
      <c r="Y34" s="97">
        <f t="shared" si="12"/>
        <v>0</v>
      </c>
      <c r="Z34" s="97">
        <f t="shared" si="12"/>
        <v>0</v>
      </c>
      <c r="AA34" s="97">
        <f t="shared" si="12"/>
        <v>0</v>
      </c>
      <c r="AB34" s="97"/>
    </row>
    <row r="35" spans="1:28">
      <c r="A35"/>
      <c r="B35" t="s">
        <v>49</v>
      </c>
      <c r="C35" s="1">
        <f>C32*365*C33+(C34*365*C32*assumptions!C$34)</f>
        <v>0</v>
      </c>
      <c r="D35" s="1">
        <f>D32*365*D33+(D34*365*D32*assumptions!D$34)</f>
        <v>0</v>
      </c>
      <c r="E35" s="1">
        <f>E32*365*E33+(E34*365*E32*assumptions!E$34)</f>
        <v>0</v>
      </c>
      <c r="F35" s="1">
        <f>F32*365*F33+(F34*365*F32*assumptions!F$34)</f>
        <v>0</v>
      </c>
      <c r="G35" s="1">
        <f>G32*365*G33+(G34*365*G32*assumptions!G$34)</f>
        <v>0</v>
      </c>
      <c r="H35" s="1">
        <f>H32*365*H33+(H34*365*H32*assumptions!H$34)</f>
        <v>0</v>
      </c>
      <c r="I35" s="1">
        <f>I32*365*I33+(I34*365*I32*assumptions!I$34)</f>
        <v>0</v>
      </c>
      <c r="J35" s="1">
        <f>J32*365*J33+(J34*365*J32*assumptions!J$34)</f>
        <v>0</v>
      </c>
      <c r="K35" s="1">
        <f>K32*365*K33+(K34*365*K32*assumptions!K$34)</f>
        <v>0</v>
      </c>
      <c r="L35" s="1">
        <f>L32*365*L33+(L34*365*L32*assumptions!L$34)</f>
        <v>0</v>
      </c>
      <c r="M35" s="1">
        <f>M32*365*M33+(M34*365*M32*assumptions!M$34)</f>
        <v>0</v>
      </c>
      <c r="N35" s="1">
        <f>N32*365*N33+(N34*365*N32*assumptions!N$34)</f>
        <v>0</v>
      </c>
      <c r="O35" s="1">
        <f>O32*365*O33+(O34*365*O32*assumptions!O$34)</f>
        <v>0</v>
      </c>
      <c r="P35" s="1">
        <f>P32*365*P33+(P34*365*P32*assumptions!P$34)</f>
        <v>0</v>
      </c>
      <c r="Q35" s="1">
        <f>Q32*365*Q33+(Q34*365*Q32*assumptions!Q$34)</f>
        <v>0</v>
      </c>
      <c r="R35" s="1">
        <f>R32*365*R33+(R34*365*R32*assumptions!R$34)</f>
        <v>0</v>
      </c>
      <c r="S35" s="1">
        <f>S32*365*S33+(S34*365*S32*assumptions!S$34)</f>
        <v>0</v>
      </c>
      <c r="T35" s="1">
        <f>T32*365*T33+(T34*365*T32*assumptions!T$34)</f>
        <v>0</v>
      </c>
      <c r="U35" s="1">
        <f>U32*365*U33+(U34*365*U32*assumptions!U$34)</f>
        <v>0</v>
      </c>
      <c r="V35" s="1">
        <f>V32*365*V33+(V34*365*V32*assumptions!V$34)</f>
        <v>0</v>
      </c>
      <c r="W35" s="1">
        <f>W32*365*W33+(W34*365*W32*assumptions!W$34)</f>
        <v>0</v>
      </c>
      <c r="X35" s="1">
        <f>X32*365*X33+(X34*365*X32*assumptions!X$34)</f>
        <v>0</v>
      </c>
      <c r="Y35" s="1">
        <f>Y32*365*Y33+(Y34*365*Y32*assumptions!Y$34)</f>
        <v>0</v>
      </c>
      <c r="Z35" s="1">
        <f>Z32*365*Z33+(Z34*365*Z32*assumptions!Z$34)</f>
        <v>0</v>
      </c>
      <c r="AA35" s="1">
        <f>AA32*365*AA33+(AA34*365*AA32*assumptions!AA$34)</f>
        <v>0</v>
      </c>
      <c r="AB35">
        <f>SUM(C35:V35)</f>
        <v>0</v>
      </c>
    </row>
    <row r="36" spans="1:28">
      <c r="A36" t="s">
        <v>50</v>
      </c>
      <c r="B36" s="13">
        <v>0</v>
      </c>
      <c r="C36">
        <f>+C32*$B36*assumptions!C$34*DCF!D$28</f>
        <v>0</v>
      </c>
      <c r="D36">
        <f>+D32*$B36*assumptions!D$34*DCF!E$28</f>
        <v>0</v>
      </c>
      <c r="E36">
        <f>+E32*$B36*assumptions!E$34*DCF!F$28</f>
        <v>0</v>
      </c>
      <c r="F36">
        <f>+F32*$B36*assumptions!F$34*DCF!G$28</f>
        <v>0</v>
      </c>
      <c r="G36">
        <f>+G32*$B36*assumptions!G$34*DCF!H$28</f>
        <v>0</v>
      </c>
      <c r="H36">
        <f>+H32*$B36*assumptions!H$34*DCF!I$28</f>
        <v>0</v>
      </c>
      <c r="I36">
        <f>+I32*$B36*assumptions!I$34*DCF!J$28</f>
        <v>0</v>
      </c>
      <c r="J36">
        <f>+J32*$B36*assumptions!J$34*DCF!K$28</f>
        <v>0</v>
      </c>
      <c r="K36">
        <f>+K32*$B36*assumptions!K$34*DCF!L$28</f>
        <v>0</v>
      </c>
      <c r="L36">
        <f>+L32*$B36*assumptions!L$34*DCF!M$28</f>
        <v>0</v>
      </c>
      <c r="M36">
        <f>+M32*$B36*assumptions!M$34*DCF!N$28</f>
        <v>0</v>
      </c>
      <c r="N36">
        <f>+N32*$B36*assumptions!N$34*DCF!O$28</f>
        <v>0</v>
      </c>
      <c r="O36">
        <f>+O32*$B36*assumptions!O$34*DCF!P$28</f>
        <v>0</v>
      </c>
      <c r="P36">
        <f>+P32*$B36*assumptions!P$34*DCF!Q$28</f>
        <v>0</v>
      </c>
      <c r="Q36">
        <f>+Q32*$B36*assumptions!Q$34*DCF!R$28</f>
        <v>0</v>
      </c>
      <c r="R36">
        <f>+R32*$B36*assumptions!R$34*DCF!S$28</f>
        <v>0</v>
      </c>
      <c r="S36">
        <f>+S32*$B36*assumptions!S$34*DCF!T$28</f>
        <v>0</v>
      </c>
      <c r="T36">
        <f>+T32*$B36*assumptions!T$34*DCF!U$28</f>
        <v>0</v>
      </c>
      <c r="U36">
        <f>+U32*$B36*assumptions!U$34*DCF!V$28</f>
        <v>0</v>
      </c>
      <c r="V36">
        <f>+V32*$B36*assumptions!V$34*DCF!W$28</f>
        <v>0</v>
      </c>
      <c r="W36">
        <f>+W32*$B36*assumptions!W$34*DCF!X$28</f>
        <v>0</v>
      </c>
      <c r="X36">
        <f>+X32*$B36*assumptions!X$34*DCF!Y$28</f>
        <v>0</v>
      </c>
      <c r="Y36">
        <f>+Y32*$B36*assumptions!Y$34*DCF!Z$28</f>
        <v>0</v>
      </c>
      <c r="Z36">
        <f>+Z32*$B36*assumptions!Z$34*DCF!AA$28</f>
        <v>0</v>
      </c>
      <c r="AA36">
        <f>+AA32*$B36*assumptions!AA$34*DCF!AB$28</f>
        <v>0</v>
      </c>
      <c r="AB36">
        <f>SUM(C36:V36)</f>
        <v>0</v>
      </c>
    </row>
    <row r="37" spans="1:28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</row>
    <row r="38" spans="1:28">
      <c r="A38" s="29"/>
      <c r="B38" t="s">
        <v>46</v>
      </c>
      <c r="C38">
        <v>0</v>
      </c>
      <c r="D38">
        <f t="shared" ref="D38:G39" si="14">+C38</f>
        <v>0</v>
      </c>
      <c r="E38">
        <f>D38</f>
        <v>0</v>
      </c>
      <c r="F38">
        <f>E38</f>
        <v>0</v>
      </c>
      <c r="G38">
        <f>F38</f>
        <v>0</v>
      </c>
      <c r="H38">
        <f>+G38</f>
        <v>0</v>
      </c>
      <c r="I38">
        <f t="shared" ref="I38:Q39" si="15">+H38</f>
        <v>0</v>
      </c>
      <c r="J38">
        <f t="shared" si="15"/>
        <v>0</v>
      </c>
      <c r="K38">
        <f t="shared" si="15"/>
        <v>0</v>
      </c>
      <c r="L38">
        <f t="shared" si="15"/>
        <v>0</v>
      </c>
      <c r="M38">
        <f t="shared" si="15"/>
        <v>0</v>
      </c>
      <c r="N38">
        <f t="shared" si="15"/>
        <v>0</v>
      </c>
      <c r="O38">
        <f t="shared" si="15"/>
        <v>0</v>
      </c>
      <c r="P38">
        <f t="shared" si="15"/>
        <v>0</v>
      </c>
      <c r="Q38">
        <f t="shared" si="15"/>
        <v>0</v>
      </c>
      <c r="R38">
        <f t="shared" ref="R38:V40" si="16">+Q38</f>
        <v>0</v>
      </c>
      <c r="S38">
        <f t="shared" si="16"/>
        <v>0</v>
      </c>
      <c r="T38">
        <f t="shared" si="16"/>
        <v>0</v>
      </c>
      <c r="U38">
        <f t="shared" si="16"/>
        <v>0</v>
      </c>
      <c r="V38">
        <f t="shared" si="16"/>
        <v>0</v>
      </c>
      <c r="W38">
        <f t="shared" ref="W38:AA40" si="17">+V38</f>
        <v>0</v>
      </c>
      <c r="X38">
        <f t="shared" si="17"/>
        <v>0</v>
      </c>
      <c r="Y38">
        <f t="shared" si="17"/>
        <v>0</v>
      </c>
      <c r="Z38">
        <f t="shared" si="17"/>
        <v>0</v>
      </c>
      <c r="AA38">
        <f t="shared" si="17"/>
        <v>0</v>
      </c>
      <c r="AB38">
        <f>SUM(C38:V38)</f>
        <v>0</v>
      </c>
    </row>
    <row r="39" spans="1:28">
      <c r="A39"/>
      <c r="B39" t="s">
        <v>51</v>
      </c>
      <c r="C39" s="97">
        <v>0</v>
      </c>
      <c r="D39" s="97">
        <f t="shared" si="14"/>
        <v>0</v>
      </c>
      <c r="E39" s="97">
        <f t="shared" si="14"/>
        <v>0</v>
      </c>
      <c r="F39" s="97">
        <f t="shared" si="14"/>
        <v>0</v>
      </c>
      <c r="G39" s="97">
        <f t="shared" si="14"/>
        <v>0</v>
      </c>
      <c r="H39" s="97">
        <f>+G39</f>
        <v>0</v>
      </c>
      <c r="I39" s="97">
        <f t="shared" si="15"/>
        <v>0</v>
      </c>
      <c r="J39" s="97">
        <f t="shared" si="15"/>
        <v>0</v>
      </c>
      <c r="K39" s="97">
        <f t="shared" si="15"/>
        <v>0</v>
      </c>
      <c r="L39" s="97">
        <f t="shared" si="15"/>
        <v>0</v>
      </c>
      <c r="M39" s="97">
        <f t="shared" si="15"/>
        <v>0</v>
      </c>
      <c r="N39" s="97">
        <f t="shared" si="15"/>
        <v>0</v>
      </c>
      <c r="O39" s="97">
        <f t="shared" si="15"/>
        <v>0</v>
      </c>
      <c r="P39" s="97">
        <f t="shared" si="15"/>
        <v>0</v>
      </c>
      <c r="Q39" s="97">
        <f t="shared" si="15"/>
        <v>0</v>
      </c>
      <c r="R39" s="97">
        <f t="shared" si="16"/>
        <v>0</v>
      </c>
      <c r="S39" s="97">
        <f t="shared" si="16"/>
        <v>0</v>
      </c>
      <c r="T39" s="97">
        <f t="shared" si="16"/>
        <v>0</v>
      </c>
      <c r="U39" s="97">
        <f t="shared" si="16"/>
        <v>0</v>
      </c>
      <c r="V39" s="97">
        <f t="shared" si="16"/>
        <v>0</v>
      </c>
      <c r="W39" s="97">
        <f t="shared" si="17"/>
        <v>0</v>
      </c>
      <c r="X39" s="97">
        <f t="shared" si="17"/>
        <v>0</v>
      </c>
      <c r="Y39" s="97">
        <f t="shared" si="17"/>
        <v>0</v>
      </c>
      <c r="Z39" s="97">
        <f t="shared" si="17"/>
        <v>0</v>
      </c>
      <c r="AA39" s="97">
        <f t="shared" si="17"/>
        <v>0</v>
      </c>
      <c r="AB39" s="97"/>
    </row>
    <row r="40" spans="1:28">
      <c r="A40"/>
      <c r="B40" t="s">
        <v>48</v>
      </c>
      <c r="C40" s="241">
        <v>0</v>
      </c>
      <c r="D40" s="97">
        <f t="shared" ref="D40:Q40" si="18">+C40</f>
        <v>0</v>
      </c>
      <c r="E40" s="97">
        <f t="shared" si="18"/>
        <v>0</v>
      </c>
      <c r="F40" s="97">
        <f t="shared" si="18"/>
        <v>0</v>
      </c>
      <c r="G40" s="97">
        <f t="shared" si="18"/>
        <v>0</v>
      </c>
      <c r="H40" s="97">
        <f t="shared" si="18"/>
        <v>0</v>
      </c>
      <c r="I40" s="97">
        <f t="shared" si="18"/>
        <v>0</v>
      </c>
      <c r="J40" s="97">
        <f t="shared" si="18"/>
        <v>0</v>
      </c>
      <c r="K40" s="97">
        <f t="shared" si="18"/>
        <v>0</v>
      </c>
      <c r="L40" s="97">
        <f t="shared" si="18"/>
        <v>0</v>
      </c>
      <c r="M40" s="97">
        <f t="shared" si="18"/>
        <v>0</v>
      </c>
      <c r="N40" s="97">
        <f t="shared" si="18"/>
        <v>0</v>
      </c>
      <c r="O40" s="97">
        <f t="shared" si="18"/>
        <v>0</v>
      </c>
      <c r="P40" s="97">
        <f t="shared" si="18"/>
        <v>0</v>
      </c>
      <c r="Q40" s="97">
        <f t="shared" si="18"/>
        <v>0</v>
      </c>
      <c r="R40" s="97">
        <f t="shared" si="16"/>
        <v>0</v>
      </c>
      <c r="S40" s="97">
        <f t="shared" si="16"/>
        <v>0</v>
      </c>
      <c r="T40" s="97">
        <f t="shared" si="16"/>
        <v>0</v>
      </c>
      <c r="U40" s="97">
        <f t="shared" si="16"/>
        <v>0</v>
      </c>
      <c r="V40" s="97">
        <f t="shared" si="16"/>
        <v>0</v>
      </c>
      <c r="W40" s="97">
        <f t="shared" si="17"/>
        <v>0</v>
      </c>
      <c r="X40" s="97">
        <f t="shared" si="17"/>
        <v>0</v>
      </c>
      <c r="Y40" s="97">
        <f t="shared" si="17"/>
        <v>0</v>
      </c>
      <c r="Z40" s="97">
        <f t="shared" si="17"/>
        <v>0</v>
      </c>
      <c r="AA40" s="97">
        <f t="shared" si="17"/>
        <v>0</v>
      </c>
      <c r="AB40" s="97"/>
    </row>
    <row r="41" spans="1:28">
      <c r="A41"/>
      <c r="B41" t="s">
        <v>49</v>
      </c>
      <c r="C41" s="1">
        <f>C38*365*C39+(C40*365*C38*assumptions!C$34)</f>
        <v>0</v>
      </c>
      <c r="D41" s="1">
        <f>D38*365*D39+(D40*365*D38*assumptions!D$34)</f>
        <v>0</v>
      </c>
      <c r="E41" s="1">
        <f>E38*365*E39+(E40*365*E38*assumptions!E$34)</f>
        <v>0</v>
      </c>
      <c r="F41" s="1">
        <f>F38*365*F39+(F40*365*F38*assumptions!F$34)</f>
        <v>0</v>
      </c>
      <c r="G41" s="1">
        <f>G38*365*G39+(G40*365*G38*assumptions!G$34)</f>
        <v>0</v>
      </c>
      <c r="H41" s="1">
        <f>H38*365*H39+(H40*365*H38*assumptions!H$34)</f>
        <v>0</v>
      </c>
      <c r="I41" s="1">
        <f>I38*365*I39+(I40*365*I38*assumptions!I$34)</f>
        <v>0</v>
      </c>
      <c r="J41" s="1">
        <f>J38*365*J39+(J40*365*J38*assumptions!J$34)</f>
        <v>0</v>
      </c>
      <c r="K41" s="1">
        <f>K38*365*K39+(K40*365*K38*assumptions!K$34)</f>
        <v>0</v>
      </c>
      <c r="L41" s="1">
        <f>L38*365*L39+(L40*365*L38*assumptions!L$34)</f>
        <v>0</v>
      </c>
      <c r="M41" s="1">
        <f>M38*365*M39+(M40*365*M38*assumptions!M$34)</f>
        <v>0</v>
      </c>
      <c r="N41" s="1">
        <f>N38*365*N39+(N40*365*N38*assumptions!N$34)</f>
        <v>0</v>
      </c>
      <c r="O41" s="1">
        <f>O38*365*O39+(O40*365*O38*assumptions!O$34)</f>
        <v>0</v>
      </c>
      <c r="P41" s="1">
        <f>P38*365*P39+(P40*365*P38*assumptions!P$34)</f>
        <v>0</v>
      </c>
      <c r="Q41" s="1">
        <f>Q38*365*Q39+(Q40*365*Q38*assumptions!Q$34)</f>
        <v>0</v>
      </c>
      <c r="R41" s="1">
        <f>R38*365*R39+(R40*365*R38*assumptions!R$34)</f>
        <v>0</v>
      </c>
      <c r="S41" s="1">
        <f>S38*365*S39+(S40*365*S38*assumptions!S$34)</f>
        <v>0</v>
      </c>
      <c r="T41" s="1">
        <f>T38*365*T39+(T40*365*T38*assumptions!T$34)</f>
        <v>0</v>
      </c>
      <c r="U41" s="1">
        <f>U38*365*U39+(U40*365*U38*assumptions!U$34)</f>
        <v>0</v>
      </c>
      <c r="V41" s="1">
        <f>V38*365*V39+(V40*365*V38*assumptions!V$34)</f>
        <v>0</v>
      </c>
      <c r="W41" s="1">
        <f>W38*365*W39+(W40*365*W38*assumptions!W$34)</f>
        <v>0</v>
      </c>
      <c r="X41" s="1">
        <f>X38*365*X39+(X40*365*X38*assumptions!X$34)</f>
        <v>0</v>
      </c>
      <c r="Y41" s="1">
        <f>Y38*365*Y39+(Y40*365*Y38*assumptions!Y$34)</f>
        <v>0</v>
      </c>
      <c r="Z41" s="1">
        <f>Z38*365*Z39+(Z40*365*Z38*assumptions!Z$34)</f>
        <v>0</v>
      </c>
      <c r="AA41" s="1">
        <f>AA38*365*AA39+(AA40*365*AA38*assumptions!AA$34)</f>
        <v>0</v>
      </c>
      <c r="AB41">
        <f>SUM(C41:V41)</f>
        <v>0</v>
      </c>
    </row>
    <row r="42" spans="1:28">
      <c r="A42" t="s">
        <v>50</v>
      </c>
      <c r="B42" s="13">
        <v>0</v>
      </c>
      <c r="C42">
        <f>+C38*$B42*assumptions!C$34*DCF!D$28</f>
        <v>0</v>
      </c>
      <c r="D42">
        <f>+D38*$B42*assumptions!D$34*DCF!E$28</f>
        <v>0</v>
      </c>
      <c r="E42">
        <f>+E38*$B42*assumptions!E$34*DCF!F$28</f>
        <v>0</v>
      </c>
      <c r="F42">
        <f>+F38*$B42*assumptions!F$34*DCF!G$28</f>
        <v>0</v>
      </c>
      <c r="G42">
        <f>+G38*$B42*assumptions!G$34*DCF!H$28</f>
        <v>0</v>
      </c>
      <c r="H42">
        <f>+H38*$B42*assumptions!H$34*DCF!I$28</f>
        <v>0</v>
      </c>
      <c r="I42">
        <f>+I38*$B42*assumptions!I$34*DCF!J$28</f>
        <v>0</v>
      </c>
      <c r="J42">
        <f>+J38*$B42*assumptions!J$34*DCF!K$28</f>
        <v>0</v>
      </c>
      <c r="K42">
        <f>+K38*$B42*assumptions!K$34*DCF!L$28</f>
        <v>0</v>
      </c>
      <c r="L42">
        <f>+L38*$B42*assumptions!L$34*DCF!M$28</f>
        <v>0</v>
      </c>
      <c r="M42">
        <f>+M38*$B42*assumptions!M$34*DCF!N$28</f>
        <v>0</v>
      </c>
      <c r="N42">
        <f>+N38*$B42*assumptions!N$34*DCF!O$28</f>
        <v>0</v>
      </c>
      <c r="O42">
        <f>+O38*$B42*assumptions!O$34*DCF!P$28</f>
        <v>0</v>
      </c>
      <c r="P42">
        <f>+P38*$B42*assumptions!P$34*DCF!Q$28</f>
        <v>0</v>
      </c>
      <c r="Q42">
        <f>+Q38*$B42*assumptions!Q$34*DCF!R$28</f>
        <v>0</v>
      </c>
      <c r="R42">
        <f>+R38*$B42*assumptions!R$34*DCF!S$28</f>
        <v>0</v>
      </c>
      <c r="S42">
        <f>+S38*$B42*assumptions!S$34*DCF!T$28</f>
        <v>0</v>
      </c>
      <c r="T42">
        <f>+T38*$B42*assumptions!T$34*DCF!U$28</f>
        <v>0</v>
      </c>
      <c r="U42">
        <f>+U38*$B42*assumptions!U$34*DCF!V$28</f>
        <v>0</v>
      </c>
      <c r="V42">
        <f>+V38*$B42*assumptions!V$34*DCF!W$28</f>
        <v>0</v>
      </c>
      <c r="W42">
        <f>+W38*$B42*assumptions!W$34*DCF!X$28</f>
        <v>0</v>
      </c>
      <c r="X42">
        <f>+X38*$B42*assumptions!X$34*DCF!Y$28</f>
        <v>0</v>
      </c>
      <c r="Y42">
        <f>+Y38*$B42*assumptions!Y$34*DCF!Z$28</f>
        <v>0</v>
      </c>
      <c r="Z42">
        <f>+Z38*$B42*assumptions!Z$34*DCF!AA$28</f>
        <v>0</v>
      </c>
      <c r="AA42">
        <f>+AA38*$B42*assumptions!AA$34*DCF!AB$28</f>
        <v>0</v>
      </c>
      <c r="AB42">
        <f>SUM(C42:V42)</f>
        <v>0</v>
      </c>
    </row>
    <row r="43" spans="1:28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</row>
    <row r="44" spans="1:28">
      <c r="A44" s="29"/>
      <c r="B44" t="s">
        <v>46</v>
      </c>
      <c r="C44">
        <v>0</v>
      </c>
      <c r="D44">
        <f t="shared" ref="D44:G45" si="19">+C44</f>
        <v>0</v>
      </c>
      <c r="E44">
        <f>D44</f>
        <v>0</v>
      </c>
      <c r="F44">
        <f>E44</f>
        <v>0</v>
      </c>
      <c r="G44">
        <f>F44</f>
        <v>0</v>
      </c>
      <c r="H44">
        <f t="shared" ref="H44:Q45" si="20">+G44</f>
        <v>0</v>
      </c>
      <c r="I44">
        <f t="shared" si="20"/>
        <v>0</v>
      </c>
      <c r="J44">
        <f t="shared" si="20"/>
        <v>0</v>
      </c>
      <c r="K44">
        <f t="shared" si="20"/>
        <v>0</v>
      </c>
      <c r="L44">
        <f t="shared" si="20"/>
        <v>0</v>
      </c>
      <c r="M44">
        <f t="shared" si="20"/>
        <v>0</v>
      </c>
      <c r="N44">
        <f t="shared" si="20"/>
        <v>0</v>
      </c>
      <c r="O44">
        <f t="shared" si="20"/>
        <v>0</v>
      </c>
      <c r="P44">
        <f t="shared" si="20"/>
        <v>0</v>
      </c>
      <c r="Q44">
        <f t="shared" si="20"/>
        <v>0</v>
      </c>
      <c r="R44">
        <f t="shared" ref="R44:V46" si="21">+Q44</f>
        <v>0</v>
      </c>
      <c r="S44">
        <f t="shared" si="21"/>
        <v>0</v>
      </c>
      <c r="T44">
        <f t="shared" si="21"/>
        <v>0</v>
      </c>
      <c r="U44">
        <f t="shared" si="21"/>
        <v>0</v>
      </c>
      <c r="V44">
        <f t="shared" si="21"/>
        <v>0</v>
      </c>
      <c r="W44">
        <f t="shared" ref="W44:AA46" si="22">+V44</f>
        <v>0</v>
      </c>
      <c r="X44">
        <f t="shared" si="22"/>
        <v>0</v>
      </c>
      <c r="Y44">
        <f t="shared" si="22"/>
        <v>0</v>
      </c>
      <c r="Z44">
        <f t="shared" si="22"/>
        <v>0</v>
      </c>
      <c r="AA44">
        <f t="shared" si="22"/>
        <v>0</v>
      </c>
      <c r="AB44">
        <f>SUM(C44:V44)</f>
        <v>0</v>
      </c>
    </row>
    <row r="45" spans="1:28">
      <c r="A45"/>
      <c r="B45" t="s">
        <v>51</v>
      </c>
      <c r="C45" s="97">
        <v>0</v>
      </c>
      <c r="D45" s="97">
        <f t="shared" si="19"/>
        <v>0</v>
      </c>
      <c r="E45" s="97">
        <f t="shared" si="19"/>
        <v>0</v>
      </c>
      <c r="F45" s="97">
        <f t="shared" si="19"/>
        <v>0</v>
      </c>
      <c r="G45" s="97">
        <f t="shared" si="19"/>
        <v>0</v>
      </c>
      <c r="H45" s="97">
        <f t="shared" si="20"/>
        <v>0</v>
      </c>
      <c r="I45" s="97">
        <f t="shared" si="20"/>
        <v>0</v>
      </c>
      <c r="J45" s="97">
        <f t="shared" si="20"/>
        <v>0</v>
      </c>
      <c r="K45" s="97">
        <f t="shared" si="20"/>
        <v>0</v>
      </c>
      <c r="L45" s="97">
        <f t="shared" si="20"/>
        <v>0</v>
      </c>
      <c r="M45" s="97">
        <f t="shared" si="20"/>
        <v>0</v>
      </c>
      <c r="N45" s="97">
        <f t="shared" si="20"/>
        <v>0</v>
      </c>
      <c r="O45" s="97">
        <f t="shared" si="20"/>
        <v>0</v>
      </c>
      <c r="P45" s="97">
        <f t="shared" si="20"/>
        <v>0</v>
      </c>
      <c r="Q45" s="97">
        <f t="shared" si="20"/>
        <v>0</v>
      </c>
      <c r="R45" s="97">
        <f t="shared" si="21"/>
        <v>0</v>
      </c>
      <c r="S45" s="97">
        <f t="shared" si="21"/>
        <v>0</v>
      </c>
      <c r="T45" s="97">
        <f t="shared" si="21"/>
        <v>0</v>
      </c>
      <c r="U45" s="97">
        <f t="shared" si="21"/>
        <v>0</v>
      </c>
      <c r="V45" s="97">
        <f t="shared" si="21"/>
        <v>0</v>
      </c>
      <c r="W45" s="97">
        <f t="shared" si="22"/>
        <v>0</v>
      </c>
      <c r="X45" s="97">
        <f t="shared" si="22"/>
        <v>0</v>
      </c>
      <c r="Y45" s="97">
        <f t="shared" si="22"/>
        <v>0</v>
      </c>
      <c r="Z45" s="97">
        <f t="shared" si="22"/>
        <v>0</v>
      </c>
      <c r="AA45" s="97">
        <f t="shared" si="22"/>
        <v>0</v>
      </c>
      <c r="AB45">
        <f>SUM(C45:V45)</f>
        <v>0</v>
      </c>
    </row>
    <row r="46" spans="1:28">
      <c r="A46"/>
      <c r="B46" t="s">
        <v>48</v>
      </c>
      <c r="C46" s="241">
        <v>0</v>
      </c>
      <c r="D46" s="97">
        <f t="shared" ref="D46:Q46" si="23">+C46</f>
        <v>0</v>
      </c>
      <c r="E46" s="97">
        <f t="shared" si="23"/>
        <v>0</v>
      </c>
      <c r="F46" s="97">
        <f t="shared" si="23"/>
        <v>0</v>
      </c>
      <c r="G46" s="97">
        <f t="shared" si="23"/>
        <v>0</v>
      </c>
      <c r="H46" s="97">
        <f t="shared" si="23"/>
        <v>0</v>
      </c>
      <c r="I46" s="97">
        <f t="shared" si="23"/>
        <v>0</v>
      </c>
      <c r="J46" s="97">
        <f t="shared" si="23"/>
        <v>0</v>
      </c>
      <c r="K46" s="97">
        <f t="shared" si="23"/>
        <v>0</v>
      </c>
      <c r="L46" s="97">
        <f t="shared" si="23"/>
        <v>0</v>
      </c>
      <c r="M46" s="97">
        <f t="shared" si="23"/>
        <v>0</v>
      </c>
      <c r="N46" s="97">
        <f t="shared" si="23"/>
        <v>0</v>
      </c>
      <c r="O46" s="97">
        <f t="shared" si="23"/>
        <v>0</v>
      </c>
      <c r="P46" s="97">
        <f t="shared" si="23"/>
        <v>0</v>
      </c>
      <c r="Q46" s="97">
        <f t="shared" si="23"/>
        <v>0</v>
      </c>
      <c r="R46" s="97">
        <f t="shared" si="21"/>
        <v>0</v>
      </c>
      <c r="S46" s="97">
        <f t="shared" si="21"/>
        <v>0</v>
      </c>
      <c r="T46" s="97">
        <f t="shared" si="21"/>
        <v>0</v>
      </c>
      <c r="U46" s="97">
        <f t="shared" si="21"/>
        <v>0</v>
      </c>
      <c r="V46" s="97">
        <f t="shared" si="21"/>
        <v>0</v>
      </c>
      <c r="W46" s="97">
        <f t="shared" si="22"/>
        <v>0</v>
      </c>
      <c r="X46" s="97">
        <f t="shared" si="22"/>
        <v>0</v>
      </c>
      <c r="Y46" s="97">
        <f t="shared" si="22"/>
        <v>0</v>
      </c>
      <c r="Z46" s="97">
        <f t="shared" si="22"/>
        <v>0</v>
      </c>
      <c r="AA46" s="97">
        <f t="shared" si="22"/>
        <v>0</v>
      </c>
      <c r="AB46" s="97"/>
    </row>
    <row r="47" spans="1:28">
      <c r="A47"/>
      <c r="B47" t="s">
        <v>49</v>
      </c>
      <c r="C47" s="1">
        <f>C44*365*C45+(C46*365*C44*assumptions!C$34)</f>
        <v>0</v>
      </c>
      <c r="D47" s="1">
        <f>D44*365*D45+(D46*365*D44*assumptions!D$34)</f>
        <v>0</v>
      </c>
      <c r="E47" s="1">
        <f>E44*365*E45+(E46*365*E44*assumptions!E$34)</f>
        <v>0</v>
      </c>
      <c r="F47" s="1">
        <f>F44*365*F45+(F46*365*F44*assumptions!F$34)</f>
        <v>0</v>
      </c>
      <c r="G47" s="1">
        <f>G44*365*G45+(G46*365*G44*assumptions!G$34)</f>
        <v>0</v>
      </c>
      <c r="H47" s="1">
        <f>H44*365*H45+(H46*365*H44*assumptions!H$34)</f>
        <v>0</v>
      </c>
      <c r="I47" s="1">
        <f>I44*365*I45+(I46*365*I44*assumptions!I$34)</f>
        <v>0</v>
      </c>
      <c r="J47" s="1">
        <f>J44*365*J45+(J46*365*J44*assumptions!J$34)</f>
        <v>0</v>
      </c>
      <c r="K47" s="1">
        <f>K44*365*K45+(K46*365*K44*assumptions!K$34)</f>
        <v>0</v>
      </c>
      <c r="L47" s="1">
        <f>L44*365*L45+(L46*365*L44*assumptions!L$34)</f>
        <v>0</v>
      </c>
      <c r="M47" s="1">
        <f>M44*365*M45+(M46*365*M44*assumptions!M$34)</f>
        <v>0</v>
      </c>
      <c r="N47" s="1">
        <f>N44*365*N45+(N46*365*N44*assumptions!N$34)</f>
        <v>0</v>
      </c>
      <c r="O47" s="1">
        <f>O44*365*O45+(O46*365*O44*assumptions!O$34)</f>
        <v>0</v>
      </c>
      <c r="P47" s="1">
        <f>P44*365*P45+(P46*365*P44*assumptions!P$34)</f>
        <v>0</v>
      </c>
      <c r="Q47" s="1">
        <f>Q44*365*Q45+(Q46*365*Q44*assumptions!Q$34)</f>
        <v>0</v>
      </c>
      <c r="R47" s="1">
        <f>R44*365*R45+(R46*365*R44*assumptions!R$34)</f>
        <v>0</v>
      </c>
      <c r="S47" s="1">
        <f>S44*365*S45+(S46*365*S44*assumptions!S$34)</f>
        <v>0</v>
      </c>
      <c r="T47" s="1">
        <f>T44*365*T45+(T46*365*T44*assumptions!T$34)</f>
        <v>0</v>
      </c>
      <c r="U47" s="1">
        <f>U44*365*U45+(U46*365*U44*assumptions!U$34)</f>
        <v>0</v>
      </c>
      <c r="V47" s="1">
        <f>V44*365*V45+(V46*365*V44*assumptions!V$34)</f>
        <v>0</v>
      </c>
      <c r="W47" s="1">
        <f>W44*365*W45+(W46*365*W44*assumptions!W$34)</f>
        <v>0</v>
      </c>
      <c r="X47" s="1">
        <f>X44*365*X45+(X46*365*X44*assumptions!X$34)</f>
        <v>0</v>
      </c>
      <c r="Y47" s="1">
        <f>Y44*365*Y45+(Y46*365*Y44*assumptions!Y$34)</f>
        <v>0</v>
      </c>
      <c r="Z47" s="1">
        <f>Z44*365*Z45+(Z46*365*Z44*assumptions!Z$34)</f>
        <v>0</v>
      </c>
      <c r="AA47" s="1">
        <f>AA44*365*AA45+(AA46*365*AA44*assumptions!AA$34)</f>
        <v>0</v>
      </c>
      <c r="AB47">
        <f>SUM(C47:V47)</f>
        <v>0</v>
      </c>
    </row>
    <row r="48" spans="1:28">
      <c r="A48" t="s">
        <v>50</v>
      </c>
      <c r="B48" s="13">
        <v>0</v>
      </c>
      <c r="C48">
        <f>+C44*$B$12*assumptions!C$34*DCF!D$28</f>
        <v>0</v>
      </c>
      <c r="D48">
        <f>+D44*$B$12*assumptions!D$34*DCF!E$28</f>
        <v>0</v>
      </c>
      <c r="E48">
        <f>+E44*$B$12*assumptions!E$34*DCF!F$28</f>
        <v>0</v>
      </c>
      <c r="F48">
        <f>+F44*$B$12*assumptions!F$34*DCF!G$28</f>
        <v>0</v>
      </c>
      <c r="G48">
        <f>+G44*$B$12*assumptions!G$34*DCF!H$28</f>
        <v>0</v>
      </c>
      <c r="H48">
        <f>+H44*$B$12*assumptions!H$34*DCF!I$28</f>
        <v>0</v>
      </c>
      <c r="I48">
        <f>+I44*$B$12*assumptions!I$34*DCF!J$28</f>
        <v>0</v>
      </c>
      <c r="J48">
        <f>+J44*$B$12*assumptions!J$34*DCF!K$28</f>
        <v>0</v>
      </c>
      <c r="K48">
        <f>+K44*$B$12*assumptions!K$34*DCF!L$28</f>
        <v>0</v>
      </c>
      <c r="L48">
        <f>+L44*$B$12*assumptions!$L$34*DCF!M$28</f>
        <v>0</v>
      </c>
      <c r="M48">
        <f>+M44*$B$12*assumptions!$L$34*DCF!N$28</f>
        <v>0</v>
      </c>
      <c r="N48">
        <f>+N44*$B$12*assumptions!$L$34*DCF!O$28</f>
        <v>0</v>
      </c>
      <c r="O48">
        <f>+O44*$B$12*assumptions!$L$34*DCF!P$28</f>
        <v>0</v>
      </c>
      <c r="P48">
        <f>+P44*$B$12*assumptions!$L$34*DCF!Q$28</f>
        <v>0</v>
      </c>
      <c r="Q48">
        <f>+Q44*$B$12*assumptions!$L$34*DCF!R$28</f>
        <v>0</v>
      </c>
      <c r="R48">
        <f>+R44*$B$12*assumptions!$L$34*DCF!S$28</f>
        <v>0</v>
      </c>
      <c r="S48">
        <f>+S44*$B$12*assumptions!$L$34*DCF!T$28</f>
        <v>0</v>
      </c>
      <c r="T48">
        <f>+T44*$B$12*assumptions!$L$34*DCF!U$28</f>
        <v>0</v>
      </c>
      <c r="U48">
        <f>+U44*$B$12*assumptions!$L$34*DCF!V$28</f>
        <v>0</v>
      </c>
      <c r="V48">
        <f>+V44*$B$12*assumptions!$L$34*DCF!W$28</f>
        <v>0</v>
      </c>
      <c r="W48">
        <f>+W44*$B$12*assumptions!$L$34*DCF!X$28</f>
        <v>0</v>
      </c>
      <c r="X48">
        <f>+X44*$B$12*assumptions!$L$34*DCF!Y$28</f>
        <v>0</v>
      </c>
      <c r="Y48">
        <f>+Y44*$B$12*assumptions!$L$34*DCF!Z$28</f>
        <v>0</v>
      </c>
      <c r="Z48">
        <f>+Z44*$B$12*assumptions!$L$34*DCF!AA$28</f>
        <v>0</v>
      </c>
      <c r="AA48">
        <f>+AA44*$B$12*assumptions!$L$34*DCF!AB$28</f>
        <v>0</v>
      </c>
      <c r="AB48">
        <f>SUM(C48:V48)</f>
        <v>0</v>
      </c>
    </row>
    <row r="49" spans="1:46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</row>
    <row r="50" spans="1:46">
      <c r="A50" s="29"/>
      <c r="B50" t="s">
        <v>46</v>
      </c>
      <c r="C50">
        <v>0</v>
      </c>
      <c r="D50">
        <f t="shared" ref="D50:G51" si="24">+C50</f>
        <v>0</v>
      </c>
      <c r="E50">
        <f>D50</f>
        <v>0</v>
      </c>
      <c r="F50">
        <f>E50</f>
        <v>0</v>
      </c>
      <c r="G50">
        <f>F50</f>
        <v>0</v>
      </c>
      <c r="H50">
        <f>+G50</f>
        <v>0</v>
      </c>
      <c r="I50">
        <f t="shared" ref="I50:Q51" si="25">+H50</f>
        <v>0</v>
      </c>
      <c r="J50">
        <f t="shared" si="25"/>
        <v>0</v>
      </c>
      <c r="K50">
        <f t="shared" si="25"/>
        <v>0</v>
      </c>
      <c r="L50">
        <f t="shared" si="25"/>
        <v>0</v>
      </c>
      <c r="M50">
        <f t="shared" si="25"/>
        <v>0</v>
      </c>
      <c r="N50">
        <f t="shared" si="25"/>
        <v>0</v>
      </c>
      <c r="O50">
        <f t="shared" si="25"/>
        <v>0</v>
      </c>
      <c r="P50">
        <f t="shared" si="25"/>
        <v>0</v>
      </c>
      <c r="Q50">
        <f t="shared" si="25"/>
        <v>0</v>
      </c>
      <c r="R50">
        <f t="shared" ref="R50:V52" si="26">+Q50</f>
        <v>0</v>
      </c>
      <c r="S50">
        <f t="shared" si="26"/>
        <v>0</v>
      </c>
      <c r="T50">
        <f t="shared" si="26"/>
        <v>0</v>
      </c>
      <c r="U50">
        <f t="shared" si="26"/>
        <v>0</v>
      </c>
      <c r="V50">
        <f t="shared" si="26"/>
        <v>0</v>
      </c>
      <c r="W50">
        <f t="shared" ref="W50:AA52" si="27">+V50</f>
        <v>0</v>
      </c>
      <c r="X50">
        <f t="shared" si="27"/>
        <v>0</v>
      </c>
      <c r="Y50">
        <f t="shared" si="27"/>
        <v>0</v>
      </c>
      <c r="Z50">
        <f t="shared" si="27"/>
        <v>0</v>
      </c>
      <c r="AA50">
        <f t="shared" si="27"/>
        <v>0</v>
      </c>
      <c r="AB50">
        <f>SUM(C50:V50)</f>
        <v>0</v>
      </c>
    </row>
    <row r="51" spans="1:46">
      <c r="A51"/>
      <c r="B51" t="s">
        <v>51</v>
      </c>
      <c r="C51" s="97">
        <v>0</v>
      </c>
      <c r="D51" s="97">
        <f t="shared" si="24"/>
        <v>0</v>
      </c>
      <c r="E51" s="97">
        <f t="shared" si="24"/>
        <v>0</v>
      </c>
      <c r="F51" s="97">
        <f t="shared" si="24"/>
        <v>0</v>
      </c>
      <c r="G51" s="97">
        <f t="shared" si="24"/>
        <v>0</v>
      </c>
      <c r="H51" s="97">
        <f>+G51</f>
        <v>0</v>
      </c>
      <c r="I51" s="97">
        <f t="shared" si="25"/>
        <v>0</v>
      </c>
      <c r="J51" s="97">
        <f t="shared" si="25"/>
        <v>0</v>
      </c>
      <c r="K51" s="97">
        <f t="shared" si="25"/>
        <v>0</v>
      </c>
      <c r="L51" s="97">
        <f t="shared" si="25"/>
        <v>0</v>
      </c>
      <c r="M51" s="97">
        <f t="shared" si="25"/>
        <v>0</v>
      </c>
      <c r="N51" s="97">
        <f t="shared" si="25"/>
        <v>0</v>
      </c>
      <c r="O51" s="97">
        <f t="shared" si="25"/>
        <v>0</v>
      </c>
      <c r="P51" s="97">
        <f t="shared" si="25"/>
        <v>0</v>
      </c>
      <c r="Q51" s="97">
        <f t="shared" si="25"/>
        <v>0</v>
      </c>
      <c r="R51" s="97">
        <f t="shared" si="26"/>
        <v>0</v>
      </c>
      <c r="S51" s="97">
        <f t="shared" si="26"/>
        <v>0</v>
      </c>
      <c r="T51" s="97">
        <f t="shared" si="26"/>
        <v>0</v>
      </c>
      <c r="U51" s="97">
        <f t="shared" si="26"/>
        <v>0</v>
      </c>
      <c r="V51" s="97">
        <f t="shared" si="26"/>
        <v>0</v>
      </c>
      <c r="W51" s="97">
        <f t="shared" si="27"/>
        <v>0</v>
      </c>
      <c r="X51" s="97">
        <f t="shared" si="27"/>
        <v>0</v>
      </c>
      <c r="Y51" s="97">
        <f t="shared" si="27"/>
        <v>0</v>
      </c>
      <c r="Z51" s="97">
        <f t="shared" si="27"/>
        <v>0</v>
      </c>
      <c r="AA51" s="97">
        <f t="shared" si="27"/>
        <v>0</v>
      </c>
      <c r="AB51" s="97"/>
    </row>
    <row r="52" spans="1:46">
      <c r="A52"/>
      <c r="B52" t="s">
        <v>48</v>
      </c>
      <c r="C52" s="241">
        <v>0</v>
      </c>
      <c r="D52" s="97">
        <f t="shared" ref="D52:Q52" si="28">+C52</f>
        <v>0</v>
      </c>
      <c r="E52" s="97">
        <f t="shared" si="28"/>
        <v>0</v>
      </c>
      <c r="F52" s="97">
        <f t="shared" si="28"/>
        <v>0</v>
      </c>
      <c r="G52" s="97">
        <f t="shared" si="28"/>
        <v>0</v>
      </c>
      <c r="H52" s="97">
        <f t="shared" si="28"/>
        <v>0</v>
      </c>
      <c r="I52" s="97">
        <f t="shared" si="28"/>
        <v>0</v>
      </c>
      <c r="J52" s="97">
        <f t="shared" si="28"/>
        <v>0</v>
      </c>
      <c r="K52" s="97">
        <f t="shared" si="28"/>
        <v>0</v>
      </c>
      <c r="L52" s="97">
        <f t="shared" si="28"/>
        <v>0</v>
      </c>
      <c r="M52" s="97">
        <f t="shared" si="28"/>
        <v>0</v>
      </c>
      <c r="N52" s="97">
        <f t="shared" si="28"/>
        <v>0</v>
      </c>
      <c r="O52" s="97">
        <f t="shared" si="28"/>
        <v>0</v>
      </c>
      <c r="P52" s="97">
        <f t="shared" si="28"/>
        <v>0</v>
      </c>
      <c r="Q52" s="97">
        <f t="shared" si="28"/>
        <v>0</v>
      </c>
      <c r="R52" s="97">
        <f t="shared" si="26"/>
        <v>0</v>
      </c>
      <c r="S52" s="97">
        <f t="shared" si="26"/>
        <v>0</v>
      </c>
      <c r="T52" s="97">
        <f t="shared" si="26"/>
        <v>0</v>
      </c>
      <c r="U52" s="97">
        <f t="shared" si="26"/>
        <v>0</v>
      </c>
      <c r="V52" s="97">
        <f t="shared" si="26"/>
        <v>0</v>
      </c>
      <c r="W52" s="97">
        <f t="shared" si="27"/>
        <v>0</v>
      </c>
      <c r="X52" s="97">
        <f t="shared" si="27"/>
        <v>0</v>
      </c>
      <c r="Y52" s="97">
        <f t="shared" si="27"/>
        <v>0</v>
      </c>
      <c r="Z52" s="97">
        <f t="shared" si="27"/>
        <v>0</v>
      </c>
      <c r="AA52" s="97">
        <f t="shared" si="27"/>
        <v>0</v>
      </c>
      <c r="AB52" s="97"/>
    </row>
    <row r="53" spans="1:46">
      <c r="A53"/>
      <c r="B53" t="s">
        <v>49</v>
      </c>
      <c r="C53" s="1">
        <f>C50*365*C51+(C52*365*C50*assumptions!C$34)</f>
        <v>0</v>
      </c>
      <c r="D53" s="1">
        <f>D50*365*D51+(D52*365*D50*assumptions!D$34)</f>
        <v>0</v>
      </c>
      <c r="E53" s="1">
        <f>E50*365*E51+(E52*365*E50*assumptions!E$34)</f>
        <v>0</v>
      </c>
      <c r="F53" s="1">
        <f>F50*365*F51+(F52*365*F50*assumptions!F$34)</f>
        <v>0</v>
      </c>
      <c r="G53" s="1">
        <f>G50*365*G51+(G52*365*G50*assumptions!G$34)</f>
        <v>0</v>
      </c>
      <c r="H53" s="1">
        <f>H50*365*H51+(H52*365*H50*assumptions!H$34)</f>
        <v>0</v>
      </c>
      <c r="I53" s="1">
        <f>I50*365*I51+(I52*365*I50*assumptions!I$34)</f>
        <v>0</v>
      </c>
      <c r="J53" s="1">
        <f>J50*365*J51+(J52*365*J50*assumptions!J$34)</f>
        <v>0</v>
      </c>
      <c r="K53" s="1">
        <f>K50*365*K51+(K52*365*K50*assumptions!K$34)</f>
        <v>0</v>
      </c>
      <c r="L53" s="1">
        <f>L50*365*L51+(L52*365*L50*assumptions!L$34)</f>
        <v>0</v>
      </c>
      <c r="M53" s="1">
        <f>M50*365*M51+(M52*365*M50*assumptions!M$34)</f>
        <v>0</v>
      </c>
      <c r="N53" s="1">
        <f>N50*365*N51+(N52*365*N50*assumptions!N$34)</f>
        <v>0</v>
      </c>
      <c r="O53" s="1">
        <f>O50*365*O51+(O52*365*O50*assumptions!O$34)</f>
        <v>0</v>
      </c>
      <c r="P53" s="1">
        <f>P50*365*P51+(P52*365*P50*assumptions!P$34)</f>
        <v>0</v>
      </c>
      <c r="Q53" s="1">
        <f>Q50*365*Q51+(Q52*365*Q50*assumptions!Q$34)</f>
        <v>0</v>
      </c>
      <c r="R53" s="1">
        <f>R50*365*R51+(R52*365*R50*assumptions!R$34)</f>
        <v>0</v>
      </c>
      <c r="S53" s="1">
        <f>S50*365*S51+(S52*365*S50*assumptions!S$34)</f>
        <v>0</v>
      </c>
      <c r="T53" s="1">
        <f>T50*365*T51+(T52*365*T50*assumptions!T$34)</f>
        <v>0</v>
      </c>
      <c r="U53" s="1">
        <f>U50*365*U51+(U52*365*U50*assumptions!U$34)</f>
        <v>0</v>
      </c>
      <c r="V53" s="1">
        <f>V50*365*V51+(V52*365*V50*assumptions!V$34)</f>
        <v>0</v>
      </c>
      <c r="W53" s="1">
        <f>W50*365*W51+(W52*365*W50*assumptions!W$34)</f>
        <v>0</v>
      </c>
      <c r="X53" s="1">
        <f>X50*365*X51+(X52*365*X50*assumptions!X$34)</f>
        <v>0</v>
      </c>
      <c r="Y53" s="1">
        <f>Y50*365*Y51+(Y52*365*Y50*assumptions!Y$34)</f>
        <v>0</v>
      </c>
      <c r="Z53" s="1">
        <f>Z50*365*Z51+(Z52*365*Z50*assumptions!Z$34)</f>
        <v>0</v>
      </c>
      <c r="AA53" s="1">
        <f>AA50*365*AA51+(AA52*365*AA50*assumptions!AA$34)</f>
        <v>0</v>
      </c>
      <c r="AB53">
        <f>SUM(C53:V53)</f>
        <v>0</v>
      </c>
    </row>
    <row r="54" spans="1:46">
      <c r="A54" t="s">
        <v>50</v>
      </c>
      <c r="B54" s="13">
        <v>0</v>
      </c>
      <c r="C54">
        <f>+C50*$B$12*assumptions!C$34*DCF!D$28</f>
        <v>0</v>
      </c>
      <c r="D54">
        <f>+D50*$B$12*assumptions!D$34*DCF!E$28</f>
        <v>0</v>
      </c>
      <c r="E54">
        <f>+E50*$B$12*assumptions!E$34*DCF!F$28</f>
        <v>0</v>
      </c>
      <c r="F54">
        <f>+F50*$B$12*assumptions!F$34*DCF!G$28</f>
        <v>0</v>
      </c>
      <c r="G54">
        <f>+G50*$B$12*assumptions!G$34*DCF!H$28</f>
        <v>0</v>
      </c>
      <c r="H54">
        <f>+H50*$B$12*assumptions!H$34*DCF!I$28</f>
        <v>0</v>
      </c>
      <c r="I54">
        <f>+I50*$B$12*assumptions!I$34*DCF!J$28</f>
        <v>0</v>
      </c>
      <c r="J54">
        <f>+J50*$B$12*assumptions!J$34*DCF!K$28</f>
        <v>0</v>
      </c>
      <c r="K54">
        <f>+K50*$B$12*assumptions!K$34*DCF!L$28</f>
        <v>0</v>
      </c>
      <c r="L54">
        <f>+L50*$B$12*assumptions!$L$34*DCF!M$28</f>
        <v>0</v>
      </c>
      <c r="M54">
        <f>+M50*$B$12*assumptions!$L$34*DCF!N$28</f>
        <v>0</v>
      </c>
      <c r="N54">
        <f>+N50*$B$12*assumptions!$L$34*DCF!O$28</f>
        <v>0</v>
      </c>
      <c r="O54">
        <f>+O50*$B$12*assumptions!$L$34*DCF!P$28</f>
        <v>0</v>
      </c>
      <c r="P54">
        <f>+P50*$B$12*assumptions!$L$34*DCF!Q$28</f>
        <v>0</v>
      </c>
      <c r="Q54">
        <f>+Q50*$B$12*assumptions!$L$34*DCF!R$28</f>
        <v>0</v>
      </c>
      <c r="R54">
        <f>+R50*$B$12*assumptions!$L$34*DCF!S$28</f>
        <v>0</v>
      </c>
      <c r="S54">
        <f>+S50*$B$12*assumptions!$L$34*DCF!T$28</f>
        <v>0</v>
      </c>
      <c r="T54">
        <f>+T50*$B$12*assumptions!$L$34*DCF!U$28</f>
        <v>0</v>
      </c>
      <c r="U54">
        <f>+U50*$B$12*assumptions!$L$34*DCF!V$28</f>
        <v>0</v>
      </c>
      <c r="V54">
        <f>+V50*$B$12*assumptions!$L$34*DCF!W$28</f>
        <v>0</v>
      </c>
      <c r="W54">
        <f>+W50*$B$12*assumptions!$L$34*DCF!X$28</f>
        <v>0</v>
      </c>
      <c r="X54">
        <f>+X50*$B$12*assumptions!$L$34*DCF!Y$28</f>
        <v>0</v>
      </c>
      <c r="Y54">
        <f>+Y50*$B$12*assumptions!$L$34*DCF!Z$28</f>
        <v>0</v>
      </c>
      <c r="Z54">
        <f>+Z50*$B$12*assumptions!$L$34*DCF!AA$28</f>
        <v>0</v>
      </c>
      <c r="AA54">
        <f>+AA50*$B$12*assumptions!$L$34*DCF!AB$28</f>
        <v>0</v>
      </c>
      <c r="AB54">
        <f>SUM(C54:V54)</f>
        <v>0</v>
      </c>
    </row>
    <row r="55" spans="1:46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</row>
    <row r="56" spans="1:46">
      <c r="A56" t="s">
        <v>53</v>
      </c>
      <c r="B56" t="s">
        <v>46</v>
      </c>
      <c r="C56" s="4">
        <f>+C50+C44+C38+C32+C26+C20+C14+C7</f>
        <v>150</v>
      </c>
      <c r="D56" s="4">
        <f t="shared" ref="D56:Q56" si="29">D7+D14+D20+D26+D32+D38+D50+D44</f>
        <v>150</v>
      </c>
      <c r="E56" s="4">
        <f t="shared" si="29"/>
        <v>150</v>
      </c>
      <c r="F56" s="4">
        <f t="shared" si="29"/>
        <v>150</v>
      </c>
      <c r="G56" s="4">
        <f t="shared" si="29"/>
        <v>150</v>
      </c>
      <c r="H56" s="4">
        <f t="shared" si="29"/>
        <v>150</v>
      </c>
      <c r="I56" s="4">
        <f t="shared" si="29"/>
        <v>150</v>
      </c>
      <c r="J56" s="4">
        <f t="shared" si="29"/>
        <v>150</v>
      </c>
      <c r="K56" s="4">
        <f t="shared" si="29"/>
        <v>150</v>
      </c>
      <c r="L56" s="4">
        <f t="shared" si="29"/>
        <v>150</v>
      </c>
      <c r="M56" s="4">
        <f t="shared" si="29"/>
        <v>150</v>
      </c>
      <c r="N56" s="4">
        <f t="shared" si="29"/>
        <v>150</v>
      </c>
      <c r="O56" s="4">
        <f t="shared" si="29"/>
        <v>150</v>
      </c>
      <c r="P56" s="4">
        <f t="shared" si="29"/>
        <v>150</v>
      </c>
      <c r="Q56" s="4">
        <f t="shared" si="29"/>
        <v>150</v>
      </c>
      <c r="R56" s="4">
        <f t="shared" ref="R56:AA56" si="30">R7+R14+R20+R26+R32+R38+R50+R44</f>
        <v>150</v>
      </c>
      <c r="S56" s="4">
        <f t="shared" si="30"/>
        <v>150</v>
      </c>
      <c r="T56" s="4">
        <f t="shared" si="30"/>
        <v>150</v>
      </c>
      <c r="U56" s="4">
        <f t="shared" si="30"/>
        <v>150</v>
      </c>
      <c r="V56" s="4">
        <f t="shared" si="30"/>
        <v>150</v>
      </c>
      <c r="W56" s="4">
        <f t="shared" si="30"/>
        <v>150</v>
      </c>
      <c r="X56" s="4">
        <f t="shared" si="30"/>
        <v>150</v>
      </c>
      <c r="Y56" s="4">
        <f t="shared" si="30"/>
        <v>150</v>
      </c>
      <c r="Z56" s="4">
        <f t="shared" si="30"/>
        <v>150</v>
      </c>
      <c r="AA56" s="4">
        <f t="shared" si="30"/>
        <v>150</v>
      </c>
      <c r="AB56">
        <f>SUM(C56:V56)</f>
        <v>3000</v>
      </c>
    </row>
    <row r="57" spans="1:46">
      <c r="A57"/>
      <c r="B57" t="s">
        <v>54</v>
      </c>
      <c r="C57">
        <f>C58/(C56*365)</f>
        <v>0.3640358015277147</v>
      </c>
      <c r="D57">
        <f t="shared" ref="D57:Q57" si="31">D58/(D56*365)</f>
        <v>0.36407796245633273</v>
      </c>
      <c r="E57">
        <f t="shared" si="31"/>
        <v>0.36409331835991737</v>
      </c>
      <c r="F57">
        <f t="shared" si="31"/>
        <v>0.36494704630556463</v>
      </c>
      <c r="G57">
        <f t="shared" si="31"/>
        <v>0.36446635814101186</v>
      </c>
      <c r="H57">
        <f t="shared" si="31"/>
        <v>0.36459660616646111</v>
      </c>
      <c r="I57">
        <f t="shared" si="31"/>
        <v>0.36480742399071192</v>
      </c>
      <c r="J57">
        <f t="shared" si="31"/>
        <v>0.36442423380158434</v>
      </c>
      <c r="K57">
        <f t="shared" si="31"/>
        <v>0.36446968855669015</v>
      </c>
      <c r="L57">
        <f t="shared" si="31"/>
        <v>0.36400940581135005</v>
      </c>
      <c r="M57">
        <f t="shared" si="31"/>
        <v>0.36435794101690572</v>
      </c>
      <c r="N57">
        <f t="shared" si="31"/>
        <v>0.36440073257376304</v>
      </c>
      <c r="O57">
        <f t="shared" si="31"/>
        <v>0.36454700611684665</v>
      </c>
      <c r="P57">
        <f t="shared" si="31"/>
        <v>0.36425884681181031</v>
      </c>
      <c r="Q57">
        <f t="shared" si="31"/>
        <v>0.36439447414858478</v>
      </c>
      <c r="R57">
        <f t="shared" ref="R57:AB57" si="32">R58/(R56*365)</f>
        <v>0.36439447414858478</v>
      </c>
      <c r="S57">
        <f t="shared" si="32"/>
        <v>0.36439447414858478</v>
      </c>
      <c r="T57">
        <f t="shared" si="32"/>
        <v>0.36439447414858478</v>
      </c>
      <c r="U57">
        <f t="shared" si="32"/>
        <v>0.36439447414858478</v>
      </c>
      <c r="V57">
        <f t="shared" si="32"/>
        <v>0.36439447414858478</v>
      </c>
      <c r="W57">
        <f>W58/(W56*365)</f>
        <v>0.3453</v>
      </c>
      <c r="X57">
        <f>X58/(X56*365)</f>
        <v>0.3453</v>
      </c>
      <c r="Y57">
        <f>Y58/(Y56*365)</f>
        <v>0.3453</v>
      </c>
      <c r="Z57">
        <f>Z58/(Z56*365)</f>
        <v>0.3453</v>
      </c>
      <c r="AA57">
        <f>AA58/(AA56*365)</f>
        <v>0.3453</v>
      </c>
      <c r="AB57">
        <f t="shared" si="32"/>
        <v>0.36439296082640854</v>
      </c>
    </row>
    <row r="58" spans="1:46">
      <c r="A58"/>
      <c r="B58" t="s">
        <v>49</v>
      </c>
      <c r="C58" s="270">
        <f t="shared" ref="C58:Q59" si="33">C11+C17+C23+C29+C35+C41+C47+C53</f>
        <v>19930.96013364238</v>
      </c>
      <c r="D58" s="270">
        <f t="shared" si="33"/>
        <v>19933.268444484216</v>
      </c>
      <c r="E58" s="270">
        <f t="shared" si="33"/>
        <v>19934.109180205476</v>
      </c>
      <c r="F58" s="270">
        <f t="shared" si="33"/>
        <v>19980.850785229664</v>
      </c>
      <c r="G58" s="270">
        <f t="shared" si="33"/>
        <v>19954.533108220399</v>
      </c>
      <c r="H58" s="270">
        <f t="shared" si="33"/>
        <v>19961.664187613747</v>
      </c>
      <c r="I58" s="270">
        <f t="shared" si="33"/>
        <v>19973.206463491479</v>
      </c>
      <c r="J58" s="270">
        <f t="shared" si="33"/>
        <v>19952.226800636741</v>
      </c>
      <c r="K58" s="270">
        <f t="shared" si="33"/>
        <v>19954.715448478786</v>
      </c>
      <c r="L58" s="270">
        <f t="shared" si="33"/>
        <v>19929.514968171414</v>
      </c>
      <c r="M58" s="270">
        <f t="shared" si="33"/>
        <v>19948.597270675589</v>
      </c>
      <c r="N58" s="270">
        <f t="shared" si="33"/>
        <v>19950.940108413528</v>
      </c>
      <c r="O58" s="270">
        <f t="shared" si="33"/>
        <v>19958.948584897353</v>
      </c>
      <c r="P58" s="270">
        <f t="shared" si="33"/>
        <v>19943.171862946616</v>
      </c>
      <c r="Q58" s="270">
        <f t="shared" si="33"/>
        <v>19950.597459635017</v>
      </c>
      <c r="R58" s="270">
        <f t="shared" ref="R58:V59" si="34">R11+R17+R23+R29+R35+R41+R47+R53</f>
        <v>19950.597459635017</v>
      </c>
      <c r="S58" s="270">
        <f t="shared" si="34"/>
        <v>19950.597459635017</v>
      </c>
      <c r="T58" s="270">
        <f t="shared" si="34"/>
        <v>19950.597459635017</v>
      </c>
      <c r="U58" s="270">
        <f t="shared" si="34"/>
        <v>19950.597459635017</v>
      </c>
      <c r="V58" s="270">
        <f t="shared" si="34"/>
        <v>19950.597459635017</v>
      </c>
      <c r="W58" s="270">
        <f t="shared" ref="W58:AA59" si="35">W11+W17+W23+W29+W35+W41+W47+W53</f>
        <v>18905.174999999999</v>
      </c>
      <c r="X58" s="270">
        <f t="shared" si="35"/>
        <v>18905.174999999999</v>
      </c>
      <c r="Y58" s="270">
        <f t="shared" si="35"/>
        <v>18905.174999999999</v>
      </c>
      <c r="Z58" s="270">
        <f t="shared" si="35"/>
        <v>18905.174999999999</v>
      </c>
      <c r="AA58" s="270">
        <f t="shared" si="35"/>
        <v>18905.174999999999</v>
      </c>
      <c r="AB58">
        <f>SUM(C58:V58)</f>
        <v>399010.29210491735</v>
      </c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</row>
    <row r="59" spans="1:46">
      <c r="A59" t="s">
        <v>50</v>
      </c>
      <c r="B59" s="13"/>
      <c r="C59" s="118">
        <f t="shared" si="33"/>
        <v>6.2731478329401993</v>
      </c>
      <c r="D59" s="118">
        <f t="shared" si="33"/>
        <v>6.2872642152899862</v>
      </c>
      <c r="E59" s="118">
        <f t="shared" si="33"/>
        <v>6.2924057008651948</v>
      </c>
      <c r="F59" s="118">
        <f t="shared" si="33"/>
        <v>6.5782521112381716</v>
      </c>
      <c r="G59" s="118">
        <f t="shared" si="33"/>
        <v>6.4173074132852355</v>
      </c>
      <c r="H59" s="118">
        <f t="shared" si="33"/>
        <v>6.460917243234765</v>
      </c>
      <c r="I59" s="118">
        <f t="shared" si="33"/>
        <v>6.5315035683187412</v>
      </c>
      <c r="J59" s="118">
        <f t="shared" si="33"/>
        <v>6.4032032817804643</v>
      </c>
      <c r="K59" s="118">
        <f t="shared" si="33"/>
        <v>6.4184225078203756</v>
      </c>
      <c r="L59" s="118">
        <f t="shared" si="33"/>
        <v>6.2643099814788012</v>
      </c>
      <c r="M59" s="118">
        <f t="shared" si="33"/>
        <v>6.3810070369104066</v>
      </c>
      <c r="N59" s="118">
        <f t="shared" si="33"/>
        <v>6.3953345671081827</v>
      </c>
      <c r="O59" s="118">
        <f t="shared" si="33"/>
        <v>6.4443100837656146</v>
      </c>
      <c r="P59" s="118">
        <f t="shared" si="33"/>
        <v>6.3478281735972191</v>
      </c>
      <c r="Q59" s="118">
        <f t="shared" si="33"/>
        <v>6.3932391122493772</v>
      </c>
      <c r="R59" s="118">
        <f t="shared" si="34"/>
        <v>6.3932391122493772</v>
      </c>
      <c r="S59" s="118">
        <f t="shared" si="34"/>
        <v>6.3932391122493772</v>
      </c>
      <c r="T59" s="118">
        <f t="shared" si="34"/>
        <v>6.3932391122493772</v>
      </c>
      <c r="U59" s="118">
        <f t="shared" si="34"/>
        <v>6.3932391122493772</v>
      </c>
      <c r="V59" s="118">
        <f t="shared" si="34"/>
        <v>6.3932391122493772</v>
      </c>
      <c r="W59" s="118">
        <f t="shared" si="35"/>
        <v>0</v>
      </c>
      <c r="X59" s="118">
        <f t="shared" si="35"/>
        <v>0</v>
      </c>
      <c r="Y59" s="118">
        <f t="shared" si="35"/>
        <v>0</v>
      </c>
      <c r="Z59" s="118">
        <f t="shared" si="35"/>
        <v>0</v>
      </c>
      <c r="AA59" s="118">
        <f t="shared" si="35"/>
        <v>0</v>
      </c>
      <c r="AB59">
        <f>AB12+AB18+AB24+AB30+AB36+AB42+AB54</f>
        <v>127.85464839112961</v>
      </c>
    </row>
    <row r="61" spans="1:46">
      <c r="A61" s="9" t="s">
        <v>55</v>
      </c>
      <c r="C61" s="28">
        <f>(+C59*365)*assumptions!C37</f>
        <v>9420.3810478177547</v>
      </c>
      <c r="D61" s="28">
        <f>(+D59*365)*assumptions!D37</f>
        <v>7001.3260185446525</v>
      </c>
      <c r="E61" s="28">
        <f>+D61</f>
        <v>7001.3260185446525</v>
      </c>
      <c r="F61" s="28">
        <f t="shared" ref="F61:Q61" si="36">+E61</f>
        <v>7001.3260185446525</v>
      </c>
      <c r="G61" s="28">
        <f t="shared" si="36"/>
        <v>7001.3260185446525</v>
      </c>
      <c r="H61" s="28">
        <f t="shared" si="36"/>
        <v>7001.3260185446525</v>
      </c>
      <c r="I61" s="28">
        <f t="shared" si="36"/>
        <v>7001.3260185446525</v>
      </c>
      <c r="J61" s="28">
        <f t="shared" si="36"/>
        <v>7001.3260185446525</v>
      </c>
      <c r="K61" s="28">
        <f t="shared" si="36"/>
        <v>7001.3260185446525</v>
      </c>
      <c r="L61" s="28">
        <f t="shared" si="36"/>
        <v>7001.3260185446525</v>
      </c>
      <c r="M61" s="28">
        <f t="shared" si="36"/>
        <v>7001.3260185446525</v>
      </c>
      <c r="N61" s="28">
        <f t="shared" si="36"/>
        <v>7001.3260185446525</v>
      </c>
      <c r="O61" s="28">
        <f t="shared" si="36"/>
        <v>7001.3260185446525</v>
      </c>
      <c r="P61" s="28">
        <f t="shared" si="36"/>
        <v>7001.3260185446525</v>
      </c>
      <c r="Q61" s="28">
        <f t="shared" si="36"/>
        <v>7001.3260185446525</v>
      </c>
      <c r="R61" s="28">
        <f t="shared" ref="R61:AA61" si="37">+Q61</f>
        <v>7001.3260185446525</v>
      </c>
      <c r="S61" s="28">
        <f t="shared" si="37"/>
        <v>7001.3260185446525</v>
      </c>
      <c r="T61" s="28">
        <f t="shared" si="37"/>
        <v>7001.3260185446525</v>
      </c>
      <c r="U61" s="28">
        <f t="shared" si="37"/>
        <v>7001.3260185446525</v>
      </c>
      <c r="V61" s="28">
        <f t="shared" si="37"/>
        <v>7001.3260185446525</v>
      </c>
      <c r="W61" s="28">
        <f t="shared" si="37"/>
        <v>7001.3260185446525</v>
      </c>
      <c r="X61" s="28">
        <f t="shared" si="37"/>
        <v>7001.3260185446525</v>
      </c>
      <c r="Y61" s="28">
        <f t="shared" si="37"/>
        <v>7001.3260185446525</v>
      </c>
      <c r="Z61" s="28">
        <f t="shared" si="37"/>
        <v>7001.3260185446525</v>
      </c>
      <c r="AA61" s="28">
        <f t="shared" si="37"/>
        <v>7001.3260185446525</v>
      </c>
      <c r="AB61" s="30">
        <f>SUM(C61:Q61)</f>
        <v>107438.94530744292</v>
      </c>
    </row>
    <row r="64" spans="1:46">
      <c r="C64" s="250"/>
    </row>
  </sheetData>
  <pageMargins left="0.2" right="0.22" top="1" bottom="1" header="0.5" footer="0.5"/>
  <pageSetup scale="41" orientation="landscape" horizontalDpi="4294967292" r:id="rId1"/>
  <headerFooter alignWithMargins="0"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U80"/>
  <sheetViews>
    <sheetView tabSelected="1" topLeftCell="F1" workbookViewId="0">
      <selection activeCell="S9" sqref="S9"/>
    </sheetView>
  </sheetViews>
  <sheetFormatPr defaultRowHeight="13.2"/>
  <cols>
    <col min="1" max="1" width="5.44140625" style="368" customWidth="1"/>
    <col min="2" max="2" width="25" style="368" bestFit="1" customWidth="1"/>
    <col min="3" max="3" width="10.6640625" bestFit="1" customWidth="1"/>
    <col min="4" max="4" width="12.33203125" bestFit="1" customWidth="1"/>
    <col min="5" max="10" width="10.33203125" bestFit="1" customWidth="1"/>
    <col min="11" max="18" width="9.88671875" bestFit="1" customWidth="1"/>
  </cols>
  <sheetData>
    <row r="1" spans="1:47" ht="15" customHeight="1">
      <c r="A1" s="365" t="s">
        <v>322</v>
      </c>
      <c r="B1" s="365"/>
    </row>
    <row r="2" spans="1:47" ht="15" customHeight="1">
      <c r="A2" s="365"/>
      <c r="B2" s="365"/>
    </row>
    <row r="3" spans="1:47" ht="15" customHeight="1">
      <c r="A3" s="365"/>
      <c r="B3" s="365"/>
    </row>
    <row r="4" spans="1:47" s="368" customFormat="1" ht="25.5" customHeight="1">
      <c r="A4" s="366" t="s">
        <v>323</v>
      </c>
      <c r="B4" s="366"/>
      <c r="C4" s="366" t="s">
        <v>324</v>
      </c>
      <c r="D4" s="367" t="s">
        <v>235</v>
      </c>
      <c r="E4" s="367" t="s">
        <v>242</v>
      </c>
      <c r="F4" s="367" t="s">
        <v>243</v>
      </c>
      <c r="G4" s="367" t="s">
        <v>244</v>
      </c>
      <c r="H4" s="367" t="s">
        <v>245</v>
      </c>
      <c r="I4" s="367" t="s">
        <v>246</v>
      </c>
      <c r="J4" s="367" t="s">
        <v>247</v>
      </c>
      <c r="K4" s="367" t="s">
        <v>248</v>
      </c>
      <c r="L4" s="367" t="s">
        <v>249</v>
      </c>
      <c r="M4" s="367" t="s">
        <v>250</v>
      </c>
      <c r="N4" s="367" t="s">
        <v>279</v>
      </c>
      <c r="O4" s="367" t="s">
        <v>280</v>
      </c>
      <c r="P4" s="367" t="s">
        <v>281</v>
      </c>
      <c r="Q4" s="367" t="s">
        <v>282</v>
      </c>
      <c r="R4" s="367" t="s">
        <v>283</v>
      </c>
      <c r="S4" s="367"/>
      <c r="T4" s="367"/>
      <c r="U4" s="367"/>
      <c r="V4" s="367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67"/>
    </row>
    <row r="5" spans="1:47" ht="13.5" customHeight="1">
      <c r="A5" s="369"/>
      <c r="B5" s="369"/>
      <c r="C5" s="367"/>
    </row>
    <row r="6" spans="1:47">
      <c r="A6" s="368">
        <v>1</v>
      </c>
      <c r="B6" s="368" t="s">
        <v>325</v>
      </c>
      <c r="C6" s="370">
        <f t="shared" ref="C6:C14" si="0">NPV(0.1076,E6:R6)+D6</f>
        <v>-6999.9226536441383</v>
      </c>
      <c r="D6" s="371">
        <f>+DCF!D43</f>
        <v>-738.99999999999955</v>
      </c>
      <c r="E6" s="371">
        <f>+D6*$C$57</f>
        <v>-761.1699999999995</v>
      </c>
      <c r="F6" s="371">
        <f t="shared" ref="F6:R6" si="1">+E6*$C$57</f>
        <v>-784.00509999999952</v>
      </c>
      <c r="G6" s="371">
        <f t="shared" si="1"/>
        <v>-807.52525299999957</v>
      </c>
      <c r="H6" s="371">
        <f t="shared" si="1"/>
        <v>-831.75101058999962</v>
      </c>
      <c r="I6" s="371">
        <f t="shared" si="1"/>
        <v>-856.70354090769968</v>
      </c>
      <c r="J6" s="371">
        <f t="shared" si="1"/>
        <v>-882.40464713493066</v>
      </c>
      <c r="K6" s="371">
        <f t="shared" si="1"/>
        <v>-908.87678654897854</v>
      </c>
      <c r="L6" s="371">
        <f t="shared" si="1"/>
        <v>-936.1430901454479</v>
      </c>
      <c r="M6" s="371">
        <f t="shared" si="1"/>
        <v>-964.22738284981131</v>
      </c>
      <c r="N6" s="371">
        <f t="shared" si="1"/>
        <v>-993.15420433530562</v>
      </c>
      <c r="O6" s="371">
        <f t="shared" si="1"/>
        <v>-1022.9488304653648</v>
      </c>
      <c r="P6" s="371">
        <f t="shared" si="1"/>
        <v>-1053.6372953793259</v>
      </c>
      <c r="Q6" s="371">
        <f t="shared" si="1"/>
        <v>-1085.2464142407057</v>
      </c>
      <c r="R6" s="371">
        <f t="shared" si="1"/>
        <v>-1117.8038066679269</v>
      </c>
      <c r="S6" s="371"/>
      <c r="T6" s="371"/>
      <c r="U6" s="371"/>
      <c r="V6" s="371"/>
      <c r="W6" s="371"/>
      <c r="X6" s="371"/>
      <c r="Y6" s="371"/>
      <c r="Z6" s="371"/>
      <c r="AA6" s="371"/>
      <c r="AB6" s="371"/>
      <c r="AC6" s="371"/>
      <c r="AD6" s="371"/>
      <c r="AE6" s="371"/>
      <c r="AF6" s="371"/>
      <c r="AG6" s="371"/>
      <c r="AH6" s="371"/>
    </row>
    <row r="7" spans="1:47">
      <c r="A7" s="368">
        <v>2</v>
      </c>
      <c r="B7" s="368" t="s">
        <v>372</v>
      </c>
      <c r="C7" s="370">
        <f t="shared" si="0"/>
        <v>0</v>
      </c>
      <c r="D7" s="395">
        <f>+DCF!D40</f>
        <v>0</v>
      </c>
      <c r="E7" s="395">
        <f>+DCF!E40</f>
        <v>0</v>
      </c>
      <c r="F7" s="395">
        <f>+DCF!F40</f>
        <v>0</v>
      </c>
      <c r="G7" s="395">
        <f>+DCF!G40</f>
        <v>0</v>
      </c>
      <c r="H7" s="395">
        <f>+DCF!H40</f>
        <v>0</v>
      </c>
      <c r="I7" s="395">
        <f>+DCF!I40</f>
        <v>0</v>
      </c>
      <c r="J7" s="395">
        <f>+DCF!J40</f>
        <v>0</v>
      </c>
      <c r="K7" s="395">
        <f>+DCF!K40</f>
        <v>0</v>
      </c>
      <c r="L7" s="395">
        <f>+DCF!L40</f>
        <v>0</v>
      </c>
      <c r="M7" s="395">
        <f>+DCF!M40</f>
        <v>0</v>
      </c>
      <c r="N7" s="395">
        <f>+DCF!N40</f>
        <v>0</v>
      </c>
      <c r="O7" s="395">
        <f>+DCF!O40</f>
        <v>0</v>
      </c>
      <c r="P7" s="395">
        <f>+DCF!P40</f>
        <v>0</v>
      </c>
      <c r="Q7" s="395">
        <f>+DCF!Q40</f>
        <v>0</v>
      </c>
      <c r="R7" s="395">
        <f>+DCF!R40</f>
        <v>0</v>
      </c>
      <c r="S7" s="371"/>
      <c r="T7" s="371"/>
      <c r="U7" s="371"/>
      <c r="V7" s="371"/>
      <c r="W7" s="371"/>
      <c r="X7" s="371"/>
      <c r="Y7" s="371"/>
      <c r="Z7" s="371"/>
      <c r="AA7" s="371"/>
      <c r="AB7" s="371"/>
      <c r="AC7" s="371"/>
      <c r="AD7" s="371"/>
      <c r="AE7" s="371"/>
      <c r="AF7" s="371"/>
      <c r="AG7" s="371"/>
      <c r="AH7" s="371"/>
    </row>
    <row r="8" spans="1:47">
      <c r="A8" s="368">
        <v>3</v>
      </c>
      <c r="B8" s="368" t="s">
        <v>326</v>
      </c>
      <c r="C8" s="370">
        <f t="shared" si="0"/>
        <v>5557.5076420965797</v>
      </c>
      <c r="D8" s="372">
        <v>-2981.1200073924297</v>
      </c>
      <c r="E8" s="372">
        <v>-2084.0704156274046</v>
      </c>
      <c r="F8" s="372">
        <v>-1265.464230798651</v>
      </c>
      <c r="G8" s="372">
        <v>-517.18276713057935</v>
      </c>
      <c r="H8" s="372">
        <v>167.26185811770014</v>
      </c>
      <c r="I8" s="372">
        <v>793.54163770237119</v>
      </c>
      <c r="J8" s="372">
        <v>1391.7758075890754</v>
      </c>
      <c r="K8" s="372">
        <v>1988.8228338499118</v>
      </c>
      <c r="L8" s="372">
        <v>2585.462042875221</v>
      </c>
      <c r="M8" s="372">
        <v>3180.0268705287267</v>
      </c>
      <c r="N8" s="372">
        <v>3774.1094149884871</v>
      </c>
      <c r="O8" s="372">
        <v>4366.0408781394835</v>
      </c>
      <c r="P8" s="372">
        <v>4957.4110571616484</v>
      </c>
      <c r="Q8" s="372">
        <v>5546.5487839119251</v>
      </c>
      <c r="R8" s="372">
        <v>5893.8189675022504</v>
      </c>
      <c r="S8" s="372"/>
      <c r="T8" s="372"/>
      <c r="U8" s="372"/>
      <c r="V8" s="372"/>
      <c r="W8" s="372"/>
      <c r="X8" s="372"/>
      <c r="Y8" s="372"/>
      <c r="Z8" s="372"/>
      <c r="AA8" s="372"/>
      <c r="AB8" s="372"/>
      <c r="AC8" s="372"/>
      <c r="AD8" s="372"/>
      <c r="AE8" s="372"/>
      <c r="AF8" s="372"/>
      <c r="AG8" s="372"/>
      <c r="AH8" s="372"/>
      <c r="AI8" s="372"/>
      <c r="AJ8" s="372"/>
      <c r="AK8" s="372"/>
      <c r="AL8" s="372"/>
      <c r="AM8" s="372"/>
      <c r="AN8" s="372"/>
      <c r="AO8" s="372"/>
      <c r="AP8" s="372"/>
      <c r="AQ8" s="372"/>
      <c r="AR8" s="372"/>
      <c r="AS8" s="372"/>
      <c r="AT8" s="372"/>
      <c r="AU8" s="372"/>
    </row>
    <row r="9" spans="1:47">
      <c r="A9" s="368">
        <v>4</v>
      </c>
      <c r="B9" s="368" t="s">
        <v>327</v>
      </c>
      <c r="C9" s="370">
        <f t="shared" si="0"/>
        <v>9047.0019201045561</v>
      </c>
      <c r="D9" s="372">
        <f>+assumptions!B30*0.012</f>
        <v>1120.8910995809799</v>
      </c>
      <c r="E9" s="372">
        <f>+D9</f>
        <v>1120.8910995809799</v>
      </c>
      <c r="F9" s="372">
        <f t="shared" ref="F9:R9" si="2">+E9</f>
        <v>1120.8910995809799</v>
      </c>
      <c r="G9" s="372">
        <f t="shared" si="2"/>
        <v>1120.8910995809799</v>
      </c>
      <c r="H9" s="372">
        <f t="shared" si="2"/>
        <v>1120.8910995809799</v>
      </c>
      <c r="I9" s="372">
        <f t="shared" si="2"/>
        <v>1120.8910995809799</v>
      </c>
      <c r="J9" s="372">
        <f t="shared" si="2"/>
        <v>1120.8910995809799</v>
      </c>
      <c r="K9" s="372">
        <f t="shared" si="2"/>
        <v>1120.8910995809799</v>
      </c>
      <c r="L9" s="372">
        <f t="shared" si="2"/>
        <v>1120.8910995809799</v>
      </c>
      <c r="M9" s="372">
        <f t="shared" si="2"/>
        <v>1120.8910995809799</v>
      </c>
      <c r="N9" s="372">
        <f t="shared" si="2"/>
        <v>1120.8910995809799</v>
      </c>
      <c r="O9" s="372">
        <f t="shared" si="2"/>
        <v>1120.8910995809799</v>
      </c>
      <c r="P9" s="372">
        <f t="shared" si="2"/>
        <v>1120.8910995809799</v>
      </c>
      <c r="Q9" s="372">
        <f t="shared" si="2"/>
        <v>1120.8910995809799</v>
      </c>
      <c r="R9" s="372">
        <f t="shared" si="2"/>
        <v>1120.8910995809799</v>
      </c>
      <c r="S9" s="384">
        <f>SUM(D14:R14)/SUM(D23:R23)</f>
        <v>0.36770000000002317</v>
      </c>
      <c r="T9" s="372"/>
      <c r="U9" s="372"/>
      <c r="V9" s="372"/>
      <c r="W9" s="372"/>
      <c r="X9" s="372"/>
      <c r="Y9" s="372"/>
      <c r="Z9" s="372"/>
      <c r="AA9" s="372"/>
      <c r="AB9" s="372"/>
      <c r="AC9" s="372"/>
      <c r="AD9" s="372"/>
      <c r="AE9" s="372"/>
      <c r="AF9" s="372"/>
      <c r="AG9" s="372"/>
      <c r="AH9" s="372"/>
      <c r="AI9" s="372"/>
      <c r="AJ9" s="372"/>
      <c r="AK9" s="372"/>
      <c r="AL9" s="372"/>
      <c r="AM9" s="372"/>
      <c r="AN9" s="372"/>
      <c r="AO9" s="372"/>
      <c r="AP9" s="372"/>
      <c r="AQ9" s="372"/>
      <c r="AR9" s="372"/>
      <c r="AS9" s="372"/>
      <c r="AT9" s="372"/>
      <c r="AU9" s="372"/>
    </row>
    <row r="10" spans="1:47">
      <c r="A10" s="368">
        <v>5</v>
      </c>
      <c r="B10" s="368" t="s">
        <v>328</v>
      </c>
      <c r="C10" s="370">
        <f t="shared" si="0"/>
        <v>46671.724756576165</v>
      </c>
      <c r="D10" s="372">
        <f>+D11*(0.0525/(1-0.0525))+(D11-D11*0.0525/(1-0.0525))*0.35/(1-0.35)</f>
        <v>7098.8748583201059</v>
      </c>
      <c r="E10" s="372">
        <f>+E11*(0.0525/(1-0.0525))+(E11-E11*0.0525/(1-0.0525))*0.35/(1-0.35)</f>
        <v>6781.8917072605273</v>
      </c>
      <c r="F10" s="372">
        <f t="shared" ref="F10:R10" si="3">+F11*(0.0525/(1-0.0525))+(F11-F11*0.0525/(1-0.0525))*0.35/(1-0.35)</f>
        <v>6491.2627756163338</v>
      </c>
      <c r="G10" s="372">
        <f t="shared" si="3"/>
        <v>6224.2139350280086</v>
      </c>
      <c r="H10" s="372">
        <f t="shared" si="3"/>
        <v>5978.5258828079359</v>
      </c>
      <c r="I10" s="372">
        <f t="shared" si="3"/>
        <v>5752.2567291044625</v>
      </c>
      <c r="J10" s="372">
        <f t="shared" si="3"/>
        <v>5535.1421989873825</v>
      </c>
      <c r="K10" s="372">
        <f t="shared" si="3"/>
        <v>5318.0276688703052</v>
      </c>
      <c r="L10" s="372">
        <f t="shared" si="3"/>
        <v>5100.6357259172737</v>
      </c>
      <c r="M10" s="372">
        <f t="shared" si="3"/>
        <v>4883.5211958001955</v>
      </c>
      <c r="N10" s="372">
        <f t="shared" si="3"/>
        <v>4666.1292528471658</v>
      </c>
      <c r="O10" s="372">
        <f t="shared" si="3"/>
        <v>4449.0147227300859</v>
      </c>
      <c r="P10" s="372">
        <f t="shared" si="3"/>
        <v>4231.6227797770571</v>
      </c>
      <c r="Q10" s="372">
        <f t="shared" si="3"/>
        <v>4014.5082496599775</v>
      </c>
      <c r="R10" s="372">
        <f t="shared" si="3"/>
        <v>3879.2305061485549</v>
      </c>
      <c r="S10" s="372"/>
      <c r="T10" s="372"/>
      <c r="U10" s="372"/>
      <c r="V10" s="372"/>
      <c r="W10" s="372"/>
      <c r="X10" s="372"/>
      <c r="Y10" s="372"/>
      <c r="Z10" s="372"/>
      <c r="AA10" s="372"/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/>
      <c r="AN10" s="372"/>
      <c r="AO10" s="372"/>
      <c r="AP10" s="372"/>
      <c r="AQ10" s="372"/>
      <c r="AR10" s="372"/>
      <c r="AS10" s="372"/>
      <c r="AT10" s="372"/>
      <c r="AU10" s="372"/>
    </row>
    <row r="11" spans="1:47">
      <c r="A11" s="368">
        <v>6</v>
      </c>
      <c r="B11" s="368" t="s">
        <v>275</v>
      </c>
      <c r="C11" s="370">
        <f t="shared" si="0"/>
        <v>82746.163323372006</v>
      </c>
      <c r="D11" s="372">
        <f t="shared" ref="D11:R11" si="4">+D71*D53</f>
        <v>12585.878527147592</v>
      </c>
      <c r="E11" s="372">
        <f t="shared" si="4"/>
        <v>12023.8864489646</v>
      </c>
      <c r="F11" s="372">
        <f t="shared" si="4"/>
        <v>11508.618818086246</v>
      </c>
      <c r="G11" s="372">
        <f t="shared" si="4"/>
        <v>11035.157271638358</v>
      </c>
      <c r="H11" s="372">
        <f t="shared" si="4"/>
        <v>10599.567119321591</v>
      </c>
      <c r="I11" s="372">
        <f t="shared" si="4"/>
        <v>10198.405507124033</v>
      </c>
      <c r="J11" s="372">
        <f t="shared" si="4"/>
        <v>9813.4744924112401</v>
      </c>
      <c r="K11" s="372">
        <f t="shared" si="4"/>
        <v>9428.5434776984494</v>
      </c>
      <c r="L11" s="372">
        <f t="shared" si="4"/>
        <v>9043.1206266982408</v>
      </c>
      <c r="M11" s="372">
        <f t="shared" si="4"/>
        <v>8658.18961198545</v>
      </c>
      <c r="N11" s="372">
        <f t="shared" si="4"/>
        <v>8272.7667609852415</v>
      </c>
      <c r="O11" s="372">
        <f t="shared" si="4"/>
        <v>7887.8357462724489</v>
      </c>
      <c r="P11" s="372">
        <f t="shared" si="4"/>
        <v>7502.4128952722413</v>
      </c>
      <c r="Q11" s="372">
        <f t="shared" si="4"/>
        <v>7117.4818805594496</v>
      </c>
      <c r="R11" s="372">
        <f t="shared" si="4"/>
        <v>6877.6425706347363</v>
      </c>
      <c r="S11" s="372"/>
      <c r="T11" s="372"/>
      <c r="U11" s="372"/>
      <c r="V11" s="372"/>
      <c r="W11" s="372"/>
      <c r="X11" s="372"/>
      <c r="Y11" s="372"/>
      <c r="Z11" s="372"/>
      <c r="AA11" s="372"/>
      <c r="AB11" s="372"/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/>
      <c r="AO11" s="372"/>
      <c r="AP11" s="372"/>
      <c r="AQ11" s="372"/>
      <c r="AR11" s="372"/>
      <c r="AS11" s="372"/>
      <c r="AT11" s="372"/>
      <c r="AU11" s="372"/>
    </row>
    <row r="12" spans="1:47">
      <c r="A12" s="368">
        <v>7</v>
      </c>
      <c r="B12" s="368" t="s">
        <v>329</v>
      </c>
      <c r="C12" s="370">
        <f t="shared" si="0"/>
        <v>7687.1159900906978</v>
      </c>
      <c r="D12" s="372">
        <f t="shared" ref="D12:R12" si="5">+D53*D70</f>
        <v>1169.2277223450217</v>
      </c>
      <c r="E12" s="372">
        <f t="shared" si="5"/>
        <v>1117.0186758225645</v>
      </c>
      <c r="F12" s="372">
        <f t="shared" si="5"/>
        <v>1069.1503289963573</v>
      </c>
      <c r="G12" s="372">
        <f t="shared" si="5"/>
        <v>1025.1657661089005</v>
      </c>
      <c r="H12" s="372">
        <f t="shared" si="5"/>
        <v>984.69945455419327</v>
      </c>
      <c r="I12" s="372">
        <f t="shared" si="5"/>
        <v>947.43155330198636</v>
      </c>
      <c r="J12" s="372">
        <f t="shared" si="5"/>
        <v>911.67147404952925</v>
      </c>
      <c r="K12" s="372">
        <f t="shared" si="5"/>
        <v>875.91139479707215</v>
      </c>
      <c r="L12" s="372">
        <f t="shared" si="5"/>
        <v>840.10562396886519</v>
      </c>
      <c r="M12" s="372">
        <f t="shared" si="5"/>
        <v>804.34554471640809</v>
      </c>
      <c r="N12" s="372">
        <f t="shared" si="5"/>
        <v>768.53977388820113</v>
      </c>
      <c r="O12" s="372">
        <f t="shared" si="5"/>
        <v>732.77969463574402</v>
      </c>
      <c r="P12" s="372">
        <f t="shared" si="5"/>
        <v>696.97392380753706</v>
      </c>
      <c r="Q12" s="372">
        <f t="shared" si="5"/>
        <v>661.21384455507996</v>
      </c>
      <c r="R12" s="372">
        <f t="shared" si="5"/>
        <v>638.93278014887289</v>
      </c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C12" s="372"/>
      <c r="AD12" s="372"/>
      <c r="AE12" s="372"/>
      <c r="AF12" s="372"/>
      <c r="AG12" s="372"/>
      <c r="AH12" s="372"/>
      <c r="AI12" s="372"/>
      <c r="AJ12" s="372"/>
      <c r="AK12" s="372"/>
      <c r="AL12" s="372"/>
      <c r="AM12" s="372"/>
      <c r="AN12" s="372"/>
      <c r="AO12" s="372"/>
      <c r="AP12" s="372"/>
      <c r="AQ12" s="372"/>
      <c r="AR12" s="372"/>
      <c r="AS12" s="372"/>
      <c r="AT12" s="372"/>
      <c r="AU12" s="372"/>
    </row>
    <row r="13" spans="1:47">
      <c r="A13" s="368">
        <v>8</v>
      </c>
      <c r="B13" s="368" t="s">
        <v>330</v>
      </c>
      <c r="C13" s="370">
        <f t="shared" si="0"/>
        <v>17777.556745055248</v>
      </c>
      <c r="D13" s="372">
        <f>(+D49+D50)*0.02</f>
        <v>1876.8227999999999</v>
      </c>
      <c r="E13" s="372">
        <f>+D13*$C$57</f>
        <v>1933.1274839999999</v>
      </c>
      <c r="F13" s="372">
        <f t="shared" ref="F13:R13" si="6">+E13*$C$57</f>
        <v>1991.12130852</v>
      </c>
      <c r="G13" s="372">
        <f t="shared" si="6"/>
        <v>2050.8549477756001</v>
      </c>
      <c r="H13" s="372">
        <f t="shared" si="6"/>
        <v>2112.3805962088682</v>
      </c>
      <c r="I13" s="372">
        <f t="shared" si="6"/>
        <v>2175.7520140951342</v>
      </c>
      <c r="J13" s="372">
        <f t="shared" si="6"/>
        <v>2241.0245745179882</v>
      </c>
      <c r="K13" s="372">
        <f t="shared" si="6"/>
        <v>2308.2553117535281</v>
      </c>
      <c r="L13" s="372">
        <f t="shared" si="6"/>
        <v>2377.5029711061338</v>
      </c>
      <c r="M13" s="372">
        <f t="shared" si="6"/>
        <v>2448.8280602393179</v>
      </c>
      <c r="N13" s="372">
        <f t="shared" si="6"/>
        <v>2522.2929020464976</v>
      </c>
      <c r="O13" s="372">
        <f t="shared" si="6"/>
        <v>2597.9616891078927</v>
      </c>
      <c r="P13" s="372">
        <f t="shared" si="6"/>
        <v>2675.9005397811293</v>
      </c>
      <c r="Q13" s="372">
        <f t="shared" si="6"/>
        <v>2756.1775559745633</v>
      </c>
      <c r="R13" s="372">
        <f t="shared" si="6"/>
        <v>2838.8628826538002</v>
      </c>
      <c r="S13" s="372"/>
      <c r="T13" s="372"/>
      <c r="U13" s="372"/>
      <c r="V13" s="372"/>
      <c r="W13" s="372"/>
      <c r="X13" s="372"/>
      <c r="Y13" s="372"/>
      <c r="Z13" s="372"/>
      <c r="AA13" s="372"/>
      <c r="AB13" s="372"/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/>
      <c r="AO13" s="372"/>
      <c r="AP13" s="372"/>
      <c r="AQ13" s="372"/>
      <c r="AR13" s="372"/>
      <c r="AS13" s="372"/>
      <c r="AT13" s="372"/>
      <c r="AU13" s="372"/>
    </row>
    <row r="14" spans="1:47" ht="13.8" thickBot="1">
      <c r="A14" s="368">
        <v>9</v>
      </c>
      <c r="B14" s="368" t="s">
        <v>331</v>
      </c>
      <c r="C14" s="373">
        <f t="shared" si="0"/>
        <v>162487.14772365105</v>
      </c>
      <c r="D14" s="374">
        <f t="shared" ref="D14:R14" si="7">SUM(D6:D13)</f>
        <v>20131.57500000127</v>
      </c>
      <c r="E14" s="374">
        <f t="shared" si="7"/>
        <v>20131.57500000127</v>
      </c>
      <c r="F14" s="374">
        <f t="shared" si="7"/>
        <v>20131.575000001267</v>
      </c>
      <c r="G14" s="374">
        <f t="shared" si="7"/>
        <v>20131.575000001267</v>
      </c>
      <c r="H14" s="374">
        <f t="shared" si="7"/>
        <v>20131.57500000127</v>
      </c>
      <c r="I14" s="374">
        <f t="shared" si="7"/>
        <v>20131.57500000127</v>
      </c>
      <c r="J14" s="374">
        <f t="shared" si="7"/>
        <v>20131.575000001267</v>
      </c>
      <c r="K14" s="374">
        <f t="shared" si="7"/>
        <v>20131.575000001267</v>
      </c>
      <c r="L14" s="374">
        <f t="shared" si="7"/>
        <v>20131.575000001267</v>
      </c>
      <c r="M14" s="374">
        <f t="shared" si="7"/>
        <v>20131.575000001267</v>
      </c>
      <c r="N14" s="374">
        <f t="shared" si="7"/>
        <v>20131.575000001267</v>
      </c>
      <c r="O14" s="374">
        <f t="shared" si="7"/>
        <v>20131.57500000127</v>
      </c>
      <c r="P14" s="374">
        <f t="shared" si="7"/>
        <v>20131.57500000127</v>
      </c>
      <c r="Q14" s="374">
        <f t="shared" si="7"/>
        <v>20131.575000001267</v>
      </c>
      <c r="R14" s="374">
        <f t="shared" si="7"/>
        <v>20131.57500000127</v>
      </c>
      <c r="S14" s="372"/>
      <c r="T14" s="372"/>
      <c r="U14" s="372"/>
      <c r="V14" s="372"/>
      <c r="W14" s="372"/>
      <c r="X14" s="372"/>
      <c r="Y14" s="372"/>
      <c r="Z14" s="372"/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/>
      <c r="AN14" s="372"/>
      <c r="AO14" s="372"/>
      <c r="AP14" s="372"/>
      <c r="AQ14" s="372"/>
      <c r="AR14" s="372"/>
      <c r="AS14" s="372"/>
      <c r="AT14" s="372"/>
      <c r="AU14" s="372"/>
    </row>
    <row r="15" spans="1:47" ht="13.8" thickTop="1">
      <c r="D15" s="375"/>
      <c r="E15" s="376"/>
      <c r="F15" s="372"/>
      <c r="G15" s="372"/>
      <c r="H15" s="372"/>
      <c r="I15" s="372"/>
      <c r="J15" s="372"/>
      <c r="K15" s="372"/>
      <c r="L15" s="372"/>
      <c r="M15" s="372"/>
      <c r="N15" s="372"/>
      <c r="O15" s="372"/>
      <c r="P15" s="372"/>
      <c r="Q15" s="372"/>
      <c r="R15" s="372"/>
      <c r="S15" s="372"/>
      <c r="T15" s="372"/>
      <c r="U15" s="372"/>
      <c r="V15" s="372"/>
      <c r="W15" s="372"/>
      <c r="X15" s="372"/>
      <c r="Y15" s="372"/>
      <c r="Z15" s="372"/>
      <c r="AA15" s="372"/>
      <c r="AB15" s="372"/>
      <c r="AC15" s="372"/>
      <c r="AD15" s="372"/>
      <c r="AE15" s="372"/>
      <c r="AF15" s="372"/>
      <c r="AG15" s="372"/>
      <c r="AH15" s="372"/>
      <c r="AI15" s="372"/>
      <c r="AJ15" s="372"/>
      <c r="AK15" s="372"/>
      <c r="AL15" s="372"/>
      <c r="AM15" s="372"/>
      <c r="AN15" s="372"/>
      <c r="AO15" s="372"/>
      <c r="AP15" s="372"/>
      <c r="AQ15" s="372"/>
      <c r="AR15" s="372"/>
      <c r="AS15" s="372"/>
      <c r="AT15" s="372"/>
      <c r="AU15" s="372"/>
    </row>
    <row r="16" spans="1:47">
      <c r="A16" s="368">
        <v>10</v>
      </c>
      <c r="B16" s="368" t="s">
        <v>332</v>
      </c>
      <c r="C16" s="372"/>
      <c r="D16" s="377">
        <f t="shared" ref="D16:R16" si="8">+D9/D49</f>
        <v>1.2013838151993354E-2</v>
      </c>
      <c r="E16" s="377">
        <f t="shared" si="8"/>
        <v>1.2013838151993354E-2</v>
      </c>
      <c r="F16" s="377">
        <f t="shared" si="8"/>
        <v>1.2013838151993354E-2</v>
      </c>
      <c r="G16" s="377">
        <f t="shared" si="8"/>
        <v>1.2013838151993354E-2</v>
      </c>
      <c r="H16" s="377">
        <f t="shared" si="8"/>
        <v>1.2013838151993354E-2</v>
      </c>
      <c r="I16" s="377">
        <f t="shared" si="8"/>
        <v>1.2013838151993354E-2</v>
      </c>
      <c r="J16" s="377">
        <f t="shared" si="8"/>
        <v>1.2013838151993354E-2</v>
      </c>
      <c r="K16" s="377">
        <f t="shared" si="8"/>
        <v>1.2013838151993354E-2</v>
      </c>
      <c r="L16" s="377">
        <f t="shared" si="8"/>
        <v>1.2013838151993354E-2</v>
      </c>
      <c r="M16" s="377">
        <f t="shared" si="8"/>
        <v>1.2013838151993354E-2</v>
      </c>
      <c r="N16" s="377">
        <f t="shared" si="8"/>
        <v>1.2013838151993354E-2</v>
      </c>
      <c r="O16" s="377">
        <f t="shared" si="8"/>
        <v>1.2013838151993354E-2</v>
      </c>
      <c r="P16" s="377">
        <f t="shared" si="8"/>
        <v>1.2013838151993354E-2</v>
      </c>
      <c r="Q16" s="377">
        <f t="shared" si="8"/>
        <v>1.2013838151993354E-2</v>
      </c>
      <c r="R16" s="377">
        <f t="shared" si="8"/>
        <v>1.2013838151993354E-2</v>
      </c>
      <c r="S16" s="372"/>
      <c r="T16" s="372"/>
      <c r="U16" s="372"/>
      <c r="V16" s="372"/>
      <c r="W16" s="372"/>
      <c r="X16" s="372"/>
      <c r="Y16" s="372"/>
      <c r="Z16" s="372"/>
      <c r="AA16" s="372"/>
      <c r="AB16" s="372"/>
      <c r="AC16" s="372"/>
      <c r="AD16" s="372"/>
      <c r="AE16" s="372"/>
      <c r="AF16" s="372"/>
      <c r="AG16" s="372"/>
      <c r="AH16" s="372"/>
      <c r="AI16" s="372"/>
      <c r="AJ16" s="372"/>
      <c r="AK16" s="372"/>
      <c r="AL16" s="372"/>
      <c r="AM16" s="372"/>
      <c r="AN16" s="372"/>
      <c r="AO16" s="372"/>
      <c r="AP16" s="372"/>
      <c r="AQ16" s="372"/>
      <c r="AR16" s="372"/>
      <c r="AS16" s="372"/>
      <c r="AT16" s="372"/>
      <c r="AU16" s="372"/>
    </row>
    <row r="17" spans="1:47" ht="13.8" thickBot="1">
      <c r="A17" s="378"/>
      <c r="B17" s="378"/>
      <c r="C17" s="379"/>
      <c r="D17" s="380"/>
      <c r="E17" s="381"/>
      <c r="F17" s="381"/>
      <c r="G17" s="381"/>
      <c r="H17" s="381"/>
      <c r="I17" s="381"/>
      <c r="J17" s="381"/>
      <c r="K17" s="381"/>
      <c r="L17" s="381"/>
      <c r="M17" s="381"/>
      <c r="N17" s="381"/>
      <c r="O17" s="381"/>
      <c r="P17" s="381"/>
      <c r="Q17" s="381"/>
      <c r="R17" s="381"/>
      <c r="S17" s="372"/>
      <c r="T17" s="372"/>
      <c r="U17" s="372"/>
      <c r="V17" s="372"/>
      <c r="W17" s="372"/>
      <c r="X17" s="372"/>
      <c r="Y17" s="372"/>
      <c r="Z17" s="372"/>
      <c r="AA17" s="372"/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/>
      <c r="AN17" s="372"/>
      <c r="AO17" s="372"/>
      <c r="AP17" s="372"/>
      <c r="AQ17" s="372"/>
      <c r="AR17" s="372"/>
      <c r="AS17" s="372"/>
      <c r="AT17" s="372"/>
      <c r="AU17" s="372"/>
    </row>
    <row r="18" spans="1:47">
      <c r="A18" s="368">
        <v>11</v>
      </c>
      <c r="B18" s="382" t="s">
        <v>333</v>
      </c>
      <c r="C18" s="375"/>
      <c r="D18" s="372"/>
      <c r="E18" s="372"/>
      <c r="F18" s="372"/>
      <c r="G18" s="372"/>
      <c r="H18" s="372"/>
      <c r="I18" s="372"/>
      <c r="J18" s="372"/>
      <c r="K18" s="372"/>
      <c r="L18" s="372"/>
      <c r="M18" s="372"/>
      <c r="N18" s="372"/>
      <c r="O18" s="372"/>
      <c r="P18" s="372"/>
      <c r="Q18" s="372"/>
      <c r="R18" s="372"/>
      <c r="S18" s="372"/>
      <c r="T18" s="372"/>
      <c r="U18" s="372"/>
      <c r="V18" s="372"/>
      <c r="W18" s="372"/>
      <c r="X18" s="372"/>
      <c r="Y18" s="372"/>
      <c r="Z18" s="372"/>
      <c r="AA18" s="372"/>
      <c r="AB18" s="372"/>
      <c r="AC18" s="372"/>
      <c r="AD18" s="372"/>
      <c r="AE18" s="372"/>
      <c r="AF18" s="372"/>
      <c r="AG18" s="372"/>
      <c r="AH18" s="372"/>
      <c r="AI18" s="372"/>
      <c r="AJ18" s="372"/>
      <c r="AK18" s="372"/>
      <c r="AL18" s="372"/>
      <c r="AM18" s="372"/>
      <c r="AN18" s="372"/>
      <c r="AO18" s="372"/>
      <c r="AP18" s="372"/>
      <c r="AQ18" s="372"/>
      <c r="AR18" s="372"/>
      <c r="AS18" s="372"/>
      <c r="AT18" s="372"/>
      <c r="AU18" s="372"/>
    </row>
    <row r="19" spans="1:47">
      <c r="A19" s="368">
        <v>12</v>
      </c>
      <c r="B19" s="368" t="s">
        <v>334</v>
      </c>
      <c r="D19" s="372">
        <f>+D14</f>
        <v>20131.57500000127</v>
      </c>
      <c r="E19" s="372">
        <f t="shared" ref="E19:R19" si="9">+E14</f>
        <v>20131.57500000127</v>
      </c>
      <c r="F19" s="372">
        <f t="shared" si="9"/>
        <v>20131.575000001267</v>
      </c>
      <c r="G19" s="372">
        <f t="shared" si="9"/>
        <v>20131.575000001267</v>
      </c>
      <c r="H19" s="372">
        <f t="shared" si="9"/>
        <v>20131.57500000127</v>
      </c>
      <c r="I19" s="372">
        <f t="shared" si="9"/>
        <v>20131.57500000127</v>
      </c>
      <c r="J19" s="372">
        <f t="shared" si="9"/>
        <v>20131.575000001267</v>
      </c>
      <c r="K19" s="372">
        <f t="shared" si="9"/>
        <v>20131.575000001267</v>
      </c>
      <c r="L19" s="372">
        <f t="shared" si="9"/>
        <v>20131.575000001267</v>
      </c>
      <c r="M19" s="372">
        <f t="shared" si="9"/>
        <v>20131.575000001267</v>
      </c>
      <c r="N19" s="372">
        <f t="shared" si="9"/>
        <v>20131.575000001267</v>
      </c>
      <c r="O19" s="372">
        <f t="shared" si="9"/>
        <v>20131.57500000127</v>
      </c>
      <c r="P19" s="372">
        <f t="shared" si="9"/>
        <v>20131.57500000127</v>
      </c>
      <c r="Q19" s="372">
        <f t="shared" si="9"/>
        <v>20131.575000001267</v>
      </c>
      <c r="R19" s="372">
        <f t="shared" si="9"/>
        <v>20131.57500000127</v>
      </c>
      <c r="S19" s="372"/>
      <c r="T19" s="372"/>
      <c r="U19" s="372"/>
      <c r="V19" s="372"/>
      <c r="W19" s="372"/>
      <c r="X19" s="372"/>
      <c r="Y19" s="372"/>
      <c r="Z19" s="372"/>
      <c r="AA19" s="372"/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/>
      <c r="AN19" s="372"/>
      <c r="AO19" s="372"/>
      <c r="AP19" s="372"/>
      <c r="AQ19" s="372"/>
      <c r="AR19" s="372"/>
      <c r="AS19" s="372"/>
      <c r="AT19" s="372"/>
      <c r="AU19" s="372"/>
    </row>
    <row r="20" spans="1:47">
      <c r="A20" s="368">
        <v>13</v>
      </c>
      <c r="B20" s="368" t="s">
        <v>335</v>
      </c>
      <c r="D20" s="372">
        <v>0</v>
      </c>
      <c r="E20" s="372">
        <v>0</v>
      </c>
      <c r="F20" s="372">
        <v>0</v>
      </c>
      <c r="G20" s="372">
        <v>0</v>
      </c>
      <c r="H20" s="372">
        <v>0</v>
      </c>
      <c r="I20" s="372">
        <v>0</v>
      </c>
      <c r="J20" s="372">
        <v>0</v>
      </c>
      <c r="K20" s="372">
        <v>0</v>
      </c>
      <c r="L20" s="372">
        <v>0</v>
      </c>
      <c r="M20" s="372">
        <v>0</v>
      </c>
      <c r="N20" s="372">
        <v>0</v>
      </c>
      <c r="O20" s="372">
        <v>0</v>
      </c>
      <c r="P20" s="372">
        <v>0</v>
      </c>
      <c r="Q20" s="372">
        <v>0</v>
      </c>
      <c r="R20" s="372">
        <v>0</v>
      </c>
      <c r="S20" s="372"/>
      <c r="T20" s="372"/>
      <c r="U20" s="372"/>
      <c r="V20" s="372"/>
      <c r="W20" s="372"/>
      <c r="X20" s="372"/>
      <c r="Y20" s="372"/>
      <c r="Z20" s="372"/>
      <c r="AA20" s="372"/>
      <c r="AB20" s="372"/>
      <c r="AC20" s="372"/>
      <c r="AD20" s="372"/>
      <c r="AE20" s="372"/>
      <c r="AF20" s="372"/>
      <c r="AG20" s="372"/>
      <c r="AH20" s="372"/>
      <c r="AI20" s="372"/>
      <c r="AJ20" s="372"/>
      <c r="AK20" s="372"/>
      <c r="AL20" s="372"/>
      <c r="AM20" s="372"/>
      <c r="AN20" s="372"/>
      <c r="AO20" s="372"/>
      <c r="AP20" s="372"/>
      <c r="AQ20" s="372"/>
      <c r="AR20" s="372"/>
      <c r="AS20" s="372"/>
      <c r="AT20" s="372"/>
      <c r="AU20" s="372"/>
    </row>
    <row r="21" spans="1:47">
      <c r="D21" s="375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/>
      <c r="AO21" s="372"/>
      <c r="AP21" s="372"/>
      <c r="AQ21" s="372"/>
      <c r="AR21" s="372"/>
      <c r="AS21" s="372"/>
      <c r="AT21" s="372"/>
      <c r="AU21" s="372"/>
    </row>
    <row r="22" spans="1:47">
      <c r="A22" s="368">
        <v>14</v>
      </c>
      <c r="B22" s="382" t="s">
        <v>336</v>
      </c>
      <c r="D22" s="372"/>
      <c r="E22" s="372"/>
      <c r="F22" s="372"/>
      <c r="G22" s="372"/>
      <c r="H22" s="372"/>
      <c r="I22" s="372"/>
      <c r="J22" s="372"/>
      <c r="K22" s="372"/>
      <c r="L22" s="372"/>
      <c r="M22" s="372"/>
      <c r="N22" s="372"/>
      <c r="O22" s="372"/>
      <c r="P22" s="372"/>
      <c r="Q22" s="372"/>
      <c r="R22" s="372"/>
      <c r="S22" s="372"/>
      <c r="T22" s="372"/>
      <c r="U22" s="372"/>
      <c r="V22" s="372"/>
      <c r="W22" s="372"/>
      <c r="X22" s="372"/>
      <c r="Y22" s="372"/>
      <c r="Z22" s="372"/>
      <c r="AA22" s="372"/>
      <c r="AB22" s="372"/>
      <c r="AC22" s="372"/>
      <c r="AD22" s="372"/>
      <c r="AE22" s="372"/>
      <c r="AF22" s="372"/>
      <c r="AG22" s="372"/>
      <c r="AH22" s="372"/>
      <c r="AI22" s="372"/>
      <c r="AJ22" s="372"/>
      <c r="AK22" s="372"/>
      <c r="AL22" s="372"/>
      <c r="AM22" s="372"/>
      <c r="AN22" s="372"/>
      <c r="AO22" s="372"/>
      <c r="AP22" s="372"/>
      <c r="AQ22" s="372"/>
      <c r="AR22" s="372"/>
      <c r="AS22" s="372"/>
      <c r="AT22" s="372"/>
      <c r="AU22" s="372"/>
    </row>
    <row r="23" spans="1:47">
      <c r="A23" s="368">
        <v>15</v>
      </c>
      <c r="B23" s="368" t="s">
        <v>337</v>
      </c>
      <c r="D23" s="372">
        <f>+revenues!C7*365</f>
        <v>54750</v>
      </c>
      <c r="E23" s="372">
        <f>+D23</f>
        <v>54750</v>
      </c>
      <c r="F23" s="372">
        <f t="shared" ref="F23:R23" si="10">+E23</f>
        <v>54750</v>
      </c>
      <c r="G23" s="372">
        <f t="shared" si="10"/>
        <v>54750</v>
      </c>
      <c r="H23" s="372">
        <f t="shared" si="10"/>
        <v>54750</v>
      </c>
      <c r="I23" s="372">
        <f t="shared" si="10"/>
        <v>54750</v>
      </c>
      <c r="J23" s="372">
        <f t="shared" si="10"/>
        <v>54750</v>
      </c>
      <c r="K23" s="372">
        <f t="shared" si="10"/>
        <v>54750</v>
      </c>
      <c r="L23" s="372">
        <f t="shared" si="10"/>
        <v>54750</v>
      </c>
      <c r="M23" s="372">
        <f t="shared" si="10"/>
        <v>54750</v>
      </c>
      <c r="N23" s="372">
        <f t="shared" si="10"/>
        <v>54750</v>
      </c>
      <c r="O23" s="372">
        <f t="shared" si="10"/>
        <v>54750</v>
      </c>
      <c r="P23" s="372">
        <f t="shared" si="10"/>
        <v>54750</v>
      </c>
      <c r="Q23" s="372">
        <f t="shared" si="10"/>
        <v>54750</v>
      </c>
      <c r="R23" s="372">
        <f t="shared" si="10"/>
        <v>54750</v>
      </c>
      <c r="S23" s="372"/>
      <c r="T23" s="372"/>
      <c r="U23" s="372"/>
      <c r="V23" s="372"/>
      <c r="W23" s="372"/>
      <c r="X23" s="372"/>
      <c r="Y23" s="372"/>
      <c r="Z23" s="372"/>
      <c r="AA23" s="372"/>
      <c r="AB23" s="372"/>
      <c r="AC23" s="372"/>
      <c r="AD23" s="372"/>
      <c r="AE23" s="372"/>
      <c r="AF23" s="372"/>
      <c r="AG23" s="372"/>
      <c r="AH23" s="372"/>
      <c r="AI23" s="372"/>
      <c r="AJ23" s="372"/>
      <c r="AK23" s="372"/>
      <c r="AL23" s="372"/>
      <c r="AM23" s="372"/>
      <c r="AN23" s="372"/>
      <c r="AO23" s="372"/>
      <c r="AP23" s="372"/>
      <c r="AQ23" s="372"/>
      <c r="AR23" s="372"/>
      <c r="AS23" s="372"/>
      <c r="AT23" s="372"/>
      <c r="AU23" s="372"/>
    </row>
    <row r="24" spans="1:47">
      <c r="A24" s="368">
        <v>16</v>
      </c>
      <c r="B24" s="368" t="s">
        <v>338</v>
      </c>
      <c r="D24" s="372">
        <f>+D23</f>
        <v>54750</v>
      </c>
      <c r="E24" s="372">
        <f>+D24</f>
        <v>54750</v>
      </c>
      <c r="F24" s="372">
        <f t="shared" ref="F24:R24" si="11">+E24</f>
        <v>54750</v>
      </c>
      <c r="G24" s="372">
        <f t="shared" si="11"/>
        <v>54750</v>
      </c>
      <c r="H24" s="372">
        <f t="shared" si="11"/>
        <v>54750</v>
      </c>
      <c r="I24" s="372">
        <f t="shared" si="11"/>
        <v>54750</v>
      </c>
      <c r="J24" s="372">
        <f t="shared" si="11"/>
        <v>54750</v>
      </c>
      <c r="K24" s="372">
        <f t="shared" si="11"/>
        <v>54750</v>
      </c>
      <c r="L24" s="372">
        <f t="shared" si="11"/>
        <v>54750</v>
      </c>
      <c r="M24" s="372">
        <f t="shared" si="11"/>
        <v>54750</v>
      </c>
      <c r="N24" s="372">
        <f t="shared" si="11"/>
        <v>54750</v>
      </c>
      <c r="O24" s="372">
        <f t="shared" si="11"/>
        <v>54750</v>
      </c>
      <c r="P24" s="372">
        <f t="shared" si="11"/>
        <v>54750</v>
      </c>
      <c r="Q24" s="372">
        <f t="shared" si="11"/>
        <v>54750</v>
      </c>
      <c r="R24" s="372">
        <f t="shared" si="11"/>
        <v>54750</v>
      </c>
      <c r="S24" s="372"/>
      <c r="T24" s="372"/>
      <c r="U24" s="372"/>
      <c r="V24" s="372"/>
      <c r="W24" s="372"/>
      <c r="X24" s="372"/>
      <c r="Y24" s="372"/>
      <c r="Z24" s="372"/>
      <c r="AA24" s="372"/>
      <c r="AB24" s="372"/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/>
      <c r="AO24" s="372"/>
      <c r="AP24" s="372"/>
      <c r="AQ24" s="372"/>
      <c r="AR24" s="372"/>
      <c r="AS24" s="372"/>
      <c r="AT24" s="372"/>
      <c r="AU24" s="372"/>
    </row>
    <row r="25" spans="1:47">
      <c r="A25" s="368">
        <v>17</v>
      </c>
      <c r="B25" s="368" t="s">
        <v>129</v>
      </c>
      <c r="D25" s="377">
        <v>1</v>
      </c>
      <c r="E25" s="377">
        <v>1</v>
      </c>
      <c r="F25" s="377">
        <v>1</v>
      </c>
      <c r="G25" s="377">
        <v>1</v>
      </c>
      <c r="H25" s="377">
        <v>1</v>
      </c>
      <c r="I25" s="377">
        <v>1</v>
      </c>
      <c r="J25" s="377">
        <v>1</v>
      </c>
      <c r="K25" s="377">
        <v>1</v>
      </c>
      <c r="L25" s="377">
        <v>1</v>
      </c>
      <c r="M25" s="377">
        <v>1</v>
      </c>
      <c r="N25" s="377">
        <v>1</v>
      </c>
      <c r="O25" s="377">
        <v>1</v>
      </c>
      <c r="P25" s="377">
        <v>1</v>
      </c>
      <c r="Q25" s="377">
        <v>1</v>
      </c>
      <c r="R25" s="377">
        <v>1</v>
      </c>
      <c r="S25" s="372"/>
      <c r="T25" s="372"/>
      <c r="U25" s="372"/>
      <c r="V25" s="372"/>
      <c r="W25" s="372"/>
      <c r="X25" s="372"/>
      <c r="Y25" s="372"/>
      <c r="Z25" s="372"/>
      <c r="AA25" s="372"/>
      <c r="AB25" s="372"/>
      <c r="AC25" s="372"/>
      <c r="AD25" s="372"/>
      <c r="AE25" s="372"/>
      <c r="AF25" s="372"/>
      <c r="AG25" s="372"/>
      <c r="AH25" s="372"/>
      <c r="AI25" s="372"/>
      <c r="AJ25" s="372"/>
      <c r="AK25" s="372"/>
      <c r="AL25" s="372"/>
      <c r="AM25" s="372"/>
      <c r="AN25" s="372"/>
      <c r="AO25" s="372"/>
      <c r="AP25" s="372"/>
      <c r="AQ25" s="372"/>
      <c r="AR25" s="372"/>
      <c r="AS25" s="372"/>
      <c r="AT25" s="372"/>
      <c r="AU25" s="372"/>
    </row>
    <row r="26" spans="1:47"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/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/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/>
      <c r="AN26" s="372"/>
      <c r="AO26" s="372"/>
      <c r="AP26" s="372"/>
      <c r="AQ26" s="372"/>
      <c r="AR26" s="372"/>
      <c r="AS26" s="372"/>
      <c r="AT26" s="372"/>
      <c r="AU26" s="372"/>
    </row>
    <row r="27" spans="1:47">
      <c r="A27" s="368">
        <v>18</v>
      </c>
      <c r="B27" s="382" t="s">
        <v>22</v>
      </c>
      <c r="D27" s="372"/>
      <c r="E27" s="372"/>
      <c r="F27" s="372"/>
      <c r="G27" s="372"/>
      <c r="H27" s="372"/>
      <c r="I27" s="372"/>
      <c r="J27" s="372"/>
      <c r="K27" s="372"/>
      <c r="L27" s="372"/>
      <c r="M27" s="372"/>
      <c r="N27" s="372"/>
      <c r="O27" s="372"/>
      <c r="P27" s="372"/>
      <c r="Q27" s="372"/>
      <c r="R27" s="372"/>
      <c r="S27" s="372"/>
      <c r="T27" s="372"/>
      <c r="U27" s="372"/>
      <c r="V27" s="372"/>
      <c r="W27" s="372"/>
      <c r="X27" s="372"/>
      <c r="Y27" s="372"/>
      <c r="Z27" s="372"/>
      <c r="AA27" s="372"/>
      <c r="AB27" s="372"/>
      <c r="AC27" s="372"/>
      <c r="AD27" s="372"/>
      <c r="AE27" s="372"/>
      <c r="AF27" s="372"/>
      <c r="AG27" s="372"/>
      <c r="AH27" s="372"/>
      <c r="AI27" s="372"/>
      <c r="AJ27" s="372"/>
      <c r="AK27" s="372"/>
      <c r="AL27" s="372"/>
      <c r="AM27" s="372"/>
      <c r="AN27" s="372"/>
      <c r="AO27" s="372"/>
      <c r="AP27" s="372"/>
      <c r="AQ27" s="372"/>
      <c r="AR27" s="372"/>
      <c r="AS27" s="372"/>
      <c r="AT27" s="372"/>
      <c r="AU27" s="372"/>
    </row>
    <row r="28" spans="1:47">
      <c r="A28" s="368">
        <v>19</v>
      </c>
      <c r="B28" s="368" t="s">
        <v>339</v>
      </c>
      <c r="D28" s="383">
        <f t="shared" ref="D28:R28" si="12">+D19/D23</f>
        <v>0.36770000000002323</v>
      </c>
      <c r="E28" s="383">
        <f t="shared" si="12"/>
        <v>0.36770000000002323</v>
      </c>
      <c r="F28" s="383">
        <f t="shared" si="12"/>
        <v>0.36770000000002312</v>
      </c>
      <c r="G28" s="383">
        <f t="shared" si="12"/>
        <v>0.36770000000002312</v>
      </c>
      <c r="H28" s="383">
        <f t="shared" si="12"/>
        <v>0.36770000000002323</v>
      </c>
      <c r="I28" s="383">
        <f t="shared" si="12"/>
        <v>0.36770000000002323</v>
      </c>
      <c r="J28" s="383">
        <f t="shared" si="12"/>
        <v>0.36770000000002312</v>
      </c>
      <c r="K28" s="383">
        <f t="shared" si="12"/>
        <v>0.36770000000002312</v>
      </c>
      <c r="L28" s="383">
        <f t="shared" si="12"/>
        <v>0.36770000000002312</v>
      </c>
      <c r="M28" s="383">
        <f t="shared" si="12"/>
        <v>0.36770000000002312</v>
      </c>
      <c r="N28" s="383">
        <f t="shared" si="12"/>
        <v>0.36770000000002312</v>
      </c>
      <c r="O28" s="383">
        <f t="shared" si="12"/>
        <v>0.36770000000002323</v>
      </c>
      <c r="P28" s="383">
        <f t="shared" si="12"/>
        <v>0.36770000000002323</v>
      </c>
      <c r="Q28" s="383">
        <f t="shared" si="12"/>
        <v>0.36770000000002312</v>
      </c>
      <c r="R28" s="383">
        <f t="shared" si="12"/>
        <v>0.36770000000002323</v>
      </c>
      <c r="S28" s="372"/>
      <c r="T28" s="372"/>
      <c r="U28" s="372"/>
      <c r="V28" s="372"/>
      <c r="W28" s="372"/>
      <c r="X28" s="372"/>
      <c r="Y28" s="372"/>
      <c r="Z28" s="372"/>
      <c r="AA28" s="372"/>
      <c r="AB28" s="372"/>
      <c r="AC28" s="372"/>
      <c r="AD28" s="372"/>
      <c r="AE28" s="372"/>
      <c r="AF28" s="372"/>
      <c r="AG28" s="372"/>
      <c r="AH28" s="372"/>
      <c r="AI28" s="372"/>
      <c r="AJ28" s="372"/>
      <c r="AK28" s="372"/>
      <c r="AL28" s="372"/>
      <c r="AM28" s="372"/>
      <c r="AN28" s="372"/>
      <c r="AO28" s="372"/>
      <c r="AP28" s="372"/>
      <c r="AQ28" s="372"/>
      <c r="AR28" s="372"/>
      <c r="AS28" s="372"/>
      <c r="AT28" s="372"/>
      <c r="AU28" s="372"/>
    </row>
    <row r="29" spans="1:47">
      <c r="A29" s="368">
        <v>20</v>
      </c>
      <c r="B29" s="368" t="s">
        <v>48</v>
      </c>
      <c r="D29" s="383">
        <f>+D20/D24</f>
        <v>0</v>
      </c>
      <c r="E29" s="383">
        <f t="shared" ref="E29:R29" si="13">+E20/E24</f>
        <v>0</v>
      </c>
      <c r="F29" s="383">
        <f t="shared" si="13"/>
        <v>0</v>
      </c>
      <c r="G29" s="383">
        <f t="shared" si="13"/>
        <v>0</v>
      </c>
      <c r="H29" s="383">
        <f t="shared" si="13"/>
        <v>0</v>
      </c>
      <c r="I29" s="383">
        <f t="shared" si="13"/>
        <v>0</v>
      </c>
      <c r="J29" s="383">
        <f t="shared" si="13"/>
        <v>0</v>
      </c>
      <c r="K29" s="383">
        <f t="shared" si="13"/>
        <v>0</v>
      </c>
      <c r="L29" s="383">
        <f t="shared" si="13"/>
        <v>0</v>
      </c>
      <c r="M29" s="383">
        <f t="shared" si="13"/>
        <v>0</v>
      </c>
      <c r="N29" s="383">
        <f t="shared" si="13"/>
        <v>0</v>
      </c>
      <c r="O29" s="383">
        <f t="shared" si="13"/>
        <v>0</v>
      </c>
      <c r="P29" s="383">
        <f t="shared" si="13"/>
        <v>0</v>
      </c>
      <c r="Q29" s="383">
        <f t="shared" si="13"/>
        <v>0</v>
      </c>
      <c r="R29" s="383">
        <f t="shared" si="13"/>
        <v>0</v>
      </c>
      <c r="S29" s="372"/>
      <c r="T29" s="372"/>
      <c r="U29" s="372"/>
      <c r="V29" s="372"/>
      <c r="W29" s="372"/>
      <c r="X29" s="372"/>
      <c r="Y29" s="372"/>
      <c r="Z29" s="372"/>
      <c r="AA29" s="372"/>
      <c r="AB29" s="372"/>
      <c r="AC29" s="372"/>
      <c r="AD29" s="372"/>
      <c r="AE29" s="372"/>
      <c r="AF29" s="372"/>
      <c r="AG29" s="372"/>
      <c r="AH29" s="372"/>
      <c r="AI29" s="372"/>
      <c r="AJ29" s="372"/>
      <c r="AK29" s="372"/>
      <c r="AL29" s="372"/>
      <c r="AM29" s="372"/>
      <c r="AN29" s="372"/>
      <c r="AO29" s="372"/>
      <c r="AP29" s="372"/>
      <c r="AQ29" s="372"/>
      <c r="AR29" s="372"/>
      <c r="AS29" s="372"/>
      <c r="AT29" s="372"/>
      <c r="AU29" s="372"/>
    </row>
    <row r="30" spans="1:47">
      <c r="A30" s="368">
        <v>21</v>
      </c>
      <c r="B30" s="368" t="s">
        <v>340</v>
      </c>
      <c r="D30" s="383">
        <f>+D14/D24</f>
        <v>0.36770000000002323</v>
      </c>
      <c r="E30" s="383">
        <f t="shared" ref="E30:R30" si="14">+E19/E24</f>
        <v>0.36770000000002323</v>
      </c>
      <c r="F30" s="383">
        <f t="shared" si="14"/>
        <v>0.36770000000002312</v>
      </c>
      <c r="G30" s="383">
        <f t="shared" si="14"/>
        <v>0.36770000000002312</v>
      </c>
      <c r="H30" s="383">
        <f t="shared" si="14"/>
        <v>0.36770000000002323</v>
      </c>
      <c r="I30" s="383">
        <f t="shared" si="14"/>
        <v>0.36770000000002323</v>
      </c>
      <c r="J30" s="383">
        <f t="shared" si="14"/>
        <v>0.36770000000002312</v>
      </c>
      <c r="K30" s="383">
        <f t="shared" si="14"/>
        <v>0.36770000000002312</v>
      </c>
      <c r="L30" s="383">
        <f t="shared" si="14"/>
        <v>0.36770000000002312</v>
      </c>
      <c r="M30" s="383">
        <f t="shared" si="14"/>
        <v>0.36770000000002312</v>
      </c>
      <c r="N30" s="383">
        <f t="shared" si="14"/>
        <v>0.36770000000002312</v>
      </c>
      <c r="O30" s="383">
        <f t="shared" si="14"/>
        <v>0.36770000000002323</v>
      </c>
      <c r="P30" s="383">
        <f t="shared" si="14"/>
        <v>0.36770000000002323</v>
      </c>
      <c r="Q30" s="383">
        <f t="shared" si="14"/>
        <v>0.36770000000002312</v>
      </c>
      <c r="R30" s="383">
        <f t="shared" si="14"/>
        <v>0.36770000000002323</v>
      </c>
      <c r="S30" s="372"/>
      <c r="T30" s="372"/>
      <c r="U30" s="372"/>
      <c r="V30" s="372"/>
      <c r="W30" s="372"/>
      <c r="X30" s="372"/>
      <c r="Y30" s="372"/>
      <c r="Z30" s="372"/>
      <c r="AA30" s="372"/>
      <c r="AB30" s="372"/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/>
      <c r="AO30" s="372"/>
      <c r="AP30" s="372"/>
      <c r="AQ30" s="372"/>
      <c r="AR30" s="372"/>
      <c r="AS30" s="372"/>
      <c r="AT30" s="372"/>
      <c r="AU30" s="372"/>
    </row>
    <row r="31" spans="1:47" ht="13.8" thickBot="1">
      <c r="A31" s="378"/>
      <c r="B31" s="378"/>
      <c r="C31" s="112"/>
      <c r="D31" s="381"/>
      <c r="E31" s="381"/>
      <c r="F31" s="381"/>
      <c r="G31" s="381"/>
      <c r="H31" s="381"/>
      <c r="I31" s="381"/>
      <c r="J31" s="381"/>
      <c r="K31" s="381"/>
      <c r="L31" s="381"/>
      <c r="M31" s="381"/>
      <c r="N31" s="381"/>
      <c r="O31" s="381"/>
      <c r="P31" s="381"/>
      <c r="Q31" s="381"/>
      <c r="R31" s="381"/>
      <c r="S31" s="372"/>
      <c r="T31" s="372"/>
      <c r="U31" s="372"/>
      <c r="V31" s="372"/>
      <c r="W31" s="372"/>
      <c r="X31" s="372"/>
      <c r="Y31" s="372"/>
      <c r="Z31" s="372"/>
      <c r="AA31" s="372"/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/>
      <c r="AO31" s="372"/>
      <c r="AP31" s="372"/>
      <c r="AQ31" s="372"/>
      <c r="AR31" s="372"/>
      <c r="AS31" s="372"/>
      <c r="AT31" s="372"/>
      <c r="AU31" s="372"/>
    </row>
    <row r="32" spans="1:47">
      <c r="A32" s="368">
        <v>22</v>
      </c>
      <c r="B32" s="382" t="s">
        <v>341</v>
      </c>
      <c r="D32" s="372"/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/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/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/>
      <c r="AO32" s="372"/>
      <c r="AP32" s="372"/>
      <c r="AQ32" s="372"/>
      <c r="AR32" s="372"/>
      <c r="AS32" s="372"/>
      <c r="AT32" s="372"/>
      <c r="AU32" s="372"/>
    </row>
    <row r="33" spans="1:47">
      <c r="A33" s="368">
        <v>23</v>
      </c>
      <c r="B33" s="368" t="s">
        <v>342</v>
      </c>
      <c r="C33" s="384"/>
      <c r="D33" s="384">
        <v>1</v>
      </c>
      <c r="E33" s="385">
        <f>NPV(0.1076,1)</f>
        <v>0.90285301552907193</v>
      </c>
      <c r="F33" s="385">
        <f>NPV(0.1076,0,1)</f>
        <v>0.81514356764993856</v>
      </c>
      <c r="G33" s="385">
        <f>NPV(0.1076,0,0,1)</f>
        <v>0.73595482814187307</v>
      </c>
      <c r="H33" s="385">
        <f>NPV(0.1076,0,0,0,1)</f>
        <v>0.66445903588107003</v>
      </c>
      <c r="I33" s="385">
        <f>NPV(0.1076,0,0,0,0,1)</f>
        <v>0.59990884424076385</v>
      </c>
      <c r="J33" s="385">
        <f>NPV(0.1076,0,0,0,0,0,1)</f>
        <v>0.54162950906533391</v>
      </c>
      <c r="K33" s="385">
        <f>NPV(0.1076,0,0,0,0,0,0,1)</f>
        <v>0.48901183555916761</v>
      </c>
      <c r="L33" s="385">
        <f>NPV(0.1076,0,0,0,0,0,0,0,1)</f>
        <v>0.44150581036400111</v>
      </c>
      <c r="M33" s="385">
        <f>NPV(0.1076,0,0,0,0,0,0,0,0,1)</f>
        <v>0.39861485226074506</v>
      </c>
      <c r="N33" s="385">
        <f>NPV(0.1076,0,0,0,0,0,0,0,0,0,1)</f>
        <v>0.35989062139828915</v>
      </c>
      <c r="O33" s="385">
        <f>NPV(0.1076,0,0,0,0,0,0,0,0,0,0,1)</f>
        <v>0.32492833279007682</v>
      </c>
      <c r="P33" s="385">
        <f>NPV(0.1076,0,0,0,0,0,0,0,0,0,0,0,1)</f>
        <v>0.29336252509035471</v>
      </c>
      <c r="Q33" s="385">
        <f>NPV(0.1076,0,0,0,0,0,0,0,0,0,0,0,0,1)</f>
        <v>0.26486324042104975</v>
      </c>
      <c r="R33" s="385">
        <f>NPV(0.1076,0,0,0,0,0,0,0,0,0,0,0,0,0,1)</f>
        <v>0.23913257531694634</v>
      </c>
      <c r="S33" s="372"/>
      <c r="T33" s="372"/>
      <c r="U33" s="372"/>
      <c r="V33" s="372"/>
      <c r="W33" s="372"/>
      <c r="X33" s="372"/>
      <c r="Y33" s="372"/>
      <c r="Z33" s="372"/>
      <c r="AA33" s="372"/>
      <c r="AB33" s="372"/>
      <c r="AC33" s="372"/>
      <c r="AD33" s="372"/>
      <c r="AE33" s="372"/>
      <c r="AF33" s="372"/>
      <c r="AG33" s="372"/>
      <c r="AH33" s="372"/>
      <c r="AI33" s="372"/>
      <c r="AJ33" s="372"/>
      <c r="AK33" s="372"/>
      <c r="AL33" s="372"/>
      <c r="AM33" s="372"/>
      <c r="AN33" s="372"/>
      <c r="AO33" s="372"/>
      <c r="AP33" s="372"/>
      <c r="AQ33" s="372"/>
      <c r="AR33" s="372"/>
      <c r="AS33" s="372"/>
      <c r="AT33" s="372"/>
      <c r="AU33" s="372"/>
    </row>
    <row r="34" spans="1:47"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/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/>
      <c r="AO34" s="372"/>
      <c r="AP34" s="372"/>
      <c r="AQ34" s="372"/>
      <c r="AR34" s="372"/>
      <c r="AS34" s="372"/>
      <c r="AT34" s="372"/>
      <c r="AU34" s="372"/>
    </row>
    <row r="35" spans="1:47">
      <c r="A35" s="368">
        <v>24</v>
      </c>
      <c r="B35" s="368" t="s">
        <v>343</v>
      </c>
      <c r="C35" s="372">
        <f>SUM(D35:R35)</f>
        <v>162487.14772365105</v>
      </c>
      <c r="D35" s="372">
        <f t="shared" ref="D35:R35" si="15">+D19*D33</f>
        <v>20131.57500000127</v>
      </c>
      <c r="E35" s="372">
        <f t="shared" si="15"/>
        <v>18175.853196100823</v>
      </c>
      <c r="F35" s="372">
        <f t="shared" si="15"/>
        <v>16410.123867913346</v>
      </c>
      <c r="G35" s="372">
        <f t="shared" si="15"/>
        <v>14815.92981935116</v>
      </c>
      <c r="H35" s="372">
        <f t="shared" si="15"/>
        <v>13376.606915268296</v>
      </c>
      <c r="I35" s="372">
        <f t="shared" si="15"/>
        <v>12077.109890997017</v>
      </c>
      <c r="J35" s="372">
        <f t="shared" si="15"/>
        <v>10903.855083962635</v>
      </c>
      <c r="K35" s="372">
        <f t="shared" si="15"/>
        <v>9844.5784434476682</v>
      </c>
      <c r="L35" s="372">
        <f t="shared" si="15"/>
        <v>8888.2073342792246</v>
      </c>
      <c r="M35" s="372">
        <f t="shared" si="15"/>
        <v>8024.7447944016139</v>
      </c>
      <c r="N35" s="372">
        <f t="shared" si="15"/>
        <v>7245.1650364767183</v>
      </c>
      <c r="O35" s="372">
        <f t="shared" si="15"/>
        <v>6541.3191011888039</v>
      </c>
      <c r="P35" s="372">
        <f t="shared" si="15"/>
        <v>5905.8496760462303</v>
      </c>
      <c r="Q35" s="372">
        <f t="shared" si="15"/>
        <v>5332.1141892797305</v>
      </c>
      <c r="R35" s="372">
        <f t="shared" si="15"/>
        <v>4814.1153749365576</v>
      </c>
      <c r="S35" s="372"/>
      <c r="T35" s="372"/>
      <c r="U35" s="372"/>
      <c r="V35" s="372"/>
      <c r="W35" s="372"/>
      <c r="X35" s="372"/>
      <c r="Y35" s="372"/>
      <c r="Z35" s="372"/>
      <c r="AA35" s="372"/>
      <c r="AB35" s="372"/>
      <c r="AC35" s="372"/>
      <c r="AD35" s="372"/>
      <c r="AE35" s="372"/>
      <c r="AF35" s="372"/>
      <c r="AG35" s="372"/>
      <c r="AH35" s="372"/>
      <c r="AI35" s="372"/>
      <c r="AJ35" s="372"/>
      <c r="AK35" s="372"/>
      <c r="AL35" s="372"/>
      <c r="AM35" s="372"/>
      <c r="AN35" s="372"/>
      <c r="AO35" s="372"/>
      <c r="AP35" s="372"/>
      <c r="AQ35" s="372"/>
      <c r="AR35" s="372"/>
      <c r="AS35" s="372"/>
      <c r="AT35" s="372"/>
      <c r="AU35" s="372"/>
    </row>
    <row r="36" spans="1:47">
      <c r="A36" s="368">
        <v>25</v>
      </c>
      <c r="B36" s="368" t="s">
        <v>344</v>
      </c>
      <c r="C36" s="372">
        <f>SUM(D36:R36)</f>
        <v>441901.40800555039</v>
      </c>
      <c r="D36" s="372">
        <f t="shared" ref="D36:R36" si="16">+D23*D33</f>
        <v>54750</v>
      </c>
      <c r="E36" s="372">
        <f t="shared" si="16"/>
        <v>49431.202600216689</v>
      </c>
      <c r="F36" s="372">
        <f t="shared" si="16"/>
        <v>44629.110328834133</v>
      </c>
      <c r="G36" s="372">
        <f t="shared" si="16"/>
        <v>40293.526840767554</v>
      </c>
      <c r="H36" s="372">
        <f t="shared" si="16"/>
        <v>36379.132214488585</v>
      </c>
      <c r="I36" s="372">
        <f t="shared" si="16"/>
        <v>32845.009222181819</v>
      </c>
      <c r="J36" s="372">
        <f t="shared" si="16"/>
        <v>29654.215621327032</v>
      </c>
      <c r="K36" s="372">
        <f t="shared" si="16"/>
        <v>26773.397996864427</v>
      </c>
      <c r="L36" s="372">
        <f t="shared" si="16"/>
        <v>24172.443117429062</v>
      </c>
      <c r="M36" s="372">
        <f t="shared" si="16"/>
        <v>21824.163161275792</v>
      </c>
      <c r="N36" s="372">
        <f t="shared" si="16"/>
        <v>19704.011521556331</v>
      </c>
      <c r="O36" s="372">
        <f t="shared" si="16"/>
        <v>17789.826220256706</v>
      </c>
      <c r="P36" s="372">
        <f t="shared" si="16"/>
        <v>16061.598248696921</v>
      </c>
      <c r="Q36" s="372">
        <f t="shared" si="16"/>
        <v>14501.262413052475</v>
      </c>
      <c r="R36" s="372">
        <f t="shared" si="16"/>
        <v>13092.508498602812</v>
      </c>
      <c r="S36" s="372"/>
      <c r="T36" s="372"/>
      <c r="U36" s="372"/>
      <c r="V36" s="372"/>
      <c r="W36" s="372"/>
      <c r="X36" s="372"/>
      <c r="Y36" s="372"/>
      <c r="Z36" s="372"/>
      <c r="AA36" s="372"/>
      <c r="AB36" s="372"/>
      <c r="AC36" s="372"/>
      <c r="AD36" s="372"/>
      <c r="AE36" s="372"/>
      <c r="AF36" s="372"/>
      <c r="AG36" s="372"/>
      <c r="AH36" s="372"/>
      <c r="AI36" s="372"/>
      <c r="AJ36" s="372"/>
      <c r="AK36" s="372"/>
      <c r="AL36" s="372"/>
      <c r="AM36" s="372"/>
      <c r="AN36" s="372"/>
      <c r="AO36" s="372"/>
      <c r="AP36" s="372"/>
      <c r="AQ36" s="372"/>
      <c r="AR36" s="372"/>
      <c r="AS36" s="372"/>
      <c r="AT36" s="372"/>
      <c r="AU36" s="372"/>
    </row>
    <row r="37" spans="1:47">
      <c r="D37" s="372"/>
      <c r="E37" s="372"/>
      <c r="F37" s="372"/>
      <c r="G37" s="372"/>
      <c r="H37" s="372"/>
      <c r="I37" s="372"/>
      <c r="J37" s="372"/>
      <c r="K37" s="372"/>
      <c r="L37" s="372"/>
      <c r="M37" s="372"/>
      <c r="N37" s="372"/>
      <c r="O37" s="372"/>
      <c r="P37" s="372"/>
      <c r="Q37" s="372"/>
      <c r="R37" s="372"/>
      <c r="S37" s="372"/>
      <c r="T37" s="372"/>
      <c r="U37" s="372"/>
      <c r="V37" s="372"/>
      <c r="W37" s="372"/>
      <c r="X37" s="372"/>
      <c r="Y37" s="372"/>
      <c r="Z37" s="372"/>
      <c r="AA37" s="372"/>
      <c r="AB37" s="372"/>
      <c r="AC37" s="372"/>
      <c r="AD37" s="372"/>
      <c r="AE37" s="372"/>
      <c r="AF37" s="372"/>
      <c r="AG37" s="372"/>
      <c r="AH37" s="372"/>
      <c r="AI37" s="372"/>
      <c r="AJ37" s="372"/>
      <c r="AK37" s="372"/>
      <c r="AL37" s="372"/>
      <c r="AM37" s="372"/>
      <c r="AN37" s="372"/>
      <c r="AO37" s="372"/>
      <c r="AP37" s="372"/>
      <c r="AQ37" s="372"/>
      <c r="AR37" s="372"/>
      <c r="AS37" s="372"/>
      <c r="AT37" s="372"/>
      <c r="AU37" s="372"/>
    </row>
    <row r="38" spans="1:47">
      <c r="A38" s="368">
        <v>26</v>
      </c>
      <c r="B38" s="368" t="s">
        <v>345</v>
      </c>
      <c r="C38" s="383">
        <f>+D38</f>
        <v>0.36770000000002323</v>
      </c>
      <c r="D38" s="383">
        <f>+D35/D36</f>
        <v>0.36770000000002323</v>
      </c>
      <c r="E38" s="383">
        <f t="shared" ref="E38:R38" si="17">+E35/E36</f>
        <v>0.36770000000002317</v>
      </c>
      <c r="F38" s="383">
        <f t="shared" si="17"/>
        <v>0.36770000000002317</v>
      </c>
      <c r="G38" s="383">
        <f t="shared" si="17"/>
        <v>0.36770000000002312</v>
      </c>
      <c r="H38" s="383">
        <f t="shared" si="17"/>
        <v>0.36770000000002317</v>
      </c>
      <c r="I38" s="383">
        <f t="shared" si="17"/>
        <v>0.36770000000002317</v>
      </c>
      <c r="J38" s="383">
        <f t="shared" si="17"/>
        <v>0.36770000000002312</v>
      </c>
      <c r="K38" s="383">
        <f t="shared" si="17"/>
        <v>0.36770000000002312</v>
      </c>
      <c r="L38" s="383">
        <f t="shared" si="17"/>
        <v>0.36770000000002312</v>
      </c>
      <c r="M38" s="383">
        <f t="shared" si="17"/>
        <v>0.36770000000002317</v>
      </c>
      <c r="N38" s="383">
        <f t="shared" si="17"/>
        <v>0.36770000000002312</v>
      </c>
      <c r="O38" s="383">
        <f t="shared" si="17"/>
        <v>0.36770000000002323</v>
      </c>
      <c r="P38" s="383">
        <f t="shared" si="17"/>
        <v>0.36770000000002317</v>
      </c>
      <c r="Q38" s="383">
        <f t="shared" si="17"/>
        <v>0.36770000000002312</v>
      </c>
      <c r="R38" s="383">
        <f t="shared" si="17"/>
        <v>0.36770000000002317</v>
      </c>
      <c r="S38" s="372"/>
      <c r="T38" s="372"/>
      <c r="U38" s="372"/>
      <c r="V38" s="372"/>
      <c r="W38" s="372"/>
      <c r="X38" s="372"/>
      <c r="Y38" s="372"/>
      <c r="Z38" s="372"/>
      <c r="AA38" s="372"/>
      <c r="AB38" s="372"/>
      <c r="AC38" s="372"/>
      <c r="AD38" s="372"/>
      <c r="AE38" s="372"/>
      <c r="AF38" s="372"/>
      <c r="AG38" s="372"/>
      <c r="AH38" s="372"/>
      <c r="AI38" s="372"/>
      <c r="AJ38" s="372"/>
      <c r="AK38" s="372"/>
      <c r="AL38" s="372"/>
      <c r="AM38" s="372"/>
      <c r="AN38" s="372"/>
      <c r="AO38" s="372"/>
      <c r="AP38" s="372"/>
      <c r="AQ38" s="372"/>
      <c r="AR38" s="372"/>
      <c r="AS38" s="372"/>
      <c r="AT38" s="372"/>
      <c r="AU38" s="372"/>
    </row>
    <row r="39" spans="1:47">
      <c r="A39" s="368">
        <v>27</v>
      </c>
      <c r="B39" s="368" t="s">
        <v>346</v>
      </c>
      <c r="C39" s="383">
        <f>+D39</f>
        <v>0.36770000000002323</v>
      </c>
      <c r="D39" s="383">
        <f t="shared" ref="D39:R39" si="18">D35/(D24*D33)</f>
        <v>0.36770000000002323</v>
      </c>
      <c r="E39" s="383">
        <f t="shared" si="18"/>
        <v>0.36770000000002317</v>
      </c>
      <c r="F39" s="383">
        <f t="shared" si="18"/>
        <v>0.36770000000002317</v>
      </c>
      <c r="G39" s="383">
        <f t="shared" si="18"/>
        <v>0.36770000000002312</v>
      </c>
      <c r="H39" s="383">
        <f t="shared" si="18"/>
        <v>0.36770000000002317</v>
      </c>
      <c r="I39" s="383">
        <f t="shared" si="18"/>
        <v>0.36770000000002317</v>
      </c>
      <c r="J39" s="383">
        <f t="shared" si="18"/>
        <v>0.36770000000002312</v>
      </c>
      <c r="K39" s="383">
        <f t="shared" si="18"/>
        <v>0.36770000000002312</v>
      </c>
      <c r="L39" s="383">
        <f t="shared" si="18"/>
        <v>0.36770000000002312</v>
      </c>
      <c r="M39" s="383">
        <f t="shared" si="18"/>
        <v>0.36770000000002317</v>
      </c>
      <c r="N39" s="383">
        <f t="shared" si="18"/>
        <v>0.36770000000002312</v>
      </c>
      <c r="O39" s="383">
        <f t="shared" si="18"/>
        <v>0.36770000000002323</v>
      </c>
      <c r="P39" s="383">
        <f t="shared" si="18"/>
        <v>0.36770000000002317</v>
      </c>
      <c r="Q39" s="383">
        <f t="shared" si="18"/>
        <v>0.36770000000002312</v>
      </c>
      <c r="R39" s="383">
        <f t="shared" si="18"/>
        <v>0.36770000000002317</v>
      </c>
      <c r="S39" s="372"/>
      <c r="T39" s="372"/>
      <c r="U39" s="372"/>
      <c r="V39" s="372"/>
      <c r="W39" s="372"/>
      <c r="X39" s="372"/>
      <c r="Y39" s="372"/>
      <c r="Z39" s="372"/>
      <c r="AA39" s="372"/>
      <c r="AB39" s="372"/>
      <c r="AC39" s="372"/>
      <c r="AD39" s="372"/>
      <c r="AE39" s="372"/>
      <c r="AF39" s="372"/>
      <c r="AG39" s="372"/>
      <c r="AH39" s="372"/>
      <c r="AI39" s="372"/>
      <c r="AJ39" s="372"/>
      <c r="AK39" s="372"/>
      <c r="AL39" s="372"/>
      <c r="AM39" s="372"/>
      <c r="AN39" s="372"/>
      <c r="AO39" s="372"/>
      <c r="AP39" s="372"/>
      <c r="AQ39" s="372"/>
      <c r="AR39" s="372"/>
      <c r="AS39" s="372"/>
      <c r="AT39" s="372"/>
      <c r="AU39" s="372"/>
    </row>
    <row r="40" spans="1:47" ht="13.8" thickBot="1">
      <c r="A40" s="378"/>
      <c r="B40" s="378"/>
      <c r="C40" s="112"/>
      <c r="D40" s="112"/>
      <c r="E40" s="381"/>
      <c r="F40" s="381"/>
      <c r="G40" s="381"/>
      <c r="H40" s="381"/>
      <c r="I40" s="381"/>
      <c r="J40" s="381"/>
      <c r="K40" s="381"/>
      <c r="L40" s="381"/>
      <c r="M40" s="381"/>
      <c r="N40" s="381"/>
      <c r="O40" s="381"/>
      <c r="P40" s="381"/>
      <c r="Q40" s="381"/>
      <c r="R40" s="381"/>
      <c r="S40" s="372"/>
      <c r="T40" s="372"/>
      <c r="U40" s="372"/>
      <c r="V40" s="372"/>
      <c r="W40" s="372"/>
      <c r="X40" s="372"/>
      <c r="Y40" s="372"/>
      <c r="Z40" s="372"/>
      <c r="AA40" s="372"/>
      <c r="AB40" s="372"/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/>
      <c r="AO40" s="372"/>
      <c r="AP40" s="372"/>
      <c r="AQ40" s="372"/>
      <c r="AR40" s="372"/>
      <c r="AS40" s="372"/>
      <c r="AT40" s="372"/>
      <c r="AU40" s="372"/>
    </row>
    <row r="41" spans="1:47">
      <c r="A41" s="368">
        <v>28</v>
      </c>
      <c r="B41" s="368" t="s">
        <v>347</v>
      </c>
      <c r="C41" s="296">
        <f>IF(DCF!D17="y",-D50+(-loan!B2),-D50+(-DCF!C11))</f>
        <v>-93841.14</v>
      </c>
      <c r="D41" s="372">
        <f t="shared" ref="D41:R41" si="19">+D12+D9+D10+D11+D59+D60</f>
        <v>21974.872207393699</v>
      </c>
      <c r="E41" s="372">
        <f t="shared" si="19"/>
        <v>21043.687931628672</v>
      </c>
      <c r="F41" s="372">
        <f t="shared" si="19"/>
        <v>20189.923022279916</v>
      </c>
      <c r="G41" s="372">
        <f t="shared" si="19"/>
        <v>19405.428072356248</v>
      </c>
      <c r="H41" s="372">
        <f t="shared" si="19"/>
        <v>18683.683556264699</v>
      </c>
      <c r="I41" s="372">
        <f t="shared" si="19"/>
        <v>18018.98488911146</v>
      </c>
      <c r="J41" s="372">
        <f t="shared" si="19"/>
        <v>17381.179265029132</v>
      </c>
      <c r="K41" s="372">
        <f t="shared" si="19"/>
        <v>16743.373640946807</v>
      </c>
      <c r="L41" s="372">
        <f t="shared" si="19"/>
        <v>16104.75307616536</v>
      </c>
      <c r="M41" s="372">
        <f t="shared" si="19"/>
        <v>15466.947452083034</v>
      </c>
      <c r="N41" s="372">
        <f t="shared" si="19"/>
        <v>14828.326887301588</v>
      </c>
      <c r="O41" s="372">
        <f t="shared" si="19"/>
        <v>14190.52126321926</v>
      </c>
      <c r="P41" s="372">
        <f t="shared" si="19"/>
        <v>13551.900698437814</v>
      </c>
      <c r="Q41" s="372">
        <f t="shared" si="19"/>
        <v>12914.095074355486</v>
      </c>
      <c r="R41" s="372">
        <f t="shared" si="19"/>
        <v>12516.696956513144</v>
      </c>
      <c r="S41" s="372"/>
      <c r="T41" s="372"/>
      <c r="U41" s="372"/>
      <c r="V41" s="372"/>
      <c r="W41" s="372"/>
      <c r="X41" s="372"/>
      <c r="Y41" s="372"/>
      <c r="Z41" s="372"/>
      <c r="AA41" s="372"/>
      <c r="AB41" s="372"/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/>
      <c r="AO41" s="372"/>
      <c r="AP41" s="372"/>
      <c r="AQ41" s="372"/>
      <c r="AR41" s="372"/>
      <c r="AS41" s="372"/>
      <c r="AT41" s="372"/>
      <c r="AU41" s="372"/>
    </row>
    <row r="42" spans="1:47">
      <c r="A42" s="368">
        <v>29</v>
      </c>
      <c r="B42" s="368" t="s">
        <v>348</v>
      </c>
      <c r="C42" s="296"/>
      <c r="T42" s="372"/>
      <c r="U42" s="372"/>
      <c r="V42" s="372"/>
      <c r="W42" s="372"/>
      <c r="X42" s="372"/>
      <c r="Y42" s="372"/>
      <c r="Z42" s="372"/>
      <c r="AA42" s="372"/>
      <c r="AB42" s="372"/>
      <c r="AC42" s="372"/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/>
      <c r="AP42" s="372"/>
      <c r="AQ42" s="372"/>
      <c r="AR42" s="372"/>
      <c r="AS42" s="372"/>
      <c r="AT42" s="372"/>
      <c r="AU42" s="372"/>
    </row>
    <row r="43" spans="1:47">
      <c r="A43" s="368">
        <v>30</v>
      </c>
      <c r="B43" s="368" t="s">
        <v>349</v>
      </c>
      <c r="C43" s="296"/>
      <c r="D43" s="386">
        <f>D49*0.05</f>
        <v>4665</v>
      </c>
      <c r="E43" s="386">
        <f>+E49*0.095</f>
        <v>8863.5</v>
      </c>
      <c r="F43" s="386">
        <f>+F49*0.0855</f>
        <v>7977.1500000000005</v>
      </c>
      <c r="G43" s="386">
        <f>+G49*0.077</f>
        <v>7184.0999999999995</v>
      </c>
      <c r="H43" s="386">
        <f>+H49*0.0693</f>
        <v>6465.69</v>
      </c>
      <c r="I43" s="386">
        <f>+I49*0.0623</f>
        <v>5812.59</v>
      </c>
      <c r="J43" s="386">
        <f>+J49*0.059</f>
        <v>5504.7</v>
      </c>
      <c r="K43" s="386">
        <f>+K49*0.059</f>
        <v>5504.7</v>
      </c>
      <c r="L43" s="386">
        <f>+L49*0.0591</f>
        <v>5514.03</v>
      </c>
      <c r="M43" s="386">
        <f>+M49*0.059</f>
        <v>5504.7</v>
      </c>
      <c r="N43" s="386">
        <f>+N49*0.0591</f>
        <v>5514.03</v>
      </c>
      <c r="O43" s="386">
        <f>+O49*0.059</f>
        <v>5504.7</v>
      </c>
      <c r="P43" s="386">
        <f>+P49*0.0591</f>
        <v>5514.03</v>
      </c>
      <c r="Q43" s="386">
        <f>+Q49*0.059</f>
        <v>5504.7</v>
      </c>
      <c r="R43" s="386">
        <f>+R49*0.0591</f>
        <v>5514.03</v>
      </c>
      <c r="S43" s="372">
        <f>SUM(D43:R43)</f>
        <v>90547.64999999998</v>
      </c>
      <c r="T43" s="372"/>
      <c r="U43" s="372"/>
      <c r="V43" s="372"/>
      <c r="W43" s="372"/>
      <c r="X43" s="372"/>
      <c r="Y43" s="372"/>
      <c r="Z43" s="372"/>
      <c r="AA43" s="372"/>
      <c r="AB43" s="372"/>
      <c r="AC43" s="372"/>
      <c r="AD43" s="372"/>
      <c r="AE43" s="372"/>
      <c r="AF43" s="372"/>
      <c r="AG43" s="372"/>
      <c r="AH43" s="372"/>
      <c r="AI43" s="372"/>
      <c r="AJ43" s="372"/>
      <c r="AK43" s="372"/>
      <c r="AL43" s="372"/>
      <c r="AM43" s="372"/>
      <c r="AN43" s="372"/>
      <c r="AO43" s="372"/>
      <c r="AP43" s="372"/>
      <c r="AQ43" s="372"/>
      <c r="AR43" s="372"/>
      <c r="AS43" s="372"/>
      <c r="AT43" s="372"/>
      <c r="AU43" s="372"/>
    </row>
    <row r="44" spans="1:47">
      <c r="A44" s="368">
        <v>31</v>
      </c>
      <c r="B44" s="368" t="s">
        <v>386</v>
      </c>
      <c r="C44" s="296"/>
      <c r="D44" s="372">
        <f>(+D41-D43)*0.3888</f>
        <v>6730.07831423467</v>
      </c>
      <c r="E44" s="372">
        <f t="shared" ref="E44:R44" si="20">(+E41-E43)*0.3888</f>
        <v>4735.6570678172275</v>
      </c>
      <c r="F44" s="372">
        <f t="shared" si="20"/>
        <v>4748.3261510624307</v>
      </c>
      <c r="G44" s="372">
        <f t="shared" si="20"/>
        <v>4751.6523545321097</v>
      </c>
      <c r="H44" s="372">
        <f t="shared" si="20"/>
        <v>4750.3558946757157</v>
      </c>
      <c r="I44" s="372">
        <f t="shared" si="20"/>
        <v>4745.8463328865355</v>
      </c>
      <c r="J44" s="372">
        <f t="shared" si="20"/>
        <v>4617.5751382433255</v>
      </c>
      <c r="K44" s="372">
        <f t="shared" si="20"/>
        <v>4369.5963116001185</v>
      </c>
      <c r="L44" s="372">
        <f t="shared" si="20"/>
        <v>4117.6731320130912</v>
      </c>
      <c r="M44" s="372">
        <f t="shared" si="20"/>
        <v>3873.3218093698829</v>
      </c>
      <c r="N44" s="372">
        <f t="shared" si="20"/>
        <v>3621.3986297828574</v>
      </c>
      <c r="O44" s="372">
        <f t="shared" si="20"/>
        <v>3377.0473071396477</v>
      </c>
      <c r="P44" s="372">
        <f t="shared" si="20"/>
        <v>3125.1241275526218</v>
      </c>
      <c r="Q44" s="372">
        <f t="shared" si="20"/>
        <v>2880.772804909413</v>
      </c>
      <c r="R44" s="372">
        <f t="shared" si="20"/>
        <v>2722.6369126923105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/>
      <c r="AQ44" s="372"/>
      <c r="AR44" s="372"/>
      <c r="AS44" s="372"/>
      <c r="AT44" s="372"/>
      <c r="AU44" s="372"/>
    </row>
    <row r="45" spans="1:47" ht="13.8" thickBot="1">
      <c r="A45" s="368">
        <v>32</v>
      </c>
      <c r="B45" s="368" t="s">
        <v>350</v>
      </c>
      <c r="C45" s="302">
        <f>+C41</f>
        <v>-93841.14</v>
      </c>
      <c r="D45" s="374">
        <f>+D41-D44</f>
        <v>15244.793893159029</v>
      </c>
      <c r="E45" s="374">
        <f t="shared" ref="E45:R45" si="21">+E41-E44</f>
        <v>16308.030863811444</v>
      </c>
      <c r="F45" s="374">
        <f t="shared" si="21"/>
        <v>15441.596871217485</v>
      </c>
      <c r="G45" s="374">
        <f t="shared" si="21"/>
        <v>14653.775717824137</v>
      </c>
      <c r="H45" s="374">
        <f t="shared" si="21"/>
        <v>13933.327661588984</v>
      </c>
      <c r="I45" s="374">
        <f t="shared" si="21"/>
        <v>13273.138556224923</v>
      </c>
      <c r="J45" s="374">
        <f t="shared" si="21"/>
        <v>12763.604126785805</v>
      </c>
      <c r="K45" s="374">
        <f t="shared" si="21"/>
        <v>12373.777329346689</v>
      </c>
      <c r="L45" s="374">
        <f t="shared" si="21"/>
        <v>11987.079944152269</v>
      </c>
      <c r="M45" s="374">
        <f t="shared" si="21"/>
        <v>11593.62564271315</v>
      </c>
      <c r="N45" s="374">
        <f t="shared" si="21"/>
        <v>11206.92825751873</v>
      </c>
      <c r="O45" s="374">
        <f t="shared" si="21"/>
        <v>10813.473956079612</v>
      </c>
      <c r="P45" s="374">
        <f t="shared" si="21"/>
        <v>10426.776570885191</v>
      </c>
      <c r="Q45" s="374">
        <f t="shared" si="21"/>
        <v>10033.322269446073</v>
      </c>
      <c r="R45" s="374">
        <f t="shared" si="21"/>
        <v>9794.060043820833</v>
      </c>
      <c r="S45" s="372"/>
      <c r="T45" s="372"/>
      <c r="U45" s="372"/>
      <c r="V45" s="372"/>
      <c r="W45" s="372"/>
      <c r="X45" s="372"/>
      <c r="Y45" s="372"/>
      <c r="Z45" s="372"/>
      <c r="AA45" s="372"/>
      <c r="AB45" s="372"/>
      <c r="AC45" s="372"/>
      <c r="AD45" s="372"/>
      <c r="AE45" s="372"/>
      <c r="AF45" s="372"/>
      <c r="AG45" s="372"/>
      <c r="AH45" s="372"/>
      <c r="AI45" s="372"/>
      <c r="AJ45" s="372"/>
      <c r="AK45" s="372"/>
      <c r="AL45" s="372"/>
      <c r="AM45" s="372"/>
      <c r="AN45" s="372"/>
      <c r="AO45" s="372"/>
      <c r="AP45" s="372"/>
      <c r="AQ45" s="372"/>
      <c r="AR45" s="372"/>
      <c r="AS45" s="372"/>
      <c r="AT45" s="372"/>
      <c r="AU45" s="372"/>
    </row>
    <row r="46" spans="1:47" ht="13.8" thickTop="1">
      <c r="A46" s="368">
        <v>33</v>
      </c>
      <c r="B46" s="368" t="s">
        <v>97</v>
      </c>
      <c r="C46" s="312">
        <f>IRR(C45:M45)</f>
        <v>8.1583541675377305E-2</v>
      </c>
      <c r="D46" s="295">
        <f>NPV(0.095,D45:M45)</f>
        <v>88751.382378809329</v>
      </c>
      <c r="E46" s="372"/>
      <c r="F46" s="372"/>
      <c r="G46" s="372"/>
      <c r="H46" s="372"/>
      <c r="I46" s="372"/>
      <c r="J46" s="372"/>
      <c r="K46" s="372"/>
      <c r="L46" s="372"/>
      <c r="M46" s="372"/>
      <c r="N46" s="372"/>
      <c r="P46" s="372"/>
      <c r="Q46" s="372"/>
      <c r="R46" s="372"/>
      <c r="S46" s="372"/>
      <c r="T46" s="372"/>
      <c r="U46" s="372"/>
      <c r="V46" s="372"/>
      <c r="W46" s="372"/>
      <c r="X46" s="372"/>
      <c r="Y46" s="372"/>
      <c r="Z46" s="372"/>
      <c r="AA46" s="372"/>
      <c r="AB46" s="372"/>
      <c r="AC46" s="372"/>
      <c r="AD46" s="372"/>
      <c r="AE46" s="372"/>
      <c r="AF46" s="372"/>
      <c r="AG46" s="372"/>
      <c r="AH46" s="372"/>
      <c r="AI46" s="372"/>
      <c r="AJ46" s="372"/>
      <c r="AK46" s="372"/>
      <c r="AL46" s="372"/>
      <c r="AM46" s="372"/>
      <c r="AN46" s="372"/>
      <c r="AO46" s="372"/>
      <c r="AP46" s="372"/>
      <c r="AQ46" s="372"/>
      <c r="AR46" s="372"/>
      <c r="AS46" s="372"/>
      <c r="AT46" s="372"/>
      <c r="AU46" s="372"/>
    </row>
    <row r="47" spans="1:47" ht="13.8" thickBot="1">
      <c r="A47" s="378"/>
      <c r="B47" s="378"/>
      <c r="C47" s="112"/>
      <c r="D47" s="112"/>
      <c r="E47" s="381"/>
      <c r="F47" s="381"/>
      <c r="G47" s="381"/>
      <c r="H47" s="381"/>
      <c r="I47" s="381"/>
      <c r="J47" s="381"/>
      <c r="K47" s="381"/>
      <c r="L47" s="381"/>
      <c r="M47" s="381"/>
      <c r="N47" s="381"/>
      <c r="O47" s="381"/>
      <c r="P47" s="381"/>
      <c r="Q47" s="381"/>
      <c r="R47" s="381"/>
      <c r="S47" s="372"/>
      <c r="T47" s="372"/>
      <c r="U47" s="372"/>
      <c r="V47" s="372"/>
      <c r="W47" s="372"/>
      <c r="X47" s="372"/>
      <c r="Y47" s="372"/>
      <c r="Z47" s="372"/>
      <c r="AA47" s="372"/>
      <c r="AB47" s="372"/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/>
      <c r="AO47" s="372"/>
      <c r="AP47" s="372"/>
      <c r="AQ47" s="372"/>
      <c r="AR47" s="372"/>
      <c r="AS47" s="372"/>
      <c r="AT47" s="372"/>
      <c r="AU47" s="372"/>
    </row>
    <row r="48" spans="1:47">
      <c r="A48" s="368">
        <v>34</v>
      </c>
      <c r="B48" s="382" t="s">
        <v>351</v>
      </c>
      <c r="D48" s="387"/>
      <c r="F48" s="372"/>
      <c r="G48" s="372"/>
      <c r="H48" s="372"/>
      <c r="I48" s="372"/>
      <c r="J48" s="372"/>
      <c r="K48" s="372"/>
      <c r="L48" s="372"/>
      <c r="M48" s="372"/>
      <c r="N48" s="372"/>
      <c r="O48" s="372"/>
      <c r="P48" s="372"/>
      <c r="Q48" s="372"/>
      <c r="R48" s="372"/>
      <c r="S48" s="372"/>
      <c r="T48" s="372"/>
      <c r="U48" s="372"/>
      <c r="V48" s="372"/>
      <c r="W48" s="372"/>
      <c r="X48" s="372"/>
      <c r="Y48" s="372"/>
      <c r="Z48" s="372"/>
      <c r="AA48" s="372"/>
      <c r="AB48" s="372"/>
      <c r="AC48" s="372"/>
      <c r="AD48" s="372"/>
      <c r="AE48" s="372"/>
      <c r="AF48" s="372"/>
      <c r="AG48" s="372"/>
      <c r="AH48" s="372"/>
      <c r="AI48" s="372"/>
      <c r="AJ48" s="372"/>
      <c r="AK48" s="372"/>
      <c r="AL48" s="372"/>
      <c r="AM48" s="372"/>
      <c r="AN48" s="372"/>
      <c r="AO48" s="372"/>
      <c r="AP48" s="372"/>
      <c r="AQ48" s="372"/>
      <c r="AR48" s="372"/>
      <c r="AS48" s="372"/>
      <c r="AT48" s="372"/>
      <c r="AU48" s="372"/>
    </row>
    <row r="49" spans="1:47">
      <c r="A49" s="368">
        <v>35</v>
      </c>
      <c r="B49" s="368" t="s">
        <v>352</v>
      </c>
      <c r="C49" s="296"/>
      <c r="D49" s="296">
        <f>+assumptions!B16</f>
        <v>93300</v>
      </c>
      <c r="E49" s="296">
        <f>+D49</f>
        <v>93300</v>
      </c>
      <c r="F49" s="296">
        <f t="shared" ref="F49:R49" si="22">+E49</f>
        <v>93300</v>
      </c>
      <c r="G49" s="296">
        <f t="shared" si="22"/>
        <v>93300</v>
      </c>
      <c r="H49" s="296">
        <f t="shared" si="22"/>
        <v>93300</v>
      </c>
      <c r="I49" s="296">
        <f t="shared" si="22"/>
        <v>93300</v>
      </c>
      <c r="J49" s="296">
        <f t="shared" si="22"/>
        <v>93300</v>
      </c>
      <c r="K49" s="296">
        <f t="shared" si="22"/>
        <v>93300</v>
      </c>
      <c r="L49" s="296">
        <f t="shared" si="22"/>
        <v>93300</v>
      </c>
      <c r="M49" s="296">
        <f t="shared" si="22"/>
        <v>93300</v>
      </c>
      <c r="N49" s="296">
        <f t="shared" si="22"/>
        <v>93300</v>
      </c>
      <c r="O49" s="296">
        <f t="shared" si="22"/>
        <v>93300</v>
      </c>
      <c r="P49" s="296">
        <f t="shared" si="22"/>
        <v>93300</v>
      </c>
      <c r="Q49" s="296">
        <f t="shared" si="22"/>
        <v>93300</v>
      </c>
      <c r="R49" s="296">
        <f t="shared" si="22"/>
        <v>93300</v>
      </c>
      <c r="S49" s="372"/>
      <c r="T49" s="372"/>
      <c r="U49" s="372"/>
      <c r="V49" s="372"/>
      <c r="W49" s="372"/>
      <c r="X49" s="372"/>
      <c r="Y49" s="372"/>
      <c r="Z49" s="372"/>
      <c r="AA49" s="372"/>
      <c r="AB49" s="372"/>
      <c r="AC49" s="372"/>
      <c r="AD49" s="372"/>
      <c r="AE49" s="372"/>
      <c r="AF49" s="372"/>
      <c r="AG49" s="372"/>
      <c r="AH49" s="372"/>
      <c r="AI49" s="372"/>
      <c r="AJ49" s="372"/>
      <c r="AK49" s="372"/>
      <c r="AL49" s="372"/>
      <c r="AM49" s="372"/>
      <c r="AN49" s="372"/>
      <c r="AO49" s="372"/>
      <c r="AP49" s="372"/>
      <c r="AQ49" s="372"/>
      <c r="AR49" s="372"/>
      <c r="AS49" s="372"/>
      <c r="AT49" s="372"/>
      <c r="AU49" s="372"/>
    </row>
    <row r="50" spans="1:47">
      <c r="A50" s="368">
        <v>36</v>
      </c>
      <c r="B50" s="368" t="s">
        <v>353</v>
      </c>
      <c r="C50" s="296"/>
      <c r="D50" s="4">
        <f>0.0058*D49</f>
        <v>541.14</v>
      </c>
      <c r="E50" s="4">
        <f t="shared" ref="E50:R50" si="23">0.0058*E49</f>
        <v>541.14</v>
      </c>
      <c r="F50" s="4">
        <f t="shared" si="23"/>
        <v>541.14</v>
      </c>
      <c r="G50" s="4">
        <f t="shared" si="23"/>
        <v>541.14</v>
      </c>
      <c r="H50" s="4">
        <f t="shared" si="23"/>
        <v>541.14</v>
      </c>
      <c r="I50" s="4">
        <f t="shared" si="23"/>
        <v>541.14</v>
      </c>
      <c r="J50" s="4">
        <f t="shared" si="23"/>
        <v>541.14</v>
      </c>
      <c r="K50" s="4">
        <f t="shared" si="23"/>
        <v>541.14</v>
      </c>
      <c r="L50" s="4">
        <f t="shared" si="23"/>
        <v>541.14</v>
      </c>
      <c r="M50" s="4">
        <f t="shared" si="23"/>
        <v>541.14</v>
      </c>
      <c r="N50" s="4">
        <f t="shared" si="23"/>
        <v>541.14</v>
      </c>
      <c r="O50" s="4">
        <f t="shared" si="23"/>
        <v>541.14</v>
      </c>
      <c r="P50" s="4">
        <f t="shared" si="23"/>
        <v>541.14</v>
      </c>
      <c r="Q50" s="4">
        <f t="shared" si="23"/>
        <v>541.14</v>
      </c>
      <c r="R50" s="4">
        <f t="shared" si="23"/>
        <v>541.14</v>
      </c>
      <c r="S50" s="388"/>
      <c r="T50" s="388"/>
      <c r="U50" s="372"/>
      <c r="V50" s="372"/>
      <c r="W50" s="372"/>
      <c r="X50" s="372"/>
      <c r="Y50" s="372"/>
      <c r="Z50" s="372"/>
      <c r="AA50" s="372"/>
      <c r="AB50" s="372"/>
      <c r="AC50" s="372"/>
      <c r="AD50" s="372"/>
      <c r="AE50" s="372"/>
      <c r="AF50" s="372"/>
      <c r="AG50" s="372"/>
      <c r="AH50" s="372"/>
      <c r="AI50" s="372"/>
      <c r="AJ50" s="372"/>
      <c r="AK50" s="372"/>
      <c r="AL50" s="372"/>
      <c r="AM50" s="372"/>
      <c r="AN50" s="372"/>
      <c r="AO50" s="372"/>
      <c r="AP50" s="372"/>
      <c r="AQ50" s="372"/>
      <c r="AR50" s="372"/>
      <c r="AS50" s="372"/>
      <c r="AT50" s="372"/>
      <c r="AU50" s="372"/>
    </row>
    <row r="51" spans="1:47">
      <c r="A51" s="368">
        <v>37</v>
      </c>
      <c r="B51" s="368" t="s">
        <v>354</v>
      </c>
      <c r="C51" s="372"/>
      <c r="D51" s="372">
        <f>+D9/2</f>
        <v>560.44554979048996</v>
      </c>
      <c r="E51" s="388">
        <f t="shared" ref="E51:R51" si="24">+D51+D9/2+E9/2</f>
        <v>1681.3366493714698</v>
      </c>
      <c r="F51" s="388">
        <f t="shared" si="24"/>
        <v>2802.2277489524499</v>
      </c>
      <c r="G51" s="388">
        <f t="shared" si="24"/>
        <v>3923.1188485334301</v>
      </c>
      <c r="H51" s="388">
        <f t="shared" si="24"/>
        <v>5044.0099481144098</v>
      </c>
      <c r="I51" s="388">
        <f t="shared" si="24"/>
        <v>6164.9010476953899</v>
      </c>
      <c r="J51" s="388">
        <f t="shared" si="24"/>
        <v>7285.7921472763701</v>
      </c>
      <c r="K51" s="388">
        <f t="shared" si="24"/>
        <v>8406.6832468573502</v>
      </c>
      <c r="L51" s="388">
        <f t="shared" si="24"/>
        <v>9527.5743464383286</v>
      </c>
      <c r="M51" s="388">
        <f t="shared" si="24"/>
        <v>10648.465446019307</v>
      </c>
      <c r="N51" s="388">
        <f t="shared" si="24"/>
        <v>11769.356545600285</v>
      </c>
      <c r="O51" s="388">
        <f t="shared" si="24"/>
        <v>12890.247645181264</v>
      </c>
      <c r="P51" s="388">
        <f t="shared" si="24"/>
        <v>14011.138744762242</v>
      </c>
      <c r="Q51" s="388">
        <f t="shared" si="24"/>
        <v>15132.02984434322</v>
      </c>
      <c r="R51" s="388">
        <f t="shared" si="24"/>
        <v>16252.920943924199</v>
      </c>
      <c r="S51" s="372"/>
    </row>
    <row r="52" spans="1:47">
      <c r="A52" s="368">
        <v>38</v>
      </c>
      <c r="B52" s="368" t="s">
        <v>355</v>
      </c>
      <c r="D52" s="372">
        <f>(+D49*0.05-D51)*0.3841</f>
        <v>1576.5593643254726</v>
      </c>
      <c r="E52" s="372">
        <f>((E49*0.05+E49*0.095)-E51)*0.3841</f>
        <v>4550.4954429764184</v>
      </c>
      <c r="F52" s="372">
        <f>((F49*0.05+F49*0.095+F49*0.0855)-F51)*0.3841</f>
        <v>7183.9844866273643</v>
      </c>
      <c r="G52" s="372">
        <f>((G49*0.05+G49*0.095+G49*0.0855+G49*0.077)-G51)*0.3841</f>
        <v>9512.8630252783096</v>
      </c>
      <c r="H52" s="372">
        <f>((H49*0.05+H49*0.095+H49*0.0855+H49*0.077+H49*0.0693)-H51)*0.3841</f>
        <v>11565.800282929256</v>
      </c>
      <c r="I52" s="372">
        <f>((I49*0.05+I49*0.095+I49*0.0855+I49*0.077+I49*0.0693+I49*0.0623)-I51)*0.3841</f>
        <v>13367.8818305802</v>
      </c>
      <c r="J52" s="372">
        <f>((J49*0.05+J49*0.095+J49*0.0855+J49*0.077+J49*0.0693+J49*0.0623+J49*0.059)-J51)*0.3841</f>
        <v>15051.702829231144</v>
      </c>
      <c r="K52" s="372">
        <f>((K49*0.05+K49*0.095+K49*0.0855+K49*0.077+K49*0.0693+K49*0.0623+K49*0.059+K49*0.059)-K51)*0.3841</f>
        <v>16735.523827882091</v>
      </c>
      <c r="L52" s="372">
        <f>((L49*0.05+L49*0.095+L49*0.0855+L49*0.077+L49*0.0693+L49*0.0623+L49*0.059+L49*0.059+L49*0.0591)-L51)*0.3841</f>
        <v>18422.928479533035</v>
      </c>
      <c r="M52" s="372">
        <f>((M49*0.05+M49*0.095+M49*0.0855+M49*0.077+M49*0.0693+M49*0.0623+M49*0.059+M49*0.059+M49*0.0591+M49*0.059)-M51)*0.3841</f>
        <v>20106.749478183981</v>
      </c>
      <c r="N52" s="372">
        <f>((N49*0.05+N49*0.095+N49*0.0855+N49*0.077+N49*0.0693+N49*0.0623+N49*0.059+N49*0.059+N49*0.0591+N49*0.059+N49*0.0591)-N51)*0.3841</f>
        <v>21794.154129834926</v>
      </c>
      <c r="O52" s="372">
        <f>((O49*0.05+O49*0.095+O49*0.0855+O49*0.077+O49*0.0693+O49*0.0623+O49*0.059+O49*0.059+O49*0.0591+O49*0.059+O49*0.0591+O49*0.059)-O51)*0.3841</f>
        <v>23477.975128485872</v>
      </c>
      <c r="P52" s="372">
        <f>((P49*0.05+P49*0.095+P49*0.0855+P49*0.077+P49*0.0693+P49*0.0623+P49*0.059+P49*0.059+P49*0.0591+P49*0.059+P49*0.0591+P49*0.059+P49*0.0591)-P51)*0.3841</f>
        <v>25165.379780136816</v>
      </c>
      <c r="Q52" s="372">
        <f>((Q49*0.05+Q49*0.095+Q49*0.0855+Q49*0.077+Q49*0.0693+Q49*0.0623+Q49*0.059+Q49*0.059+Q49*0.0591+Q49*0.059+Q49*0.059+Q49*0.0591+Q49*0.059+Q49*0.0591)-Q51)*0.3841</f>
        <v>26849.200778787759</v>
      </c>
      <c r="R52" s="372">
        <f>((R49*0.05+R49*0.095+R49*0.0855+R49*0.077+R49*0.0693+R49*0.0623+R49*0.059+R49*0.059+R49*0.0591+R49*0.059+R49*0.059+R49*0.0591+R49*0.059+R49*0.0591+R49*0.0295)-R51)*0.3841</f>
        <v>27475.844142438709</v>
      </c>
    </row>
    <row r="53" spans="1:47" ht="13.8" thickBot="1">
      <c r="A53" s="368">
        <v>39</v>
      </c>
      <c r="B53" s="368" t="s">
        <v>356</v>
      </c>
      <c r="D53" s="302">
        <f>+D49+D50-D51-D52</f>
        <v>91704.135085884045</v>
      </c>
      <c r="E53" s="302">
        <f t="shared" ref="E53:R53" si="25">+E49+E50-E51-E52</f>
        <v>87609.30790765211</v>
      </c>
      <c r="F53" s="302">
        <f t="shared" si="25"/>
        <v>83854.927764420179</v>
      </c>
      <c r="G53" s="302">
        <f t="shared" si="25"/>
        <v>80405.158126188267</v>
      </c>
      <c r="H53" s="302">
        <f t="shared" si="25"/>
        <v>77231.329768956333</v>
      </c>
      <c r="I53" s="302">
        <f t="shared" si="25"/>
        <v>74308.357121724417</v>
      </c>
      <c r="J53" s="302">
        <f t="shared" si="25"/>
        <v>71503.645023492485</v>
      </c>
      <c r="K53" s="302">
        <f t="shared" si="25"/>
        <v>68698.932925260553</v>
      </c>
      <c r="L53" s="302">
        <f t="shared" si="25"/>
        <v>65890.637174028641</v>
      </c>
      <c r="M53" s="302">
        <f t="shared" si="25"/>
        <v>63085.925075796709</v>
      </c>
      <c r="N53" s="302">
        <f t="shared" si="25"/>
        <v>60277.62932456479</v>
      </c>
      <c r="O53" s="302">
        <f t="shared" si="25"/>
        <v>57472.917226332858</v>
      </c>
      <c r="P53" s="302">
        <f t="shared" si="25"/>
        <v>54664.621475100939</v>
      </c>
      <c r="Q53" s="302">
        <f t="shared" si="25"/>
        <v>51859.909376869015</v>
      </c>
      <c r="R53" s="302">
        <f t="shared" si="25"/>
        <v>50112.37491363709</v>
      </c>
    </row>
    <row r="54" spans="1:47" ht="13.8" thickTop="1">
      <c r="D54" s="389"/>
      <c r="E54" s="389"/>
      <c r="F54" s="389"/>
      <c r="G54" s="389"/>
      <c r="H54" s="389"/>
      <c r="I54" s="389"/>
      <c r="J54" s="389"/>
      <c r="K54" s="389"/>
      <c r="L54" s="389"/>
      <c r="M54" s="389"/>
      <c r="N54" s="389"/>
      <c r="O54" s="389"/>
      <c r="P54" s="389"/>
      <c r="Q54" s="389"/>
      <c r="R54" s="389"/>
    </row>
    <row r="55" spans="1:47">
      <c r="D55" s="389"/>
      <c r="E55" s="389"/>
      <c r="F55" s="389"/>
      <c r="G55" s="389"/>
      <c r="H55" s="389"/>
      <c r="I55" s="389"/>
      <c r="J55" s="389"/>
      <c r="K55" s="389"/>
      <c r="L55" s="389"/>
      <c r="M55" s="389"/>
      <c r="N55" s="389"/>
      <c r="O55" s="389"/>
      <c r="P55" s="389"/>
      <c r="Q55" s="389"/>
      <c r="R55" s="389"/>
    </row>
    <row r="56" spans="1:47">
      <c r="D56" s="389"/>
      <c r="E56" s="389"/>
      <c r="F56" s="389"/>
      <c r="G56" s="389"/>
      <c r="H56" s="389"/>
      <c r="I56" s="389"/>
      <c r="J56" s="389"/>
      <c r="K56" s="389"/>
      <c r="L56" s="389"/>
      <c r="M56" s="389"/>
      <c r="N56" s="389"/>
      <c r="O56" s="389"/>
      <c r="P56" s="389"/>
      <c r="Q56" s="389"/>
      <c r="R56" s="389"/>
    </row>
    <row r="57" spans="1:47" ht="13.8" thickBot="1">
      <c r="A57" s="378"/>
      <c r="B57" s="378" t="s">
        <v>357</v>
      </c>
      <c r="C57" s="379">
        <v>1.03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</row>
    <row r="58" spans="1:47">
      <c r="B58" s="368" t="s">
        <v>358</v>
      </c>
      <c r="C58" s="390" t="e">
        <f>+loan!B2/loan!D2</f>
        <v>#DIV/0!</v>
      </c>
      <c r="D58" s="295"/>
      <c r="E58" s="295"/>
    </row>
    <row r="59" spans="1:47">
      <c r="B59" s="368" t="s">
        <v>359</v>
      </c>
      <c r="D59" s="283">
        <f>IPMT($D$67,1,loan!$B$4,$C$61)</f>
        <v>0</v>
      </c>
      <c r="E59" s="283">
        <f>IPMT($D$67,2,loan!$B$4,$C$61)</f>
        <v>0</v>
      </c>
      <c r="F59" s="283">
        <f>IPMT($D$67,3,loan!$B$4,$C$61)</f>
        <v>0</v>
      </c>
      <c r="G59" s="283">
        <f>IPMT($D$67,4,loan!$B$4,$C$61)</f>
        <v>0</v>
      </c>
      <c r="H59" s="283">
        <f>IPMT($D$67,5,loan!$B$4,$C$61)</f>
        <v>0</v>
      </c>
      <c r="I59" s="283">
        <f>IPMT($D$67,6,loan!$B$4,$C$61)</f>
        <v>0</v>
      </c>
      <c r="J59" s="283">
        <f>IPMT($D$67,7,loan!$B$4,$C$61)</f>
        <v>0</v>
      </c>
      <c r="K59" s="283">
        <f>IPMT($D$67,8,loan!$B$4,$C$61)</f>
        <v>0</v>
      </c>
      <c r="L59" s="283">
        <f>IPMT($D$67,9,loan!$B$4,$C$61)</f>
        <v>0</v>
      </c>
      <c r="M59" s="283">
        <f>IPMT($D$67,10,loan!$B$4,$C$61)</f>
        <v>0</v>
      </c>
      <c r="N59" s="283">
        <f>IPMT($D$67,11,loan!$B$4,$C$61)</f>
        <v>0</v>
      </c>
      <c r="O59" s="283">
        <f>IPMT($D$67,12,loan!$B$4,$C$61)</f>
        <v>0</v>
      </c>
      <c r="P59" s="283">
        <f>IPMT($D$67,13,loan!$B$4,$C$61)</f>
        <v>0</v>
      </c>
      <c r="Q59" s="283">
        <f>IPMT($D$67,14,loan!$B$4,$C$61)</f>
        <v>0</v>
      </c>
      <c r="R59" s="283">
        <f>IPMT($D$67,15,loan!$B$4,$C$61)</f>
        <v>0</v>
      </c>
    </row>
    <row r="60" spans="1:47">
      <c r="B60" s="368" t="s">
        <v>95</v>
      </c>
      <c r="D60" s="283">
        <f>PPMT($D$67,1,loan!$B$4,$C$61)</f>
        <v>0</v>
      </c>
      <c r="E60" s="283">
        <f>PPMT($D$67,2,loan!$B$4,$C$61)</f>
        <v>0</v>
      </c>
      <c r="F60" s="283">
        <f>PPMT($D$67,3,loan!$B$4,$C$61)</f>
        <v>0</v>
      </c>
      <c r="G60" s="283">
        <f>PPMT($D$67,4,loan!$B$4,$C$61)</f>
        <v>0</v>
      </c>
      <c r="H60" s="283">
        <f>PPMT($D$67,5,loan!$B$4,$C$61)</f>
        <v>0</v>
      </c>
      <c r="I60" s="283">
        <f>PPMT($D$67,6,loan!$B$4,$C$61)</f>
        <v>0</v>
      </c>
      <c r="J60" s="283">
        <f>PPMT($D$67,7,loan!$B$4,$C$61)</f>
        <v>0</v>
      </c>
      <c r="K60" s="283">
        <f>PPMT($D$67,8,loan!$B$4,$C$61)</f>
        <v>0</v>
      </c>
      <c r="L60" s="283">
        <f>PPMT($D$67,9,loan!$B$4,$C$61)</f>
        <v>0</v>
      </c>
      <c r="M60" s="283">
        <f>PPMT($D$67,10,loan!$B$4,$C$61)</f>
        <v>0</v>
      </c>
      <c r="N60" s="283">
        <f>PPMT($D$67,11,loan!$B$4,$C$61)</f>
        <v>0</v>
      </c>
      <c r="O60" s="283">
        <f>PPMT($D$67,12,loan!$B$4,$C$61)</f>
        <v>0</v>
      </c>
      <c r="P60" s="283">
        <f>PPMT($D$67,13,loan!$B$4,$C$61)</f>
        <v>0</v>
      </c>
      <c r="Q60" s="283">
        <f>PPMT($D$67,14,loan!$B$4,$C$61)</f>
        <v>0</v>
      </c>
      <c r="R60" s="283">
        <f>PPMT($D$67,15,loan!$B$4,$C$61)</f>
        <v>0</v>
      </c>
    </row>
    <row r="61" spans="1:47" ht="22.5" customHeight="1" thickBot="1">
      <c r="A61" s="378"/>
      <c r="B61" s="378" t="s">
        <v>360</v>
      </c>
      <c r="C61" s="391">
        <f>+loan!B2</f>
        <v>0</v>
      </c>
      <c r="D61" s="391">
        <f t="shared" ref="D61:R61" si="26">+C61+D60</f>
        <v>0</v>
      </c>
      <c r="E61" s="391">
        <f t="shared" si="26"/>
        <v>0</v>
      </c>
      <c r="F61" s="391">
        <f t="shared" si="26"/>
        <v>0</v>
      </c>
      <c r="G61" s="391">
        <f t="shared" si="26"/>
        <v>0</v>
      </c>
      <c r="H61" s="391">
        <f t="shared" si="26"/>
        <v>0</v>
      </c>
      <c r="I61" s="391">
        <f t="shared" si="26"/>
        <v>0</v>
      </c>
      <c r="J61" s="391">
        <f t="shared" si="26"/>
        <v>0</v>
      </c>
      <c r="K61" s="391">
        <f t="shared" si="26"/>
        <v>0</v>
      </c>
      <c r="L61" s="391">
        <f t="shared" si="26"/>
        <v>0</v>
      </c>
      <c r="M61" s="391">
        <f t="shared" si="26"/>
        <v>0</v>
      </c>
      <c r="N61" s="391">
        <f t="shared" si="26"/>
        <v>0</v>
      </c>
      <c r="O61" s="391">
        <f t="shared" si="26"/>
        <v>0</v>
      </c>
      <c r="P61" s="391">
        <f t="shared" si="26"/>
        <v>0</v>
      </c>
      <c r="Q61" s="391">
        <f t="shared" si="26"/>
        <v>0</v>
      </c>
      <c r="R61" s="391">
        <f t="shared" si="26"/>
        <v>0</v>
      </c>
    </row>
    <row r="62" spans="1:47" ht="12.75" customHeight="1">
      <c r="A62" s="368">
        <v>40</v>
      </c>
      <c r="B62" s="382" t="s">
        <v>361</v>
      </c>
      <c r="O62" s="367"/>
      <c r="P62" s="367"/>
      <c r="Q62" s="367"/>
    </row>
    <row r="63" spans="1:47" ht="12.75" customHeight="1">
      <c r="B63" s="392" t="s">
        <v>362</v>
      </c>
      <c r="C63" s="367"/>
      <c r="D63" s="367"/>
      <c r="E63" s="367"/>
      <c r="O63" s="367"/>
      <c r="P63" s="367"/>
      <c r="Q63" s="367"/>
    </row>
    <row r="64" spans="1:47" ht="14.25" customHeight="1">
      <c r="B64" s="392" t="s">
        <v>363</v>
      </c>
      <c r="C64" s="367"/>
      <c r="D64" s="393">
        <v>0.15</v>
      </c>
      <c r="E64" s="393">
        <v>0.15</v>
      </c>
      <c r="F64" s="393">
        <v>0.15</v>
      </c>
      <c r="G64" s="393">
        <v>0.15</v>
      </c>
      <c r="H64" s="393">
        <v>0.15</v>
      </c>
      <c r="I64" s="393">
        <v>0.15</v>
      </c>
      <c r="J64" s="393">
        <v>0.15</v>
      </c>
      <c r="K64" s="393">
        <v>0.15</v>
      </c>
      <c r="L64" s="393">
        <v>0.15</v>
      </c>
      <c r="M64" s="393">
        <v>0.15</v>
      </c>
      <c r="N64" s="393">
        <v>0.15</v>
      </c>
      <c r="O64" s="393">
        <v>0.15</v>
      </c>
      <c r="P64" s="393">
        <v>0.15</v>
      </c>
      <c r="Q64" s="393">
        <v>0.15</v>
      </c>
      <c r="R64" s="393">
        <v>0.15</v>
      </c>
    </row>
    <row r="65" spans="1:19" ht="14.25" customHeight="1">
      <c r="B65" s="368" t="s">
        <v>364</v>
      </c>
      <c r="C65" s="367"/>
      <c r="D65" s="393">
        <v>0.85</v>
      </c>
      <c r="E65" s="393">
        <v>0.85</v>
      </c>
      <c r="F65" s="393">
        <v>0.85</v>
      </c>
      <c r="G65" s="393">
        <v>0.85</v>
      </c>
      <c r="H65" s="393">
        <v>0.85</v>
      </c>
      <c r="I65" s="393">
        <v>0.85</v>
      </c>
      <c r="J65" s="393">
        <v>0.85</v>
      </c>
      <c r="K65" s="393">
        <v>0.85</v>
      </c>
      <c r="L65" s="393">
        <v>0.85</v>
      </c>
      <c r="M65" s="393">
        <v>0.85</v>
      </c>
      <c r="N65" s="393">
        <v>0.85</v>
      </c>
      <c r="O65" s="393">
        <v>0.85</v>
      </c>
      <c r="P65" s="393">
        <v>0.85</v>
      </c>
      <c r="Q65" s="393">
        <v>0.85</v>
      </c>
      <c r="R65" s="393">
        <v>0.85</v>
      </c>
    </row>
    <row r="66" spans="1:19" ht="14.25" customHeight="1">
      <c r="B66" s="392" t="s">
        <v>365</v>
      </c>
      <c r="C66" s="367"/>
    </row>
    <row r="67" spans="1:19" ht="14.25" customHeight="1">
      <c r="B67" s="392" t="s">
        <v>363</v>
      </c>
      <c r="C67" s="367"/>
      <c r="D67" s="377">
        <f>+loan!B3</f>
        <v>8.5000000000000006E-2</v>
      </c>
      <c r="E67" s="377">
        <f>+D67</f>
        <v>8.5000000000000006E-2</v>
      </c>
      <c r="F67" s="377">
        <f t="shared" ref="F67:R67" si="27">+E67</f>
        <v>8.5000000000000006E-2</v>
      </c>
      <c r="G67" s="377">
        <f t="shared" si="27"/>
        <v>8.5000000000000006E-2</v>
      </c>
      <c r="H67" s="377">
        <f t="shared" si="27"/>
        <v>8.5000000000000006E-2</v>
      </c>
      <c r="I67" s="377">
        <f t="shared" si="27"/>
        <v>8.5000000000000006E-2</v>
      </c>
      <c r="J67" s="377">
        <f t="shared" si="27"/>
        <v>8.5000000000000006E-2</v>
      </c>
      <c r="K67" s="377">
        <f t="shared" si="27"/>
        <v>8.5000000000000006E-2</v>
      </c>
      <c r="L67" s="377">
        <f t="shared" si="27"/>
        <v>8.5000000000000006E-2</v>
      </c>
      <c r="M67" s="377">
        <f t="shared" si="27"/>
        <v>8.5000000000000006E-2</v>
      </c>
      <c r="N67" s="377">
        <f t="shared" si="27"/>
        <v>8.5000000000000006E-2</v>
      </c>
      <c r="O67" s="377">
        <f t="shared" si="27"/>
        <v>8.5000000000000006E-2</v>
      </c>
      <c r="P67" s="377">
        <f t="shared" si="27"/>
        <v>8.5000000000000006E-2</v>
      </c>
      <c r="Q67" s="377">
        <f t="shared" si="27"/>
        <v>8.5000000000000006E-2</v>
      </c>
      <c r="R67" s="377">
        <f t="shared" si="27"/>
        <v>8.5000000000000006E-2</v>
      </c>
    </row>
    <row r="68" spans="1:19" ht="14.25" customHeight="1">
      <c r="B68" s="368" t="s">
        <v>364</v>
      </c>
      <c r="C68" s="367"/>
      <c r="D68" s="377">
        <v>0.16146399396738331</v>
      </c>
      <c r="E68" s="377">
        <f>+D68</f>
        <v>0.16146399396738331</v>
      </c>
      <c r="F68" s="377">
        <f t="shared" ref="F68:R68" si="28">+E68</f>
        <v>0.16146399396738331</v>
      </c>
      <c r="G68" s="377">
        <f t="shared" si="28"/>
        <v>0.16146399396738331</v>
      </c>
      <c r="H68" s="377">
        <f t="shared" si="28"/>
        <v>0.16146399396738331</v>
      </c>
      <c r="I68" s="377">
        <f t="shared" si="28"/>
        <v>0.16146399396738331</v>
      </c>
      <c r="J68" s="377">
        <f t="shared" si="28"/>
        <v>0.16146399396738331</v>
      </c>
      <c r="K68" s="377">
        <f t="shared" si="28"/>
        <v>0.16146399396738331</v>
      </c>
      <c r="L68" s="377">
        <f t="shared" si="28"/>
        <v>0.16146399396738331</v>
      </c>
      <c r="M68" s="377">
        <f t="shared" si="28"/>
        <v>0.16146399396738331</v>
      </c>
      <c r="N68" s="377">
        <f t="shared" si="28"/>
        <v>0.16146399396738331</v>
      </c>
      <c r="O68" s="377">
        <f t="shared" si="28"/>
        <v>0.16146399396738331</v>
      </c>
      <c r="P68" s="377">
        <f t="shared" si="28"/>
        <v>0.16146399396738331</v>
      </c>
      <c r="Q68" s="377">
        <f t="shared" si="28"/>
        <v>0.16146399396738331</v>
      </c>
      <c r="R68" s="377">
        <f t="shared" si="28"/>
        <v>0.16146399396738331</v>
      </c>
    </row>
    <row r="69" spans="1:19">
      <c r="B69" s="392" t="s">
        <v>316</v>
      </c>
      <c r="C69" s="367"/>
      <c r="D69" s="377"/>
      <c r="E69" s="377"/>
      <c r="F69" s="377"/>
      <c r="G69" s="377"/>
      <c r="H69" s="377"/>
      <c r="I69" s="377"/>
      <c r="J69" s="377"/>
      <c r="K69" s="377"/>
      <c r="L69" s="377"/>
      <c r="M69" s="377"/>
      <c r="N69" s="377"/>
      <c r="O69" s="377"/>
      <c r="P69" s="377"/>
      <c r="Q69" s="377"/>
      <c r="R69" s="377"/>
    </row>
    <row r="70" spans="1:19">
      <c r="A70" s="368">
        <v>41</v>
      </c>
      <c r="B70" s="368" t="s">
        <v>366</v>
      </c>
      <c r="C70" s="312"/>
      <c r="D70" s="377">
        <f>+D67*D64</f>
        <v>1.2750000000000001E-2</v>
      </c>
      <c r="E70" s="377">
        <f>+E67*E64</f>
        <v>1.2750000000000001E-2</v>
      </c>
      <c r="F70" s="377">
        <f t="shared" ref="F70:R70" si="29">+F67*F64</f>
        <v>1.2750000000000001E-2</v>
      </c>
      <c r="G70" s="377">
        <f t="shared" si="29"/>
        <v>1.2750000000000001E-2</v>
      </c>
      <c r="H70" s="377">
        <f t="shared" si="29"/>
        <v>1.2750000000000001E-2</v>
      </c>
      <c r="I70" s="377">
        <f t="shared" si="29"/>
        <v>1.2750000000000001E-2</v>
      </c>
      <c r="J70" s="377">
        <f t="shared" si="29"/>
        <v>1.2750000000000001E-2</v>
      </c>
      <c r="K70" s="377">
        <f t="shared" si="29"/>
        <v>1.2750000000000001E-2</v>
      </c>
      <c r="L70" s="377">
        <f t="shared" si="29"/>
        <v>1.2750000000000001E-2</v>
      </c>
      <c r="M70" s="377">
        <f t="shared" si="29"/>
        <v>1.2750000000000001E-2</v>
      </c>
      <c r="N70" s="377">
        <f t="shared" si="29"/>
        <v>1.2750000000000001E-2</v>
      </c>
      <c r="O70" s="377">
        <f t="shared" si="29"/>
        <v>1.2750000000000001E-2</v>
      </c>
      <c r="P70" s="377">
        <f t="shared" si="29"/>
        <v>1.2750000000000001E-2</v>
      </c>
      <c r="Q70" s="377">
        <f t="shared" si="29"/>
        <v>1.2750000000000001E-2</v>
      </c>
      <c r="R70" s="377">
        <f t="shared" si="29"/>
        <v>1.2750000000000001E-2</v>
      </c>
    </row>
    <row r="71" spans="1:19">
      <c r="A71" s="368">
        <v>42</v>
      </c>
      <c r="B71" s="368" t="s">
        <v>367</v>
      </c>
      <c r="C71" s="312"/>
      <c r="D71" s="377">
        <f>+D65*D68</f>
        <v>0.1372443948722758</v>
      </c>
      <c r="E71" s="377">
        <f>+E65*E68</f>
        <v>0.1372443948722758</v>
      </c>
      <c r="F71" s="377">
        <f t="shared" ref="F71:R71" si="30">+F65*F68</f>
        <v>0.1372443948722758</v>
      </c>
      <c r="G71" s="377">
        <f t="shared" si="30"/>
        <v>0.1372443948722758</v>
      </c>
      <c r="H71" s="377">
        <f t="shared" si="30"/>
        <v>0.1372443948722758</v>
      </c>
      <c r="I71" s="377">
        <f t="shared" si="30"/>
        <v>0.1372443948722758</v>
      </c>
      <c r="J71" s="377">
        <f t="shared" si="30"/>
        <v>0.1372443948722758</v>
      </c>
      <c r="K71" s="377">
        <f t="shared" si="30"/>
        <v>0.1372443948722758</v>
      </c>
      <c r="L71" s="377">
        <f t="shared" si="30"/>
        <v>0.1372443948722758</v>
      </c>
      <c r="M71" s="377">
        <f t="shared" si="30"/>
        <v>0.1372443948722758</v>
      </c>
      <c r="N71" s="377">
        <f t="shared" si="30"/>
        <v>0.1372443948722758</v>
      </c>
      <c r="O71" s="377">
        <f t="shared" si="30"/>
        <v>0.1372443948722758</v>
      </c>
      <c r="P71" s="377">
        <f t="shared" si="30"/>
        <v>0.1372443948722758</v>
      </c>
      <c r="Q71" s="377">
        <f t="shared" si="30"/>
        <v>0.1372443948722758</v>
      </c>
      <c r="R71" s="377">
        <f t="shared" si="30"/>
        <v>0.1372443948722758</v>
      </c>
      <c r="S71" s="377"/>
    </row>
    <row r="72" spans="1:19" ht="13.8" thickBot="1">
      <c r="A72" s="368">
        <v>43</v>
      </c>
      <c r="B72" s="367" t="s">
        <v>368</v>
      </c>
      <c r="C72" s="367"/>
      <c r="D72" s="394">
        <f>+D70+D71</f>
        <v>0.14999439487227581</v>
      </c>
      <c r="E72" s="394">
        <f>+E70+E71</f>
        <v>0.14999439487227581</v>
      </c>
      <c r="F72" s="394">
        <f t="shared" ref="F72:R72" si="31">+F70+F71</f>
        <v>0.14999439487227581</v>
      </c>
      <c r="G72" s="394">
        <f t="shared" si="31"/>
        <v>0.14999439487227581</v>
      </c>
      <c r="H72" s="394">
        <f t="shared" si="31"/>
        <v>0.14999439487227581</v>
      </c>
      <c r="I72" s="394">
        <f t="shared" si="31"/>
        <v>0.14999439487227581</v>
      </c>
      <c r="J72" s="394">
        <f t="shared" si="31"/>
        <v>0.14999439487227581</v>
      </c>
      <c r="K72" s="394">
        <f t="shared" si="31"/>
        <v>0.14999439487227581</v>
      </c>
      <c r="L72" s="394">
        <f t="shared" si="31"/>
        <v>0.14999439487227581</v>
      </c>
      <c r="M72" s="394">
        <f t="shared" si="31"/>
        <v>0.14999439487227581</v>
      </c>
      <c r="N72" s="394">
        <f t="shared" si="31"/>
        <v>0.14999439487227581</v>
      </c>
      <c r="O72" s="394">
        <f t="shared" si="31"/>
        <v>0.14999439487227581</v>
      </c>
      <c r="P72" s="394">
        <f t="shared" si="31"/>
        <v>0.14999439487227581</v>
      </c>
      <c r="Q72" s="394">
        <f t="shared" si="31"/>
        <v>0.14999439487227581</v>
      </c>
      <c r="R72" s="394">
        <f t="shared" si="31"/>
        <v>0.14999439487227581</v>
      </c>
    </row>
    <row r="73" spans="1:19" ht="13.8" thickTop="1"/>
    <row r="74" spans="1:19">
      <c r="A74" s="368">
        <v>44</v>
      </c>
      <c r="B74" s="368" t="s">
        <v>368</v>
      </c>
      <c r="D74" s="377">
        <f>+D72</f>
        <v>0.14999439487227581</v>
      </c>
      <c r="E74" s="377">
        <f>+E72</f>
        <v>0.14999439487227581</v>
      </c>
      <c r="F74" s="377">
        <f t="shared" ref="F74:R74" si="32">+F72</f>
        <v>0.14999439487227581</v>
      </c>
      <c r="G74" s="377">
        <f t="shared" si="32"/>
        <v>0.14999439487227581</v>
      </c>
      <c r="H74" s="377">
        <f t="shared" si="32"/>
        <v>0.14999439487227581</v>
      </c>
      <c r="I74" s="377">
        <f t="shared" si="32"/>
        <v>0.14999439487227581</v>
      </c>
      <c r="J74" s="377">
        <f t="shared" si="32"/>
        <v>0.14999439487227581</v>
      </c>
      <c r="K74" s="377">
        <f t="shared" si="32"/>
        <v>0.14999439487227581</v>
      </c>
      <c r="L74" s="377">
        <f t="shared" si="32"/>
        <v>0.14999439487227581</v>
      </c>
      <c r="M74" s="377">
        <f t="shared" si="32"/>
        <v>0.14999439487227581</v>
      </c>
      <c r="N74" s="377">
        <f t="shared" si="32"/>
        <v>0.14999439487227581</v>
      </c>
      <c r="O74" s="377">
        <f t="shared" si="32"/>
        <v>0.14999439487227581</v>
      </c>
      <c r="P74" s="377">
        <f t="shared" si="32"/>
        <v>0.14999439487227581</v>
      </c>
      <c r="Q74" s="377">
        <f t="shared" si="32"/>
        <v>0.14999439487227581</v>
      </c>
      <c r="R74" s="377">
        <f t="shared" si="32"/>
        <v>0.14999439487227581</v>
      </c>
    </row>
    <row r="75" spans="1:19">
      <c r="A75" s="368">
        <v>45</v>
      </c>
      <c r="B75" s="368" t="s">
        <v>369</v>
      </c>
      <c r="D75" s="377">
        <f>(+D71-(D71*0.0525/(1-0.0525)))*0.35/(1-0.35)</f>
        <v>6.9806059173923907E-2</v>
      </c>
      <c r="E75" s="377">
        <f>(+E71-(E71*0.0525/(1-0.0525)))*0.35/(1-0.35)</f>
        <v>6.9806059173923907E-2</v>
      </c>
      <c r="F75" s="377">
        <f t="shared" ref="F75:R75" si="33">(+F71-(F71*0.0525/(1-0.0525)))*0.35/(1-0.35)</f>
        <v>6.9806059173923907E-2</v>
      </c>
      <c r="G75" s="377">
        <f t="shared" si="33"/>
        <v>6.9806059173923907E-2</v>
      </c>
      <c r="H75" s="377">
        <f t="shared" si="33"/>
        <v>6.9806059173923907E-2</v>
      </c>
      <c r="I75" s="377">
        <f t="shared" si="33"/>
        <v>6.9806059173923907E-2</v>
      </c>
      <c r="J75" s="377">
        <f t="shared" si="33"/>
        <v>6.9806059173923907E-2</v>
      </c>
      <c r="K75" s="377">
        <f t="shared" si="33"/>
        <v>6.9806059173923907E-2</v>
      </c>
      <c r="L75" s="377">
        <f t="shared" si="33"/>
        <v>6.9806059173923907E-2</v>
      </c>
      <c r="M75" s="377">
        <f t="shared" si="33"/>
        <v>6.9806059173923907E-2</v>
      </c>
      <c r="N75" s="377">
        <f t="shared" si="33"/>
        <v>6.9806059173923907E-2</v>
      </c>
      <c r="O75" s="377">
        <f t="shared" si="33"/>
        <v>6.9806059173923907E-2</v>
      </c>
      <c r="P75" s="377">
        <f t="shared" si="33"/>
        <v>6.9806059173923907E-2</v>
      </c>
      <c r="Q75" s="377">
        <f t="shared" si="33"/>
        <v>6.9806059173923907E-2</v>
      </c>
      <c r="R75" s="377">
        <f t="shared" si="33"/>
        <v>6.9806059173923907E-2</v>
      </c>
    </row>
    <row r="76" spans="1:19">
      <c r="A76" s="368">
        <v>46</v>
      </c>
      <c r="B76" s="368" t="s">
        <v>370</v>
      </c>
      <c r="D76" s="377">
        <f>+D71*(0.0525/(1-0.0525))</f>
        <v>7.6045706921313762E-3</v>
      </c>
      <c r="E76" s="377">
        <f>+E71*(0.0525/(1-0.0525))</f>
        <v>7.6045706921313762E-3</v>
      </c>
      <c r="F76" s="377">
        <f t="shared" ref="F76:R76" si="34">+F71*(0.0525/(1-0.0525))</f>
        <v>7.6045706921313762E-3</v>
      </c>
      <c r="G76" s="377">
        <f t="shared" si="34"/>
        <v>7.6045706921313762E-3</v>
      </c>
      <c r="H76" s="377">
        <f t="shared" si="34"/>
        <v>7.6045706921313762E-3</v>
      </c>
      <c r="I76" s="377">
        <f t="shared" si="34"/>
        <v>7.6045706921313762E-3</v>
      </c>
      <c r="J76" s="377">
        <f t="shared" si="34"/>
        <v>7.6045706921313762E-3</v>
      </c>
      <c r="K76" s="377">
        <f t="shared" si="34"/>
        <v>7.6045706921313762E-3</v>
      </c>
      <c r="L76" s="377">
        <f t="shared" si="34"/>
        <v>7.6045706921313762E-3</v>
      </c>
      <c r="M76" s="377">
        <f t="shared" si="34"/>
        <v>7.6045706921313762E-3</v>
      </c>
      <c r="N76" s="377">
        <f t="shared" si="34"/>
        <v>7.6045706921313762E-3</v>
      </c>
      <c r="O76" s="377">
        <f t="shared" si="34"/>
        <v>7.6045706921313762E-3</v>
      </c>
      <c r="P76" s="377">
        <f t="shared" si="34"/>
        <v>7.6045706921313762E-3</v>
      </c>
      <c r="Q76" s="377">
        <f t="shared" si="34"/>
        <v>7.6045706921313762E-3</v>
      </c>
      <c r="R76" s="377">
        <f t="shared" si="34"/>
        <v>7.6045706921313762E-3</v>
      </c>
    </row>
    <row r="77" spans="1:19" ht="13.8" thickBot="1">
      <c r="A77" s="368">
        <v>47</v>
      </c>
      <c r="B77" s="367" t="s">
        <v>371</v>
      </c>
      <c r="D77" s="394">
        <f>SUM(D74:D76)</f>
        <v>0.2274050247383311</v>
      </c>
      <c r="E77" s="394">
        <f>SUM(E74:E76)</f>
        <v>0.2274050247383311</v>
      </c>
      <c r="F77" s="394">
        <f t="shared" ref="F77:R77" si="35">SUM(F74:F76)</f>
        <v>0.2274050247383311</v>
      </c>
      <c r="G77" s="394">
        <f t="shared" si="35"/>
        <v>0.2274050247383311</v>
      </c>
      <c r="H77" s="394">
        <f t="shared" si="35"/>
        <v>0.2274050247383311</v>
      </c>
      <c r="I77" s="394">
        <f t="shared" si="35"/>
        <v>0.2274050247383311</v>
      </c>
      <c r="J77" s="394">
        <f t="shared" si="35"/>
        <v>0.2274050247383311</v>
      </c>
      <c r="K77" s="394">
        <f t="shared" si="35"/>
        <v>0.2274050247383311</v>
      </c>
      <c r="L77" s="394">
        <f t="shared" si="35"/>
        <v>0.2274050247383311</v>
      </c>
      <c r="M77" s="394">
        <f t="shared" si="35"/>
        <v>0.2274050247383311</v>
      </c>
      <c r="N77" s="394">
        <f t="shared" si="35"/>
        <v>0.2274050247383311</v>
      </c>
      <c r="O77" s="394">
        <f t="shared" si="35"/>
        <v>0.2274050247383311</v>
      </c>
      <c r="P77" s="394">
        <f t="shared" si="35"/>
        <v>0.2274050247383311</v>
      </c>
      <c r="Q77" s="394">
        <f t="shared" si="35"/>
        <v>0.2274050247383311</v>
      </c>
      <c r="R77" s="394">
        <f t="shared" si="35"/>
        <v>0.2274050247383311</v>
      </c>
    </row>
    <row r="78" spans="1:19" ht="13.8" thickTop="1"/>
    <row r="80" spans="1:19">
      <c r="C80" s="372"/>
      <c r="D80" s="372"/>
      <c r="E80" s="372"/>
      <c r="F80" s="372"/>
      <c r="G80" s="372"/>
      <c r="H80" s="372"/>
      <c r="I80" s="372"/>
      <c r="J80" s="372"/>
      <c r="K80" s="372"/>
      <c r="L80" s="372"/>
      <c r="M80" s="372"/>
      <c r="N80" s="372"/>
      <c r="O80" s="372"/>
      <c r="P80" s="372"/>
      <c r="Q80" s="372"/>
      <c r="R80" s="372"/>
    </row>
  </sheetData>
  <printOptions horizontalCentered="1"/>
  <pageMargins left="0.25" right="0.24" top="0.41" bottom="0.17" header="0.25" footer="0.17"/>
  <pageSetup scale="77" fitToHeight="2" orientation="landscape" horizontalDpi="300" verticalDpi="300" r:id="rId1"/>
  <headerFooter alignWithMargins="0"/>
  <rowBreaks count="2" manualBreakCount="2">
    <brk id="55" max="12" man="1"/>
    <brk id="60" max="16383" man="1"/>
  </rowBreaks>
  <colBreaks count="1" manualBreakCount="1">
    <brk id="1" max="72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79"/>
  <sheetViews>
    <sheetView zoomScale="75" workbookViewId="0">
      <selection activeCell="B8" sqref="B8"/>
    </sheetView>
  </sheetViews>
  <sheetFormatPr defaultRowHeight="13.2"/>
  <cols>
    <col min="1" max="1" width="43.109375" bestFit="1" customWidth="1"/>
    <col min="2" max="2" width="5.44140625" bestFit="1" customWidth="1"/>
    <col min="3" max="3" width="10.33203125" bestFit="1" customWidth="1"/>
    <col min="4" max="17" width="9.88671875" bestFit="1" customWidth="1"/>
    <col min="18" max="18" width="10.33203125" customWidth="1"/>
  </cols>
  <sheetData>
    <row r="1" spans="1:18" s="293" customFormat="1" ht="17.399999999999999">
      <c r="A1" s="424" t="str">
        <f>+assumptions!A1</f>
        <v>Transwestern Pipeline</v>
      </c>
      <c r="B1" s="424"/>
      <c r="C1" s="424"/>
      <c r="D1" s="424"/>
      <c r="E1" s="424"/>
      <c r="F1" s="424"/>
      <c r="G1" s="424"/>
      <c r="H1" s="424"/>
      <c r="I1" s="424"/>
      <c r="J1" s="424"/>
      <c r="K1" s="424"/>
      <c r="L1" s="424"/>
      <c r="M1" s="424"/>
      <c r="N1" s="424"/>
      <c r="O1" s="424"/>
      <c r="P1" s="424"/>
      <c r="Q1" s="424"/>
    </row>
    <row r="2" spans="1:18" s="293" customFormat="1" ht="17.399999999999999">
      <c r="A2" s="424" t="str">
        <f>+assumptions!A2</f>
        <v>TW Expansion</v>
      </c>
      <c r="B2" s="424"/>
      <c r="C2" s="424"/>
      <c r="D2" s="424"/>
      <c r="E2" s="424"/>
      <c r="F2" s="424"/>
      <c r="G2" s="424"/>
      <c r="H2" s="424"/>
      <c r="I2" s="424"/>
      <c r="J2" s="424"/>
      <c r="K2" s="424"/>
      <c r="L2" s="424"/>
      <c r="M2" s="424"/>
      <c r="N2" s="424"/>
      <c r="O2" s="424"/>
      <c r="P2" s="424"/>
      <c r="Q2" s="424"/>
    </row>
    <row r="3" spans="1:18" s="293" customFormat="1" ht="17.399999999999999">
      <c r="A3" s="424" t="s">
        <v>253</v>
      </c>
      <c r="B3" s="424"/>
      <c r="C3" s="424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</row>
    <row r="4" spans="1:18" s="293" customFormat="1" ht="17.399999999999999">
      <c r="A4" s="292"/>
      <c r="B4" s="292"/>
      <c r="C4" s="292"/>
      <c r="D4" s="292"/>
      <c r="E4" s="292"/>
      <c r="F4" s="292"/>
      <c r="G4" s="292"/>
      <c r="H4" s="292"/>
      <c r="I4" s="292"/>
      <c r="J4" s="292"/>
      <c r="K4" s="292"/>
      <c r="L4" s="292"/>
    </row>
    <row r="5" spans="1:18" s="293" customFormat="1" ht="17.399999999999999">
      <c r="A5" s="292"/>
      <c r="B5" s="292"/>
      <c r="C5" s="292"/>
      <c r="D5" s="292"/>
      <c r="E5" s="292"/>
      <c r="F5" s="292"/>
      <c r="G5" s="292"/>
      <c r="H5" s="292"/>
      <c r="I5" s="292"/>
      <c r="J5" s="292"/>
      <c r="K5" s="292"/>
      <c r="L5" s="292"/>
    </row>
    <row r="6" spans="1:18">
      <c r="C6" s="3">
        <v>1</v>
      </c>
      <c r="D6" s="3">
        <v>2</v>
      </c>
      <c r="E6" s="3">
        <v>3</v>
      </c>
      <c r="F6" s="3">
        <v>4</v>
      </c>
      <c r="G6" s="3">
        <v>5</v>
      </c>
      <c r="H6" s="3">
        <v>6</v>
      </c>
      <c r="I6" s="3">
        <v>7</v>
      </c>
      <c r="J6" s="3">
        <v>8</v>
      </c>
      <c r="K6" s="3">
        <v>9</v>
      </c>
      <c r="L6" s="3">
        <v>10</v>
      </c>
      <c r="M6" s="3">
        <v>11</v>
      </c>
      <c r="N6" s="3">
        <v>12</v>
      </c>
      <c r="O6" s="3">
        <v>13</v>
      </c>
      <c r="P6" s="3">
        <v>14</v>
      </c>
      <c r="Q6" s="3">
        <v>15</v>
      </c>
    </row>
    <row r="7" spans="1:18">
      <c r="C7" s="294" t="s">
        <v>254</v>
      </c>
      <c r="D7" s="294" t="s">
        <v>255</v>
      </c>
      <c r="E7" s="294" t="s">
        <v>256</v>
      </c>
      <c r="F7" s="294" t="s">
        <v>257</v>
      </c>
      <c r="G7" s="294" t="s">
        <v>258</v>
      </c>
      <c r="H7" s="294" t="s">
        <v>259</v>
      </c>
      <c r="I7" s="294" t="s">
        <v>260</v>
      </c>
      <c r="J7" s="294" t="s">
        <v>261</v>
      </c>
      <c r="K7" s="294" t="s">
        <v>262</v>
      </c>
      <c r="L7" s="294" t="s">
        <v>263</v>
      </c>
      <c r="M7" s="294" t="s">
        <v>264</v>
      </c>
      <c r="N7" s="294" t="s">
        <v>265</v>
      </c>
      <c r="O7" s="294" t="s">
        <v>266</v>
      </c>
      <c r="P7" s="294" t="s">
        <v>267</v>
      </c>
      <c r="Q7" s="294" t="s">
        <v>286</v>
      </c>
      <c r="R7" t="s">
        <v>45</v>
      </c>
    </row>
    <row r="8" spans="1:18">
      <c r="A8" t="s">
        <v>268</v>
      </c>
      <c r="B8" s="295"/>
      <c r="C8" s="27">
        <f>IF(assumptions!$B$6-ROE!C6&gt;-1,+AVERAGE([2]data1cf!B2:B1001),0)</f>
        <v>15067.909279351756</v>
      </c>
      <c r="D8" s="27">
        <f>IF(assumptions!$B$6-ROE!D6&gt;-1,+AVERAGE([2]data1cf!C2:C1001),0)</f>
        <v>16495.834685954964</v>
      </c>
      <c r="E8" s="27">
        <f>IF(assumptions!$B$6-ROE!E6&gt;-1,+AVERAGE([2]data1cf!D2:D1001),0)</f>
        <v>16099.409580880012</v>
      </c>
      <c r="F8" s="27">
        <f>IF(assumptions!$B$6-ROE!F6&gt;-1,+AVERAGE([2]data1cf!E2:E1001),0)</f>
        <v>15787.539007436128</v>
      </c>
      <c r="G8" s="27">
        <f>IF(assumptions!$B$6-ROE!G6&gt;-1,+AVERAGE([2]data1cf!F2:F1001),0)</f>
        <v>15494.602204991244</v>
      </c>
      <c r="H8" s="27">
        <f>IF(assumptions!$B$6-ROE!H6&gt;-1,+AVERAGE([2]data1cf!G2:G1001),0)</f>
        <v>15236.39505361026</v>
      </c>
      <c r="I8" s="27">
        <f>IF(assumptions!$B$6-ROE!I6&gt;-1,+AVERAGE([2]data1cf!H2:H1001),0)</f>
        <v>15123.869089366644</v>
      </c>
      <c r="J8" s="27">
        <f>IF(assumptions!$B$6-ROE!J6&gt;-1,+AVERAGE([2]data1cf!I2:I1001),0)</f>
        <v>15132.557785498386</v>
      </c>
      <c r="K8" s="27">
        <f>IF(assumptions!$B$6-ROE!K6&gt;-1,+AVERAGE([2]data1cf!J2:J1001),0)</f>
        <v>15150.357195591003</v>
      </c>
      <c r="L8" s="27">
        <f>IF(assumptions!$B$6-ROE!L6&gt;-1,+AVERAGE([2]data1cf!K2:K1001),0)</f>
        <v>15155.251705094868</v>
      </c>
      <c r="M8" s="27">
        <f>IF(assumptions!$B$6-ROE!M6&gt;-1,+AVERAGE([2]data1cf!L2:L1001),0)</f>
        <v>15165.258521075835</v>
      </c>
      <c r="N8" s="27">
        <f>IF(assumptions!$B$6-ROE!N6&gt;-1,+AVERAGE([2]data1cf!M2:M1001),0)</f>
        <v>15183.768768284452</v>
      </c>
      <c r="O8" s="27">
        <f>IF(assumptions!$B$6-ROE!O6&gt;-1,+AVERAGE([2]data1cf!N2:N1001),0)</f>
        <v>15204.520335575005</v>
      </c>
      <c r="P8" s="27">
        <f>IF(assumptions!$B$6-ROE!P6&gt;-1,+AVERAGE([2]data1cf!O2:O1001),0)</f>
        <v>15221.278746358466</v>
      </c>
      <c r="Q8" s="27">
        <f>IF(assumptions!$B$6-ROE!Q6&gt;-1,+AVERAGE([2]data1cf!P2:P1001),0)</f>
        <v>15240.611076219097</v>
      </c>
      <c r="R8" s="27">
        <f t="shared" ref="R8:R19" si="0">SUM(C8:Q8)</f>
        <v>230759.16303528813</v>
      </c>
    </row>
    <row r="9" spans="1:18">
      <c r="D9" s="296"/>
      <c r="E9" s="296"/>
      <c r="R9" s="27">
        <f t="shared" si="0"/>
        <v>0</v>
      </c>
    </row>
    <row r="10" spans="1:18">
      <c r="A10" t="s">
        <v>269</v>
      </c>
      <c r="B10" s="297">
        <v>0.3</v>
      </c>
      <c r="C10" s="27">
        <f>IF(assumptions!$B$6-ROE!C6&gt;-1,+AVERAGE([2]data1cf!$A$2:$A$1001)*ROE!$B$10*-1,0)</f>
        <v>28022.277489524495</v>
      </c>
      <c r="D10" s="27">
        <f>IF(assumptions!$B$6-ROE!D6&gt;-1,+AVERAGE([2]data1cf!$A$2:$A$1001)*ROE!$B$10*-1,0)</f>
        <v>28022.277489524495</v>
      </c>
      <c r="E10" s="27">
        <f>IF(assumptions!$B$6-ROE!E6&gt;-1,+AVERAGE([2]data1cf!$A$2:$A$1001)*ROE!$B$10*-1,0)</f>
        <v>28022.277489524495</v>
      </c>
      <c r="F10" s="27">
        <f>IF(assumptions!$B$6-ROE!F6&gt;-1,+AVERAGE([2]data1cf!$A$2:$A$1001)*ROE!$B$10*-1,0)</f>
        <v>28022.277489524495</v>
      </c>
      <c r="G10" s="27">
        <f>IF(assumptions!$B$6-ROE!G6&gt;-1,+AVERAGE([2]data1cf!$A$2:$A$1001)*ROE!$B$10*-1,0)</f>
        <v>28022.277489524495</v>
      </c>
      <c r="H10" s="27">
        <f>IF(assumptions!$B$6-ROE!H6&gt;-1,+AVERAGE([2]data1cf!$A$2:$A$1001)*ROE!$B$10*-1,0)</f>
        <v>28022.277489524495</v>
      </c>
      <c r="I10" s="27">
        <f>IF(assumptions!$B$6-ROE!I6&gt;-1,+AVERAGE([2]data1cf!$A$2:$A$1001)*ROE!$B$10*-1,0)</f>
        <v>28022.277489524495</v>
      </c>
      <c r="J10" s="27">
        <f>IF(assumptions!$B$6-ROE!J6&gt;-1,+AVERAGE([2]data1cf!$A$2:$A$1001)*ROE!$B$10*-1,0)</f>
        <v>28022.277489524495</v>
      </c>
      <c r="K10" s="27">
        <f>IF(assumptions!$B$6-ROE!K6&gt;-1,+AVERAGE([2]data1cf!$A$2:$A$1001)*ROE!$B$10*-1,0)</f>
        <v>28022.277489524495</v>
      </c>
      <c r="L10" s="27">
        <f>IF(assumptions!$B$6-ROE!L6&gt;-1,+AVERAGE([2]data1cf!$A$2:$A$1001)*ROE!$B$10*-1,0)</f>
        <v>28022.277489524495</v>
      </c>
      <c r="M10" s="27">
        <f>IF(assumptions!$B$6-ROE!M6&gt;-1,+AVERAGE([2]data1cf!$A$2:$A$1001)*ROE!$B$10*-1,0)</f>
        <v>28022.277489524495</v>
      </c>
      <c r="N10" s="27">
        <f>IF(assumptions!$B$6-ROE!N6&gt;-1,+AVERAGE([2]data1cf!$A$2:$A$1001)*ROE!$B$10*-1,0)</f>
        <v>28022.277489524495</v>
      </c>
      <c r="O10" s="27">
        <f>IF(assumptions!$B$6-ROE!O6&gt;-1,+AVERAGE([2]data1cf!$A$2:$A$1001)*ROE!$B$10*-1,0)</f>
        <v>28022.277489524495</v>
      </c>
      <c r="P10" s="27">
        <f>IF(assumptions!$B$6-ROE!P6&gt;-1,+AVERAGE([2]data1cf!$A$2:$A$1001)*ROE!$B$10*-1,0)</f>
        <v>28022.277489524495</v>
      </c>
      <c r="Q10" s="27">
        <f>IF(assumptions!$B$6-ROE!Q6&gt;-1,+AVERAGE([2]data1cf!$A$2:$A$1001)*ROE!$B$10*-1,0)</f>
        <v>28022.277489524495</v>
      </c>
      <c r="R10" s="27">
        <f t="shared" si="0"/>
        <v>420334.16234286758</v>
      </c>
    </row>
    <row r="11" spans="1:18">
      <c r="C11" s="296"/>
      <c r="R11" s="27">
        <f t="shared" si="0"/>
        <v>0</v>
      </c>
    </row>
    <row r="12" spans="1:18">
      <c r="A12" t="s">
        <v>270</v>
      </c>
      <c r="C12" s="27">
        <f>+EARNINGS!C24</f>
        <v>3553.5531954482904</v>
      </c>
      <c r="D12" s="27">
        <f>+EARNINGS!D24</f>
        <v>8567.9697897443584</v>
      </c>
      <c r="E12" s="27">
        <f>+EARNINGS!E24</f>
        <v>8018.3383235308556</v>
      </c>
      <c r="F12" s="27">
        <f>+EARNINGS!F24</f>
        <v>8550.7755245424014</v>
      </c>
      <c r="G12" s="27">
        <f>+EARNINGS!G24</f>
        <v>9106.0650069703424</v>
      </c>
      <c r="H12" s="27">
        <f>+EARNINGS!H24</f>
        <v>9709.1137207701613</v>
      </c>
      <c r="I12" s="27">
        <f>+EARNINGS!I24</f>
        <v>10367.869807364785</v>
      </c>
      <c r="J12" s="27">
        <f>+EARNINGS!J24</f>
        <v>11083.85277988286</v>
      </c>
      <c r="K12" s="27">
        <f>+EARNINGS!K24</f>
        <v>11874.177010364898</v>
      </c>
      <c r="L12" s="27">
        <f>+EARNINGS!L24</f>
        <v>12736.798078520056</v>
      </c>
      <c r="M12" s="27">
        <f>+EARNINGS!M24</f>
        <v>13682.544868181265</v>
      </c>
      <c r="N12" s="27">
        <f>+EARNINGS!N24</f>
        <v>14737.837058674293</v>
      </c>
      <c r="O12" s="27">
        <f>+EARNINGS!O24</f>
        <v>15891.64096449813</v>
      </c>
      <c r="P12" s="27">
        <f>+EARNINGS!P24</f>
        <v>17162.742471908576</v>
      </c>
      <c r="Q12" s="27">
        <f>+EARNINGS!Q24</f>
        <v>18554.369509208118</v>
      </c>
      <c r="R12" s="27">
        <f t="shared" si="0"/>
        <v>173597.64810960938</v>
      </c>
    </row>
    <row r="13" spans="1:18">
      <c r="A13" t="s">
        <v>271</v>
      </c>
      <c r="C13" s="298">
        <f t="shared" ref="C13:Q13" si="1">IF(C8&gt;C12,C12,C8)</f>
        <v>3553.5531954482904</v>
      </c>
      <c r="D13" s="298">
        <f t="shared" si="1"/>
        <v>8567.9697897443584</v>
      </c>
      <c r="E13" s="298">
        <f t="shared" si="1"/>
        <v>8018.3383235308556</v>
      </c>
      <c r="F13" s="298">
        <f t="shared" si="1"/>
        <v>8550.7755245424014</v>
      </c>
      <c r="G13" s="298">
        <f t="shared" si="1"/>
        <v>9106.0650069703424</v>
      </c>
      <c r="H13" s="298">
        <f t="shared" si="1"/>
        <v>9709.1137207701613</v>
      </c>
      <c r="I13" s="298">
        <f t="shared" si="1"/>
        <v>10367.869807364785</v>
      </c>
      <c r="J13" s="298">
        <f t="shared" si="1"/>
        <v>11083.85277988286</v>
      </c>
      <c r="K13" s="298">
        <f t="shared" si="1"/>
        <v>11874.177010364898</v>
      </c>
      <c r="L13" s="298">
        <f t="shared" si="1"/>
        <v>12736.798078520056</v>
      </c>
      <c r="M13" s="298">
        <f t="shared" si="1"/>
        <v>13682.544868181265</v>
      </c>
      <c r="N13" s="298">
        <f t="shared" si="1"/>
        <v>14737.837058674293</v>
      </c>
      <c r="O13" s="298">
        <f t="shared" si="1"/>
        <v>15204.520335575005</v>
      </c>
      <c r="P13" s="298">
        <f t="shared" si="1"/>
        <v>15221.278746358466</v>
      </c>
      <c r="Q13" s="298">
        <f t="shared" si="1"/>
        <v>15240.611076219097</v>
      </c>
      <c r="R13" s="27">
        <f t="shared" si="0"/>
        <v>167655.30532214715</v>
      </c>
    </row>
    <row r="14" spans="1:18">
      <c r="A14" t="s">
        <v>272</v>
      </c>
      <c r="C14" s="296">
        <f t="shared" ref="C14:Q14" si="2">+C12-C13</f>
        <v>0</v>
      </c>
      <c r="D14" s="296">
        <f t="shared" si="2"/>
        <v>0</v>
      </c>
      <c r="E14" s="296">
        <f t="shared" si="2"/>
        <v>0</v>
      </c>
      <c r="F14" s="296">
        <f t="shared" si="2"/>
        <v>0</v>
      </c>
      <c r="G14" s="296">
        <f t="shared" si="2"/>
        <v>0</v>
      </c>
      <c r="H14" s="296">
        <f t="shared" si="2"/>
        <v>0</v>
      </c>
      <c r="I14" s="296">
        <f t="shared" si="2"/>
        <v>0</v>
      </c>
      <c r="J14" s="296">
        <f t="shared" si="2"/>
        <v>0</v>
      </c>
      <c r="K14" s="296">
        <f t="shared" si="2"/>
        <v>0</v>
      </c>
      <c r="L14" s="296">
        <f t="shared" si="2"/>
        <v>0</v>
      </c>
      <c r="M14" s="296">
        <f t="shared" si="2"/>
        <v>0</v>
      </c>
      <c r="N14" s="296">
        <f t="shared" si="2"/>
        <v>0</v>
      </c>
      <c r="O14" s="296">
        <f t="shared" si="2"/>
        <v>687.12062892312497</v>
      </c>
      <c r="P14" s="296">
        <f t="shared" si="2"/>
        <v>1941.4637255501093</v>
      </c>
      <c r="Q14" s="296">
        <f t="shared" si="2"/>
        <v>3313.7584329890215</v>
      </c>
      <c r="R14" s="27">
        <f t="shared" si="0"/>
        <v>5942.3427874622557</v>
      </c>
    </row>
    <row r="15" spans="1:18">
      <c r="R15" s="27">
        <f t="shared" si="0"/>
        <v>0</v>
      </c>
    </row>
    <row r="16" spans="1:18">
      <c r="A16" t="s">
        <v>273</v>
      </c>
      <c r="C16" s="296">
        <f t="shared" ref="C16:Q16" si="3">+C10+C14</f>
        <v>28022.277489524495</v>
      </c>
      <c r="D16" s="296">
        <f t="shared" si="3"/>
        <v>28022.277489524495</v>
      </c>
      <c r="E16" s="296">
        <f t="shared" si="3"/>
        <v>28022.277489524495</v>
      </c>
      <c r="F16" s="296">
        <f t="shared" si="3"/>
        <v>28022.277489524495</v>
      </c>
      <c r="G16" s="296">
        <f t="shared" si="3"/>
        <v>28022.277489524495</v>
      </c>
      <c r="H16" s="296">
        <f t="shared" si="3"/>
        <v>28022.277489524495</v>
      </c>
      <c r="I16" s="296">
        <f t="shared" si="3"/>
        <v>28022.277489524495</v>
      </c>
      <c r="J16" s="296">
        <f t="shared" si="3"/>
        <v>28022.277489524495</v>
      </c>
      <c r="K16" s="296">
        <f t="shared" si="3"/>
        <v>28022.277489524495</v>
      </c>
      <c r="L16" s="296">
        <f t="shared" si="3"/>
        <v>28022.277489524495</v>
      </c>
      <c r="M16" s="296">
        <f t="shared" si="3"/>
        <v>28022.277489524495</v>
      </c>
      <c r="N16" s="296">
        <f t="shared" si="3"/>
        <v>28022.277489524495</v>
      </c>
      <c r="O16" s="296">
        <f t="shared" si="3"/>
        <v>28709.398118447622</v>
      </c>
      <c r="P16" s="296">
        <f t="shared" si="3"/>
        <v>29963.741215074602</v>
      </c>
      <c r="Q16" s="296">
        <f t="shared" si="3"/>
        <v>31336.035922513518</v>
      </c>
      <c r="R16" s="27">
        <f t="shared" si="0"/>
        <v>426276.50513032981</v>
      </c>
    </row>
    <row r="17" spans="1:18">
      <c r="R17" s="27">
        <f t="shared" si="0"/>
        <v>0</v>
      </c>
    </row>
    <row r="18" spans="1:18">
      <c r="R18" s="27">
        <f t="shared" si="0"/>
        <v>0</v>
      </c>
    </row>
    <row r="19" spans="1:18">
      <c r="A19" t="s">
        <v>274</v>
      </c>
      <c r="C19" s="27">
        <f>+EARNINGS!C24</f>
        <v>3553.5531954482904</v>
      </c>
      <c r="D19" s="27">
        <f>+EARNINGS!D24</f>
        <v>8567.9697897443584</v>
      </c>
      <c r="E19" s="27">
        <f>+EARNINGS!E24</f>
        <v>8018.3383235308556</v>
      </c>
      <c r="F19" s="27">
        <f>+EARNINGS!F24</f>
        <v>8550.7755245424014</v>
      </c>
      <c r="G19" s="27">
        <f>+EARNINGS!G24</f>
        <v>9106.0650069703424</v>
      </c>
      <c r="H19" s="27">
        <f>+EARNINGS!H24</f>
        <v>9709.1137207701613</v>
      </c>
      <c r="I19" s="27">
        <f>+EARNINGS!I24</f>
        <v>10367.869807364785</v>
      </c>
      <c r="J19" s="27">
        <f>+EARNINGS!J24</f>
        <v>11083.85277988286</v>
      </c>
      <c r="K19" s="27">
        <f>+EARNINGS!K24</f>
        <v>11874.177010364898</v>
      </c>
      <c r="L19" s="27">
        <f>+EARNINGS!L24</f>
        <v>12736.798078520056</v>
      </c>
      <c r="M19" s="27">
        <f>+EARNINGS!M24</f>
        <v>13682.544868181265</v>
      </c>
      <c r="N19" s="27">
        <f>+EARNINGS!N24</f>
        <v>14737.837058674293</v>
      </c>
      <c r="O19" s="27">
        <f>+EARNINGS!O24</f>
        <v>15891.64096449813</v>
      </c>
      <c r="P19" s="27">
        <f>+EARNINGS!P24</f>
        <v>17162.742471908576</v>
      </c>
      <c r="Q19" s="27">
        <f>+EARNINGS!Q24</f>
        <v>18554.369509208118</v>
      </c>
      <c r="R19" s="27">
        <f t="shared" si="0"/>
        <v>173597.64810960938</v>
      </c>
    </row>
    <row r="21" spans="1:18">
      <c r="A21" s="3" t="s">
        <v>275</v>
      </c>
      <c r="B21" s="3"/>
      <c r="C21" s="299">
        <f t="shared" ref="C21:Q21" si="4">IF(C16=0,0,+C19/C16)</f>
        <v>0.12681171959619297</v>
      </c>
      <c r="D21" s="299">
        <f t="shared" si="4"/>
        <v>0.30575565433420976</v>
      </c>
      <c r="E21" s="299">
        <f t="shared" si="4"/>
        <v>0.28614156456513334</v>
      </c>
      <c r="F21" s="299">
        <f t="shared" si="4"/>
        <v>0.30514206162361068</v>
      </c>
      <c r="G21" s="299">
        <f t="shared" si="4"/>
        <v>0.32495806275469374</v>
      </c>
      <c r="H21" s="299">
        <f t="shared" si="4"/>
        <v>0.34647839471291003</v>
      </c>
      <c r="I21" s="299">
        <f t="shared" si="4"/>
        <v>0.36998669402373102</v>
      </c>
      <c r="J21" s="299">
        <f t="shared" si="4"/>
        <v>0.3955371858702888</v>
      </c>
      <c r="K21" s="299">
        <f t="shared" si="4"/>
        <v>0.42374061190436058</v>
      </c>
      <c r="L21" s="299">
        <f t="shared" si="4"/>
        <v>0.45452401516191626</v>
      </c>
      <c r="M21" s="299">
        <f t="shared" si="4"/>
        <v>0.48827383403423152</v>
      </c>
      <c r="N21" s="299">
        <f t="shared" si="4"/>
        <v>0.52593287837448988</v>
      </c>
      <c r="O21" s="299">
        <f t="shared" si="4"/>
        <v>0.55353445233972831</v>
      </c>
      <c r="P21" s="299">
        <f t="shared" si="4"/>
        <v>0.57278369709300814</v>
      </c>
      <c r="Q21" s="299">
        <f t="shared" si="4"/>
        <v>0.59210965787404035</v>
      </c>
    </row>
    <row r="22" spans="1:18">
      <c r="A22" s="3" t="s">
        <v>276</v>
      </c>
      <c r="B22" s="3"/>
      <c r="C22" s="299">
        <f>AVERAGE(C19:Q19)/+AVERAGE(C16:Q16)</f>
        <v>0.40724188647585352</v>
      </c>
    </row>
    <row r="24" spans="1:18">
      <c r="A24" t="s">
        <v>277</v>
      </c>
      <c r="C24" s="300">
        <f>LOOKUP(assumptions!B5,ROE!C37:C51,ROE!D37:D51)</f>
        <v>121136.89019790868</v>
      </c>
    </row>
    <row r="25" spans="1:18">
      <c r="A25" t="s">
        <v>62</v>
      </c>
      <c r="C25" s="301">
        <f>+assumptions!B30</f>
        <v>93407.591631748321</v>
      </c>
    </row>
    <row r="26" spans="1:18" ht="13.8" thickBot="1">
      <c r="A26" t="s">
        <v>278</v>
      </c>
      <c r="C26" s="302">
        <f>+C24-C25</f>
        <v>27729.29856616036</v>
      </c>
    </row>
    <row r="27" spans="1:18" ht="13.8" thickTop="1"/>
    <row r="29" spans="1:18">
      <c r="A29" s="5"/>
      <c r="B29" s="5"/>
      <c r="C29" s="5"/>
      <c r="D29" s="5"/>
      <c r="E29" s="5"/>
    </row>
    <row r="30" spans="1:18">
      <c r="A30" s="5"/>
      <c r="B30" s="5"/>
      <c r="C30" s="5"/>
      <c r="D30" s="5"/>
      <c r="E30" s="5"/>
    </row>
    <row r="31" spans="1:18">
      <c r="A31" s="5"/>
      <c r="B31" s="5"/>
      <c r="C31" s="5"/>
      <c r="D31" s="5"/>
      <c r="E31" s="5"/>
    </row>
    <row r="32" spans="1:18">
      <c r="A32" s="5"/>
      <c r="B32" s="5"/>
      <c r="C32" s="5"/>
      <c r="D32" s="5"/>
      <c r="E32" s="5"/>
    </row>
    <row r="33" spans="1:5">
      <c r="A33" s="5"/>
      <c r="B33" s="5"/>
      <c r="C33" s="5"/>
      <c r="D33" s="5"/>
      <c r="E33" s="5"/>
    </row>
    <row r="34" spans="1:5">
      <c r="A34" s="5"/>
      <c r="B34" s="5"/>
      <c r="C34" s="5"/>
      <c r="D34" s="5"/>
      <c r="E34" s="5"/>
    </row>
    <row r="35" spans="1:5">
      <c r="A35" s="5"/>
      <c r="B35" s="5"/>
      <c r="C35" s="5"/>
      <c r="D35" s="5"/>
      <c r="E35" s="5"/>
    </row>
    <row r="36" spans="1:5">
      <c r="A36" s="5"/>
      <c r="B36" s="5"/>
      <c r="C36" s="5"/>
      <c r="D36" s="5"/>
      <c r="E36" s="5"/>
    </row>
    <row r="37" spans="1:5">
      <c r="A37" s="5"/>
      <c r="B37" s="5"/>
      <c r="C37" s="260">
        <v>1</v>
      </c>
      <c r="D37" s="303">
        <f>NPV(0.095,C8)</f>
        <v>13760.647743700234</v>
      </c>
      <c r="E37" s="5"/>
    </row>
    <row r="38" spans="1:5">
      <c r="A38" s="5"/>
      <c r="B38" s="5"/>
      <c r="C38" s="260">
        <v>2</v>
      </c>
      <c r="D38" s="303">
        <f>NPV(0.095,C$8,D$8)</f>
        <v>27518.354785634274</v>
      </c>
      <c r="E38" s="5"/>
    </row>
    <row r="39" spans="1:5">
      <c r="A39" s="5"/>
      <c r="B39" s="5"/>
      <c r="C39" s="260">
        <v>3</v>
      </c>
      <c r="D39" s="303">
        <f>NPV(0.095,C$8,D$8,E$8)</f>
        <v>39780.532097607422</v>
      </c>
      <c r="E39" s="5"/>
    </row>
    <row r="40" spans="1:5">
      <c r="A40" s="5"/>
      <c r="B40" s="5"/>
      <c r="C40" s="260">
        <v>4</v>
      </c>
      <c r="D40" s="303">
        <f>NPV(0.095,C$8,D$8,E$8,F$8)</f>
        <v>50761.938388550181</v>
      </c>
      <c r="E40" s="5"/>
    </row>
    <row r="41" spans="1:5">
      <c r="A41" s="5"/>
      <c r="B41" s="5"/>
      <c r="C41" s="260">
        <v>5</v>
      </c>
      <c r="D41" s="303">
        <f>NPV(0.095,C$8,D$8,E$8,F$8,G$8)</f>
        <v>60604.538371697941</v>
      </c>
      <c r="E41" s="5"/>
    </row>
    <row r="42" spans="1:5">
      <c r="A42" s="5"/>
      <c r="B42" s="5"/>
      <c r="C42" s="260">
        <v>6</v>
      </c>
      <c r="D42" s="303">
        <f>NPV(0.095,C$8,D$8,E$8,F$8,G$8,H$8)</f>
        <v>69443.423903402916</v>
      </c>
      <c r="E42" s="5"/>
    </row>
    <row r="43" spans="1:5">
      <c r="A43" s="5"/>
      <c r="B43" s="5"/>
      <c r="C43" s="260">
        <v>7</v>
      </c>
      <c r="D43" s="303">
        <f>NPV(0.095,C$8,D$8,E$8,F$8,G$8,H$8,I$8)</f>
        <v>77455.850709905615</v>
      </c>
      <c r="E43" s="5"/>
    </row>
    <row r="44" spans="1:5">
      <c r="A44" s="5"/>
      <c r="B44" s="5"/>
      <c r="C44" s="260">
        <v>8</v>
      </c>
      <c r="D44" s="303">
        <f>NPV(0.095,C$8,D$8,E$8,F$8,G$8,H$8,I$8,J$8)</f>
        <v>84777.33926092484</v>
      </c>
      <c r="E44" s="5"/>
    </row>
    <row r="45" spans="1:5">
      <c r="A45" s="5"/>
      <c r="B45" s="5"/>
      <c r="C45" s="260">
        <v>9</v>
      </c>
      <c r="D45" s="303">
        <f>NPV(0.095,C$8,D$8,E$8,F$8,G$8,H$8,I$8,J$8,K$8)</f>
        <v>91471.494809461976</v>
      </c>
      <c r="E45" s="5"/>
    </row>
    <row r="46" spans="1:5">
      <c r="A46" s="5"/>
      <c r="B46" s="5"/>
      <c r="C46" s="260">
        <v>10</v>
      </c>
      <c r="D46" s="303">
        <f>NPV(0.095,C$8,D$8,E$8,F$8,G$8,H$8,I$8,J$8,K$8,L$8)</f>
        <v>97586.853876074922</v>
      </c>
      <c r="E46" s="5"/>
    </row>
    <row r="47" spans="1:5">
      <c r="A47" s="5"/>
      <c r="B47" s="5"/>
      <c r="C47" s="260">
        <v>11</v>
      </c>
      <c r="D47" s="303">
        <f>NPV(0.095,C$8,D$8,E$8,F$8,G$8,H$8,I$8,J$8,K$8,L$8,M$8)</f>
        <v>103175.34424943141</v>
      </c>
      <c r="E47" s="5"/>
    </row>
    <row r="48" spans="1:5">
      <c r="A48" s="5"/>
      <c r="B48" s="5"/>
      <c r="C48" s="260">
        <v>12</v>
      </c>
      <c r="D48" s="303">
        <f>NPV(0.095,C$8,D$8,E$8,F$8,G$8,H$8,I$8,J$8,K$8,L$8,M$8,N$8)</f>
        <v>108285.21777681747</v>
      </c>
      <c r="E48" s="5"/>
    </row>
    <row r="49" spans="1:5">
      <c r="A49" s="5"/>
      <c r="B49" s="5"/>
      <c r="C49" s="260">
        <v>13</v>
      </c>
      <c r="D49" s="303">
        <f>NPV(0.095,C$8,D$8,E$8,F$8,G$8,H$8,I$8,J$8,K$8,L$8,M$8,N$8,O$8)</f>
        <v>112958.14669135725</v>
      </c>
      <c r="E49" s="5"/>
    </row>
    <row r="50" spans="1:5">
      <c r="A50" s="5"/>
      <c r="B50" s="5"/>
      <c r="C50" s="260">
        <v>14</v>
      </c>
      <c r="D50" s="303">
        <f>NPV(0.095,C$8,D$8,E$8,F$8,G$8,H$8,I$8,J$8,K$8,L$8,M$8,N$8,O$8,P$8)</f>
        <v>117230.36533359074</v>
      </c>
      <c r="E50" s="5"/>
    </row>
    <row r="51" spans="1:5">
      <c r="A51" s="5"/>
      <c r="B51" s="5"/>
      <c r="C51" s="260">
        <v>15</v>
      </c>
      <c r="D51" s="303">
        <f>NPV(0.095,C$8,D$8,E$8,F$8,G$8,H$8,I$8,J$8,K$8,L$8,M$8,N$8,O$8,P$8,Q$8)</f>
        <v>121136.89019790868</v>
      </c>
      <c r="E51" s="5"/>
    </row>
    <row r="52" spans="1:5">
      <c r="A52" s="5"/>
      <c r="B52" s="5"/>
      <c r="C52" s="260"/>
      <c r="D52" s="260"/>
      <c r="E52" s="5"/>
    </row>
    <row r="53" spans="1:5">
      <c r="A53" s="5"/>
      <c r="B53" s="5"/>
      <c r="C53" s="260"/>
      <c r="D53" s="260"/>
      <c r="E53" s="5"/>
    </row>
    <row r="54" spans="1:5">
      <c r="A54" s="5"/>
      <c r="B54" s="5"/>
      <c r="C54" s="260"/>
      <c r="D54" s="260"/>
      <c r="E54" s="5"/>
    </row>
    <row r="55" spans="1:5">
      <c r="A55" s="5"/>
      <c r="B55" s="5"/>
      <c r="C55" s="260"/>
      <c r="D55" s="260"/>
      <c r="E55" s="5"/>
    </row>
    <row r="56" spans="1:5">
      <c r="A56" s="5"/>
      <c r="B56" s="5"/>
      <c r="C56" s="260"/>
      <c r="D56" s="260"/>
      <c r="E56" s="5"/>
    </row>
    <row r="57" spans="1:5">
      <c r="A57" s="5"/>
      <c r="B57" s="5"/>
      <c r="C57" s="260"/>
      <c r="D57" s="260"/>
      <c r="E57" s="5"/>
    </row>
    <row r="58" spans="1:5">
      <c r="A58" s="5"/>
      <c r="B58" s="5"/>
      <c r="C58" s="260"/>
      <c r="D58" s="260"/>
      <c r="E58" s="5"/>
    </row>
    <row r="59" spans="1:5">
      <c r="A59" s="5"/>
      <c r="B59" s="5"/>
      <c r="C59" s="260"/>
      <c r="D59" s="260"/>
      <c r="E59" s="5"/>
    </row>
    <row r="60" spans="1:5">
      <c r="A60" s="5"/>
      <c r="B60" s="5"/>
      <c r="C60" s="260"/>
      <c r="D60" s="260"/>
      <c r="E60" s="5"/>
    </row>
    <row r="61" spans="1:5">
      <c r="A61" s="5"/>
      <c r="B61" s="5"/>
      <c r="C61" s="260"/>
      <c r="D61" s="260"/>
      <c r="E61" s="5"/>
    </row>
    <row r="62" spans="1:5">
      <c r="A62" s="5"/>
      <c r="B62" s="5"/>
      <c r="C62" s="260"/>
      <c r="D62" s="260"/>
      <c r="E62" s="5"/>
    </row>
    <row r="63" spans="1:5">
      <c r="A63" s="5"/>
      <c r="B63" s="5"/>
      <c r="C63" s="260"/>
      <c r="D63" s="260"/>
      <c r="E63" s="5"/>
    </row>
    <row r="64" spans="1:5">
      <c r="A64" s="5"/>
      <c r="B64" s="5"/>
      <c r="C64" s="260"/>
      <c r="D64" s="260"/>
      <c r="E64" s="5"/>
    </row>
    <row r="65" spans="1:5">
      <c r="A65" s="5"/>
      <c r="B65" s="5"/>
      <c r="C65" s="260"/>
      <c r="D65" s="260"/>
      <c r="E65" s="5"/>
    </row>
    <row r="66" spans="1:5">
      <c r="A66" s="5"/>
      <c r="B66" s="5"/>
      <c r="C66" s="260"/>
      <c r="D66" s="260"/>
      <c r="E66" s="5"/>
    </row>
    <row r="67" spans="1:5">
      <c r="A67" s="5"/>
      <c r="B67" s="5"/>
      <c r="C67" s="260"/>
      <c r="D67" s="260"/>
      <c r="E67" s="5"/>
    </row>
    <row r="68" spans="1:5">
      <c r="A68" s="5"/>
      <c r="B68" s="5"/>
      <c r="C68" s="260"/>
      <c r="D68" s="260"/>
      <c r="E68" s="5"/>
    </row>
    <row r="69" spans="1:5">
      <c r="A69" s="5"/>
      <c r="B69" s="5"/>
      <c r="C69" s="260"/>
      <c r="D69" s="260"/>
      <c r="E69" s="5"/>
    </row>
    <row r="70" spans="1:5">
      <c r="C70" s="260"/>
      <c r="D70" s="260"/>
    </row>
    <row r="71" spans="1:5">
      <c r="C71" s="260"/>
      <c r="D71" s="260"/>
    </row>
    <row r="72" spans="1:5">
      <c r="C72" s="260"/>
      <c r="D72" s="260"/>
    </row>
    <row r="73" spans="1:5">
      <c r="C73" s="260"/>
      <c r="D73" s="260"/>
    </row>
    <row r="74" spans="1:5">
      <c r="C74" s="260"/>
      <c r="D74" s="260"/>
    </row>
    <row r="75" spans="1:5">
      <c r="C75" s="260"/>
      <c r="D75" s="260"/>
    </row>
    <row r="76" spans="1:5">
      <c r="C76" s="260"/>
      <c r="D76" s="260"/>
    </row>
    <row r="77" spans="1:5">
      <c r="C77" s="260"/>
      <c r="D77" s="260"/>
    </row>
    <row r="78" spans="1:5">
      <c r="C78" s="260"/>
      <c r="D78" s="260"/>
    </row>
    <row r="79" spans="1:5">
      <c r="C79" s="260"/>
      <c r="D79" s="260"/>
    </row>
  </sheetData>
  <mergeCells count="3">
    <mergeCell ref="A1:Q1"/>
    <mergeCell ref="A2:Q2"/>
    <mergeCell ref="A3:Q3"/>
  </mergeCells>
  <pageMargins left="0.33" right="0.27" top="1" bottom="1" header="0.5" footer="0.5"/>
  <pageSetup scale="65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F81"/>
  <sheetViews>
    <sheetView topLeftCell="A37" workbookViewId="0">
      <selection activeCell="C62" sqref="C62"/>
    </sheetView>
  </sheetViews>
  <sheetFormatPr defaultColWidth="9.109375" defaultRowHeight="10.199999999999999"/>
  <cols>
    <col min="1" max="1" width="32.33203125" style="39" customWidth="1"/>
    <col min="2" max="2" width="6.33203125" style="39" customWidth="1"/>
    <col min="3" max="3" width="8.88671875" style="39" customWidth="1"/>
    <col min="4" max="4" width="9.88671875" style="39" bestFit="1" customWidth="1"/>
    <col min="5" max="5" width="10.88671875" style="39" customWidth="1"/>
    <col min="6" max="6" width="9.5546875" style="39" customWidth="1"/>
    <col min="7" max="7" width="8.5546875" style="39" bestFit="1" customWidth="1"/>
    <col min="8" max="8" width="9.109375" style="39" bestFit="1"/>
    <col min="9" max="15" width="8.5546875" style="39" bestFit="1" customWidth="1"/>
    <col min="16" max="28" width="8.5546875" style="39" customWidth="1"/>
    <col min="29" max="29" width="9.88671875" style="39" bestFit="1" customWidth="1"/>
    <col min="30" max="16384" width="9.109375" style="39"/>
  </cols>
  <sheetData>
    <row r="1" spans="1:29">
      <c r="A1" s="99" t="str">
        <f>+revenues!A1</f>
        <v>Transwestern Pipeline Company</v>
      </c>
      <c r="B1" s="34"/>
      <c r="C1" s="35">
        <f ca="1">NOW()</f>
        <v>36928.513658796299</v>
      </c>
      <c r="D1" s="36"/>
      <c r="E1" s="34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8"/>
    </row>
    <row r="2" spans="1:29">
      <c r="A2" s="33" t="s">
        <v>56</v>
      </c>
      <c r="B2" s="34"/>
      <c r="C2" s="40">
        <f ca="1">NOW()</f>
        <v>36928.513658796299</v>
      </c>
      <c r="D2" s="36"/>
      <c r="E2" s="34"/>
      <c r="F2" s="36"/>
      <c r="G2" s="36"/>
      <c r="H2" s="41"/>
      <c r="I2" s="42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</row>
    <row r="3" spans="1:29">
      <c r="A3" s="33" t="s">
        <v>57</v>
      </c>
      <c r="B3" s="34"/>
      <c r="C3" s="36"/>
      <c r="D3" s="36"/>
      <c r="E3" s="34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</row>
    <row r="4" spans="1:29">
      <c r="A4" s="96" t="str">
        <f>+assumptions!A2</f>
        <v>TW Expansion</v>
      </c>
      <c r="B4" s="34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</row>
    <row r="5" spans="1:29">
      <c r="A5" s="43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</row>
    <row r="6" spans="1:29">
      <c r="A6" s="44"/>
      <c r="B6" s="34"/>
      <c r="C6" s="45">
        <v>0</v>
      </c>
      <c r="D6" s="45">
        <v>1</v>
      </c>
      <c r="E6" s="45">
        <f t="shared" ref="E6:AB6" si="0">D6+1</f>
        <v>2</v>
      </c>
      <c r="F6" s="45">
        <f t="shared" si="0"/>
        <v>3</v>
      </c>
      <c r="G6" s="45">
        <f t="shared" si="0"/>
        <v>4</v>
      </c>
      <c r="H6" s="45">
        <f t="shared" si="0"/>
        <v>5</v>
      </c>
      <c r="I6" s="45">
        <f t="shared" si="0"/>
        <v>6</v>
      </c>
      <c r="J6" s="45">
        <f t="shared" si="0"/>
        <v>7</v>
      </c>
      <c r="K6" s="45">
        <f t="shared" si="0"/>
        <v>8</v>
      </c>
      <c r="L6" s="45">
        <f t="shared" si="0"/>
        <v>9</v>
      </c>
      <c r="M6" s="45">
        <f t="shared" si="0"/>
        <v>10</v>
      </c>
      <c r="N6" s="45">
        <f t="shared" si="0"/>
        <v>11</v>
      </c>
      <c r="O6" s="45">
        <f t="shared" si="0"/>
        <v>12</v>
      </c>
      <c r="P6" s="45">
        <f t="shared" si="0"/>
        <v>13</v>
      </c>
      <c r="Q6" s="45">
        <f t="shared" si="0"/>
        <v>14</v>
      </c>
      <c r="R6" s="45">
        <f t="shared" si="0"/>
        <v>15</v>
      </c>
      <c r="S6" s="45">
        <f t="shared" si="0"/>
        <v>16</v>
      </c>
      <c r="T6" s="45">
        <f t="shared" si="0"/>
        <v>17</v>
      </c>
      <c r="U6" s="45">
        <f t="shared" si="0"/>
        <v>18</v>
      </c>
      <c r="V6" s="45">
        <f t="shared" si="0"/>
        <v>19</v>
      </c>
      <c r="W6" s="45">
        <f t="shared" si="0"/>
        <v>20</v>
      </c>
      <c r="X6" s="45">
        <f t="shared" si="0"/>
        <v>21</v>
      </c>
      <c r="Y6" s="45">
        <f t="shared" si="0"/>
        <v>22</v>
      </c>
      <c r="Z6" s="45">
        <f t="shared" si="0"/>
        <v>23</v>
      </c>
      <c r="AA6" s="45">
        <f t="shared" si="0"/>
        <v>24</v>
      </c>
      <c r="AB6" s="45">
        <f t="shared" si="0"/>
        <v>25</v>
      </c>
      <c r="AC6" s="45" t="s">
        <v>58</v>
      </c>
    </row>
    <row r="7" spans="1:29">
      <c r="A7" s="46" t="s">
        <v>59</v>
      </c>
      <c r="B7" s="34"/>
      <c r="C7" s="47">
        <f>+assumptions!B6</f>
        <v>15</v>
      </c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</row>
    <row r="8" spans="1:29">
      <c r="A8" s="49" t="s">
        <v>60</v>
      </c>
      <c r="B8" s="34"/>
      <c r="C8" s="47">
        <v>0</v>
      </c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</row>
    <row r="9" spans="1:29">
      <c r="A9" s="50" t="s">
        <v>61</v>
      </c>
      <c r="B9" s="34"/>
      <c r="C9" s="51">
        <f>+assumptions!B7</f>
        <v>15</v>
      </c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</row>
    <row r="10" spans="1:29" ht="10.8" thickBot="1">
      <c r="A10" s="50"/>
      <c r="B10" s="52"/>
      <c r="C10" s="34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  <c r="AC10" s="36"/>
    </row>
    <row r="11" spans="1:29" ht="10.8" thickBot="1">
      <c r="A11" s="50" t="s">
        <v>62</v>
      </c>
      <c r="B11" s="34"/>
      <c r="C11" s="117">
        <f>+assumptions!B16*D11</f>
        <v>93300</v>
      </c>
      <c r="D11" s="272">
        <v>1</v>
      </c>
      <c r="E11" s="54" t="s">
        <v>63</v>
      </c>
      <c r="F11" s="55"/>
      <c r="G11" s="56"/>
      <c r="H11" s="57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36"/>
    </row>
    <row r="12" spans="1:29">
      <c r="A12" s="50" t="s">
        <v>64</v>
      </c>
      <c r="B12" s="34"/>
      <c r="C12" s="124">
        <f>+assumptions!B11</f>
        <v>87702</v>
      </c>
      <c r="D12" s="53"/>
      <c r="E12" s="100"/>
      <c r="F12" s="57"/>
      <c r="G12" s="57"/>
      <c r="H12" s="57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36"/>
    </row>
    <row r="13" spans="1:29">
      <c r="A13" s="50" t="s">
        <v>30</v>
      </c>
      <c r="B13" s="34"/>
      <c r="C13" s="124">
        <f>+assumptions!B12</f>
        <v>3732</v>
      </c>
      <c r="D13" s="53"/>
      <c r="E13" s="100"/>
      <c r="F13" s="57"/>
      <c r="G13" s="57"/>
      <c r="H13" s="57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36"/>
    </row>
    <row r="14" spans="1:29">
      <c r="A14" s="50" t="s">
        <v>65</v>
      </c>
      <c r="B14" s="34"/>
      <c r="C14" s="124">
        <f>+assumptions!B13</f>
        <v>1866</v>
      </c>
      <c r="D14" s="53"/>
      <c r="E14" s="100"/>
      <c r="F14" s="57"/>
      <c r="G14" s="57"/>
      <c r="H14" s="57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36"/>
    </row>
    <row r="15" spans="1:29">
      <c r="A15" s="50" t="s">
        <v>66</v>
      </c>
      <c r="B15" s="34"/>
      <c r="C15" s="124">
        <f>+assumptions!B14</f>
        <v>0</v>
      </c>
      <c r="D15" s="53"/>
      <c r="E15" s="100"/>
      <c r="F15" s="57"/>
      <c r="G15" s="57"/>
      <c r="H15" s="57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36"/>
    </row>
    <row r="16" spans="1:29">
      <c r="A16" s="50" t="s">
        <v>67</v>
      </c>
      <c r="B16" s="34"/>
      <c r="C16" s="125">
        <f>+assumptions!B15</f>
        <v>0</v>
      </c>
      <c r="D16" s="53" t="s">
        <v>310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36"/>
    </row>
    <row r="17" spans="1:30">
      <c r="A17" s="50" t="s">
        <v>68</v>
      </c>
      <c r="B17" s="34"/>
      <c r="C17" s="124">
        <f>IF(D17="Y",+C11*loan!E4,+DCF!C11)</f>
        <v>93300</v>
      </c>
      <c r="D17" s="336" t="s">
        <v>313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36"/>
    </row>
    <row r="18" spans="1:30" ht="10.8" thickBot="1">
      <c r="A18" s="50"/>
      <c r="B18" s="34"/>
      <c r="C18" s="58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36"/>
    </row>
    <row r="19" spans="1:30" ht="10.8" thickBot="1">
      <c r="A19" s="50" t="s">
        <v>69</v>
      </c>
      <c r="B19" s="59"/>
      <c r="C19" s="60"/>
      <c r="D19" s="236">
        <f>+loadfac!N3</f>
        <v>0.83641971105869328</v>
      </c>
      <c r="E19" s="236">
        <f>+loadfac!N4</f>
        <v>0.83830189537199817</v>
      </c>
      <c r="F19" s="236">
        <f>+loadfac!N5</f>
        <v>0.83898742678202598</v>
      </c>
      <c r="G19" s="236">
        <f>+loadfac!N6</f>
        <v>0.8771002814984229</v>
      </c>
      <c r="H19" s="236">
        <f>+loadfac!N7</f>
        <v>0.85564098843803138</v>
      </c>
      <c r="I19" s="236">
        <f>+loadfac!N8</f>
        <v>0.86145563243130197</v>
      </c>
      <c r="J19" s="236">
        <f>+loadfac!N9</f>
        <v>0.87086714244249885</v>
      </c>
      <c r="K19" s="236">
        <f>+loadfac!N10</f>
        <v>0.85376043757072861</v>
      </c>
      <c r="L19" s="236">
        <f>+loadfac!N11</f>
        <v>0.85578966770938347</v>
      </c>
      <c r="M19" s="251">
        <f>+loadfac!N12</f>
        <v>0.83524133086384011</v>
      </c>
      <c r="N19" s="247">
        <f t="shared" ref="N19:W19" si="1">+M19</f>
        <v>0.83524133086384011</v>
      </c>
      <c r="O19" s="247">
        <f t="shared" si="1"/>
        <v>0.83524133086384011</v>
      </c>
      <c r="P19" s="247">
        <f t="shared" si="1"/>
        <v>0.83524133086384011</v>
      </c>
      <c r="Q19" s="247">
        <f t="shared" si="1"/>
        <v>0.83524133086384011</v>
      </c>
      <c r="R19" s="247">
        <f t="shared" si="1"/>
        <v>0.83524133086384011</v>
      </c>
      <c r="S19" s="247">
        <f t="shared" si="1"/>
        <v>0.83524133086384011</v>
      </c>
      <c r="T19" s="247">
        <f t="shared" si="1"/>
        <v>0.83524133086384011</v>
      </c>
      <c r="U19" s="247">
        <f t="shared" si="1"/>
        <v>0.83524133086384011</v>
      </c>
      <c r="V19" s="247">
        <f t="shared" si="1"/>
        <v>0.83524133086384011</v>
      </c>
      <c r="W19" s="247">
        <f t="shared" si="1"/>
        <v>0.83524133086384011</v>
      </c>
      <c r="X19" s="247">
        <f>+W19</f>
        <v>0.83524133086384011</v>
      </c>
      <c r="Y19" s="247">
        <f>+X19</f>
        <v>0.83524133086384011</v>
      </c>
      <c r="Z19" s="247">
        <f>+Y19</f>
        <v>0.83524133086384011</v>
      </c>
      <c r="AA19" s="247">
        <f>+Z19</f>
        <v>0.83524133086384011</v>
      </c>
      <c r="AB19" s="247">
        <f>+AA19</f>
        <v>0.83524133086384011</v>
      </c>
      <c r="AC19" s="248"/>
    </row>
    <row r="20" spans="1:30">
      <c r="A20" s="50" t="s">
        <v>70</v>
      </c>
      <c r="B20" s="34"/>
      <c r="C20" s="61">
        <v>1</v>
      </c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249"/>
    </row>
    <row r="21" spans="1:30">
      <c r="A21" s="37" t="s">
        <v>71</v>
      </c>
      <c r="B21" s="34"/>
      <c r="C21" s="62"/>
      <c r="D21" s="63">
        <f>0.0228+0.0347+0.0085+0.0126</f>
        <v>7.8600000000000003E-2</v>
      </c>
      <c r="E21" s="34"/>
      <c r="F21" s="34"/>
      <c r="G21" s="34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</row>
    <row r="22" spans="1:30">
      <c r="A22" s="37" t="s">
        <v>72</v>
      </c>
      <c r="B22" s="34"/>
      <c r="C22" s="64"/>
      <c r="D22" s="36"/>
      <c r="E22" s="34"/>
      <c r="F22" s="34"/>
      <c r="G22" s="34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</row>
    <row r="23" spans="1:30">
      <c r="A23" s="50" t="s">
        <v>73</v>
      </c>
      <c r="B23" s="34"/>
      <c r="C23" s="52">
        <v>0.995</v>
      </c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65"/>
    </row>
    <row r="24" spans="1:30">
      <c r="A24" s="34"/>
      <c r="B24" s="34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65"/>
    </row>
    <row r="25" spans="1:30">
      <c r="A25" s="50" t="s">
        <v>74</v>
      </c>
      <c r="B25" s="66"/>
      <c r="C25" s="67"/>
      <c r="D25" s="68">
        <f>+revenues!C7</f>
        <v>150</v>
      </c>
      <c r="E25" s="68">
        <f>+revenues!D56</f>
        <v>150</v>
      </c>
      <c r="F25" s="68">
        <f>+revenues!E56</f>
        <v>150</v>
      </c>
      <c r="G25" s="68">
        <f>+revenues!F56</f>
        <v>150</v>
      </c>
      <c r="H25" s="68">
        <f>+revenues!G56</f>
        <v>150</v>
      </c>
      <c r="I25" s="68">
        <f>+revenues!H56</f>
        <v>150</v>
      </c>
      <c r="J25" s="68">
        <f>+revenues!I56</f>
        <v>150</v>
      </c>
      <c r="K25" s="68">
        <f>+revenues!J56</f>
        <v>150</v>
      </c>
      <c r="L25" s="68">
        <f>+revenues!K56</f>
        <v>150</v>
      </c>
      <c r="M25" s="68">
        <f>+revenues!L56</f>
        <v>150</v>
      </c>
      <c r="N25" s="68">
        <f>+revenues!M56</f>
        <v>150</v>
      </c>
      <c r="O25" s="68">
        <f>+revenues!N56</f>
        <v>150</v>
      </c>
      <c r="P25" s="68">
        <f>+revenues!O56</f>
        <v>150</v>
      </c>
      <c r="Q25" s="68">
        <f>+revenues!P56</f>
        <v>150</v>
      </c>
      <c r="R25" s="68">
        <f>+revenues!Q56</f>
        <v>150</v>
      </c>
      <c r="S25" s="68">
        <f>+revenues!R56</f>
        <v>150</v>
      </c>
      <c r="T25" s="68">
        <f>+revenues!S56</f>
        <v>150</v>
      </c>
      <c r="U25" s="68">
        <f>+revenues!T56</f>
        <v>150</v>
      </c>
      <c r="V25" s="68">
        <f>+revenues!U56</f>
        <v>150</v>
      </c>
      <c r="W25" s="68">
        <f>+revenues!V56</f>
        <v>150</v>
      </c>
      <c r="X25" s="68">
        <f>+revenues!W56</f>
        <v>150</v>
      </c>
      <c r="Y25" s="68">
        <f>+revenues!X56</f>
        <v>150</v>
      </c>
      <c r="Z25" s="68">
        <f>+revenues!Y56</f>
        <v>150</v>
      </c>
      <c r="AA25" s="68">
        <f>+revenues!Z56</f>
        <v>150</v>
      </c>
      <c r="AB25" s="68">
        <f>+revenues!AA56</f>
        <v>150</v>
      </c>
      <c r="AC25" s="69"/>
    </row>
    <row r="26" spans="1:30">
      <c r="A26" s="50" t="s">
        <v>317</v>
      </c>
      <c r="B26" s="34"/>
      <c r="C26" s="36"/>
      <c r="D26" s="355">
        <v>0.3453</v>
      </c>
      <c r="E26" s="355">
        <f>+D26</f>
        <v>0.3453</v>
      </c>
      <c r="F26" s="355">
        <f t="shared" ref="F26:R26" si="2">+E26</f>
        <v>0.3453</v>
      </c>
      <c r="G26" s="355">
        <f t="shared" si="2"/>
        <v>0.3453</v>
      </c>
      <c r="H26" s="355">
        <f t="shared" si="2"/>
        <v>0.3453</v>
      </c>
      <c r="I26" s="355">
        <f t="shared" si="2"/>
        <v>0.3453</v>
      </c>
      <c r="J26" s="355">
        <f t="shared" si="2"/>
        <v>0.3453</v>
      </c>
      <c r="K26" s="355">
        <f t="shared" si="2"/>
        <v>0.3453</v>
      </c>
      <c r="L26" s="355">
        <f t="shared" si="2"/>
        <v>0.3453</v>
      </c>
      <c r="M26" s="355">
        <f t="shared" si="2"/>
        <v>0.3453</v>
      </c>
      <c r="N26" s="355">
        <f t="shared" si="2"/>
        <v>0.3453</v>
      </c>
      <c r="O26" s="355">
        <f t="shared" si="2"/>
        <v>0.3453</v>
      </c>
      <c r="P26" s="355">
        <f t="shared" si="2"/>
        <v>0.3453</v>
      </c>
      <c r="Q26" s="355">
        <f t="shared" si="2"/>
        <v>0.3453</v>
      </c>
      <c r="R26" s="355">
        <f t="shared" si="2"/>
        <v>0.3453</v>
      </c>
      <c r="S26" s="355">
        <f t="shared" ref="S26:AB26" si="3">+R26</f>
        <v>0.3453</v>
      </c>
      <c r="T26" s="355">
        <f t="shared" si="3"/>
        <v>0.3453</v>
      </c>
      <c r="U26" s="355">
        <f t="shared" si="3"/>
        <v>0.3453</v>
      </c>
      <c r="V26" s="355">
        <f t="shared" si="3"/>
        <v>0.3453</v>
      </c>
      <c r="W26" s="355">
        <f t="shared" si="3"/>
        <v>0.3453</v>
      </c>
      <c r="X26" s="355">
        <f t="shared" si="3"/>
        <v>0.3453</v>
      </c>
      <c r="Y26" s="355">
        <f t="shared" si="3"/>
        <v>0.3453</v>
      </c>
      <c r="Z26" s="355">
        <f t="shared" si="3"/>
        <v>0.3453</v>
      </c>
      <c r="AA26" s="355">
        <f t="shared" si="3"/>
        <v>0.3453</v>
      </c>
      <c r="AB26" s="355">
        <f t="shared" si="3"/>
        <v>0.3453</v>
      </c>
      <c r="AC26" s="69"/>
    </row>
    <row r="27" spans="1:30">
      <c r="A27" s="50" t="s">
        <v>395</v>
      </c>
      <c r="B27" s="34"/>
      <c r="C27" s="36"/>
      <c r="D27" s="355">
        <v>2.24E-2</v>
      </c>
      <c r="E27" s="355">
        <f>+D27</f>
        <v>2.24E-2</v>
      </c>
      <c r="F27" s="355">
        <f t="shared" ref="F27:AB27" si="4">+E27</f>
        <v>2.24E-2</v>
      </c>
      <c r="G27" s="355">
        <f t="shared" si="4"/>
        <v>2.24E-2</v>
      </c>
      <c r="H27" s="355">
        <f t="shared" si="4"/>
        <v>2.24E-2</v>
      </c>
      <c r="I27" s="355">
        <f t="shared" si="4"/>
        <v>2.24E-2</v>
      </c>
      <c r="J27" s="355">
        <f t="shared" si="4"/>
        <v>2.24E-2</v>
      </c>
      <c r="K27" s="355">
        <f t="shared" si="4"/>
        <v>2.24E-2</v>
      </c>
      <c r="L27" s="355">
        <f t="shared" si="4"/>
        <v>2.24E-2</v>
      </c>
      <c r="M27" s="355">
        <f t="shared" si="4"/>
        <v>2.24E-2</v>
      </c>
      <c r="N27" s="355">
        <f t="shared" si="4"/>
        <v>2.24E-2</v>
      </c>
      <c r="O27" s="355">
        <f t="shared" si="4"/>
        <v>2.24E-2</v>
      </c>
      <c r="P27" s="355">
        <f t="shared" si="4"/>
        <v>2.24E-2</v>
      </c>
      <c r="Q27" s="355">
        <f t="shared" si="4"/>
        <v>2.24E-2</v>
      </c>
      <c r="R27" s="355">
        <f t="shared" si="4"/>
        <v>2.24E-2</v>
      </c>
      <c r="S27" s="355">
        <f t="shared" si="4"/>
        <v>2.24E-2</v>
      </c>
      <c r="T27" s="355">
        <f t="shared" si="4"/>
        <v>2.24E-2</v>
      </c>
      <c r="U27" s="355">
        <f t="shared" si="4"/>
        <v>2.24E-2</v>
      </c>
      <c r="V27" s="355">
        <f t="shared" si="4"/>
        <v>2.24E-2</v>
      </c>
      <c r="W27" s="355">
        <f t="shared" si="4"/>
        <v>2.24E-2</v>
      </c>
      <c r="X27" s="355">
        <f t="shared" si="4"/>
        <v>2.24E-2</v>
      </c>
      <c r="Y27" s="355">
        <f t="shared" si="4"/>
        <v>2.24E-2</v>
      </c>
      <c r="Z27" s="355">
        <f t="shared" si="4"/>
        <v>2.24E-2</v>
      </c>
      <c r="AA27" s="355">
        <f t="shared" si="4"/>
        <v>2.24E-2</v>
      </c>
      <c r="AB27" s="355">
        <f t="shared" si="4"/>
        <v>2.24E-2</v>
      </c>
      <c r="AC27" s="69"/>
    </row>
    <row r="28" spans="1:30">
      <c r="A28" s="34" t="s">
        <v>75</v>
      </c>
      <c r="B28" s="34"/>
      <c r="C28" s="36"/>
      <c r="D28" s="257">
        <v>1</v>
      </c>
      <c r="E28" s="257">
        <f>+D28</f>
        <v>1</v>
      </c>
      <c r="F28" s="257">
        <f t="shared" ref="F28:M28" si="5">+E28</f>
        <v>1</v>
      </c>
      <c r="G28" s="257">
        <f t="shared" si="5"/>
        <v>1</v>
      </c>
      <c r="H28" s="257">
        <f t="shared" si="5"/>
        <v>1</v>
      </c>
      <c r="I28" s="257">
        <f t="shared" si="5"/>
        <v>1</v>
      </c>
      <c r="J28" s="257">
        <f t="shared" si="5"/>
        <v>1</v>
      </c>
      <c r="K28" s="257">
        <f t="shared" si="5"/>
        <v>1</v>
      </c>
      <c r="L28" s="257">
        <f t="shared" si="5"/>
        <v>1</v>
      </c>
      <c r="M28" s="257">
        <f t="shared" si="5"/>
        <v>1</v>
      </c>
      <c r="N28" s="257">
        <v>1</v>
      </c>
      <c r="O28" s="257">
        <f>+N28</f>
        <v>1</v>
      </c>
      <c r="P28" s="257">
        <f t="shared" ref="P28:AB28" si="6">+O28</f>
        <v>1</v>
      </c>
      <c r="Q28" s="257">
        <f t="shared" si="6"/>
        <v>1</v>
      </c>
      <c r="R28" s="257">
        <f t="shared" si="6"/>
        <v>1</v>
      </c>
      <c r="S28" s="257">
        <f t="shared" si="6"/>
        <v>1</v>
      </c>
      <c r="T28" s="257">
        <f t="shared" si="6"/>
        <v>1</v>
      </c>
      <c r="U28" s="257">
        <f t="shared" si="6"/>
        <v>1</v>
      </c>
      <c r="V28" s="257">
        <f t="shared" si="6"/>
        <v>1</v>
      </c>
      <c r="W28" s="257">
        <f t="shared" si="6"/>
        <v>1</v>
      </c>
      <c r="X28" s="257">
        <f t="shared" si="6"/>
        <v>1</v>
      </c>
      <c r="Y28" s="257">
        <f t="shared" si="6"/>
        <v>1</v>
      </c>
      <c r="Z28" s="257">
        <f t="shared" si="6"/>
        <v>1</v>
      </c>
      <c r="AA28" s="257">
        <f t="shared" si="6"/>
        <v>1</v>
      </c>
      <c r="AB28" s="257">
        <f t="shared" si="6"/>
        <v>1</v>
      </c>
      <c r="AC28" s="65"/>
    </row>
    <row r="29" spans="1:30">
      <c r="A29" s="50" t="s">
        <v>76</v>
      </c>
      <c r="B29" s="34"/>
      <c r="C29" s="36"/>
      <c r="D29" s="69">
        <f>IF($C$7-D6&gt;-1,+revenues!C58,0)</f>
        <v>19930.96013364238</v>
      </c>
      <c r="E29" s="69">
        <f>IF($C$7-E6&gt;-1,+revenues!D58,0)</f>
        <v>19933.268444484216</v>
      </c>
      <c r="F29" s="69">
        <f>IF($C$7-F6&gt;-1,+revenues!E58,0)</f>
        <v>19934.109180205476</v>
      </c>
      <c r="G29" s="69">
        <f>IF($C$7-G6&gt;-1,+revenues!F58,0)</f>
        <v>19980.850785229664</v>
      </c>
      <c r="H29" s="69">
        <f>IF($C$7-H6&gt;-1,+revenues!G58,0)</f>
        <v>19954.533108220399</v>
      </c>
      <c r="I29" s="69">
        <f>IF($C$7-I6&gt;-1,+revenues!H58,0)</f>
        <v>19961.664187613747</v>
      </c>
      <c r="J29" s="69">
        <f>IF($C$7-J6&gt;-1,+revenues!I58,0)</f>
        <v>19973.206463491479</v>
      </c>
      <c r="K29" s="69">
        <f>IF($C$7-K6&gt;-1,+revenues!J58,0)</f>
        <v>19952.226800636741</v>
      </c>
      <c r="L29" s="69">
        <f>IF($C$7-L6&gt;-1,+revenues!K58,0)</f>
        <v>19954.715448478786</v>
      </c>
      <c r="M29" s="69">
        <f>IF($C$7-M6&gt;-1,+revenues!L58,0)</f>
        <v>19929.514968171414</v>
      </c>
      <c r="N29" s="69">
        <f>IF($C$7-N6&gt;-1,+revenues!M58,0)</f>
        <v>19948.597270675589</v>
      </c>
      <c r="O29" s="69">
        <f>IF($C$7-O6&gt;-1,+revenues!N58,0)</f>
        <v>19950.940108413528</v>
      </c>
      <c r="P29" s="69">
        <f>IF($C$7-P6&gt;-1,+revenues!O58,0)</f>
        <v>19958.948584897353</v>
      </c>
      <c r="Q29" s="69">
        <f>IF($C$7-Q6&gt;-1,+revenues!P58,0)</f>
        <v>19943.171862946616</v>
      </c>
      <c r="R29" s="69">
        <f>IF($C$7-R6&gt;-1,+revenues!Q58,0)</f>
        <v>19950.597459635017</v>
      </c>
      <c r="S29" s="69">
        <f>IF($C$7-S6&gt;-1,+revenues!R58,0)</f>
        <v>0</v>
      </c>
      <c r="T29" s="69">
        <f>IF($C$7-T6&gt;-1,+revenues!S58,0)</f>
        <v>0</v>
      </c>
      <c r="U29" s="69">
        <f>IF($C$7-U6&gt;-1,+revenues!T58,0)</f>
        <v>0</v>
      </c>
      <c r="V29" s="69">
        <f>IF($C$7-V6&gt;-1,+revenues!U58,0)</f>
        <v>0</v>
      </c>
      <c r="W29" s="69">
        <f>IF($C$7-W6&gt;-1,+revenues!V58,0)</f>
        <v>0</v>
      </c>
      <c r="X29" s="69">
        <f>IF($C$7-X6&gt;-1,+revenues!W58,0)</f>
        <v>0</v>
      </c>
      <c r="Y29" s="69">
        <f>IF($C$7-Y6&gt;-1,+revenues!X58,0)</f>
        <v>0</v>
      </c>
      <c r="Z29" s="69">
        <f>IF($C$7-Z6&gt;-1,+revenues!Y58,0)</f>
        <v>0</v>
      </c>
      <c r="AA29" s="69">
        <f>IF($C$7-AA6&gt;-1,+revenues!Z58,0)</f>
        <v>0</v>
      </c>
      <c r="AB29" s="69">
        <f>IF($C$7-AB6&gt;-1,+revenues!AA58,0)</f>
        <v>0</v>
      </c>
      <c r="AC29" s="69">
        <f>SUM(D29:AB29)</f>
        <v>299257.30480674235</v>
      </c>
    </row>
    <row r="30" spans="1:30">
      <c r="A30" s="34"/>
      <c r="B30" s="34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  <c r="AA30" s="36"/>
      <c r="AB30" s="36"/>
      <c r="AC30" s="65"/>
    </row>
    <row r="31" spans="1:30">
      <c r="A31" s="37" t="s">
        <v>77</v>
      </c>
      <c r="B31" s="34"/>
      <c r="C31" s="36"/>
      <c r="D31" s="269">
        <f>+revenues!C59</f>
        <v>6.2731478329401993</v>
      </c>
      <c r="E31" s="311">
        <f>IF($C$7-E6&gt;-1,+revenues!D59,0)</f>
        <v>6.2872642152899862</v>
      </c>
      <c r="F31" s="311">
        <f>IF($C$7-F6&gt;-1,+revenues!E59,0)</f>
        <v>6.2924057008651948</v>
      </c>
      <c r="G31" s="311">
        <f>IF($C$7-G6&gt;-1,+revenues!F59,0)</f>
        <v>6.5782521112381716</v>
      </c>
      <c r="H31" s="311">
        <f>IF($C$7-H6&gt;-1,+revenues!G59,0)</f>
        <v>6.4173074132852355</v>
      </c>
      <c r="I31" s="311">
        <f>IF($C$7-I6&gt;-1,+revenues!H59,0)</f>
        <v>6.460917243234765</v>
      </c>
      <c r="J31" s="311">
        <f>IF($C$7-J6&gt;-1,+revenues!I59,0)</f>
        <v>6.5315035683187412</v>
      </c>
      <c r="K31" s="311">
        <f>IF($C$7-K6&gt;-1,+revenues!J59,0)</f>
        <v>6.4032032817804643</v>
      </c>
      <c r="L31" s="311">
        <f>IF($C$7-L6&gt;-1,+revenues!K59,0)</f>
        <v>6.4184225078203756</v>
      </c>
      <c r="M31" s="311">
        <f>IF($C$7-M6&gt;-1,+revenues!L59,0)</f>
        <v>6.2643099814788012</v>
      </c>
      <c r="N31" s="311">
        <f>IF($C$7-N6&gt;-1,+revenues!M59,0)</f>
        <v>6.3810070369104066</v>
      </c>
      <c r="O31" s="311">
        <f>IF($C$7-O6&gt;-1,+revenues!N59,0)</f>
        <v>6.3953345671081827</v>
      </c>
      <c r="P31" s="311">
        <f>IF($C$7-P6&gt;-1,+revenues!O59,0)</f>
        <v>6.4443100837656146</v>
      </c>
      <c r="Q31" s="311">
        <f>IF($C$7-Q6&gt;-1,+revenues!P59,0)</f>
        <v>6.3478281735972191</v>
      </c>
      <c r="R31" s="311">
        <f>IF($C$7-R6&gt;-1,+revenues!Q59,0)</f>
        <v>6.3932391122493772</v>
      </c>
      <c r="S31" s="311">
        <f>IF($C$7-S6&gt;-1,+revenues!R59,0)</f>
        <v>0</v>
      </c>
      <c r="T31" s="311">
        <f>IF($C$7-T6&gt;-1,+revenues!S59,0)</f>
        <v>0</v>
      </c>
      <c r="U31" s="311">
        <f>IF($C$7-U6&gt;-1,+revenues!T59,0)</f>
        <v>0</v>
      </c>
      <c r="V31" s="311">
        <f>IF($C$7-V6&gt;-1,+revenues!U59,0)</f>
        <v>0</v>
      </c>
      <c r="W31" s="311">
        <f>IF($C$7-W6&gt;-1,+revenues!V59,0)</f>
        <v>0</v>
      </c>
      <c r="X31" s="311">
        <f>IF($C$7-X6&gt;-1,+revenues!AB59,0)</f>
        <v>0</v>
      </c>
      <c r="Y31" s="311">
        <f>IF($C$7-Y6&gt;-1,+revenues!AC59,0)</f>
        <v>0</v>
      </c>
      <c r="Z31" s="311">
        <f>IF($C$7-Z6&gt;-1,+revenues!AD59,0)</f>
        <v>0</v>
      </c>
      <c r="AA31" s="311">
        <f>IF($C$7-AA6&gt;-1,+revenues!AE59,0)</f>
        <v>0</v>
      </c>
      <c r="AB31" s="311">
        <f>IF($C$7-AB6&gt;-1,+revenues!AF59,0)</f>
        <v>0</v>
      </c>
      <c r="AC31" s="69"/>
    </row>
    <row r="32" spans="1:30">
      <c r="A32" s="37" t="s">
        <v>78</v>
      </c>
      <c r="B32" s="34"/>
      <c r="C32" s="36"/>
      <c r="D32" s="155">
        <f>D31*D35*365</f>
        <v>9420.3810478177547</v>
      </c>
      <c r="E32" s="155">
        <f t="shared" ref="E32:R32" si="7">E31*E35*365</f>
        <v>7001.3260185446525</v>
      </c>
      <c r="F32" s="155">
        <f t="shared" si="7"/>
        <v>7212.6733505341153</v>
      </c>
      <c r="G32" s="155">
        <f t="shared" si="7"/>
        <v>8544.1282195810854</v>
      </c>
      <c r="H32" s="155">
        <f t="shared" si="7"/>
        <v>8024.8451721776082</v>
      </c>
      <c r="I32" s="155">
        <f t="shared" si="7"/>
        <v>7215.0726027329438</v>
      </c>
      <c r="J32" s="155">
        <f t="shared" si="7"/>
        <v>7695.5687860992957</v>
      </c>
      <c r="K32" s="155">
        <f t="shared" si="7"/>
        <v>9062.237895903987</v>
      </c>
      <c r="L32" s="155">
        <f t="shared" si="7"/>
        <v>8625.7433507792084</v>
      </c>
      <c r="M32" s="155">
        <f t="shared" si="7"/>
        <v>7273.5268545499475</v>
      </c>
      <c r="N32" s="155">
        <f t="shared" si="7"/>
        <v>8296.7207418902235</v>
      </c>
      <c r="O32" s="155">
        <f t="shared" si="7"/>
        <v>8463.421009134845</v>
      </c>
      <c r="P32" s="155">
        <f t="shared" si="7"/>
        <v>8042.9235888522535</v>
      </c>
      <c r="Q32" s="155">
        <f t="shared" si="7"/>
        <v>10102.541321691857</v>
      </c>
      <c r="R32" s="155">
        <f t="shared" si="7"/>
        <v>7935.2002828272753</v>
      </c>
      <c r="S32" s="155">
        <f t="shared" ref="S32:AB32" si="8">S31*S35*365</f>
        <v>0</v>
      </c>
      <c r="T32" s="155">
        <f t="shared" si="8"/>
        <v>0</v>
      </c>
      <c r="U32" s="155">
        <f t="shared" si="8"/>
        <v>0</v>
      </c>
      <c r="V32" s="155">
        <f t="shared" si="8"/>
        <v>0</v>
      </c>
      <c r="W32" s="155">
        <f t="shared" si="8"/>
        <v>0</v>
      </c>
      <c r="X32" s="155">
        <f t="shared" si="8"/>
        <v>0</v>
      </c>
      <c r="Y32" s="155">
        <f t="shared" si="8"/>
        <v>0</v>
      </c>
      <c r="Z32" s="155">
        <f t="shared" si="8"/>
        <v>0</v>
      </c>
      <c r="AA32" s="155">
        <f t="shared" si="8"/>
        <v>0</v>
      </c>
      <c r="AB32" s="155">
        <f t="shared" si="8"/>
        <v>0</v>
      </c>
      <c r="AC32" s="69">
        <f>SUM(D32:AB32)</f>
        <v>122916.31024311706</v>
      </c>
    </row>
    <row r="33" spans="1:30">
      <c r="A33" s="34"/>
      <c r="B33" s="34"/>
      <c r="C33" s="36"/>
      <c r="D33" s="34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65"/>
    </row>
    <row r="34" spans="1:30">
      <c r="A34" s="50" t="s">
        <v>79</v>
      </c>
      <c r="B34" s="34"/>
      <c r="C34" s="36"/>
      <c r="D34" s="418">
        <f>+assumptions!C36+assumptions!C35</f>
        <v>4.7895734630411733</v>
      </c>
      <c r="E34" s="418">
        <f>IF($C$7-E6&gt;-1,+assumptions!D36+assumptions!D35,0)</f>
        <v>4.8003513774307649</v>
      </c>
      <c r="F34" s="418">
        <f>IF($C$7-F6&gt;-1,+assumptions!E36+assumptions!E35,0)</f>
        <v>4.8042769222333792</v>
      </c>
      <c r="G34" s="418">
        <f>IF($C$7-G6&gt;-1,+assumptions!F36+assumptions!F35,0)</f>
        <v>5.0225217999387883</v>
      </c>
      <c r="H34" s="418">
        <f>IF($C$7-H6&gt;-1,+assumptions!G36+assumptions!G35,0)</f>
        <v>4.8996398792729297</v>
      </c>
      <c r="I34" s="418">
        <f>IF($C$7-I6&gt;-1,+assumptions!H36+assumptions!H35,0)</f>
        <v>4.9329361588787153</v>
      </c>
      <c r="J34" s="418">
        <f>IF($C$7-J6&gt;-1,+assumptions!I36+assumptions!I35,0)</f>
        <v>4.9868291004256315</v>
      </c>
      <c r="K34" s="418">
        <f>IF($C$7-K6&gt;-1,+assumptions!J36+assumptions!J35,0)</f>
        <v>4.8888713184525114</v>
      </c>
      <c r="L34" s="418">
        <f>IF($C$7-L6&gt;-1,+assumptions!K36+assumptions!K35,0)</f>
        <v>4.900491258410888</v>
      </c>
      <c r="M34" s="418">
        <f>IF($C$7-M6&gt;-1,+assumptions!L36+assumptions!L35,0)</f>
        <v>4.7828257280989899</v>
      </c>
      <c r="N34" s="418">
        <f>IF($C$7-N6&gt;-1,+assumptions!M36+assumptions!M35,0)</f>
        <v>4.8719243967092423</v>
      </c>
      <c r="O34" s="418">
        <f>IF($C$7-O6&gt;-1,+assumptions!N36+assumptions!N35,0)</f>
        <v>4.8828635233253657</v>
      </c>
      <c r="P34" s="418">
        <f>IF($C$7-P6&gt;-1,+assumptions!O36+assumptions!O35,0)</f>
        <v>4.9202565261953817</v>
      </c>
      <c r="Q34" s="418">
        <f>IF($C$7-Q6&gt;-1,+assumptions!P36+assumptions!P35,0)</f>
        <v>4.8465922018541709</v>
      </c>
      <c r="R34" s="418">
        <f>IF($C$7-R6&gt;-1,+assumptions!Q36+assumptions!Q35,0)</f>
        <v>4.8812636351588479</v>
      </c>
      <c r="S34" s="418">
        <f>IF($C$7-S6&gt;-1,+assumptions!R36+assumptions!R35,0)</f>
        <v>0</v>
      </c>
      <c r="T34" s="418">
        <f>IF($C$7-T6&gt;-1,+assumptions!S36+assumptions!S35,0)</f>
        <v>0</v>
      </c>
      <c r="U34" s="418">
        <f>IF($C$7-U6&gt;-1,+assumptions!T36+assumptions!T35,0)</f>
        <v>0</v>
      </c>
      <c r="V34" s="418">
        <f>IF($C$7-V6&gt;-1,+assumptions!U36+assumptions!U35,0)</f>
        <v>0</v>
      </c>
      <c r="W34" s="418">
        <f>IF($C$7-W6&gt;-1,+assumptions!V36+assumptions!V35,0)</f>
        <v>0</v>
      </c>
      <c r="X34" s="418">
        <f>IF($C$7-X6&gt;-1,+assumptions!W36+assumptions!W35,0)</f>
        <v>0</v>
      </c>
      <c r="Y34" s="418">
        <f>IF($C$7-Y6&gt;-1,+assumptions!X36+assumptions!X35,0)</f>
        <v>0</v>
      </c>
      <c r="Z34" s="418">
        <f>IF($C$7-Z6&gt;-1,+assumptions!Y36+assumptions!Y35,0)</f>
        <v>0</v>
      </c>
      <c r="AA34" s="418">
        <f>IF($C$7-AA6&gt;-1,+assumptions!Z36+assumptions!Z35,0)</f>
        <v>0</v>
      </c>
      <c r="AB34" s="418">
        <f>IF($C$7-AB6&gt;-1,+assumptions!AA36+assumptions!AA35,0)</f>
        <v>0</v>
      </c>
      <c r="AC34" s="69"/>
    </row>
    <row r="35" spans="1:30">
      <c r="A35" s="50" t="s">
        <v>80</v>
      </c>
      <c r="B35" s="72">
        <f>+assumptions!B25</f>
        <v>1.03</v>
      </c>
      <c r="C35" s="36"/>
      <c r="D35" s="237">
        <f t="array" ref="D35:Z35">TRANSPOSE(forwcurv!$I$15:$I$37)</f>
        <v>4.1142443685420815</v>
      </c>
      <c r="E35" s="238">
        <v>3.0508842101231313</v>
      </c>
      <c r="F35" s="238">
        <v>3.1404124026611711</v>
      </c>
      <c r="G35" s="238">
        <v>3.5584787674243921</v>
      </c>
      <c r="H35" s="238">
        <v>3.4260283586434785</v>
      </c>
      <c r="I35" s="238">
        <v>3.0595225809410773</v>
      </c>
      <c r="J35" s="238">
        <v>3.228008662686729</v>
      </c>
      <c r="K35" s="238">
        <v>3.8774419516742706</v>
      </c>
      <c r="L35" s="238">
        <v>3.6819286257619517</v>
      </c>
      <c r="M35" s="238">
        <v>3.1811118691925242</v>
      </c>
      <c r="N35" s="238">
        <v>3.5622499124541407</v>
      </c>
      <c r="O35" s="238">
        <v>3.6256828436783928</v>
      </c>
      <c r="P35" s="238">
        <v>3.4193585979447332</v>
      </c>
      <c r="Q35" s="238">
        <v>4.3602622259087838</v>
      </c>
      <c r="R35" s="238">
        <v>3.4005101898688341</v>
      </c>
      <c r="S35" s="238">
        <v>3.8314928504213417</v>
      </c>
      <c r="T35" s="238">
        <v>4.4808402144110211</v>
      </c>
      <c r="U35" s="238">
        <v>3.9483066557906414</v>
      </c>
      <c r="V35" s="238">
        <v>4.1333057275861922</v>
      </c>
      <c r="W35" s="238">
        <v>4.3785680944123806</v>
      </c>
      <c r="X35" s="238">
        <v>4.7378540997721883</v>
      </c>
      <c r="Y35" s="238">
        <v>4.8993392875005588</v>
      </c>
      <c r="Z35" s="238">
        <v>3.6766220662224249</v>
      </c>
      <c r="AA35" s="238">
        <f>+Z35*$B$35</f>
        <v>3.7869207282090978</v>
      </c>
      <c r="AB35" s="238">
        <f>+AA35*$B$35</f>
        <v>3.9005283500553709</v>
      </c>
      <c r="AC35" s="65"/>
    </row>
    <row r="36" spans="1:30">
      <c r="A36" s="34" t="s">
        <v>81</v>
      </c>
      <c r="B36" s="70"/>
      <c r="C36" s="36"/>
      <c r="D36" s="155">
        <f>(D34*D35*365)</f>
        <v>7192.4986115330466</v>
      </c>
      <c r="E36" s="155">
        <f t="shared" ref="E36:R36" si="9">(E34*E35*365)</f>
        <v>5345.5404204629158</v>
      </c>
      <c r="F36" s="155">
        <f t="shared" si="9"/>
        <v>5506.9049538261979</v>
      </c>
      <c r="G36" s="155">
        <f t="shared" si="9"/>
        <v>6523.4760721630364</v>
      </c>
      <c r="H36" s="155">
        <f t="shared" si="9"/>
        <v>6127.0013883382917</v>
      </c>
      <c r="I36" s="155">
        <f t="shared" si="9"/>
        <v>5508.7367924770124</v>
      </c>
      <c r="J36" s="155">
        <f t="shared" si="9"/>
        <v>5875.5975504619555</v>
      </c>
      <c r="K36" s="155">
        <f t="shared" si="9"/>
        <v>6919.0548824742773</v>
      </c>
      <c r="L36" s="155">
        <f t="shared" si="9"/>
        <v>6585.7895512933283</v>
      </c>
      <c r="M36" s="155">
        <f t="shared" si="9"/>
        <v>5553.3668475563018</v>
      </c>
      <c r="N36" s="155">
        <f t="shared" si="9"/>
        <v>6334.579473316152</v>
      </c>
      <c r="O36" s="155">
        <f t="shared" si="9"/>
        <v>6461.8557941584895</v>
      </c>
      <c r="P36" s="155">
        <f t="shared" si="9"/>
        <v>6140.8043317830507</v>
      </c>
      <c r="Q36" s="155">
        <f t="shared" si="9"/>
        <v>7713.3307092770192</v>
      </c>
      <c r="R36" s="155">
        <f t="shared" si="9"/>
        <v>6058.5571567397556</v>
      </c>
      <c r="S36" s="155">
        <f t="shared" ref="S36:AB36" si="10">(S34*S35*365)</f>
        <v>0</v>
      </c>
      <c r="T36" s="155">
        <f t="shared" si="10"/>
        <v>0</v>
      </c>
      <c r="U36" s="155">
        <f t="shared" si="10"/>
        <v>0</v>
      </c>
      <c r="V36" s="155">
        <f t="shared" si="10"/>
        <v>0</v>
      </c>
      <c r="W36" s="155">
        <f t="shared" si="10"/>
        <v>0</v>
      </c>
      <c r="X36" s="155">
        <f t="shared" si="10"/>
        <v>0</v>
      </c>
      <c r="Y36" s="155">
        <f t="shared" si="10"/>
        <v>0</v>
      </c>
      <c r="Z36" s="155">
        <f t="shared" si="10"/>
        <v>0</v>
      </c>
      <c r="AA36" s="155">
        <f t="shared" si="10"/>
        <v>0</v>
      </c>
      <c r="AB36" s="155">
        <f t="shared" si="10"/>
        <v>0</v>
      </c>
      <c r="AC36" s="69">
        <f>SUM(D36:AB36)</f>
        <v>93847.094535860815</v>
      </c>
    </row>
    <row r="37" spans="1:30">
      <c r="A37" s="34"/>
      <c r="B37" s="70"/>
      <c r="C37" s="73"/>
      <c r="D37" s="71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69"/>
    </row>
    <row r="38" spans="1:30">
      <c r="A38" s="50" t="s">
        <v>82</v>
      </c>
      <c r="B38" s="70"/>
      <c r="C38" s="73"/>
      <c r="D38" s="279">
        <v>0</v>
      </c>
      <c r="E38" s="279">
        <v>0</v>
      </c>
      <c r="F38" s="279">
        <v>0</v>
      </c>
      <c r="G38" s="279">
        <v>0</v>
      </c>
      <c r="H38" s="279">
        <v>0</v>
      </c>
      <c r="I38" s="279">
        <v>0</v>
      </c>
      <c r="J38" s="279">
        <v>0</v>
      </c>
      <c r="K38" s="279">
        <v>0</v>
      </c>
      <c r="L38" s="279">
        <v>0</v>
      </c>
      <c r="M38" s="279">
        <v>0</v>
      </c>
      <c r="N38" s="279">
        <v>0</v>
      </c>
      <c r="O38" s="279">
        <v>0</v>
      </c>
      <c r="P38" s="279">
        <v>0</v>
      </c>
      <c r="Q38" s="279">
        <v>0</v>
      </c>
      <c r="R38" s="279">
        <v>0</v>
      </c>
      <c r="S38" s="279">
        <v>0</v>
      </c>
      <c r="T38" s="279">
        <v>0</v>
      </c>
      <c r="U38" s="279">
        <v>0</v>
      </c>
      <c r="V38" s="279">
        <v>0</v>
      </c>
      <c r="W38" s="279">
        <v>0</v>
      </c>
      <c r="X38" s="279">
        <v>0</v>
      </c>
      <c r="Y38" s="279">
        <v>0</v>
      </c>
      <c r="Z38" s="279">
        <v>0</v>
      </c>
      <c r="AA38" s="279">
        <v>0</v>
      </c>
      <c r="AB38" s="279">
        <v>0</v>
      </c>
      <c r="AC38" s="69"/>
    </row>
    <row r="39" spans="1:30">
      <c r="A39" s="50" t="s">
        <v>83</v>
      </c>
      <c r="B39" s="70"/>
      <c r="C39" s="73"/>
      <c r="D39" s="278">
        <v>0.04</v>
      </c>
      <c r="E39" s="278">
        <f>+D39</f>
        <v>0.04</v>
      </c>
      <c r="F39" s="278">
        <f t="shared" ref="F39:R39" si="11">+E39</f>
        <v>0.04</v>
      </c>
      <c r="G39" s="278">
        <f t="shared" si="11"/>
        <v>0.04</v>
      </c>
      <c r="H39" s="278">
        <f t="shared" si="11"/>
        <v>0.04</v>
      </c>
      <c r="I39" s="278">
        <f t="shared" si="11"/>
        <v>0.04</v>
      </c>
      <c r="J39" s="278">
        <f t="shared" si="11"/>
        <v>0.04</v>
      </c>
      <c r="K39" s="278">
        <f t="shared" si="11"/>
        <v>0.04</v>
      </c>
      <c r="L39" s="278">
        <f t="shared" si="11"/>
        <v>0.04</v>
      </c>
      <c r="M39" s="278">
        <f t="shared" si="11"/>
        <v>0.04</v>
      </c>
      <c r="N39" s="278">
        <f t="shared" si="11"/>
        <v>0.04</v>
      </c>
      <c r="O39" s="278">
        <f t="shared" si="11"/>
        <v>0.04</v>
      </c>
      <c r="P39" s="278">
        <f t="shared" si="11"/>
        <v>0.04</v>
      </c>
      <c r="Q39" s="278">
        <f t="shared" si="11"/>
        <v>0.04</v>
      </c>
      <c r="R39" s="278">
        <f t="shared" si="11"/>
        <v>0.04</v>
      </c>
      <c r="S39" s="278">
        <f t="shared" ref="S39:AB39" si="12">+R39</f>
        <v>0.04</v>
      </c>
      <c r="T39" s="278">
        <f t="shared" si="12"/>
        <v>0.04</v>
      </c>
      <c r="U39" s="278">
        <f t="shared" si="12"/>
        <v>0.04</v>
      </c>
      <c r="V39" s="278">
        <f t="shared" si="12"/>
        <v>0.04</v>
      </c>
      <c r="W39" s="278">
        <f t="shared" si="12"/>
        <v>0.04</v>
      </c>
      <c r="X39" s="278">
        <f t="shared" si="12"/>
        <v>0.04</v>
      </c>
      <c r="Y39" s="278">
        <f t="shared" si="12"/>
        <v>0.04</v>
      </c>
      <c r="Z39" s="278">
        <f t="shared" si="12"/>
        <v>0.04</v>
      </c>
      <c r="AA39" s="278">
        <f t="shared" si="12"/>
        <v>0.04</v>
      </c>
      <c r="AB39" s="278">
        <f t="shared" si="12"/>
        <v>0.04</v>
      </c>
      <c r="AC39" s="69"/>
    </row>
    <row r="40" spans="1:30">
      <c r="A40" s="34" t="s">
        <v>81</v>
      </c>
      <c r="B40" s="70"/>
      <c r="C40" s="73"/>
      <c r="D40" s="155">
        <f t="shared" ref="D40:AB40" si="13">+D38*D39*365</f>
        <v>0</v>
      </c>
      <c r="E40" s="155">
        <f t="shared" si="13"/>
        <v>0</v>
      </c>
      <c r="F40" s="155">
        <f t="shared" si="13"/>
        <v>0</v>
      </c>
      <c r="G40" s="155">
        <f t="shared" si="13"/>
        <v>0</v>
      </c>
      <c r="H40" s="155">
        <f t="shared" si="13"/>
        <v>0</v>
      </c>
      <c r="I40" s="155">
        <f t="shared" si="13"/>
        <v>0</v>
      </c>
      <c r="J40" s="155">
        <f t="shared" si="13"/>
        <v>0</v>
      </c>
      <c r="K40" s="155">
        <f t="shared" si="13"/>
        <v>0</v>
      </c>
      <c r="L40" s="155">
        <f t="shared" si="13"/>
        <v>0</v>
      </c>
      <c r="M40" s="155">
        <f t="shared" si="13"/>
        <v>0</v>
      </c>
      <c r="N40" s="155">
        <f t="shared" si="13"/>
        <v>0</v>
      </c>
      <c r="O40" s="155">
        <f t="shared" si="13"/>
        <v>0</v>
      </c>
      <c r="P40" s="155">
        <f t="shared" si="13"/>
        <v>0</v>
      </c>
      <c r="Q40" s="155">
        <f t="shared" si="13"/>
        <v>0</v>
      </c>
      <c r="R40" s="155">
        <f t="shared" si="13"/>
        <v>0</v>
      </c>
      <c r="S40" s="155">
        <f t="shared" si="13"/>
        <v>0</v>
      </c>
      <c r="T40" s="155">
        <f t="shared" si="13"/>
        <v>0</v>
      </c>
      <c r="U40" s="155">
        <f t="shared" si="13"/>
        <v>0</v>
      </c>
      <c r="V40" s="155">
        <f t="shared" si="13"/>
        <v>0</v>
      </c>
      <c r="W40" s="155">
        <f t="shared" si="13"/>
        <v>0</v>
      </c>
      <c r="X40" s="155">
        <f t="shared" si="13"/>
        <v>0</v>
      </c>
      <c r="Y40" s="155">
        <f t="shared" si="13"/>
        <v>0</v>
      </c>
      <c r="Z40" s="155">
        <f t="shared" si="13"/>
        <v>0</v>
      </c>
      <c r="AA40" s="155">
        <f t="shared" si="13"/>
        <v>0</v>
      </c>
      <c r="AB40" s="155">
        <f t="shared" si="13"/>
        <v>0</v>
      </c>
      <c r="AC40" s="69">
        <f>SUM(D40:AB40)</f>
        <v>0</v>
      </c>
    </row>
    <row r="41" spans="1:30">
      <c r="A41" s="34"/>
      <c r="B41" s="70"/>
      <c r="C41" s="73"/>
      <c r="D41" s="71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69"/>
    </row>
    <row r="42" spans="1:30">
      <c r="A42" s="50" t="s">
        <v>84</v>
      </c>
      <c r="B42" s="34"/>
      <c r="C42" s="36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69"/>
    </row>
    <row r="43" spans="1:30">
      <c r="A43" s="50" t="s">
        <v>85</v>
      </c>
      <c r="B43" s="75">
        <f>+assumptions!B25</f>
        <v>1.03</v>
      </c>
      <c r="C43" s="36"/>
      <c r="D43" s="53">
        <f>+assumptions!C41</f>
        <v>-738.99999999999955</v>
      </c>
      <c r="E43" s="53">
        <f t="shared" ref="E43:AB43" si="14">IF($C$7-E6&gt;-1,D43,0)*$B$43</f>
        <v>-761.1699999999995</v>
      </c>
      <c r="F43" s="53">
        <f t="shared" si="14"/>
        <v>-784.00509999999952</v>
      </c>
      <c r="G43" s="53">
        <f t="shared" si="14"/>
        <v>-807.52525299999957</v>
      </c>
      <c r="H43" s="53">
        <f t="shared" si="14"/>
        <v>-831.75101058999962</v>
      </c>
      <c r="I43" s="53">
        <f t="shared" si="14"/>
        <v>-856.70354090769968</v>
      </c>
      <c r="J43" s="53">
        <f t="shared" si="14"/>
        <v>-882.40464713493066</v>
      </c>
      <c r="K43" s="53">
        <f t="shared" si="14"/>
        <v>-908.87678654897854</v>
      </c>
      <c r="L43" s="53">
        <f t="shared" si="14"/>
        <v>-936.1430901454479</v>
      </c>
      <c r="M43" s="53">
        <f t="shared" si="14"/>
        <v>-964.22738284981131</v>
      </c>
      <c r="N43" s="53">
        <f t="shared" si="14"/>
        <v>-993.15420433530562</v>
      </c>
      <c r="O43" s="53">
        <f t="shared" si="14"/>
        <v>-1022.9488304653648</v>
      </c>
      <c r="P43" s="53">
        <f t="shared" si="14"/>
        <v>-1053.6372953793259</v>
      </c>
      <c r="Q43" s="53">
        <f t="shared" si="14"/>
        <v>-1085.2464142407057</v>
      </c>
      <c r="R43" s="53">
        <f t="shared" si="14"/>
        <v>-1117.8038066679269</v>
      </c>
      <c r="S43" s="53">
        <f t="shared" si="14"/>
        <v>0</v>
      </c>
      <c r="T43" s="53">
        <f t="shared" si="14"/>
        <v>0</v>
      </c>
      <c r="U43" s="53">
        <f t="shared" si="14"/>
        <v>0</v>
      </c>
      <c r="V43" s="53">
        <f t="shared" si="14"/>
        <v>0</v>
      </c>
      <c r="W43" s="53">
        <f t="shared" si="14"/>
        <v>0</v>
      </c>
      <c r="X43" s="53">
        <f t="shared" si="14"/>
        <v>0</v>
      </c>
      <c r="Y43" s="53">
        <f t="shared" si="14"/>
        <v>0</v>
      </c>
      <c r="Z43" s="53">
        <f t="shared" si="14"/>
        <v>0</v>
      </c>
      <c r="AA43" s="53">
        <f t="shared" si="14"/>
        <v>0</v>
      </c>
      <c r="AB43" s="53">
        <f t="shared" si="14"/>
        <v>0</v>
      </c>
      <c r="AC43" s="69">
        <f>SUM(D43:AB43)</f>
        <v>-13744.597362265495</v>
      </c>
    </row>
    <row r="44" spans="1:30">
      <c r="A44" s="50" t="s">
        <v>34</v>
      </c>
      <c r="B44" s="75"/>
      <c r="C44" s="36"/>
      <c r="D44" s="53">
        <f t="array" ref="D44:R44">TRANSPOSE(Loanschd!C2:C16)</f>
        <v>0</v>
      </c>
      <c r="E44" s="53">
        <v>0</v>
      </c>
      <c r="F44" s="53">
        <v>0</v>
      </c>
      <c r="G44" s="53">
        <v>0</v>
      </c>
      <c r="H44" s="53">
        <v>0</v>
      </c>
      <c r="I44" s="53">
        <v>0</v>
      </c>
      <c r="J44" s="53">
        <v>0</v>
      </c>
      <c r="K44" s="53">
        <v>0</v>
      </c>
      <c r="L44" s="53">
        <v>0</v>
      </c>
      <c r="M44" s="53">
        <v>0</v>
      </c>
      <c r="N44" s="53">
        <v>0</v>
      </c>
      <c r="O44" s="53">
        <v>0</v>
      </c>
      <c r="P44" s="53">
        <v>0</v>
      </c>
      <c r="Q44" s="53">
        <v>0</v>
      </c>
      <c r="R44" s="53">
        <v>0</v>
      </c>
      <c r="S44" s="53">
        <v>0</v>
      </c>
      <c r="T44" s="53">
        <v>0</v>
      </c>
      <c r="U44" s="53">
        <v>0</v>
      </c>
      <c r="V44" s="53">
        <v>0</v>
      </c>
      <c r="W44" s="53">
        <v>0</v>
      </c>
      <c r="X44" s="53">
        <v>0</v>
      </c>
      <c r="Y44" s="53">
        <v>0</v>
      </c>
      <c r="Z44" s="53">
        <v>0</v>
      </c>
      <c r="AA44" s="53">
        <v>0</v>
      </c>
      <c r="AB44" s="53">
        <v>0</v>
      </c>
      <c r="AC44" s="69">
        <f>SUM(D44:AB44)</f>
        <v>0</v>
      </c>
    </row>
    <row r="45" spans="1:30">
      <c r="A45" s="50" t="s">
        <v>86</v>
      </c>
      <c r="B45" s="34"/>
      <c r="C45" s="36"/>
      <c r="D45" s="53">
        <f t="shared" ref="D45:AB45" si="15">D36-D32+D40</f>
        <v>-2227.8824362847081</v>
      </c>
      <c r="E45" s="53">
        <f t="shared" si="15"/>
        <v>-1655.7855980817367</v>
      </c>
      <c r="F45" s="53">
        <f t="shared" si="15"/>
        <v>-1705.7683967079174</v>
      </c>
      <c r="G45" s="53">
        <f t="shared" si="15"/>
        <v>-2020.652147418049</v>
      </c>
      <c r="H45" s="53">
        <f t="shared" si="15"/>
        <v>-1897.8437838393165</v>
      </c>
      <c r="I45" s="53">
        <f t="shared" si="15"/>
        <v>-1706.3358102559314</v>
      </c>
      <c r="J45" s="53">
        <f t="shared" si="15"/>
        <v>-1819.9712356373402</v>
      </c>
      <c r="K45" s="53">
        <f t="shared" si="15"/>
        <v>-2143.1830134297097</v>
      </c>
      <c r="L45" s="53">
        <f t="shared" si="15"/>
        <v>-2039.9537994858802</v>
      </c>
      <c r="M45" s="53">
        <f t="shared" si="15"/>
        <v>-1720.1600069936458</v>
      </c>
      <c r="N45" s="53">
        <f t="shared" si="15"/>
        <v>-1962.1412685740715</v>
      </c>
      <c r="O45" s="53">
        <f t="shared" si="15"/>
        <v>-2001.5652149763555</v>
      </c>
      <c r="P45" s="53">
        <f t="shared" si="15"/>
        <v>-1902.1192570692028</v>
      </c>
      <c r="Q45" s="53">
        <f t="shared" si="15"/>
        <v>-2389.2106124148377</v>
      </c>
      <c r="R45" s="53">
        <f t="shared" si="15"/>
        <v>-1876.6431260875197</v>
      </c>
      <c r="S45" s="53">
        <f t="shared" si="15"/>
        <v>0</v>
      </c>
      <c r="T45" s="53">
        <f t="shared" si="15"/>
        <v>0</v>
      </c>
      <c r="U45" s="53">
        <f t="shared" si="15"/>
        <v>0</v>
      </c>
      <c r="V45" s="53">
        <f t="shared" si="15"/>
        <v>0</v>
      </c>
      <c r="W45" s="53">
        <f t="shared" si="15"/>
        <v>0</v>
      </c>
      <c r="X45" s="53">
        <f t="shared" si="15"/>
        <v>0</v>
      </c>
      <c r="Y45" s="53">
        <f t="shared" si="15"/>
        <v>0</v>
      </c>
      <c r="Z45" s="53">
        <f t="shared" si="15"/>
        <v>0</v>
      </c>
      <c r="AA45" s="53">
        <f t="shared" si="15"/>
        <v>0</v>
      </c>
      <c r="AB45" s="53">
        <f t="shared" si="15"/>
        <v>0</v>
      </c>
      <c r="AC45" s="69">
        <f>SUM(D45:AB45)</f>
        <v>-29069.215707256226</v>
      </c>
    </row>
    <row r="46" spans="1:30">
      <c r="A46" s="50" t="s">
        <v>35</v>
      </c>
      <c r="B46" s="76">
        <f>+assumptions!B29</f>
        <v>1.3815261044176706E-2</v>
      </c>
      <c r="C46" s="36"/>
      <c r="D46" s="53">
        <f>+assumptions!C43</f>
        <v>1288.9638554216867</v>
      </c>
      <c r="E46" s="53">
        <f>+assumptions!D43</f>
        <v>1327.6327710843373</v>
      </c>
      <c r="F46" s="53">
        <f>+assumptions!E43</f>
        <v>1367.4617542168673</v>
      </c>
      <c r="G46" s="53">
        <f>+assumptions!F43</f>
        <v>1408.4856068433735</v>
      </c>
      <c r="H46" s="53">
        <f>+assumptions!G43</f>
        <v>1450.7401750486747</v>
      </c>
      <c r="I46" s="53">
        <f t="shared" ref="I46:AB46" si="16">IF($C$7-I6&gt;-1,H46,0)*$B$43</f>
        <v>1494.262380300135</v>
      </c>
      <c r="J46" s="53">
        <f t="shared" si="16"/>
        <v>1539.090251709139</v>
      </c>
      <c r="K46" s="53">
        <f t="shared" si="16"/>
        <v>1585.2629592604133</v>
      </c>
      <c r="L46" s="53">
        <f t="shared" si="16"/>
        <v>1632.8208480382257</v>
      </c>
      <c r="M46" s="53">
        <f t="shared" si="16"/>
        <v>1681.8054734793725</v>
      </c>
      <c r="N46" s="53">
        <f t="shared" si="16"/>
        <v>1732.2596376837537</v>
      </c>
      <c r="O46" s="53">
        <f t="shared" si="16"/>
        <v>1784.2274268142664</v>
      </c>
      <c r="P46" s="53">
        <f t="shared" si="16"/>
        <v>1837.7542496186945</v>
      </c>
      <c r="Q46" s="53">
        <f t="shared" si="16"/>
        <v>1892.8868771072555</v>
      </c>
      <c r="R46" s="53">
        <f t="shared" si="16"/>
        <v>1949.6734834204733</v>
      </c>
      <c r="S46" s="53">
        <f t="shared" si="16"/>
        <v>0</v>
      </c>
      <c r="T46" s="53">
        <f t="shared" si="16"/>
        <v>0</v>
      </c>
      <c r="U46" s="53">
        <f t="shared" si="16"/>
        <v>0</v>
      </c>
      <c r="V46" s="53">
        <f t="shared" si="16"/>
        <v>0</v>
      </c>
      <c r="W46" s="53">
        <f t="shared" si="16"/>
        <v>0</v>
      </c>
      <c r="X46" s="53">
        <f t="shared" si="16"/>
        <v>0</v>
      </c>
      <c r="Y46" s="53">
        <f t="shared" si="16"/>
        <v>0</v>
      </c>
      <c r="Z46" s="53">
        <f t="shared" si="16"/>
        <v>0</v>
      </c>
      <c r="AA46" s="53">
        <f t="shared" si="16"/>
        <v>0</v>
      </c>
      <c r="AB46" s="53">
        <f t="shared" si="16"/>
        <v>0</v>
      </c>
      <c r="AC46" s="69">
        <f>SUM(D46:AB46)</f>
        <v>23973.327750046665</v>
      </c>
      <c r="AD46" s="310"/>
    </row>
    <row r="47" spans="1:30">
      <c r="A47" s="34"/>
      <c r="B47" s="34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65"/>
    </row>
    <row r="48" spans="1:30">
      <c r="A48" s="50" t="s">
        <v>87</v>
      </c>
      <c r="B48" s="34"/>
      <c r="C48" s="36"/>
      <c r="D48" s="53">
        <f>IF(+D29-D43-D44-D45-D46&lt;&gt;0,+D29-D43-D44-D45-D46,0)</f>
        <v>21608.878714505401</v>
      </c>
      <c r="E48" s="53">
        <f t="shared" ref="E48:AB48" si="17">IF(+E29-E43-E44-E45-E46&lt;&gt;0,+E29-E43-E44-E45-E46,0)</f>
        <v>21022.591271481615</v>
      </c>
      <c r="F48" s="53">
        <f t="shared" si="17"/>
        <v>21056.420922696525</v>
      </c>
      <c r="G48" s="53">
        <f t="shared" si="17"/>
        <v>21400.542578804339</v>
      </c>
      <c r="H48" s="53">
        <f t="shared" si="17"/>
        <v>21233.387727601039</v>
      </c>
      <c r="I48" s="53">
        <f t="shared" si="17"/>
        <v>21030.441158477246</v>
      </c>
      <c r="J48" s="53">
        <f t="shared" si="17"/>
        <v>21136.492094554611</v>
      </c>
      <c r="K48" s="53">
        <f t="shared" si="17"/>
        <v>21419.023641355016</v>
      </c>
      <c r="L48" s="53">
        <f t="shared" si="17"/>
        <v>21297.991490071887</v>
      </c>
      <c r="M48" s="53">
        <f t="shared" si="17"/>
        <v>20932.096884535498</v>
      </c>
      <c r="N48" s="53">
        <f t="shared" si="17"/>
        <v>21171.633105901215</v>
      </c>
      <c r="O48" s="53">
        <f t="shared" si="17"/>
        <v>21191.226727040979</v>
      </c>
      <c r="P48" s="53">
        <f t="shared" si="17"/>
        <v>21076.950887727187</v>
      </c>
      <c r="Q48" s="53">
        <f t="shared" si="17"/>
        <v>21524.742012494902</v>
      </c>
      <c r="R48" s="53">
        <f t="shared" si="17"/>
        <v>20995.370908969988</v>
      </c>
      <c r="S48" s="53">
        <f t="shared" si="17"/>
        <v>0</v>
      </c>
      <c r="T48" s="53">
        <f t="shared" si="17"/>
        <v>0</v>
      </c>
      <c r="U48" s="53">
        <f t="shared" si="17"/>
        <v>0</v>
      </c>
      <c r="V48" s="53">
        <f t="shared" si="17"/>
        <v>0</v>
      </c>
      <c r="W48" s="53">
        <f t="shared" si="17"/>
        <v>0</v>
      </c>
      <c r="X48" s="53">
        <f t="shared" si="17"/>
        <v>0</v>
      </c>
      <c r="Y48" s="53">
        <f t="shared" si="17"/>
        <v>0</v>
      </c>
      <c r="Z48" s="53">
        <f t="shared" si="17"/>
        <v>0</v>
      </c>
      <c r="AA48" s="53">
        <f t="shared" si="17"/>
        <v>0</v>
      </c>
      <c r="AB48" s="53">
        <f t="shared" si="17"/>
        <v>0</v>
      </c>
      <c r="AC48" s="69">
        <f>SUM(D48:AB48)</f>
        <v>318097.79012621747</v>
      </c>
    </row>
    <row r="49" spans="1:31">
      <c r="A49" s="34"/>
      <c r="B49" s="34"/>
      <c r="C49" s="36"/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65"/>
    </row>
    <row r="50" spans="1:31">
      <c r="A50" s="50" t="s">
        <v>88</v>
      </c>
      <c r="B50" s="34"/>
      <c r="C50" s="36"/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65"/>
    </row>
    <row r="51" spans="1:31">
      <c r="A51" s="50" t="s">
        <v>89</v>
      </c>
      <c r="B51" s="34"/>
      <c r="C51" s="36"/>
      <c r="D51" s="53">
        <f>C11</f>
        <v>93300</v>
      </c>
      <c r="E51" s="53">
        <f t="shared" ref="E51:R51" si="18">D51-D54</f>
        <v>88635</v>
      </c>
      <c r="F51" s="53">
        <f t="shared" si="18"/>
        <v>79771.5</v>
      </c>
      <c r="G51" s="53">
        <f t="shared" si="18"/>
        <v>71794.350000000006</v>
      </c>
      <c r="H51" s="53">
        <f t="shared" si="18"/>
        <v>64610.250000000007</v>
      </c>
      <c r="I51" s="53">
        <f t="shared" si="18"/>
        <v>58144.560000000005</v>
      </c>
      <c r="J51" s="53">
        <f t="shared" si="18"/>
        <v>52331.97</v>
      </c>
      <c r="K51" s="53">
        <f t="shared" si="18"/>
        <v>46827.270000000004</v>
      </c>
      <c r="L51" s="53">
        <f t="shared" si="18"/>
        <v>41322.570000000007</v>
      </c>
      <c r="M51" s="53">
        <f t="shared" si="18"/>
        <v>35808.540000000008</v>
      </c>
      <c r="N51" s="53">
        <f t="shared" si="18"/>
        <v>30303.840000000007</v>
      </c>
      <c r="O51" s="53">
        <f t="shared" si="18"/>
        <v>24789.810000000009</v>
      </c>
      <c r="P51" s="53">
        <f t="shared" si="18"/>
        <v>19285.110000000008</v>
      </c>
      <c r="Q51" s="53">
        <f t="shared" si="18"/>
        <v>13771.080000000009</v>
      </c>
      <c r="R51" s="53">
        <f t="shared" si="18"/>
        <v>8266.3800000000083</v>
      </c>
      <c r="S51" s="53">
        <f t="shared" ref="S51:AB51" si="19">R51-R54</f>
        <v>2752.3500000000085</v>
      </c>
      <c r="T51" s="53">
        <f t="shared" si="19"/>
        <v>8.6401996668428183E-12</v>
      </c>
      <c r="U51" s="53">
        <f t="shared" si="19"/>
        <v>8.6401996668428183E-12</v>
      </c>
      <c r="V51" s="53">
        <f t="shared" si="19"/>
        <v>8.6401996668428183E-12</v>
      </c>
      <c r="W51" s="53">
        <f t="shared" si="19"/>
        <v>8.6401996668428183E-12</v>
      </c>
      <c r="X51" s="53">
        <f t="shared" si="19"/>
        <v>8.6401996668428183E-12</v>
      </c>
      <c r="Y51" s="53">
        <f t="shared" si="19"/>
        <v>8.6401996668428183E-12</v>
      </c>
      <c r="Z51" s="53">
        <f t="shared" si="19"/>
        <v>8.6401996668428183E-12</v>
      </c>
      <c r="AA51" s="53">
        <f t="shared" si="19"/>
        <v>8.6401996668428183E-12</v>
      </c>
      <c r="AB51" s="53">
        <f t="shared" si="19"/>
        <v>8.6401996668428183E-12</v>
      </c>
      <c r="AC51" s="65"/>
    </row>
    <row r="52" spans="1:31">
      <c r="A52" s="50" t="s">
        <v>90</v>
      </c>
      <c r="B52" s="34"/>
      <c r="C52" s="36"/>
      <c r="D52" s="53">
        <f t="shared" ref="D52:AB52" si="20">IF($C$7=D6,D51,0)</f>
        <v>0</v>
      </c>
      <c r="E52" s="53">
        <f t="shared" si="20"/>
        <v>0</v>
      </c>
      <c r="F52" s="53">
        <f t="shared" si="20"/>
        <v>0</v>
      </c>
      <c r="G52" s="53">
        <f t="shared" si="20"/>
        <v>0</v>
      </c>
      <c r="H52" s="53">
        <f t="shared" si="20"/>
        <v>0</v>
      </c>
      <c r="I52" s="53">
        <f t="shared" si="20"/>
        <v>0</v>
      </c>
      <c r="J52" s="53">
        <f t="shared" si="20"/>
        <v>0</v>
      </c>
      <c r="K52" s="53">
        <f t="shared" si="20"/>
        <v>0</v>
      </c>
      <c r="L52" s="53">
        <f t="shared" si="20"/>
        <v>0</v>
      </c>
      <c r="M52" s="53">
        <f t="shared" si="20"/>
        <v>0</v>
      </c>
      <c r="N52" s="53">
        <f t="shared" si="20"/>
        <v>0</v>
      </c>
      <c r="O52" s="53">
        <f t="shared" si="20"/>
        <v>0</v>
      </c>
      <c r="P52" s="53">
        <f t="shared" si="20"/>
        <v>0</v>
      </c>
      <c r="Q52" s="53">
        <f t="shared" si="20"/>
        <v>0</v>
      </c>
      <c r="R52" s="53">
        <f t="shared" si="20"/>
        <v>8266.3800000000083</v>
      </c>
      <c r="S52" s="53">
        <f t="shared" si="20"/>
        <v>0</v>
      </c>
      <c r="T52" s="53">
        <f t="shared" si="20"/>
        <v>0</v>
      </c>
      <c r="U52" s="53">
        <f t="shared" si="20"/>
        <v>0</v>
      </c>
      <c r="V52" s="53">
        <f t="shared" si="20"/>
        <v>0</v>
      </c>
      <c r="W52" s="53">
        <f t="shared" si="20"/>
        <v>0</v>
      </c>
      <c r="X52" s="53">
        <f t="shared" si="20"/>
        <v>0</v>
      </c>
      <c r="Y52" s="53">
        <f t="shared" si="20"/>
        <v>0</v>
      </c>
      <c r="Z52" s="53">
        <f t="shared" si="20"/>
        <v>0</v>
      </c>
      <c r="AA52" s="53">
        <f t="shared" si="20"/>
        <v>0</v>
      </c>
      <c r="AB52" s="53">
        <f t="shared" si="20"/>
        <v>0</v>
      </c>
      <c r="AC52" s="65"/>
    </row>
    <row r="53" spans="1:31">
      <c r="A53" s="37" t="s">
        <v>91</v>
      </c>
      <c r="B53" s="34"/>
      <c r="C53" s="36"/>
      <c r="D53" s="53">
        <f>IF($C$9=3,$C$11*assumptions!B49,IF($C$9=5,$C$11*assumptions!B50,IF($C$9=7,$C$11*assumptions!B51,IF($C$9=15,$C$11*assumptions!B52,"n/a"))))</f>
        <v>4665</v>
      </c>
      <c r="E53" s="53">
        <f>IF($C$9=3,$C$11*assumptions!C49,IF($C$9=5,$C$11*assumptions!C50,IF($C$9=7,$C$11*assumptions!C51,IF($C$9=15,$C$11*assumptions!C52,"n/a"))))</f>
        <v>8863.5</v>
      </c>
      <c r="F53" s="53">
        <f>IF($C$9=3,$C$11*assumptions!D49,IF($C$9=5,$C$11*assumptions!D50,IF($C$9=7,$C$11*assumptions!D51,IF($C$9=15,$C$11*assumptions!D52,"n/a"))))</f>
        <v>7977.1500000000005</v>
      </c>
      <c r="G53" s="53">
        <f>IF($C$9=3,$C$11*assumptions!E49,IF($C$9=5,$C$11*assumptions!E50,IF($C$9=7,$C$11*assumptions!E51,IF($C$9=15,$C$11*assumptions!E52,"n/a"))))</f>
        <v>7184.0999999999995</v>
      </c>
      <c r="H53" s="53">
        <f>IF($C$9=3,$C$11*assumptions!F49,IF($C$9=5,$C$11*assumptions!F50,IF($C$9=7,$C$11*assumptions!F51,IF($C$9=15,$C$11*assumptions!F52,"n/a"))))</f>
        <v>6465.69</v>
      </c>
      <c r="I53" s="53">
        <f>IF($C$9=3,$C$11*assumptions!G49,IF($C$9=5,$C$11*assumptions!G50,IF($C$9=7,$C$11*assumptions!G51,IF($C$9=15,$C$11*assumptions!G52,"n/a"))))</f>
        <v>5812.59</v>
      </c>
      <c r="J53" s="53">
        <f>IF($C$9=3,$C$11*assumptions!H49,IF($C$9=5,$C$11*assumptions!H50,IF($C$9=7,$C$11*assumptions!H51,IF($C$9=15,$C$11*assumptions!H52,"n/a"))))</f>
        <v>5504.7</v>
      </c>
      <c r="K53" s="53">
        <f>IF($C$9=3,$C$11*assumptions!I49,IF($C$9=5,$C$11*assumptions!I50,IF($C$9=7,$C$11*assumptions!I51,IF($C$9=15,$C$11*assumptions!I52,"n/a"))))</f>
        <v>5504.7</v>
      </c>
      <c r="L53" s="53">
        <f>IF($C$9=3,$C$11*assumptions!J49,IF($C$9=5,$C$11*assumptions!J50,IF($C$9=7,$C$11*assumptions!J51,IF($C$9=15,$C$11*assumptions!J52,"n/a"))))</f>
        <v>5514.03</v>
      </c>
      <c r="M53" s="53">
        <f>IF($C$9=3,$C$11*assumptions!K49,IF($C$9=5,$C$11*assumptions!K50,IF($C$9=7,$C$11*assumptions!K51,IF($C$9=15,$C$11*assumptions!K52,"n/a"))))</f>
        <v>5504.7</v>
      </c>
      <c r="N53" s="53">
        <f>IF($C$9=3,$C$11*assumptions!L49,IF($C$9=5,$C$11*assumptions!L50,IF($C$9=7,$C$11*assumptions!L51,IF($C$9=15,$C$11*assumptions!L52,"n/a"))))</f>
        <v>5514.03</v>
      </c>
      <c r="O53" s="53">
        <f>IF($C$9=3,$C$11*assumptions!M49,IF($C$9=5,$C$11*assumptions!M50,IF($C$9=7,$C$11*assumptions!M51,IF($C$9=15,$C$11*assumptions!M52,"n/a"))))</f>
        <v>5504.7</v>
      </c>
      <c r="P53" s="53">
        <f>IF($C$9=3,$C$11*assumptions!N49,IF($C$9=5,$C$11*assumptions!N50,IF($C$9=7,$C$11*assumptions!N51,IF($C$9=15,$C$11*assumptions!N52,"n/a"))))</f>
        <v>5514.03</v>
      </c>
      <c r="Q53" s="53">
        <f>IF($C$9=3,$C$11*assumptions!O49,IF($C$9=5,$C$11*assumptions!O50,IF($C$9=7,$C$11*assumptions!O51,IF($C$9=15,$C$11*assumptions!O52,"n/a"))))</f>
        <v>5504.7</v>
      </c>
      <c r="R53" s="53">
        <f>IF($C$9=3,$C$11*assumptions!P49,IF($C$9=5,$C$11*assumptions!P50,IF($C$9=7,$C$11*assumptions!P51,IF($C$9=15,$C$11*assumptions!P52,"n/a"))))</f>
        <v>5514.03</v>
      </c>
      <c r="S53" s="53">
        <f>IF($C$9=3,$C$11*assumptions!Q49,IF($C$9=5,$C$11*assumptions!Q50,IF($C$9=7,$C$11*assumptions!Q51,IF($C$9=15,$C$11*assumptions!Q52,"n/a"))))</f>
        <v>2752.35</v>
      </c>
      <c r="T53" s="53">
        <f>IF($C$9=3,$C$11*assumptions!R49,IF($C$9=5,$C$11*assumptions!R50,IF($C$9=7,$C$11*assumptions!R51,IF($C$9=15,$C$11*assumptions!R52,"n/a"))))</f>
        <v>0</v>
      </c>
      <c r="U53" s="53">
        <f>IF($C$9=3,$C$11*assumptions!S49,IF($C$9=5,$C$11*assumptions!S50,IF($C$9=7,$C$11*assumptions!S51,IF($C$9=15,$C$11*assumptions!S52,"n/a"))))</f>
        <v>0</v>
      </c>
      <c r="V53" s="53">
        <f>IF($C$9=3,$C$11*assumptions!T49,IF($C$9=5,$C$11*assumptions!T50,IF($C$9=7,$C$11*assumptions!T51,IF($C$9=15,$C$11*assumptions!T52,"n/a"))))</f>
        <v>0</v>
      </c>
      <c r="W53" s="53">
        <f>IF($C$9=3,$C$11*assumptions!U49,IF($C$9=5,$C$11*assumptions!U50,IF($C$9=7,$C$11*assumptions!U51,IF($C$9=15,$C$11*assumptions!U52,"n/a"))))</f>
        <v>0</v>
      </c>
      <c r="X53" s="53">
        <f>IF($C$9=3,$C$11*assumptions!V49,IF($C$9=5,$C$11*assumptions!V50,IF($C$9=7,$C$11*assumptions!V51,IF($C$9=15,$C$11*assumptions!V52,"n/a"))))</f>
        <v>0</v>
      </c>
      <c r="Y53" s="53">
        <f>IF($C$9=3,$C$11*assumptions!W49,IF($C$9=5,$C$11*assumptions!W50,IF($C$9=7,$C$11*assumptions!W51,IF($C$9=15,$C$11*assumptions!W52,"n/a"))))</f>
        <v>0</v>
      </c>
      <c r="Z53" s="53">
        <f>IF($C$9=3,$C$11*assumptions!X49,IF($C$9=5,$C$11*assumptions!X50,IF($C$9=7,$C$11*assumptions!X51,IF($C$9=15,$C$11*assumptions!X52,"n/a"))))</f>
        <v>0</v>
      </c>
      <c r="AA53" s="53">
        <f>IF($C$9=3,$C$11*assumptions!Y49,IF($C$9=5,$C$11*assumptions!Y50,IF($C$9=7,$C$11*assumptions!Y51,IF($C$9=15,$C$11*assumptions!Y52,"n/a"))))</f>
        <v>0</v>
      </c>
      <c r="AB53" s="53">
        <f>IF($C$9=3,$C$11*assumptions!Z49,IF($C$9=5,$C$11*assumptions!Z50,IF($C$9=7,$C$11*assumptions!Z51,IF($C$9=15,$C$11*assumptions!Z52,"n/a"))))</f>
        <v>0</v>
      </c>
      <c r="AC53" s="69">
        <f>SUM(D53:AB53)</f>
        <v>93299.999999999985</v>
      </c>
      <c r="AD53" s="309"/>
      <c r="AE53" s="310"/>
    </row>
    <row r="54" spans="1:31">
      <c r="A54" s="50" t="s">
        <v>92</v>
      </c>
      <c r="B54" s="34"/>
      <c r="C54" s="36"/>
      <c r="D54" s="53">
        <f>IF(AND($C$8=1,D51&gt;0),MAXA(D53,D52),IF($C$8=0,D53,0))</f>
        <v>4665</v>
      </c>
      <c r="E54" s="53">
        <f t="shared" ref="E54:AB54" si="21">IF(AND($C$8=1,E51&gt;0),MAXA(E53,E52),IF($C$8=0,E53,0))</f>
        <v>8863.5</v>
      </c>
      <c r="F54" s="53">
        <f t="shared" si="21"/>
        <v>7977.1500000000005</v>
      </c>
      <c r="G54" s="53">
        <f t="shared" si="21"/>
        <v>7184.0999999999995</v>
      </c>
      <c r="H54" s="53">
        <f t="shared" si="21"/>
        <v>6465.69</v>
      </c>
      <c r="I54" s="53">
        <f t="shared" si="21"/>
        <v>5812.59</v>
      </c>
      <c r="J54" s="53">
        <f t="shared" si="21"/>
        <v>5504.7</v>
      </c>
      <c r="K54" s="53">
        <f t="shared" si="21"/>
        <v>5504.7</v>
      </c>
      <c r="L54" s="53">
        <f t="shared" si="21"/>
        <v>5514.03</v>
      </c>
      <c r="M54" s="53">
        <f t="shared" si="21"/>
        <v>5504.7</v>
      </c>
      <c r="N54" s="53">
        <f t="shared" si="21"/>
        <v>5514.03</v>
      </c>
      <c r="O54" s="53">
        <f t="shared" si="21"/>
        <v>5504.7</v>
      </c>
      <c r="P54" s="53">
        <f t="shared" si="21"/>
        <v>5514.03</v>
      </c>
      <c r="Q54" s="53">
        <f t="shared" si="21"/>
        <v>5504.7</v>
      </c>
      <c r="R54" s="53">
        <f t="shared" si="21"/>
        <v>5514.03</v>
      </c>
      <c r="S54" s="53">
        <f t="shared" si="21"/>
        <v>2752.35</v>
      </c>
      <c r="T54" s="53">
        <f t="shared" si="21"/>
        <v>0</v>
      </c>
      <c r="U54" s="53">
        <f t="shared" si="21"/>
        <v>0</v>
      </c>
      <c r="V54" s="53">
        <f t="shared" si="21"/>
        <v>0</v>
      </c>
      <c r="W54" s="53">
        <f t="shared" si="21"/>
        <v>0</v>
      </c>
      <c r="X54" s="53">
        <f t="shared" si="21"/>
        <v>0</v>
      </c>
      <c r="Y54" s="53">
        <f t="shared" si="21"/>
        <v>0</v>
      </c>
      <c r="Z54" s="53">
        <f t="shared" si="21"/>
        <v>0</v>
      </c>
      <c r="AA54" s="53">
        <f t="shared" si="21"/>
        <v>0</v>
      </c>
      <c r="AB54" s="53">
        <f t="shared" si="21"/>
        <v>0</v>
      </c>
      <c r="AC54" s="65"/>
    </row>
    <row r="55" spans="1:31">
      <c r="A55" s="34"/>
      <c r="B55" s="34"/>
      <c r="C55" s="36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65"/>
    </row>
    <row r="56" spans="1:31">
      <c r="A56" s="50" t="s">
        <v>93</v>
      </c>
      <c r="B56" s="34"/>
      <c r="C56" s="36"/>
      <c r="D56" s="77">
        <f>C16</f>
        <v>0</v>
      </c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65"/>
    </row>
    <row r="57" spans="1:31">
      <c r="A57" s="50" t="s">
        <v>39</v>
      </c>
      <c r="B57" s="34"/>
      <c r="C57" s="36"/>
      <c r="D57" s="53">
        <f t="shared" ref="D57:R57" si="22">D48-D54+D56</f>
        <v>16943.878714505401</v>
      </c>
      <c r="E57" s="53">
        <f t="shared" si="22"/>
        <v>12159.091271481615</v>
      </c>
      <c r="F57" s="53">
        <f t="shared" si="22"/>
        <v>13079.270922696523</v>
      </c>
      <c r="G57" s="53">
        <f t="shared" si="22"/>
        <v>14216.442578804341</v>
      </c>
      <c r="H57" s="53">
        <f t="shared" si="22"/>
        <v>14767.69772760104</v>
      </c>
      <c r="I57" s="53">
        <f t="shared" si="22"/>
        <v>15217.851158477246</v>
      </c>
      <c r="J57" s="53">
        <f t="shared" si="22"/>
        <v>15631.79209455461</v>
      </c>
      <c r="K57" s="53">
        <f t="shared" si="22"/>
        <v>15914.323641355015</v>
      </c>
      <c r="L57" s="53">
        <f t="shared" si="22"/>
        <v>15783.961490071888</v>
      </c>
      <c r="M57" s="53">
        <f t="shared" si="22"/>
        <v>15427.396884535498</v>
      </c>
      <c r="N57" s="53">
        <f t="shared" si="22"/>
        <v>15657.603105901217</v>
      </c>
      <c r="O57" s="53">
        <f t="shared" si="22"/>
        <v>15686.526727040979</v>
      </c>
      <c r="P57" s="53">
        <f t="shared" si="22"/>
        <v>15562.920887727189</v>
      </c>
      <c r="Q57" s="53">
        <f t="shared" si="22"/>
        <v>16020.042012494901</v>
      </c>
      <c r="R57" s="53">
        <f t="shared" si="22"/>
        <v>15481.340908969989</v>
      </c>
      <c r="S57" s="53">
        <f t="shared" ref="S57:AB57" si="23">S48-S54+S56</f>
        <v>-2752.35</v>
      </c>
      <c r="T57" s="53">
        <f t="shared" si="23"/>
        <v>0</v>
      </c>
      <c r="U57" s="53">
        <f t="shared" si="23"/>
        <v>0</v>
      </c>
      <c r="V57" s="53">
        <f t="shared" si="23"/>
        <v>0</v>
      </c>
      <c r="W57" s="53">
        <f t="shared" si="23"/>
        <v>0</v>
      </c>
      <c r="X57" s="53">
        <f t="shared" si="23"/>
        <v>0</v>
      </c>
      <c r="Y57" s="53">
        <f t="shared" si="23"/>
        <v>0</v>
      </c>
      <c r="Z57" s="53">
        <f t="shared" si="23"/>
        <v>0</v>
      </c>
      <c r="AA57" s="53">
        <f t="shared" si="23"/>
        <v>0</v>
      </c>
      <c r="AB57" s="53">
        <f t="shared" si="23"/>
        <v>0</v>
      </c>
      <c r="AC57" s="69">
        <f>SUM(D57:AB57)</f>
        <v>224797.79012621747</v>
      </c>
    </row>
    <row r="58" spans="1:31">
      <c r="A58" s="50" t="s">
        <v>94</v>
      </c>
      <c r="B58" s="76">
        <f>+assumptions!B28</f>
        <v>0.38879999999999998</v>
      </c>
      <c r="C58" s="36"/>
      <c r="D58" s="53">
        <f t="shared" ref="D58:R58" si="24">D57*$B$58</f>
        <v>6587.7800441996997</v>
      </c>
      <c r="E58" s="53">
        <f t="shared" si="24"/>
        <v>4727.4546863520518</v>
      </c>
      <c r="F58" s="53">
        <f t="shared" si="24"/>
        <v>5085.2205347444078</v>
      </c>
      <c r="G58" s="53">
        <f t="shared" si="24"/>
        <v>5527.3528746391275</v>
      </c>
      <c r="H58" s="53">
        <f t="shared" si="24"/>
        <v>5741.6808764912839</v>
      </c>
      <c r="I58" s="53">
        <f t="shared" si="24"/>
        <v>5916.7005304159529</v>
      </c>
      <c r="J58" s="53">
        <f t="shared" si="24"/>
        <v>6077.6407663628324</v>
      </c>
      <c r="K58" s="53">
        <f t="shared" si="24"/>
        <v>6187.4890317588297</v>
      </c>
      <c r="L58" s="53">
        <f t="shared" si="24"/>
        <v>6136.8042273399496</v>
      </c>
      <c r="M58" s="53">
        <f t="shared" si="24"/>
        <v>5998.1719087074007</v>
      </c>
      <c r="N58" s="53">
        <f t="shared" si="24"/>
        <v>6087.676087574393</v>
      </c>
      <c r="O58" s="53">
        <f t="shared" si="24"/>
        <v>6098.9215914735323</v>
      </c>
      <c r="P58" s="53">
        <f t="shared" si="24"/>
        <v>6050.8636411483303</v>
      </c>
      <c r="Q58" s="53">
        <f t="shared" si="24"/>
        <v>6228.5923344580169</v>
      </c>
      <c r="R58" s="53">
        <f t="shared" si="24"/>
        <v>6019.1453454075317</v>
      </c>
      <c r="S58" s="53">
        <f t="shared" ref="S58:AB58" si="25">S57*$B$58</f>
        <v>-1070.1136799999999</v>
      </c>
      <c r="T58" s="53">
        <f t="shared" si="25"/>
        <v>0</v>
      </c>
      <c r="U58" s="53">
        <f t="shared" si="25"/>
        <v>0</v>
      </c>
      <c r="V58" s="53">
        <f t="shared" si="25"/>
        <v>0</v>
      </c>
      <c r="W58" s="53">
        <f t="shared" si="25"/>
        <v>0</v>
      </c>
      <c r="X58" s="53">
        <f t="shared" si="25"/>
        <v>0</v>
      </c>
      <c r="Y58" s="53">
        <f t="shared" si="25"/>
        <v>0</v>
      </c>
      <c r="Z58" s="53">
        <f t="shared" si="25"/>
        <v>0</v>
      </c>
      <c r="AA58" s="53">
        <f t="shared" si="25"/>
        <v>0</v>
      </c>
      <c r="AB58" s="53">
        <f t="shared" si="25"/>
        <v>0</v>
      </c>
      <c r="AC58" s="69">
        <f>SUM(D58:AB58)</f>
        <v>87401.380801073363</v>
      </c>
    </row>
    <row r="59" spans="1:31">
      <c r="A59" s="34" t="s">
        <v>95</v>
      </c>
      <c r="B59" s="34"/>
      <c r="C59" s="36"/>
      <c r="D59" s="78">
        <f t="array" ref="D59:R59">TRANSPOSE(Loanschd!B2:B16)</f>
        <v>0</v>
      </c>
      <c r="E59" s="78">
        <v>0</v>
      </c>
      <c r="F59" s="78">
        <v>0</v>
      </c>
      <c r="G59" s="78">
        <v>0</v>
      </c>
      <c r="H59" s="78">
        <v>0</v>
      </c>
      <c r="I59" s="78">
        <v>0</v>
      </c>
      <c r="J59" s="78">
        <v>0</v>
      </c>
      <c r="K59" s="78">
        <v>0</v>
      </c>
      <c r="L59" s="78">
        <v>0</v>
      </c>
      <c r="M59" s="78">
        <v>0</v>
      </c>
      <c r="N59" s="78">
        <v>0</v>
      </c>
      <c r="O59" s="78">
        <v>0</v>
      </c>
      <c r="P59" s="78">
        <v>0</v>
      </c>
      <c r="Q59" s="78">
        <v>0</v>
      </c>
      <c r="R59" s="78">
        <v>0</v>
      </c>
      <c r="S59" s="78">
        <v>0</v>
      </c>
      <c r="T59" s="78">
        <v>0</v>
      </c>
      <c r="U59" s="78">
        <v>0</v>
      </c>
      <c r="V59" s="78">
        <v>0</v>
      </c>
      <c r="W59" s="78">
        <v>0</v>
      </c>
      <c r="X59" s="78">
        <v>0</v>
      </c>
      <c r="Y59" s="78">
        <v>0</v>
      </c>
      <c r="Z59" s="78">
        <v>0</v>
      </c>
      <c r="AA59" s="78">
        <v>0</v>
      </c>
      <c r="AB59" s="78">
        <v>0</v>
      </c>
      <c r="AC59" s="65"/>
    </row>
    <row r="60" spans="1:31">
      <c r="A60" s="50" t="s">
        <v>96</v>
      </c>
      <c r="B60" s="34"/>
      <c r="C60" s="155">
        <f>(+C17-C16)*-1</f>
        <v>-93300</v>
      </c>
      <c r="D60" s="155">
        <f>D48-D58-D59</f>
        <v>15021.098670305702</v>
      </c>
      <c r="E60" s="155">
        <f t="shared" ref="E60:R60" si="26">E48-E58-E59</f>
        <v>16295.136585129563</v>
      </c>
      <c r="F60" s="155">
        <f t="shared" si="26"/>
        <v>15971.200387952118</v>
      </c>
      <c r="G60" s="155">
        <f t="shared" si="26"/>
        <v>15873.189704165212</v>
      </c>
      <c r="H60" s="155">
        <f t="shared" si="26"/>
        <v>15491.706851109755</v>
      </c>
      <c r="I60" s="155">
        <f t="shared" si="26"/>
        <v>15113.740628061292</v>
      </c>
      <c r="J60" s="155">
        <f t="shared" si="26"/>
        <v>15058.851328191779</v>
      </c>
      <c r="K60" s="155">
        <f t="shared" si="26"/>
        <v>15231.534609596187</v>
      </c>
      <c r="L60" s="155">
        <f t="shared" si="26"/>
        <v>15161.187262731937</v>
      </c>
      <c r="M60" s="155">
        <f t="shared" si="26"/>
        <v>14933.924975828097</v>
      </c>
      <c r="N60" s="155">
        <f t="shared" si="26"/>
        <v>15083.957018326822</v>
      </c>
      <c r="O60" s="155">
        <f t="shared" si="26"/>
        <v>15092.305135567447</v>
      </c>
      <c r="P60" s="155">
        <f t="shared" si="26"/>
        <v>15026.087246578856</v>
      </c>
      <c r="Q60" s="155">
        <f t="shared" si="26"/>
        <v>15296.149678036885</v>
      </c>
      <c r="R60" s="155">
        <f t="shared" si="26"/>
        <v>14976.225563562457</v>
      </c>
      <c r="S60" s="155">
        <f t="shared" ref="S60:AB60" si="27">S48-S58-S59</f>
        <v>1070.1136799999999</v>
      </c>
      <c r="T60" s="155">
        <f t="shared" si="27"/>
        <v>0</v>
      </c>
      <c r="U60" s="155">
        <f t="shared" si="27"/>
        <v>0</v>
      </c>
      <c r="V60" s="155">
        <f t="shared" si="27"/>
        <v>0</v>
      </c>
      <c r="W60" s="155">
        <f t="shared" si="27"/>
        <v>0</v>
      </c>
      <c r="X60" s="155">
        <f t="shared" si="27"/>
        <v>0</v>
      </c>
      <c r="Y60" s="155">
        <f t="shared" si="27"/>
        <v>0</v>
      </c>
      <c r="Z60" s="155">
        <f t="shared" si="27"/>
        <v>0</v>
      </c>
      <c r="AA60" s="155">
        <f t="shared" si="27"/>
        <v>0</v>
      </c>
      <c r="AB60" s="155">
        <f t="shared" si="27"/>
        <v>0</v>
      </c>
      <c r="AC60" s="406">
        <f>SUM(D60:AB60)</f>
        <v>230696.40932514411</v>
      </c>
    </row>
    <row r="61" spans="1:31" ht="10.8" thickBot="1">
      <c r="A61" s="34"/>
      <c r="B61" s="34"/>
      <c r="C61" s="36"/>
      <c r="D61" s="36"/>
      <c r="E61" s="71"/>
      <c r="F61" s="71"/>
      <c r="G61" s="71"/>
      <c r="H61" s="71"/>
      <c r="I61" s="71"/>
      <c r="J61" s="71"/>
      <c r="K61" s="71"/>
      <c r="L61" s="71"/>
      <c r="M61" s="71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65"/>
    </row>
    <row r="62" spans="1:31" ht="10.8" thickBot="1">
      <c r="A62" s="79" t="s">
        <v>97</v>
      </c>
      <c r="B62" s="34"/>
      <c r="C62" s="80">
        <f>IF(IRR(C60:AB60,+B65)&gt;0,IRR(C60:AB60,+B65),"   N/A")</f>
        <v>0.14362626790602837</v>
      </c>
      <c r="D62" s="36"/>
      <c r="E62" s="54" t="s">
        <v>63</v>
      </c>
      <c r="F62" s="55"/>
      <c r="G62" s="56"/>
      <c r="H62" s="57"/>
      <c r="I62" s="36"/>
      <c r="J62" s="36"/>
      <c r="K62" s="36"/>
      <c r="L62" s="81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</row>
    <row r="63" spans="1:31" ht="10.8" thickBot="1">
      <c r="A63" s="34"/>
      <c r="B63" s="34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</row>
    <row r="64" spans="1:31" ht="10.8" thickBot="1">
      <c r="A64" s="36" t="s">
        <v>98</v>
      </c>
      <c r="B64" s="82">
        <v>0.15</v>
      </c>
      <c r="C64" s="83">
        <f>NPV(+$B$64,$D$60,$E60,F60,G60,H60,I60,J60,K60,L60,M60,N60,O60,P60,Q60,R60,S60,T60,U60,V60,W60,X60,Y60,Z60,AA60,AB60)+C60</f>
        <v>-2840.1962933139439</v>
      </c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</row>
    <row r="65" spans="1:58" ht="13.2">
      <c r="A65" s="53" t="s">
        <v>99</v>
      </c>
      <c r="B65" s="84">
        <v>0.25</v>
      </c>
      <c r="C65" s="36"/>
      <c r="D65" s="36"/>
      <c r="E65" s="36"/>
      <c r="F65" s="36"/>
      <c r="G65" s="36"/>
      <c r="H65" s="36"/>
      <c r="I65" s="36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</row>
    <row r="66" spans="1:58" ht="13.8" thickBot="1">
      <c r="A66" s="34"/>
      <c r="F66" s="36"/>
      <c r="G66" s="36"/>
      <c r="H66" s="36"/>
      <c r="I66" s="3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</row>
    <row r="67" spans="1:58" ht="13.8" thickBot="1">
      <c r="A67" s="34"/>
      <c r="B67" s="101" t="s">
        <v>100</v>
      </c>
      <c r="C67" s="102"/>
      <c r="D67" s="85"/>
      <c r="F67" s="425" t="s">
        <v>316</v>
      </c>
      <c r="G67" s="426"/>
      <c r="H67" s="426"/>
      <c r="I67" s="42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</row>
    <row r="68" spans="1:58" ht="13.8" thickBot="1">
      <c r="A68" s="34"/>
      <c r="B68" s="86"/>
      <c r="C68" s="88">
        <f>NPV(+$B$64,$D$60:$AB$60)+C60</f>
        <v>-2840.1962933139439</v>
      </c>
      <c r="D68" s="87"/>
      <c r="F68" s="346" t="s">
        <v>51</v>
      </c>
      <c r="G68" s="425" t="s">
        <v>315</v>
      </c>
      <c r="H68" s="426"/>
      <c r="I68" s="427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</row>
    <row r="69" spans="1:58" ht="13.8" thickBot="1">
      <c r="A69" s="34"/>
      <c r="B69" s="89" t="s">
        <v>101</v>
      </c>
      <c r="C69" s="90">
        <v>0</v>
      </c>
      <c r="D69" s="91">
        <f t="dataTable" ref="D69:D71" dt2D="1" dtr="0" r1="C18" r2="B64"/>
        <v>137396.40932514411</v>
      </c>
      <c r="F69" s="343">
        <f>IF(IRR(C60:AB65,+B60)&gt;0,IRR(C60:AB60,+B65),"   N/A")</f>
        <v>0.14362626790602837</v>
      </c>
      <c r="G69" s="344">
        <v>0.5</v>
      </c>
      <c r="H69" s="344">
        <v>0.75</v>
      </c>
      <c r="I69" s="345">
        <v>1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</row>
    <row r="70" spans="1:58" ht="13.8" thickBot="1">
      <c r="A70" s="34"/>
      <c r="B70" s="92"/>
      <c r="C70" s="90">
        <v>0.1</v>
      </c>
      <c r="D70" s="93">
        <v>24128.999642377952</v>
      </c>
      <c r="F70" s="356">
        <v>0.14449999999999999</v>
      </c>
      <c r="G70" s="350" t="e">
        <f t="dataTable" ref="G70:I72" dt2D="1" dtr="0" r1="N28" r2="D26" ca="1"/>
        <v>#NUM!</v>
      </c>
      <c r="H70" s="351" t="e">
        <v>#DIV/0!</v>
      </c>
      <c r="I70" s="352" t="e">
        <v>#DIV/0!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</row>
    <row r="71" spans="1:58" ht="13.8" thickBot="1">
      <c r="A71" s="34"/>
      <c r="B71" s="94"/>
      <c r="C71" s="90">
        <v>0.15</v>
      </c>
      <c r="D71" s="95">
        <v>-2840.1962933139439</v>
      </c>
      <c r="F71" s="356">
        <v>0.1008</v>
      </c>
      <c r="G71" s="353" t="e">
        <v>#NUM!</v>
      </c>
      <c r="H71" s="185" t="e">
        <v>#NUM!</v>
      </c>
      <c r="I71" s="347" t="e">
        <v>#DIV/0!</v>
      </c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</row>
    <row r="72" spans="1:58" ht="13.8" thickBot="1">
      <c r="F72" s="357">
        <v>5.8000000000000003E-2</v>
      </c>
      <c r="G72" s="354" t="e">
        <v>#DIV/0!</v>
      </c>
      <c r="H72" s="348" t="e">
        <v>#NUM!</v>
      </c>
      <c r="I72" s="349" t="e">
        <v>#NUM!</v>
      </c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</row>
    <row r="73" spans="1:58" ht="13.2"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</row>
    <row r="74" spans="1:58" ht="13.2"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</row>
    <row r="75" spans="1:58" ht="13.2"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</row>
    <row r="76" spans="1:58" ht="13.2"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</row>
    <row r="77" spans="1:58" ht="13.2"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</row>
    <row r="78" spans="1:58" ht="13.2"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</row>
    <row r="79" spans="1:58" ht="13.2"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</row>
    <row r="80" spans="1:58" ht="13.2">
      <c r="F80"/>
      <c r="G80"/>
      <c r="H80"/>
      <c r="I80"/>
    </row>
    <row r="81" spans="6:9" ht="13.2">
      <c r="F81"/>
      <c r="G81"/>
      <c r="H81"/>
      <c r="I81"/>
    </row>
  </sheetData>
  <mergeCells count="2">
    <mergeCell ref="G68:I68"/>
    <mergeCell ref="F67:I67"/>
  </mergeCells>
  <pageMargins left="0.2" right="0.2" top="0.52" bottom="0.69" header="0.5" footer="0.5"/>
  <pageSetup scale="49" orientation="landscape" horizontalDpi="4294967292" r:id="rId1"/>
  <headerFooter alignWithMargins="0"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59"/>
  <sheetViews>
    <sheetView workbookViewId="0">
      <selection activeCell="B17" sqref="B17"/>
    </sheetView>
  </sheetViews>
  <sheetFormatPr defaultRowHeight="13.2"/>
  <cols>
    <col min="1" max="1" width="41.6640625" customWidth="1"/>
    <col min="2" max="2" width="11" customWidth="1"/>
    <col min="3" max="3" width="15.33203125" style="29" bestFit="1" customWidth="1"/>
    <col min="4" max="4" width="13.109375" style="29" customWidth="1"/>
    <col min="5" max="5" width="14.6640625" customWidth="1"/>
    <col min="6" max="6" width="10.44140625" customWidth="1"/>
    <col min="7" max="7" width="11.109375" bestFit="1" customWidth="1"/>
  </cols>
  <sheetData>
    <row r="1" spans="1:9" ht="13.8" thickBot="1">
      <c r="A1" s="2" t="s">
        <v>102</v>
      </c>
      <c r="B1" s="11"/>
      <c r="D1" s="33" t="s">
        <v>103</v>
      </c>
      <c r="E1" s="33"/>
      <c r="F1" s="33"/>
      <c r="G1" s="33"/>
      <c r="H1" s="11"/>
      <c r="I1" s="11"/>
    </row>
    <row r="2" spans="1:9">
      <c r="A2" s="2" t="s">
        <v>288</v>
      </c>
      <c r="B2" s="11"/>
      <c r="D2" s="32"/>
      <c r="E2" s="106"/>
      <c r="F2" s="106"/>
      <c r="G2" s="107"/>
      <c r="H2" s="11"/>
      <c r="I2" s="11"/>
    </row>
    <row r="3" spans="1:9">
      <c r="A3" s="2" t="s">
        <v>104</v>
      </c>
      <c r="B3" s="11"/>
      <c r="D3" s="108"/>
      <c r="E3" s="109"/>
      <c r="F3" s="109"/>
      <c r="G3" s="110"/>
      <c r="H3" s="11"/>
      <c r="I3" s="11"/>
    </row>
    <row r="4" spans="1:9">
      <c r="A4" s="2"/>
      <c r="B4" s="11"/>
      <c r="D4" s="222"/>
      <c r="E4" s="109"/>
      <c r="F4" s="109"/>
      <c r="G4" s="110"/>
    </row>
    <row r="5" spans="1:9" ht="13.8" thickBot="1">
      <c r="A5" s="24" t="s">
        <v>105</v>
      </c>
      <c r="B5" s="133">
        <v>15</v>
      </c>
      <c r="D5" s="111"/>
      <c r="E5" s="112"/>
      <c r="F5" s="112"/>
      <c r="G5" s="113"/>
    </row>
    <row r="6" spans="1:9">
      <c r="A6" s="123" t="s">
        <v>59</v>
      </c>
      <c r="B6" s="132">
        <v>15</v>
      </c>
    </row>
    <row r="7" spans="1:9">
      <c r="A7" s="10" t="s">
        <v>61</v>
      </c>
      <c r="B7" s="134">
        <v>15</v>
      </c>
    </row>
    <row r="8" spans="1:9">
      <c r="A8" s="9" t="s">
        <v>106</v>
      </c>
      <c r="B8" s="399">
        <v>37530</v>
      </c>
    </row>
    <row r="9" spans="1:9">
      <c r="A9" s="104"/>
      <c r="B9" s="104"/>
      <c r="E9" s="11"/>
      <c r="F9" s="11"/>
      <c r="G9" s="11"/>
      <c r="H9" s="11"/>
      <c r="I9" s="11"/>
    </row>
    <row r="10" spans="1:9">
      <c r="A10" s="9" t="s">
        <v>107</v>
      </c>
      <c r="B10" s="3" t="s">
        <v>108</v>
      </c>
      <c r="C10" s="3" t="s">
        <v>321</v>
      </c>
      <c r="D10" s="3" t="s">
        <v>284</v>
      </c>
      <c r="E10" s="3" t="s">
        <v>285</v>
      </c>
      <c r="F10" s="11"/>
      <c r="G10" s="11"/>
      <c r="H10" s="11"/>
      <c r="I10" s="11"/>
    </row>
    <row r="11" spans="1:9">
      <c r="A11" s="9" t="s">
        <v>64</v>
      </c>
      <c r="B11" s="120">
        <f>+B16-B12-B13</f>
        <v>87702</v>
      </c>
      <c r="C11" s="131"/>
      <c r="D11" s="120"/>
      <c r="E11" s="11"/>
      <c r="F11" s="11"/>
      <c r="G11" s="11"/>
      <c r="H11" s="11"/>
      <c r="I11" s="11"/>
    </row>
    <row r="12" spans="1:9">
      <c r="A12" s="9" t="s">
        <v>30</v>
      </c>
      <c r="B12" s="120">
        <f>+B16*0.04</f>
        <v>3732</v>
      </c>
      <c r="C12" s="131"/>
      <c r="D12" s="120"/>
      <c r="E12" s="11"/>
      <c r="F12" s="11"/>
      <c r="G12" s="11"/>
      <c r="H12" s="11"/>
      <c r="I12" s="11"/>
    </row>
    <row r="13" spans="1:9">
      <c r="A13" s="9" t="s">
        <v>65</v>
      </c>
      <c r="B13" s="120">
        <f>+B16*2%</f>
        <v>1866</v>
      </c>
      <c r="C13" s="131"/>
      <c r="D13" s="120"/>
      <c r="E13" s="11"/>
      <c r="F13" s="11"/>
      <c r="G13" s="11"/>
      <c r="H13" s="11"/>
      <c r="I13" s="11"/>
    </row>
    <row r="14" spans="1:9">
      <c r="A14" s="9" t="s">
        <v>66</v>
      </c>
      <c r="B14" s="120">
        <f>+D14-C14</f>
        <v>0</v>
      </c>
      <c r="C14" s="131"/>
      <c r="D14" s="120"/>
      <c r="E14" s="11"/>
      <c r="F14" s="11"/>
      <c r="G14" s="11"/>
      <c r="H14" s="11"/>
      <c r="I14" s="11"/>
    </row>
    <row r="15" spans="1:9">
      <c r="A15" s="9" t="s">
        <v>109</v>
      </c>
      <c r="B15" s="120">
        <f>+D15-C15</f>
        <v>0</v>
      </c>
      <c r="C15" s="131"/>
      <c r="D15" s="120"/>
      <c r="E15" s="11"/>
      <c r="F15" s="11"/>
      <c r="G15" s="11"/>
      <c r="H15" s="11"/>
      <c r="I15" s="11"/>
    </row>
    <row r="16" spans="1:9">
      <c r="A16" s="10" t="s">
        <v>110</v>
      </c>
      <c r="B16" s="120">
        <v>93300</v>
      </c>
      <c r="C16" s="131"/>
      <c r="D16" s="364"/>
      <c r="E16" s="275"/>
      <c r="F16" s="363"/>
      <c r="G16" s="11"/>
      <c r="H16" s="11"/>
      <c r="I16" s="11"/>
    </row>
    <row r="17" spans="1:22">
      <c r="A17" s="145" t="s">
        <v>68</v>
      </c>
      <c r="B17" s="120">
        <f>+B16</f>
        <v>93300</v>
      </c>
      <c r="C17" s="1"/>
      <c r="E17" s="11"/>
      <c r="F17" s="408" t="s">
        <v>373</v>
      </c>
      <c r="G17" s="402" t="s">
        <v>384</v>
      </c>
      <c r="H17" s="11"/>
      <c r="I17" s="11"/>
    </row>
    <row r="18" spans="1:22">
      <c r="A18" s="10"/>
      <c r="B18" s="104"/>
      <c r="C18" s="410" t="s">
        <v>383</v>
      </c>
      <c r="D18" s="410" t="s">
        <v>382</v>
      </c>
      <c r="E18" s="401" t="s">
        <v>381</v>
      </c>
      <c r="F18" s="402" t="s">
        <v>285</v>
      </c>
      <c r="G18" s="402" t="s">
        <v>385</v>
      </c>
      <c r="H18" s="11"/>
      <c r="I18" s="11"/>
    </row>
    <row r="19" spans="1:22">
      <c r="A19" s="10" t="s">
        <v>111</v>
      </c>
      <c r="B19" s="129">
        <f>+E19+F19</f>
        <v>30650</v>
      </c>
      <c r="C19" s="411">
        <v>152000</v>
      </c>
      <c r="D19" s="412">
        <v>99100</v>
      </c>
      <c r="E19" s="413">
        <v>80150</v>
      </c>
      <c r="F19" s="404">
        <v>-49500</v>
      </c>
      <c r="G19" s="415">
        <f>+E19+F19</f>
        <v>30650</v>
      </c>
      <c r="H19" s="11"/>
      <c r="I19" s="11"/>
    </row>
    <row r="20" spans="1:22">
      <c r="A20" s="10" t="s">
        <v>112</v>
      </c>
      <c r="B20" s="121"/>
      <c r="E20" s="403">
        <v>7300</v>
      </c>
      <c r="F20" s="404">
        <v>7000</v>
      </c>
      <c r="G20" s="11"/>
      <c r="H20" s="11"/>
      <c r="I20" s="11"/>
    </row>
    <row r="21" spans="1:22">
      <c r="A21" s="10" t="s">
        <v>113</v>
      </c>
      <c r="B21" s="277">
        <v>0.82899999999999996</v>
      </c>
      <c r="E21" s="403"/>
      <c r="F21" s="404"/>
      <c r="G21" s="11"/>
      <c r="H21" s="11"/>
      <c r="I21" s="11"/>
    </row>
    <row r="22" spans="1:22">
      <c r="A22" s="10" t="s">
        <v>114</v>
      </c>
      <c r="B22" s="277"/>
      <c r="E22" s="405">
        <f>(E$19*E$20*24*1/1000000)/1000</f>
        <v>14.04228</v>
      </c>
      <c r="F22" s="405">
        <f>(F$19*F$20*24*1/1000000)/1000</f>
        <v>-8.3160000000000007</v>
      </c>
      <c r="G22" s="409">
        <f>+E22+F22</f>
        <v>5.7262799999999991</v>
      </c>
      <c r="H22" s="11"/>
      <c r="I22" s="11"/>
    </row>
    <row r="23" spans="1:22">
      <c r="A23" s="10" t="s">
        <v>115</v>
      </c>
      <c r="B23" s="121">
        <v>0</v>
      </c>
      <c r="C23" s="126"/>
      <c r="E23" s="11"/>
      <c r="F23" s="11"/>
      <c r="G23" s="11"/>
      <c r="H23" s="11"/>
      <c r="I23" s="11"/>
    </row>
    <row r="24" spans="1:22">
      <c r="A24" s="10" t="s">
        <v>116</v>
      </c>
      <c r="B24" s="259">
        <v>1</v>
      </c>
      <c r="C24"/>
      <c r="D24"/>
      <c r="E24" s="11"/>
      <c r="F24" s="11"/>
      <c r="G24" s="11"/>
      <c r="H24" s="11"/>
      <c r="I24" s="11"/>
    </row>
    <row r="25" spans="1:22">
      <c r="A25" s="9" t="s">
        <v>117</v>
      </c>
      <c r="B25" s="122">
        <v>1.03</v>
      </c>
      <c r="C25" s="126"/>
      <c r="E25" s="11"/>
      <c r="F25" s="11"/>
      <c r="G25" s="11"/>
      <c r="H25" s="11"/>
      <c r="I25" s="11"/>
    </row>
    <row r="26" spans="1:22">
      <c r="A26" s="10" t="s">
        <v>118</v>
      </c>
      <c r="B26" s="19">
        <v>1</v>
      </c>
      <c r="C26" s="126"/>
    </row>
    <row r="27" spans="1:22">
      <c r="A27" s="10" t="s">
        <v>119</v>
      </c>
      <c r="B27" s="5">
        <v>1.2500000000000001E-2</v>
      </c>
      <c r="C27" s="126"/>
    </row>
    <row r="28" spans="1:22">
      <c r="A28" s="10" t="s">
        <v>120</v>
      </c>
      <c r="B28" s="25">
        <v>0.38879999999999998</v>
      </c>
      <c r="C28" s="126"/>
    </row>
    <row r="29" spans="1:22">
      <c r="A29" t="s">
        <v>121</v>
      </c>
      <c r="B29" s="16">
        <v>1.3815261044176706E-2</v>
      </c>
      <c r="C29" s="126"/>
    </row>
    <row r="30" spans="1:22" ht="13.8" thickBot="1">
      <c r="A30" s="10" t="s">
        <v>122</v>
      </c>
      <c r="B30" s="253">
        <f>AVERAGE([2]data1cf!$A$2:$A$1001)*-1</f>
        <v>93407.591631748321</v>
      </c>
      <c r="C30" s="126"/>
    </row>
    <row r="31" spans="1:22" ht="13.8" thickBot="1">
      <c r="A31" s="10"/>
      <c r="B31" s="5"/>
      <c r="C31" s="144" t="s">
        <v>123</v>
      </c>
      <c r="D31" s="114"/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5"/>
    </row>
    <row r="32" spans="1:22" ht="13.8" thickBot="1">
      <c r="A32" s="10"/>
      <c r="B32" s="5"/>
      <c r="C32" s="245">
        <v>1</v>
      </c>
      <c r="D32" s="246">
        <v>2</v>
      </c>
      <c r="E32" s="246">
        <v>3</v>
      </c>
      <c r="F32" s="246">
        <v>4</v>
      </c>
      <c r="G32" s="246">
        <v>5</v>
      </c>
      <c r="H32" s="246">
        <v>6</v>
      </c>
      <c r="I32" s="246">
        <v>7</v>
      </c>
      <c r="J32" s="246">
        <v>8</v>
      </c>
      <c r="K32" s="246">
        <v>9</v>
      </c>
      <c r="L32" s="244">
        <v>10</v>
      </c>
      <c r="M32" s="242">
        <v>11</v>
      </c>
      <c r="N32" s="244">
        <v>12</v>
      </c>
      <c r="O32" s="242">
        <v>13</v>
      </c>
      <c r="P32" s="244">
        <v>14</v>
      </c>
      <c r="Q32" s="243">
        <v>15</v>
      </c>
      <c r="R32" s="244">
        <v>16</v>
      </c>
      <c r="S32" s="243">
        <v>17</v>
      </c>
      <c r="T32" s="244">
        <v>18</v>
      </c>
      <c r="U32" s="243">
        <v>19</v>
      </c>
      <c r="V32" s="244">
        <v>20</v>
      </c>
    </row>
    <row r="33" spans="1:22">
      <c r="A33" s="10"/>
      <c r="B33" s="5"/>
      <c r="C33" s="126"/>
    </row>
    <row r="34" spans="1:22">
      <c r="A34" s="10" t="s">
        <v>69</v>
      </c>
      <c r="B34" s="5"/>
      <c r="C34" s="22">
        <f t="array" ref="C34:Q34">TRANSPOSE(loadfac!N3:N18)</f>
        <v>0.83641971105869328</v>
      </c>
      <c r="D34" s="22">
        <v>0.83830189537199817</v>
      </c>
      <c r="E34" s="22">
        <v>0.83898742678202598</v>
      </c>
      <c r="F34" s="22">
        <v>0.8771002814984229</v>
      </c>
      <c r="G34" s="22">
        <v>0.85564098843803138</v>
      </c>
      <c r="H34" s="22">
        <v>0.86145563243130197</v>
      </c>
      <c r="I34" s="22">
        <v>0.87086714244249885</v>
      </c>
      <c r="J34" s="22">
        <v>0.85376043757072861</v>
      </c>
      <c r="K34" s="22">
        <v>0.85578966770938347</v>
      </c>
      <c r="L34" s="22">
        <v>0.83524133086384011</v>
      </c>
      <c r="M34" s="22">
        <v>0.85080093825472092</v>
      </c>
      <c r="N34" s="22">
        <v>0.85271127561442439</v>
      </c>
      <c r="O34" s="22">
        <v>0.85924134450208201</v>
      </c>
      <c r="P34" s="22">
        <v>0.84637708981296256</v>
      </c>
      <c r="Q34" s="22">
        <v>0.85243188163325034</v>
      </c>
      <c r="R34" s="312">
        <f>+Q34</f>
        <v>0.85243188163325034</v>
      </c>
      <c r="S34" s="312">
        <f>+R34</f>
        <v>0.85243188163325034</v>
      </c>
      <c r="T34" s="312">
        <f>+S34</f>
        <v>0.85243188163325034</v>
      </c>
      <c r="U34" s="312">
        <f>+T34</f>
        <v>0.85243188163325034</v>
      </c>
      <c r="V34" s="312">
        <f>+U34</f>
        <v>0.85243188163325034</v>
      </c>
    </row>
    <row r="35" spans="1:22">
      <c r="A35" s="9" t="s">
        <v>124</v>
      </c>
      <c r="B35" s="14"/>
      <c r="C35" s="240">
        <f t="shared" ref="C35:V35" si="0">($E$22+$F$22)*C34</f>
        <v>4.7895734630411733</v>
      </c>
      <c r="D35" s="240">
        <f t="shared" si="0"/>
        <v>4.8003513774307649</v>
      </c>
      <c r="E35" s="240">
        <f t="shared" si="0"/>
        <v>4.8042769222333792</v>
      </c>
      <c r="F35" s="240">
        <f t="shared" si="0"/>
        <v>5.0225217999387883</v>
      </c>
      <c r="G35" s="240">
        <f t="shared" si="0"/>
        <v>4.8996398792729297</v>
      </c>
      <c r="H35" s="240">
        <f t="shared" si="0"/>
        <v>4.9329361588787153</v>
      </c>
      <c r="I35" s="240">
        <f t="shared" si="0"/>
        <v>4.9868291004256315</v>
      </c>
      <c r="J35" s="240">
        <f t="shared" si="0"/>
        <v>4.8888713184525114</v>
      </c>
      <c r="K35" s="240">
        <f t="shared" si="0"/>
        <v>4.900491258410888</v>
      </c>
      <c r="L35" s="240">
        <f t="shared" si="0"/>
        <v>4.7828257280989899</v>
      </c>
      <c r="M35" s="240">
        <f t="shared" si="0"/>
        <v>4.8719243967092423</v>
      </c>
      <c r="N35" s="240">
        <f t="shared" si="0"/>
        <v>4.8828635233253657</v>
      </c>
      <c r="O35" s="240">
        <f t="shared" si="0"/>
        <v>4.9202565261953817</v>
      </c>
      <c r="P35" s="240">
        <f t="shared" si="0"/>
        <v>4.8465922018541709</v>
      </c>
      <c r="Q35" s="240">
        <f t="shared" si="0"/>
        <v>4.8812636351588479</v>
      </c>
      <c r="R35" s="240">
        <f t="shared" si="0"/>
        <v>4.8812636351588479</v>
      </c>
      <c r="S35" s="240">
        <f t="shared" si="0"/>
        <v>4.8812636351588479</v>
      </c>
      <c r="T35" s="240">
        <f t="shared" si="0"/>
        <v>4.8812636351588479</v>
      </c>
      <c r="U35" s="240">
        <f t="shared" si="0"/>
        <v>4.8812636351588479</v>
      </c>
      <c r="V35" s="240">
        <f t="shared" si="0"/>
        <v>4.8812636351588479</v>
      </c>
    </row>
    <row r="36" spans="1:22">
      <c r="A36" s="10" t="s">
        <v>125</v>
      </c>
      <c r="B36" s="14"/>
      <c r="C36" s="240">
        <v>0</v>
      </c>
      <c r="D36" s="240">
        <v>0</v>
      </c>
      <c r="E36" s="240">
        <v>0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0</v>
      </c>
      <c r="O36" s="240">
        <v>0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</row>
    <row r="37" spans="1:22">
      <c r="A37" s="10" t="s">
        <v>80</v>
      </c>
      <c r="B37" s="5"/>
      <c r="C37" s="156">
        <f t="array" ref="C37:Q37">TRANSPOSE(forwcurv!I15:I29)</f>
        <v>4.1142443685420815</v>
      </c>
      <c r="D37" s="154">
        <v>3.0508842101231313</v>
      </c>
      <c r="E37" s="26">
        <v>3.1404124026611711</v>
      </c>
      <c r="F37" s="26">
        <v>3.5584787674243921</v>
      </c>
      <c r="G37" s="26">
        <v>3.4260283586434785</v>
      </c>
      <c r="H37" s="26">
        <v>3.0595225809410773</v>
      </c>
      <c r="I37" s="26">
        <v>3.228008662686729</v>
      </c>
      <c r="J37" s="26">
        <v>3.8774419516742706</v>
      </c>
      <c r="K37" s="26">
        <v>3.6819286257619517</v>
      </c>
      <c r="L37" s="26">
        <v>3.1811118691925242</v>
      </c>
      <c r="M37" s="26">
        <v>3.5622499124541407</v>
      </c>
      <c r="N37" s="26">
        <v>3.6256828436783928</v>
      </c>
      <c r="O37" s="26">
        <v>3.4193585979447332</v>
      </c>
      <c r="P37" s="26">
        <v>4.3602622259087838</v>
      </c>
      <c r="Q37" s="26">
        <v>3.4005101898688341</v>
      </c>
      <c r="R37" s="26">
        <f t="shared" ref="R37:V38" si="1">+Q37</f>
        <v>3.4005101898688341</v>
      </c>
      <c r="S37" s="26">
        <f t="shared" si="1"/>
        <v>3.4005101898688341</v>
      </c>
      <c r="T37" s="26">
        <f t="shared" si="1"/>
        <v>3.4005101898688341</v>
      </c>
      <c r="U37" s="26">
        <f t="shared" si="1"/>
        <v>3.4005101898688341</v>
      </c>
      <c r="V37" s="26">
        <f t="shared" si="1"/>
        <v>3.4005101898688341</v>
      </c>
    </row>
    <row r="38" spans="1:22">
      <c r="A38" t="s">
        <v>126</v>
      </c>
      <c r="C38" s="8">
        <v>0.04</v>
      </c>
      <c r="D38" s="127">
        <f>+C38</f>
        <v>0.04</v>
      </c>
      <c r="E38" s="127">
        <f t="shared" ref="E38:Q38" si="2">+D38</f>
        <v>0.04</v>
      </c>
      <c r="F38" s="127">
        <f t="shared" si="2"/>
        <v>0.04</v>
      </c>
      <c r="G38" s="127">
        <f t="shared" si="2"/>
        <v>0.04</v>
      </c>
      <c r="H38" s="127">
        <f t="shared" si="2"/>
        <v>0.04</v>
      </c>
      <c r="I38" s="127">
        <f t="shared" si="2"/>
        <v>0.04</v>
      </c>
      <c r="J38" s="127">
        <f t="shared" si="2"/>
        <v>0.04</v>
      </c>
      <c r="K38" s="127">
        <f t="shared" si="2"/>
        <v>0.04</v>
      </c>
      <c r="L38" s="127">
        <f t="shared" si="2"/>
        <v>0.04</v>
      </c>
      <c r="M38" s="127">
        <f t="shared" si="2"/>
        <v>0.04</v>
      </c>
      <c r="N38" s="127">
        <f t="shared" si="2"/>
        <v>0.04</v>
      </c>
      <c r="O38" s="127">
        <f t="shared" si="2"/>
        <v>0.04</v>
      </c>
      <c r="P38" s="127">
        <f t="shared" si="2"/>
        <v>0.04</v>
      </c>
      <c r="Q38" s="127">
        <f t="shared" si="2"/>
        <v>0.04</v>
      </c>
      <c r="R38" s="127">
        <f t="shared" si="1"/>
        <v>0.04</v>
      </c>
      <c r="S38" s="127">
        <f t="shared" si="1"/>
        <v>0.04</v>
      </c>
      <c r="T38" s="127">
        <f t="shared" si="1"/>
        <v>0.04</v>
      </c>
      <c r="U38" s="127">
        <f t="shared" si="1"/>
        <v>0.04</v>
      </c>
      <c r="V38" s="127">
        <f t="shared" si="1"/>
        <v>0.04</v>
      </c>
    </row>
    <row r="39" spans="1:22">
      <c r="A39" s="5"/>
      <c r="B39" s="15"/>
      <c r="C39" s="8"/>
      <c r="D39" s="127"/>
    </row>
    <row r="40" spans="1:22">
      <c r="A40" s="10" t="s">
        <v>84</v>
      </c>
      <c r="B40" s="15"/>
      <c r="C40" s="6"/>
      <c r="D40" s="127"/>
    </row>
    <row r="41" spans="1:22">
      <c r="A41" s="9" t="s">
        <v>127</v>
      </c>
      <c r="B41" s="21">
        <v>1</v>
      </c>
      <c r="C41" s="130">
        <f>(D19*0.035)+(F19*0.085)+(B23*0.5)</f>
        <v>-738.99999999999955</v>
      </c>
      <c r="D41" s="130">
        <f>+C41*$B$25</f>
        <v>-761.1699999999995</v>
      </c>
      <c r="E41" s="18">
        <f>+D41*$B$25</f>
        <v>-784.00509999999952</v>
      </c>
      <c r="F41" s="18">
        <f>+E41*$B$25</f>
        <v>-807.52525299999957</v>
      </c>
      <c r="G41" s="18">
        <f>+F41*$B$25</f>
        <v>-831.75101058999962</v>
      </c>
      <c r="H41" s="1">
        <f>SUM(B41:G41)</f>
        <v>-3922.451363589998</v>
      </c>
    </row>
    <row r="42" spans="1:22">
      <c r="A42" s="9" t="s">
        <v>128</v>
      </c>
      <c r="B42" s="5"/>
      <c r="C42" s="23">
        <f>((+C35+C36)*C37*365)</f>
        <v>7192.4986115330466</v>
      </c>
      <c r="D42" s="23">
        <f>((+D35+D36)*D37*365)</f>
        <v>5345.5404204629158</v>
      </c>
      <c r="E42" s="23">
        <f>((+E35+E36)*E37*365)</f>
        <v>5506.9049538261979</v>
      </c>
      <c r="F42" s="23">
        <f>((+F35+F36)*F37*365)</f>
        <v>6523.4760721630364</v>
      </c>
      <c r="G42" s="23">
        <f>((+G35+G36)*G37*365)</f>
        <v>6127.0013883382917</v>
      </c>
      <c r="H42" s="1">
        <f>SUM(C42:G42)</f>
        <v>30695.421446323489</v>
      </c>
    </row>
    <row r="43" spans="1:22">
      <c r="A43" s="10" t="s">
        <v>35</v>
      </c>
      <c r="C43" s="31">
        <f>+B16*B29</f>
        <v>1288.9638554216867</v>
      </c>
      <c r="D43" s="128">
        <f>+C43*$B$25</f>
        <v>1327.6327710843373</v>
      </c>
      <c r="E43" s="20">
        <f>+D43*$B$25</f>
        <v>1367.4617542168673</v>
      </c>
      <c r="F43" s="20">
        <f>+E43*$B$25</f>
        <v>1408.4856068433735</v>
      </c>
      <c r="G43" s="20">
        <f>+F43*$B$25</f>
        <v>1450.7401750486747</v>
      </c>
      <c r="H43" s="1">
        <f>SUM(C43:G43)</f>
        <v>6843.2841626149402</v>
      </c>
    </row>
    <row r="44" spans="1:22">
      <c r="A44" s="5"/>
      <c r="C44" s="8"/>
      <c r="D44" s="127"/>
    </row>
    <row r="45" spans="1:22">
      <c r="A45" s="5"/>
      <c r="C45" s="8"/>
      <c r="D45" s="127"/>
    </row>
    <row r="46" spans="1:22">
      <c r="A46" s="5"/>
      <c r="C46" s="8"/>
      <c r="D46" s="127"/>
    </row>
    <row r="47" spans="1:22">
      <c r="A47" s="5"/>
      <c r="C47" s="8"/>
      <c r="D47" s="127"/>
    </row>
    <row r="48" spans="1:22">
      <c r="A48" s="5" t="s">
        <v>290</v>
      </c>
      <c r="B48" s="304">
        <f>+B7</f>
        <v>15</v>
      </c>
      <c r="C48" s="8"/>
      <c r="D48" s="127"/>
    </row>
    <row r="49" spans="1:17">
      <c r="A49" s="10" t="s">
        <v>291</v>
      </c>
      <c r="B49" s="305">
        <v>0.33333000000000002</v>
      </c>
      <c r="C49" s="305">
        <v>0.44450000000000001</v>
      </c>
      <c r="D49" s="305">
        <v>0.14810000000000001</v>
      </c>
      <c r="E49" s="305">
        <v>7.4099999999999999E-2</v>
      </c>
      <c r="F49" s="305">
        <v>0</v>
      </c>
      <c r="G49" s="306"/>
      <c r="H49" s="306"/>
      <c r="I49" s="306"/>
      <c r="J49" s="306"/>
      <c r="K49" s="306"/>
      <c r="L49" s="306"/>
      <c r="M49" s="306"/>
      <c r="N49" s="306"/>
      <c r="O49" s="306"/>
      <c r="P49" s="306"/>
    </row>
    <row r="50" spans="1:17">
      <c r="A50" s="10" t="s">
        <v>292</v>
      </c>
      <c r="B50" s="305">
        <v>0.2</v>
      </c>
      <c r="C50" s="305">
        <v>0.32</v>
      </c>
      <c r="D50" s="305">
        <v>0.192</v>
      </c>
      <c r="E50" s="305">
        <v>0.1152</v>
      </c>
      <c r="F50" s="305">
        <v>0.1152</v>
      </c>
      <c r="G50" s="306">
        <v>5.7599999999999998E-2</v>
      </c>
      <c r="H50" s="306"/>
      <c r="I50" s="306"/>
      <c r="J50" s="306"/>
      <c r="K50" s="306"/>
      <c r="L50" s="306"/>
      <c r="M50" s="306"/>
      <c r="N50" s="306"/>
      <c r="O50" s="306"/>
      <c r="P50" s="306"/>
    </row>
    <row r="51" spans="1:17">
      <c r="A51" s="10" t="s">
        <v>293</v>
      </c>
      <c r="B51" s="307">
        <v>0.1429</v>
      </c>
      <c r="C51" s="308">
        <v>0.24490000000000001</v>
      </c>
      <c r="D51" s="306">
        <v>0.1749</v>
      </c>
      <c r="E51" s="306">
        <v>0.1249</v>
      </c>
      <c r="F51" s="306">
        <v>8.9300000000000004E-2</v>
      </c>
      <c r="G51" s="306">
        <v>8.9200000000000002E-2</v>
      </c>
      <c r="H51" s="306">
        <v>8.9300000000000004E-2</v>
      </c>
      <c r="I51" s="306">
        <v>4.4600000000000001E-2</v>
      </c>
      <c r="J51" s="306"/>
      <c r="K51" s="306"/>
      <c r="L51" s="306"/>
      <c r="M51" s="306"/>
      <c r="N51" s="306"/>
      <c r="O51" s="306"/>
      <c r="P51" s="306"/>
    </row>
    <row r="52" spans="1:17">
      <c r="A52" s="10" t="s">
        <v>294</v>
      </c>
      <c r="B52" s="307">
        <v>0.05</v>
      </c>
      <c r="C52" s="308">
        <v>9.5000000000000001E-2</v>
      </c>
      <c r="D52" s="306">
        <v>8.5500000000000007E-2</v>
      </c>
      <c r="E52" s="306">
        <v>7.6999999999999999E-2</v>
      </c>
      <c r="F52" s="306">
        <v>6.93E-2</v>
      </c>
      <c r="G52" s="306">
        <v>6.2300000000000001E-2</v>
      </c>
      <c r="H52" s="306">
        <v>5.8999999999999997E-2</v>
      </c>
      <c r="I52" s="306">
        <v>5.8999999999999997E-2</v>
      </c>
      <c r="J52" s="306">
        <v>5.91E-2</v>
      </c>
      <c r="K52" s="306">
        <v>5.8999999999999997E-2</v>
      </c>
      <c r="L52" s="306">
        <v>5.91E-2</v>
      </c>
      <c r="M52" s="306">
        <v>5.8999999999999997E-2</v>
      </c>
      <c r="N52" s="306">
        <v>5.91E-2</v>
      </c>
      <c r="O52" s="306">
        <v>5.8999999999999997E-2</v>
      </c>
      <c r="P52" s="306">
        <v>5.91E-2</v>
      </c>
      <c r="Q52">
        <v>2.9499999999999998E-2</v>
      </c>
    </row>
    <row r="53" spans="1:17">
      <c r="A53" s="9"/>
      <c r="B53" s="5"/>
      <c r="C53" s="7"/>
      <c r="D53" s="127"/>
    </row>
    <row r="54" spans="1:17">
      <c r="B54" s="5"/>
      <c r="C54" s="17"/>
      <c r="D54" s="127"/>
    </row>
    <row r="55" spans="1:17">
      <c r="C55" s="127"/>
      <c r="D55" s="127"/>
    </row>
    <row r="56" spans="1:17">
      <c r="C56" s="127"/>
      <c r="D56" s="127"/>
    </row>
    <row r="57" spans="1:17">
      <c r="A57" s="11"/>
      <c r="B57" s="2"/>
      <c r="C57" s="11"/>
      <c r="D57" s="11"/>
      <c r="E57" s="11"/>
    </row>
    <row r="58" spans="1:17">
      <c r="A58" s="145"/>
      <c r="B58" s="29"/>
      <c r="C58"/>
      <c r="E58" s="29"/>
    </row>
    <row r="59" spans="1:17">
      <c r="A59" s="11"/>
      <c r="B59" s="29"/>
      <c r="C59" s="11"/>
      <c r="D59" s="11"/>
      <c r="E59" s="11"/>
    </row>
    <row r="60" spans="1:17">
      <c r="A60" s="11"/>
      <c r="B60" s="24"/>
      <c r="C60" s="11"/>
      <c r="D60" s="11"/>
      <c r="E60" s="11"/>
    </row>
    <row r="61" spans="1:17">
      <c r="C61" s="127"/>
      <c r="D61" s="127"/>
    </row>
    <row r="62" spans="1:17">
      <c r="C62" s="127"/>
      <c r="D62" s="127"/>
    </row>
    <row r="63" spans="1:17">
      <c r="C63" s="127"/>
      <c r="D63" s="127"/>
    </row>
    <row r="64" spans="1:17">
      <c r="C64" s="127"/>
      <c r="D64" s="127"/>
    </row>
    <row r="65" spans="3:4">
      <c r="C65" s="127"/>
      <c r="D65" s="127"/>
    </row>
    <row r="66" spans="3:4">
      <c r="C66" s="127"/>
      <c r="D66" s="127"/>
    </row>
    <row r="67" spans="3:4">
      <c r="C67" s="127"/>
      <c r="D67" s="127"/>
    </row>
    <row r="68" spans="3:4">
      <c r="C68" s="127"/>
      <c r="D68" s="127"/>
    </row>
    <row r="69" spans="3:4">
      <c r="C69" s="127"/>
      <c r="D69" s="127"/>
    </row>
    <row r="70" spans="3:4">
      <c r="C70" s="127"/>
      <c r="D70" s="127"/>
    </row>
    <row r="71" spans="3:4">
      <c r="C71" s="127"/>
      <c r="D71" s="127"/>
    </row>
    <row r="72" spans="3:4">
      <c r="C72" s="127"/>
      <c r="D72" s="127"/>
    </row>
    <row r="73" spans="3:4">
      <c r="C73" s="127"/>
      <c r="D73" s="127"/>
    </row>
    <row r="74" spans="3:4">
      <c r="C74" s="127"/>
      <c r="D74" s="127"/>
    </row>
    <row r="75" spans="3:4">
      <c r="C75" s="127"/>
      <c r="D75" s="127"/>
    </row>
    <row r="76" spans="3:4">
      <c r="C76" s="127"/>
      <c r="D76" s="127"/>
    </row>
    <row r="77" spans="3:4">
      <c r="C77" s="127"/>
      <c r="D77" s="127"/>
    </row>
    <row r="78" spans="3:4">
      <c r="C78" s="127"/>
      <c r="D78" s="127"/>
    </row>
    <row r="79" spans="3:4">
      <c r="C79" s="127"/>
      <c r="D79" s="127"/>
    </row>
    <row r="80" spans="3:4">
      <c r="C80" s="127"/>
      <c r="D80" s="127"/>
    </row>
    <row r="81" spans="3:4">
      <c r="C81" s="127"/>
      <c r="D81" s="127"/>
    </row>
    <row r="82" spans="3:4">
      <c r="C82" s="127"/>
      <c r="D82" s="127"/>
    </row>
    <row r="83" spans="3:4">
      <c r="C83" s="127"/>
      <c r="D83" s="127"/>
    </row>
    <row r="84" spans="3:4">
      <c r="C84" s="127"/>
      <c r="D84" s="127"/>
    </row>
    <row r="85" spans="3:4">
      <c r="C85" s="127"/>
      <c r="D85" s="127"/>
    </row>
    <row r="86" spans="3:4">
      <c r="C86" s="127"/>
      <c r="D86" s="127"/>
    </row>
    <row r="87" spans="3:4">
      <c r="C87" s="127"/>
      <c r="D87" s="127"/>
    </row>
    <row r="88" spans="3:4">
      <c r="C88" s="127"/>
      <c r="D88" s="127"/>
    </row>
    <row r="89" spans="3:4">
      <c r="C89" s="127"/>
      <c r="D89" s="127"/>
    </row>
    <row r="90" spans="3:4">
      <c r="C90" s="127"/>
      <c r="D90" s="127"/>
    </row>
    <row r="91" spans="3:4">
      <c r="C91" s="127"/>
      <c r="D91" s="127"/>
    </row>
    <row r="92" spans="3:4">
      <c r="C92" s="127"/>
      <c r="D92" s="127"/>
    </row>
    <row r="93" spans="3:4">
      <c r="C93" s="127"/>
      <c r="D93" s="127"/>
    </row>
    <row r="94" spans="3:4">
      <c r="C94" s="127"/>
      <c r="D94" s="127"/>
    </row>
    <row r="95" spans="3:4">
      <c r="C95" s="127"/>
      <c r="D95" s="127"/>
    </row>
    <row r="96" spans="3:4">
      <c r="C96" s="127"/>
      <c r="D96" s="127"/>
    </row>
    <row r="97" spans="3:4">
      <c r="C97" s="127"/>
      <c r="D97" s="127"/>
    </row>
    <row r="98" spans="3:4">
      <c r="C98" s="127"/>
      <c r="D98" s="127"/>
    </row>
    <row r="99" spans="3:4">
      <c r="C99" s="127"/>
      <c r="D99" s="127"/>
    </row>
    <row r="100" spans="3:4">
      <c r="C100" s="127"/>
      <c r="D100" s="127"/>
    </row>
    <row r="101" spans="3:4">
      <c r="C101" s="127"/>
      <c r="D101" s="127"/>
    </row>
    <row r="102" spans="3:4">
      <c r="C102" s="127"/>
      <c r="D102" s="127"/>
    </row>
    <row r="103" spans="3:4">
      <c r="C103" s="127"/>
      <c r="D103" s="127"/>
    </row>
    <row r="104" spans="3:4">
      <c r="C104" s="127"/>
      <c r="D104" s="127"/>
    </row>
    <row r="105" spans="3:4">
      <c r="C105" s="127"/>
      <c r="D105" s="127"/>
    </row>
    <row r="106" spans="3:4">
      <c r="C106" s="127"/>
      <c r="D106" s="127"/>
    </row>
    <row r="107" spans="3:4">
      <c r="C107" s="127"/>
      <c r="D107" s="127"/>
    </row>
    <row r="108" spans="3:4">
      <c r="C108" s="127"/>
      <c r="D108" s="127"/>
    </row>
    <row r="109" spans="3:4">
      <c r="C109" s="127"/>
      <c r="D109" s="127"/>
    </row>
    <row r="110" spans="3:4">
      <c r="C110" s="127"/>
      <c r="D110" s="127"/>
    </row>
    <row r="111" spans="3:4">
      <c r="C111" s="127"/>
      <c r="D111" s="127"/>
    </row>
    <row r="112" spans="3:4">
      <c r="C112" s="127"/>
      <c r="D112" s="127"/>
    </row>
    <row r="113" spans="3:4">
      <c r="C113" s="127"/>
      <c r="D113" s="127"/>
    </row>
    <row r="114" spans="3:4">
      <c r="C114" s="127"/>
      <c r="D114" s="127"/>
    </row>
    <row r="115" spans="3:4">
      <c r="C115" s="127"/>
      <c r="D115" s="127"/>
    </row>
    <row r="116" spans="3:4">
      <c r="C116" s="127"/>
      <c r="D116" s="127"/>
    </row>
    <row r="117" spans="3:4">
      <c r="C117" s="127"/>
      <c r="D117" s="127"/>
    </row>
    <row r="118" spans="3:4">
      <c r="C118" s="127"/>
      <c r="D118" s="127"/>
    </row>
    <row r="119" spans="3:4">
      <c r="C119" s="127"/>
      <c r="D119" s="127"/>
    </row>
    <row r="120" spans="3:4">
      <c r="C120" s="127"/>
      <c r="D120" s="127"/>
    </row>
    <row r="121" spans="3:4">
      <c r="C121" s="127"/>
      <c r="D121" s="127"/>
    </row>
    <row r="122" spans="3:4">
      <c r="C122" s="127"/>
      <c r="D122" s="127"/>
    </row>
    <row r="123" spans="3:4">
      <c r="C123" s="127"/>
      <c r="D123" s="127"/>
    </row>
    <row r="124" spans="3:4">
      <c r="C124" s="127"/>
      <c r="D124" s="127"/>
    </row>
    <row r="125" spans="3:4">
      <c r="C125" s="127"/>
      <c r="D125" s="127"/>
    </row>
    <row r="126" spans="3:4">
      <c r="C126" s="127"/>
      <c r="D126" s="127"/>
    </row>
    <row r="127" spans="3:4">
      <c r="C127" s="127"/>
      <c r="D127" s="127"/>
    </row>
    <row r="128" spans="3:4">
      <c r="C128" s="127"/>
      <c r="D128" s="127"/>
    </row>
    <row r="129" spans="3:4">
      <c r="C129" s="127"/>
      <c r="D129" s="127"/>
    </row>
    <row r="130" spans="3:4">
      <c r="C130" s="127"/>
      <c r="D130" s="127"/>
    </row>
    <row r="131" spans="3:4">
      <c r="C131" s="127"/>
      <c r="D131" s="127"/>
    </row>
    <row r="132" spans="3:4">
      <c r="C132" s="127"/>
      <c r="D132" s="127"/>
    </row>
    <row r="133" spans="3:4">
      <c r="C133" s="127"/>
      <c r="D133" s="127"/>
    </row>
    <row r="134" spans="3:4">
      <c r="C134" s="127"/>
      <c r="D134" s="127"/>
    </row>
    <row r="135" spans="3:4">
      <c r="C135" s="127"/>
      <c r="D135" s="127"/>
    </row>
    <row r="136" spans="3:4">
      <c r="C136" s="127"/>
      <c r="D136" s="127"/>
    </row>
    <row r="137" spans="3:4">
      <c r="C137" s="127"/>
      <c r="D137" s="127"/>
    </row>
    <row r="138" spans="3:4">
      <c r="C138" s="127"/>
      <c r="D138" s="127"/>
    </row>
    <row r="139" spans="3:4">
      <c r="C139" s="127"/>
      <c r="D139" s="127"/>
    </row>
    <row r="140" spans="3:4">
      <c r="C140" s="127"/>
      <c r="D140" s="127"/>
    </row>
    <row r="141" spans="3:4">
      <c r="C141" s="127"/>
      <c r="D141" s="127"/>
    </row>
    <row r="142" spans="3:4">
      <c r="C142" s="127"/>
      <c r="D142" s="127"/>
    </row>
    <row r="143" spans="3:4">
      <c r="C143" s="127"/>
      <c r="D143" s="127"/>
    </row>
    <row r="144" spans="3:4">
      <c r="C144" s="127"/>
      <c r="D144" s="127"/>
    </row>
    <row r="145" spans="3:4">
      <c r="C145" s="127"/>
      <c r="D145" s="127"/>
    </row>
    <row r="146" spans="3:4">
      <c r="C146" s="127"/>
      <c r="D146" s="127"/>
    </row>
    <row r="147" spans="3:4">
      <c r="C147" s="127"/>
      <c r="D147" s="127"/>
    </row>
    <row r="148" spans="3:4">
      <c r="C148" s="127"/>
      <c r="D148" s="127"/>
    </row>
    <row r="149" spans="3:4">
      <c r="C149" s="127"/>
      <c r="D149" s="127"/>
    </row>
    <row r="150" spans="3:4">
      <c r="C150" s="127"/>
      <c r="D150" s="127"/>
    </row>
    <row r="151" spans="3:4">
      <c r="C151" s="127"/>
      <c r="D151" s="127"/>
    </row>
    <row r="152" spans="3:4">
      <c r="C152" s="127"/>
      <c r="D152" s="127"/>
    </row>
    <row r="153" spans="3:4">
      <c r="C153" s="127"/>
      <c r="D153" s="127"/>
    </row>
    <row r="154" spans="3:4">
      <c r="C154" s="127"/>
      <c r="D154" s="127"/>
    </row>
    <row r="155" spans="3:4">
      <c r="C155" s="127"/>
      <c r="D155" s="127"/>
    </row>
    <row r="156" spans="3:4">
      <c r="C156" s="127"/>
      <c r="D156" s="127"/>
    </row>
    <row r="157" spans="3:4">
      <c r="C157" s="127"/>
      <c r="D157" s="127"/>
    </row>
    <row r="158" spans="3:4">
      <c r="C158" s="127"/>
      <c r="D158" s="127"/>
    </row>
    <row r="159" spans="3:4">
      <c r="C159" s="127"/>
      <c r="D159" s="127"/>
    </row>
  </sheetData>
  <pageMargins left="0.34" right="0.22" top="1" bottom="1" header="0.5" footer="0.5"/>
  <pageSetup scale="64" orientation="landscape" horizontalDpi="4294967292" r:id="rId1"/>
  <headerFooter alignWithMargins="0"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"/>
  <sheetViews>
    <sheetView topLeftCell="G1" workbookViewId="0">
      <selection activeCell="L27" sqref="L27"/>
    </sheetView>
  </sheetViews>
  <sheetFormatPr defaultRowHeight="13.2"/>
  <cols>
    <col min="1" max="1" width="13.6640625" customWidth="1"/>
    <col min="2" max="2" width="14.88671875" customWidth="1"/>
    <col min="3" max="3" width="12.88671875" customWidth="1"/>
    <col min="4" max="14" width="12.33203125" customWidth="1"/>
    <col min="15" max="15" width="12.33203125" bestFit="1" customWidth="1"/>
  </cols>
  <sheetData>
    <row r="1" spans="1:14">
      <c r="A1" t="s">
        <v>234</v>
      </c>
      <c r="B1">
        <v>9.5000000000000001E-2</v>
      </c>
    </row>
    <row r="2" spans="1:14">
      <c r="A2" t="s">
        <v>235</v>
      </c>
      <c r="B2" s="397">
        <v>37257</v>
      </c>
      <c r="C2" s="397">
        <v>37288</v>
      </c>
      <c r="D2" s="397">
        <v>37316</v>
      </c>
      <c r="E2" s="397">
        <v>37347</v>
      </c>
      <c r="F2" s="397">
        <v>37377</v>
      </c>
      <c r="G2" s="397">
        <v>37408</v>
      </c>
      <c r="H2" s="397">
        <v>37438</v>
      </c>
      <c r="I2" s="397">
        <v>37469</v>
      </c>
      <c r="J2" s="397">
        <v>37500</v>
      </c>
      <c r="K2" s="397">
        <v>37530</v>
      </c>
      <c r="L2" s="397">
        <v>37561</v>
      </c>
      <c r="M2" s="397">
        <v>37591</v>
      </c>
      <c r="N2" s="3"/>
    </row>
    <row r="3" spans="1:14">
      <c r="A3" t="s">
        <v>236</v>
      </c>
      <c r="B3" s="3">
        <f>IF(B2=assumptions!$B$8,-DCF!$C$11,0)</f>
        <v>0</v>
      </c>
      <c r="C3" s="3">
        <f>IF(C2=assumptions!$B$8,-DCF!$C$11,0)</f>
        <v>0</v>
      </c>
      <c r="D3" s="3">
        <f>IF(D2=assumptions!$B$8,-DCF!$C$11,0)</f>
        <v>0</v>
      </c>
      <c r="E3" s="3">
        <f>IF(E2=assumptions!$B$8,-DCF!$C$11,0)</f>
        <v>0</v>
      </c>
      <c r="F3" s="3">
        <f>IF(F2=assumptions!$B$8,-DCF!$C$11,0)</f>
        <v>0</v>
      </c>
      <c r="G3" s="3">
        <f>IF(G2=assumptions!$B$8,-DCF!$C$11,0)</f>
        <v>0</v>
      </c>
      <c r="H3" s="3">
        <f>IF(H2=assumptions!$B$8,-DCF!$C$11,0)</f>
        <v>0</v>
      </c>
      <c r="I3" s="3">
        <f>IF(I2=assumptions!$B$8,-DCF!$C$11,0)</f>
        <v>0</v>
      </c>
      <c r="J3" s="3">
        <f>IF(J2=assumptions!$B$8,-DCF!$C$11,0)</f>
        <v>0</v>
      </c>
      <c r="K3" s="3">
        <f>IF(K2=assumptions!$B$8,-DCF!$C$11,0)</f>
        <v>-93300</v>
      </c>
      <c r="L3" s="3">
        <f>IF(L2=assumptions!$B$8,-DCF!$C$11,0)</f>
        <v>0</v>
      </c>
      <c r="M3" s="3">
        <f>IF(M2=assumptions!$B$8,-DCF!$C$11,0)</f>
        <v>0</v>
      </c>
      <c r="N3" s="3"/>
    </row>
    <row r="4" spans="1:14" s="283" customFormat="1">
      <c r="A4" s="283" t="s">
        <v>237</v>
      </c>
      <c r="B4" s="283">
        <f>IF(B3&lt;&gt;0,+B3,0)</f>
        <v>0</v>
      </c>
      <c r="C4" s="283">
        <f t="shared" ref="C4:M4" si="0">IF(C3&lt;&gt;0,+C3,B8)</f>
        <v>0</v>
      </c>
      <c r="D4" s="283">
        <f t="shared" si="0"/>
        <v>0</v>
      </c>
      <c r="E4" s="283">
        <f t="shared" si="0"/>
        <v>0</v>
      </c>
      <c r="F4" s="283">
        <f t="shared" si="0"/>
        <v>0</v>
      </c>
      <c r="G4" s="283">
        <f t="shared" si="0"/>
        <v>0</v>
      </c>
      <c r="H4" s="283">
        <f t="shared" si="0"/>
        <v>0</v>
      </c>
      <c r="I4" s="283">
        <f t="shared" si="0"/>
        <v>0</v>
      </c>
      <c r="J4" s="283">
        <f t="shared" si="0"/>
        <v>0</v>
      </c>
      <c r="K4" s="283">
        <f t="shared" si="0"/>
        <v>-93300</v>
      </c>
      <c r="L4" s="283">
        <f t="shared" si="0"/>
        <v>-92776.957024879535</v>
      </c>
      <c r="M4" s="283">
        <f t="shared" si="0"/>
        <v>-92249.773292872691</v>
      </c>
    </row>
    <row r="5" spans="1:14" s="283" customFormat="1">
      <c r="A5" s="283" t="s">
        <v>238</v>
      </c>
      <c r="B5" s="283">
        <f>IF(+B3&lt;&gt;0,+DCF!$D$60/12,0)</f>
        <v>0</v>
      </c>
      <c r="C5" s="283">
        <f>IF(+C3&lt;&gt;0,+DCF!$D$60/12,+B5)</f>
        <v>0</v>
      </c>
      <c r="D5" s="283">
        <f>IF(+D3&lt;&gt;0,+DCF!$D$60/12,+C5)</f>
        <v>0</v>
      </c>
      <c r="E5" s="283">
        <f>IF(+E3&lt;&gt;0,+DCF!$D$60/12,+D5)</f>
        <v>0</v>
      </c>
      <c r="F5" s="283">
        <f>IF(+F3&lt;&gt;0,+DCF!$D$60/12,+E5)</f>
        <v>0</v>
      </c>
      <c r="G5" s="283">
        <f>IF(+G3&lt;&gt;0,+DCF!$D$60/12,+F5)</f>
        <v>0</v>
      </c>
      <c r="H5" s="283">
        <f>IF(+H3&lt;&gt;0,+DCF!$D$60/12,+G5)</f>
        <v>0</v>
      </c>
      <c r="I5" s="283">
        <f>IF(+I3&lt;&gt;0,+DCF!$D$60/12,+H5)</f>
        <v>0</v>
      </c>
      <c r="J5" s="283">
        <f>IF(+J3&lt;&gt;0,+DCF!$D$60/12,+I5)</f>
        <v>0</v>
      </c>
      <c r="K5" s="283">
        <f>IF(+K3&lt;&gt;0,+DCF!$D$60/12,+J5)</f>
        <v>1251.7582225254753</v>
      </c>
      <c r="L5" s="283">
        <f>IF(+L3&lt;&gt;0,+DCF!$D$60/12,+K5)</f>
        <v>1251.7582225254753</v>
      </c>
      <c r="M5" s="283">
        <f>IF(+M3&lt;&gt;0,+DCF!$D$60/12,+L5)</f>
        <v>1251.7582225254753</v>
      </c>
    </row>
    <row r="6" spans="1:14" s="283" customFormat="1">
      <c r="A6" s="283" t="s">
        <v>239</v>
      </c>
      <c r="B6" s="283">
        <f t="shared" ref="B6:M6" si="1">+B5+B4</f>
        <v>0</v>
      </c>
      <c r="C6" s="283">
        <f t="shared" si="1"/>
        <v>0</v>
      </c>
      <c r="D6" s="283">
        <f t="shared" si="1"/>
        <v>0</v>
      </c>
      <c r="E6" s="283">
        <f t="shared" si="1"/>
        <v>0</v>
      </c>
      <c r="F6" s="283">
        <f t="shared" si="1"/>
        <v>0</v>
      </c>
      <c r="G6" s="283">
        <f t="shared" si="1"/>
        <v>0</v>
      </c>
      <c r="H6" s="283">
        <f t="shared" si="1"/>
        <v>0</v>
      </c>
      <c r="I6" s="283">
        <f t="shared" si="1"/>
        <v>0</v>
      </c>
      <c r="J6" s="283">
        <f t="shared" si="1"/>
        <v>0</v>
      </c>
      <c r="K6" s="283">
        <f t="shared" si="1"/>
        <v>-92048.241777474526</v>
      </c>
      <c r="L6" s="283">
        <f t="shared" si="1"/>
        <v>-91525.198802354062</v>
      </c>
      <c r="M6" s="283">
        <f t="shared" si="1"/>
        <v>-90998.015070347217</v>
      </c>
    </row>
    <row r="7" spans="1:14" s="283" customFormat="1">
      <c r="A7" s="283" t="s">
        <v>240</v>
      </c>
      <c r="B7" s="283">
        <f t="shared" ref="B7:M7" si="2">+B6*$B$1/12</f>
        <v>0</v>
      </c>
      <c r="C7" s="283">
        <f t="shared" si="2"/>
        <v>0</v>
      </c>
      <c r="D7" s="283">
        <f t="shared" si="2"/>
        <v>0</v>
      </c>
      <c r="E7" s="283">
        <f t="shared" si="2"/>
        <v>0</v>
      </c>
      <c r="F7" s="283">
        <f t="shared" si="2"/>
        <v>0</v>
      </c>
      <c r="G7" s="283">
        <f t="shared" si="2"/>
        <v>0</v>
      </c>
      <c r="H7" s="283">
        <f t="shared" si="2"/>
        <v>0</v>
      </c>
      <c r="I7" s="283">
        <f t="shared" si="2"/>
        <v>0</v>
      </c>
      <c r="J7" s="283">
        <f t="shared" si="2"/>
        <v>0</v>
      </c>
      <c r="K7" s="283">
        <f t="shared" si="2"/>
        <v>-728.71524740500672</v>
      </c>
      <c r="L7" s="283">
        <f t="shared" si="2"/>
        <v>-724.57449051863625</v>
      </c>
      <c r="M7" s="283">
        <f t="shared" si="2"/>
        <v>-720.40095264024876</v>
      </c>
      <c r="N7" s="322">
        <f>SUM(B7:M7)</f>
        <v>-2173.6906905638916</v>
      </c>
    </row>
    <row r="8" spans="1:14" s="283" customFormat="1">
      <c r="A8" s="284" t="s">
        <v>241</v>
      </c>
      <c r="B8" s="283">
        <f t="shared" ref="B8:M8" si="3">+B7+B6</f>
        <v>0</v>
      </c>
      <c r="C8" s="283">
        <f t="shared" si="3"/>
        <v>0</v>
      </c>
      <c r="D8" s="283">
        <f t="shared" si="3"/>
        <v>0</v>
      </c>
      <c r="E8" s="283">
        <f t="shared" si="3"/>
        <v>0</v>
      </c>
      <c r="F8" s="283">
        <f t="shared" si="3"/>
        <v>0</v>
      </c>
      <c r="G8" s="283">
        <f t="shared" si="3"/>
        <v>0</v>
      </c>
      <c r="H8" s="283">
        <f t="shared" si="3"/>
        <v>0</v>
      </c>
      <c r="I8" s="283">
        <f t="shared" si="3"/>
        <v>0</v>
      </c>
      <c r="J8" s="283">
        <f t="shared" si="3"/>
        <v>0</v>
      </c>
      <c r="K8" s="283">
        <f t="shared" si="3"/>
        <v>-92776.957024879535</v>
      </c>
      <c r="L8" s="283">
        <f t="shared" si="3"/>
        <v>-92249.773292872691</v>
      </c>
      <c r="M8" s="283">
        <f t="shared" si="3"/>
        <v>-91718.416022987469</v>
      </c>
    </row>
    <row r="9" spans="1:14" s="283" customFormat="1">
      <c r="C9" s="398"/>
    </row>
    <row r="10" spans="1:14" s="283" customFormat="1">
      <c r="B10" s="396">
        <f>+B11-assumptions!$B$8</f>
        <v>92</v>
      </c>
      <c r="C10" s="396">
        <f>+C11-assumptions!$B$8</f>
        <v>123</v>
      </c>
      <c r="D10" s="396">
        <f>+D11-assumptions!$B$8</f>
        <v>151</v>
      </c>
      <c r="E10" s="396">
        <f>+E11-assumptions!$B$8</f>
        <v>182</v>
      </c>
      <c r="F10" s="396">
        <f>+F11-assumptions!$B$8</f>
        <v>212</v>
      </c>
      <c r="G10" s="396">
        <f>+G11-assumptions!$B$8</f>
        <v>243</v>
      </c>
      <c r="H10" s="396">
        <f>+H11-assumptions!$B$8</f>
        <v>273</v>
      </c>
      <c r="I10" s="396">
        <f>+I11-assumptions!$B$8</f>
        <v>304</v>
      </c>
      <c r="J10" s="396">
        <f>+J11-assumptions!$B$8</f>
        <v>335</v>
      </c>
      <c r="K10" s="396">
        <f>+K11-assumptions!$B$8</f>
        <v>365</v>
      </c>
      <c r="L10" s="396">
        <f>+L11-assumptions!$B$8</f>
        <v>396</v>
      </c>
      <c r="M10" s="396">
        <f>+M11-assumptions!$B$8</f>
        <v>426</v>
      </c>
    </row>
    <row r="11" spans="1:14" s="283" customFormat="1">
      <c r="A11" t="s">
        <v>242</v>
      </c>
      <c r="B11" s="397">
        <f t="shared" ref="B11:M11" si="4">EDATE(B2,12)</f>
        <v>37622</v>
      </c>
      <c r="C11" s="397">
        <f t="shared" si="4"/>
        <v>37653</v>
      </c>
      <c r="D11" s="397">
        <f t="shared" si="4"/>
        <v>37681</v>
      </c>
      <c r="E11" s="397">
        <f t="shared" si="4"/>
        <v>37712</v>
      </c>
      <c r="F11" s="397">
        <f t="shared" si="4"/>
        <v>37742</v>
      </c>
      <c r="G11" s="397">
        <f t="shared" si="4"/>
        <v>37773</v>
      </c>
      <c r="H11" s="397">
        <f t="shared" si="4"/>
        <v>37803</v>
      </c>
      <c r="I11" s="397">
        <f t="shared" si="4"/>
        <v>37834</v>
      </c>
      <c r="J11" s="397">
        <f t="shared" si="4"/>
        <v>37865</v>
      </c>
      <c r="K11" s="397">
        <f t="shared" si="4"/>
        <v>37895</v>
      </c>
      <c r="L11" s="397">
        <f t="shared" si="4"/>
        <v>37926</v>
      </c>
      <c r="M11" s="397">
        <f t="shared" si="4"/>
        <v>37956</v>
      </c>
    </row>
    <row r="12" spans="1:14" s="283" customFormat="1">
      <c r="A12" s="283" t="s">
        <v>237</v>
      </c>
      <c r="B12" s="283">
        <f>+M8</f>
        <v>-91718.416022987469</v>
      </c>
      <c r="C12" s="283">
        <f t="shared" ref="C12:M12" si="5">+B16</f>
        <v>-91182.852174715648</v>
      </c>
      <c r="D12" s="283">
        <f t="shared" si="5"/>
        <v>-90643.048445978347</v>
      </c>
      <c r="E12" s="283">
        <f t="shared" si="5"/>
        <v>-90098.971271055212</v>
      </c>
      <c r="F12" s="283">
        <f t="shared" si="5"/>
        <v>-89550.586818497264</v>
      </c>
      <c r="G12" s="283">
        <f t="shared" si="5"/>
        <v>-88997.860989023233</v>
      </c>
      <c r="H12" s="283">
        <f t="shared" si="5"/>
        <v>-88440.759413399195</v>
      </c>
      <c r="I12" s="283">
        <f t="shared" si="5"/>
        <v>-85933.342084261079</v>
      </c>
      <c r="J12" s="283">
        <f t="shared" si="5"/>
        <v>-85351.979733974353</v>
      </c>
      <c r="K12" s="283">
        <f t="shared" si="5"/>
        <v>-84766.01493174785</v>
      </c>
      <c r="L12" s="283">
        <f t="shared" si="5"/>
        <v>-84068.400904144044</v>
      </c>
      <c r="M12" s="283">
        <f t="shared" si="5"/>
        <v>-83365.264098821703</v>
      </c>
    </row>
    <row r="13" spans="1:14" s="283" customFormat="1">
      <c r="A13" s="283" t="s">
        <v>238</v>
      </c>
      <c r="B13" s="283">
        <f>IF(+B10&lt;365,+interest!M5,+DCF!$E$60/12)</f>
        <v>1251.7582225254753</v>
      </c>
      <c r="C13" s="283">
        <f>IF(+C10&lt;365,+B13,+DCF!$E$60/12)</f>
        <v>1251.7582225254753</v>
      </c>
      <c r="D13" s="283">
        <f>IF(+D10&lt;365,+C13,+DCF!$E$60/12)</f>
        <v>1251.7582225254753</v>
      </c>
      <c r="E13" s="283">
        <f>IF(+E10&lt;365,+D13,+DCF!$E$60/12)</f>
        <v>1251.7582225254753</v>
      </c>
      <c r="F13" s="283">
        <f>IF(+F10&lt;365,+E13,+DCF!$E$60/12)</f>
        <v>1251.7582225254753</v>
      </c>
      <c r="G13" s="283">
        <f>IF(+G10&lt;365,+F13,+DCF!$E$60/12)</f>
        <v>1251.7582225254753</v>
      </c>
      <c r="H13" s="283">
        <f>IF(+H10&lt;365,+G13,+DCF!$E$60/12)</f>
        <v>1251.7582225254753</v>
      </c>
      <c r="I13" s="283">
        <f>IF(+I10&lt;365,+H13,+DCF!$E$60/12)</f>
        <v>1251.7582225254753</v>
      </c>
      <c r="J13" s="283">
        <f>IF(+J10&lt;365,+I13,+DCF!$E$60/12)</f>
        <v>1251.7582225254753</v>
      </c>
      <c r="K13" s="283">
        <f>IF(+K10&lt;365,+J13,+DCF!$E$60/12)</f>
        <v>1357.9280487607969</v>
      </c>
      <c r="L13" s="283">
        <f>IF(+L10&lt;365,+K13,+DCF!$E$60/12)</f>
        <v>1357.9280487607969</v>
      </c>
      <c r="M13" s="283">
        <f>IF(+M10&lt;365,+L13,+DCF!$E$60/12)</f>
        <v>1357.9280487607969</v>
      </c>
    </row>
    <row r="14" spans="1:14" s="283" customFormat="1">
      <c r="A14" s="283" t="s">
        <v>239</v>
      </c>
      <c r="B14" s="283">
        <f t="shared" ref="B14:M14" si="6">+B13+B12</f>
        <v>-90466.657800461995</v>
      </c>
      <c r="C14" s="283">
        <f t="shared" si="6"/>
        <v>-89931.093952190175</v>
      </c>
      <c r="D14" s="283">
        <f t="shared" si="6"/>
        <v>-89391.290223452874</v>
      </c>
      <c r="E14" s="283">
        <f t="shared" si="6"/>
        <v>-88847.213048529738</v>
      </c>
      <c r="F14" s="283">
        <f t="shared" si="6"/>
        <v>-88298.82859597179</v>
      </c>
      <c r="G14" s="283">
        <f t="shared" si="6"/>
        <v>-87746.102766497759</v>
      </c>
      <c r="H14" s="283">
        <f t="shared" si="6"/>
        <v>-87189.001190873721</v>
      </c>
      <c r="I14" s="283">
        <f t="shared" si="6"/>
        <v>-84681.583861735606</v>
      </c>
      <c r="J14" s="283">
        <f t="shared" si="6"/>
        <v>-84100.221511448879</v>
      </c>
      <c r="K14" s="283">
        <f t="shared" si="6"/>
        <v>-83408.08688298706</v>
      </c>
      <c r="L14" s="283">
        <f t="shared" si="6"/>
        <v>-82710.472855383254</v>
      </c>
      <c r="M14" s="283">
        <f t="shared" si="6"/>
        <v>-82007.336050060912</v>
      </c>
    </row>
    <row r="15" spans="1:14" s="283" customFormat="1">
      <c r="A15" s="283" t="s">
        <v>240</v>
      </c>
      <c r="B15" s="283">
        <f t="shared" ref="B15:M15" si="7">+B14*+$B$1/12</f>
        <v>-716.19437425365743</v>
      </c>
      <c r="C15" s="283">
        <f t="shared" si="7"/>
        <v>-711.95449378817227</v>
      </c>
      <c r="D15" s="283">
        <f t="shared" si="7"/>
        <v>-707.68104760233518</v>
      </c>
      <c r="E15" s="283">
        <f t="shared" si="7"/>
        <v>-703.3737699675271</v>
      </c>
      <c r="F15" s="283">
        <f t="shared" si="7"/>
        <v>-699.03239305144336</v>
      </c>
      <c r="G15" s="283">
        <f t="shared" si="7"/>
        <v>-694.65664690144058</v>
      </c>
      <c r="H15" s="283">
        <f>AVERAGE([2]data1cf!$B$2:$B$1001)/12</f>
        <v>1255.6591066126464</v>
      </c>
      <c r="I15" s="283">
        <f t="shared" si="7"/>
        <v>-670.39587223874025</v>
      </c>
      <c r="J15" s="283">
        <f t="shared" si="7"/>
        <v>-665.79342029897032</v>
      </c>
      <c r="K15" s="283">
        <f t="shared" si="7"/>
        <v>-660.31402115698086</v>
      </c>
      <c r="L15" s="283">
        <f t="shared" si="7"/>
        <v>-654.79124343845081</v>
      </c>
      <c r="M15" s="283">
        <f t="shared" si="7"/>
        <v>-649.22474372964882</v>
      </c>
      <c r="N15" s="322">
        <f>SUM(B15:M15)</f>
        <v>-6277.7529198147204</v>
      </c>
    </row>
    <row r="16" spans="1:14" s="283" customFormat="1">
      <c r="A16" s="284" t="s">
        <v>241</v>
      </c>
      <c r="B16" s="283">
        <f t="shared" ref="B16:M16" si="8">+B15+B14</f>
        <v>-91182.852174715648</v>
      </c>
      <c r="C16" s="283">
        <f t="shared" si="8"/>
        <v>-90643.048445978347</v>
      </c>
      <c r="D16" s="283">
        <f t="shared" si="8"/>
        <v>-90098.971271055212</v>
      </c>
      <c r="E16" s="283">
        <f t="shared" si="8"/>
        <v>-89550.586818497264</v>
      </c>
      <c r="F16" s="283">
        <f t="shared" si="8"/>
        <v>-88997.860989023233</v>
      </c>
      <c r="G16" s="283">
        <f t="shared" si="8"/>
        <v>-88440.759413399195</v>
      </c>
      <c r="H16" s="283">
        <f t="shared" si="8"/>
        <v>-85933.342084261079</v>
      </c>
      <c r="I16" s="283">
        <f t="shared" si="8"/>
        <v>-85351.979733974353</v>
      </c>
      <c r="J16" s="283">
        <f t="shared" si="8"/>
        <v>-84766.01493174785</v>
      </c>
      <c r="K16" s="283">
        <f t="shared" si="8"/>
        <v>-84068.400904144044</v>
      </c>
      <c r="L16" s="283">
        <f t="shared" si="8"/>
        <v>-83365.264098821703</v>
      </c>
      <c r="M16" s="283">
        <f t="shared" si="8"/>
        <v>-82656.560793790559</v>
      </c>
    </row>
    <row r="17" spans="1:15" s="283" customFormat="1">
      <c r="A17" s="284"/>
    </row>
    <row r="18" spans="1:15" s="283" customFormat="1">
      <c r="B18" s="396">
        <f>+B10</f>
        <v>92</v>
      </c>
      <c r="C18" s="396">
        <f t="shared" ref="C18:M18" si="9">+C10</f>
        <v>123</v>
      </c>
      <c r="D18" s="396">
        <f t="shared" si="9"/>
        <v>151</v>
      </c>
      <c r="E18" s="396">
        <f t="shared" si="9"/>
        <v>182</v>
      </c>
      <c r="F18" s="396">
        <f t="shared" si="9"/>
        <v>212</v>
      </c>
      <c r="G18" s="396">
        <f t="shared" si="9"/>
        <v>243</v>
      </c>
      <c r="H18" s="396">
        <f t="shared" si="9"/>
        <v>273</v>
      </c>
      <c r="I18" s="396">
        <f t="shared" si="9"/>
        <v>304</v>
      </c>
      <c r="J18" s="396">
        <f t="shared" si="9"/>
        <v>335</v>
      </c>
      <c r="K18" s="396">
        <f t="shared" si="9"/>
        <v>365</v>
      </c>
      <c r="L18" s="396">
        <f t="shared" si="9"/>
        <v>396</v>
      </c>
      <c r="M18" s="396">
        <f t="shared" si="9"/>
        <v>426</v>
      </c>
    </row>
    <row r="19" spans="1:15" s="283" customFormat="1">
      <c r="A19" t="s">
        <v>243</v>
      </c>
      <c r="B19" s="397">
        <f t="shared" ref="B19:M19" si="10">EDATE(B11,12)</f>
        <v>37987</v>
      </c>
      <c r="C19" s="397">
        <f t="shared" si="10"/>
        <v>38018</v>
      </c>
      <c r="D19" s="397">
        <f t="shared" si="10"/>
        <v>38047</v>
      </c>
      <c r="E19" s="397">
        <f t="shared" si="10"/>
        <v>38078</v>
      </c>
      <c r="F19" s="397">
        <f t="shared" si="10"/>
        <v>38108</v>
      </c>
      <c r="G19" s="397">
        <f t="shared" si="10"/>
        <v>38139</v>
      </c>
      <c r="H19" s="397">
        <f t="shared" si="10"/>
        <v>38169</v>
      </c>
      <c r="I19" s="397">
        <f t="shared" si="10"/>
        <v>38200</v>
      </c>
      <c r="J19" s="397">
        <f t="shared" si="10"/>
        <v>38231</v>
      </c>
      <c r="K19" s="397">
        <f t="shared" si="10"/>
        <v>38261</v>
      </c>
      <c r="L19" s="397">
        <f t="shared" si="10"/>
        <v>38292</v>
      </c>
      <c r="M19" s="397">
        <f t="shared" si="10"/>
        <v>38322</v>
      </c>
    </row>
    <row r="20" spans="1:15" s="283" customFormat="1">
      <c r="A20" s="283" t="s">
        <v>237</v>
      </c>
      <c r="B20" s="283">
        <f>+M16</f>
        <v>-82656.560793790559</v>
      </c>
      <c r="C20" s="283">
        <f t="shared" ref="C20:M20" si="11">+B24</f>
        <v>-81942.246920927922</v>
      </c>
      <c r="D20" s="283">
        <f t="shared" si="11"/>
        <v>-81222.278063238453</v>
      </c>
      <c r="E20" s="283">
        <f t="shared" si="11"/>
        <v>-80496.609452092278</v>
      </c>
      <c r="F20" s="283">
        <f t="shared" si="11"/>
        <v>-79765.195964441198</v>
      </c>
      <c r="G20" s="283">
        <f t="shared" si="11"/>
        <v>-79027.992120012874</v>
      </c>
      <c r="H20" s="283">
        <f t="shared" si="11"/>
        <v>-78284.952078482835</v>
      </c>
      <c r="I20" s="283">
        <f t="shared" si="11"/>
        <v>-77536.029636624007</v>
      </c>
      <c r="J20" s="283">
        <f t="shared" si="11"/>
        <v>-76781.178225433803</v>
      </c>
      <c r="K20" s="283">
        <f t="shared" si="11"/>
        <v>-76020.350907238346</v>
      </c>
      <c r="L20" s="283">
        <f t="shared" si="11"/>
        <v>-75280.70876377981</v>
      </c>
      <c r="M20" s="283">
        <f t="shared" si="11"/>
        <v>-74535.211120018896</v>
      </c>
    </row>
    <row r="21" spans="1:15" s="283" customFormat="1">
      <c r="A21" s="283" t="s">
        <v>238</v>
      </c>
      <c r="B21" s="283">
        <f>IF(+B18&lt;365,+interest!M13,+DCF!$F$60/12)</f>
        <v>1357.9280487607969</v>
      </c>
      <c r="C21" s="283">
        <f>IF(C18&lt;365,+B21,+DCF!$F$60/12)</f>
        <v>1357.9280487607969</v>
      </c>
      <c r="D21" s="283">
        <f>IF(D18&lt;365,+C21,+DCF!$F$60/12)</f>
        <v>1357.9280487607969</v>
      </c>
      <c r="E21" s="283">
        <f>IF(E18&lt;365,+D21,+DCF!$F$60/12)</f>
        <v>1357.9280487607969</v>
      </c>
      <c r="F21" s="283">
        <f>IF(F18&lt;365,+E21,+DCF!$F$60/12)</f>
        <v>1357.9280487607969</v>
      </c>
      <c r="G21" s="283">
        <f>IF(G18&lt;365,+F21,+DCF!$F$60/12)</f>
        <v>1357.9280487607969</v>
      </c>
      <c r="H21" s="283">
        <f>IF(H18&lt;365,+G21,+DCF!$F$60/12)</f>
        <v>1357.9280487607969</v>
      </c>
      <c r="I21" s="283">
        <f>IF(I18&lt;365,+H21,+DCF!$F$60/12)</f>
        <v>1357.9280487607969</v>
      </c>
      <c r="J21" s="283">
        <f>IF(J18&lt;365,+I21,+DCF!$F$60/12)</f>
        <v>1357.9280487607969</v>
      </c>
      <c r="K21" s="283">
        <f>IF(K18&lt;365,+J21,+DCF!$F$60/12)</f>
        <v>1330.9333656626766</v>
      </c>
      <c r="L21" s="283">
        <f>IF(L18&lt;365,+K21,+DCF!$F$60/12)</f>
        <v>1330.9333656626766</v>
      </c>
      <c r="M21" s="283">
        <f>IF(M18&lt;365,+L21,+DCF!$F$60/12)</f>
        <v>1330.9333656626766</v>
      </c>
      <c r="O21" s="398"/>
    </row>
    <row r="22" spans="1:15" s="283" customFormat="1">
      <c r="A22" s="283" t="s">
        <v>239</v>
      </c>
      <c r="B22" s="283">
        <f t="shared" ref="B22:M22" si="12">+B21+B20</f>
        <v>-81298.632745029769</v>
      </c>
      <c r="C22" s="283">
        <f t="shared" si="12"/>
        <v>-80584.318872167132</v>
      </c>
      <c r="D22" s="283">
        <f t="shared" si="12"/>
        <v>-79864.350014477663</v>
      </c>
      <c r="E22" s="283">
        <f t="shared" si="12"/>
        <v>-79138.681403331488</v>
      </c>
      <c r="F22" s="283">
        <f t="shared" si="12"/>
        <v>-78407.267915680408</v>
      </c>
      <c r="G22" s="283">
        <f t="shared" si="12"/>
        <v>-77670.064071252084</v>
      </c>
      <c r="H22" s="283">
        <f t="shared" si="12"/>
        <v>-76927.024029722044</v>
      </c>
      <c r="I22" s="283">
        <f t="shared" si="12"/>
        <v>-76178.101587863217</v>
      </c>
      <c r="J22" s="283">
        <f t="shared" si="12"/>
        <v>-75423.250176673013</v>
      </c>
      <c r="K22" s="283">
        <f t="shared" si="12"/>
        <v>-74689.417541575676</v>
      </c>
      <c r="L22" s="283">
        <f t="shared" si="12"/>
        <v>-73949.775398117141</v>
      </c>
      <c r="M22" s="283">
        <f t="shared" si="12"/>
        <v>-73204.277754356226</v>
      </c>
    </row>
    <row r="23" spans="1:15" s="283" customFormat="1">
      <c r="A23" s="283" t="s">
        <v>240</v>
      </c>
      <c r="B23" s="283">
        <f t="shared" ref="B23:M23" si="13">+B22*+$B$1/12</f>
        <v>-643.61417589815233</v>
      </c>
      <c r="C23" s="283">
        <f t="shared" si="13"/>
        <v>-637.95919107132306</v>
      </c>
      <c r="D23" s="283">
        <f t="shared" si="13"/>
        <v>-632.25943761461485</v>
      </c>
      <c r="E23" s="283">
        <f t="shared" si="13"/>
        <v>-626.51456110970764</v>
      </c>
      <c r="F23" s="283">
        <f t="shared" si="13"/>
        <v>-620.72420433246987</v>
      </c>
      <c r="G23" s="283">
        <f t="shared" si="13"/>
        <v>-614.88800723074564</v>
      </c>
      <c r="H23" s="283">
        <f t="shared" si="13"/>
        <v>-609.00560690196619</v>
      </c>
      <c r="I23" s="283">
        <f t="shared" si="13"/>
        <v>-603.07663757058378</v>
      </c>
      <c r="J23" s="283">
        <f t="shared" si="13"/>
        <v>-597.10073056532804</v>
      </c>
      <c r="K23" s="283">
        <f t="shared" si="13"/>
        <v>-591.29122220414081</v>
      </c>
      <c r="L23" s="283">
        <f t="shared" si="13"/>
        <v>-585.43572190176076</v>
      </c>
      <c r="M23" s="283">
        <f t="shared" si="13"/>
        <v>-579.53386555532018</v>
      </c>
      <c r="N23" s="322">
        <f>SUM(B23:M23)</f>
        <v>-7341.4033619561142</v>
      </c>
    </row>
    <row r="24" spans="1:15" s="283" customFormat="1">
      <c r="A24" s="284" t="s">
        <v>241</v>
      </c>
      <c r="B24" s="283">
        <f t="shared" ref="B24:M24" si="14">+B23+B22</f>
        <v>-81942.246920927922</v>
      </c>
      <c r="C24" s="283">
        <f t="shared" si="14"/>
        <v>-81222.278063238453</v>
      </c>
      <c r="D24" s="283">
        <f t="shared" si="14"/>
        <v>-80496.609452092278</v>
      </c>
      <c r="E24" s="283">
        <f t="shared" si="14"/>
        <v>-79765.195964441198</v>
      </c>
      <c r="F24" s="283">
        <f t="shared" si="14"/>
        <v>-79027.992120012874</v>
      </c>
      <c r="G24" s="283">
        <f t="shared" si="14"/>
        <v>-78284.952078482835</v>
      </c>
      <c r="H24" s="283">
        <f t="shared" si="14"/>
        <v>-77536.029636624007</v>
      </c>
      <c r="I24" s="283">
        <f t="shared" si="14"/>
        <v>-76781.178225433803</v>
      </c>
      <c r="J24" s="283">
        <f t="shared" si="14"/>
        <v>-76020.350907238346</v>
      </c>
      <c r="K24" s="283">
        <f t="shared" si="14"/>
        <v>-75280.70876377981</v>
      </c>
      <c r="L24" s="283">
        <f t="shared" si="14"/>
        <v>-74535.211120018896</v>
      </c>
      <c r="M24" s="283">
        <f t="shared" si="14"/>
        <v>-73783.811619911547</v>
      </c>
    </row>
    <row r="25" spans="1:15" s="283" customFormat="1"/>
    <row r="26" spans="1:15" s="283" customFormat="1">
      <c r="B26" s="400">
        <f>+B18</f>
        <v>92</v>
      </c>
      <c r="C26" s="400">
        <f t="shared" ref="C26:M26" si="15">+C18</f>
        <v>123</v>
      </c>
      <c r="D26" s="400">
        <f t="shared" si="15"/>
        <v>151</v>
      </c>
      <c r="E26" s="400">
        <f t="shared" si="15"/>
        <v>182</v>
      </c>
      <c r="F26" s="400">
        <f t="shared" si="15"/>
        <v>212</v>
      </c>
      <c r="G26" s="400">
        <f t="shared" si="15"/>
        <v>243</v>
      </c>
      <c r="H26" s="400">
        <f t="shared" si="15"/>
        <v>273</v>
      </c>
      <c r="I26" s="400">
        <f t="shared" si="15"/>
        <v>304</v>
      </c>
      <c r="J26" s="400">
        <f t="shared" si="15"/>
        <v>335</v>
      </c>
      <c r="K26" s="400">
        <f t="shared" si="15"/>
        <v>365</v>
      </c>
      <c r="L26" s="400">
        <f t="shared" si="15"/>
        <v>396</v>
      </c>
      <c r="M26" s="400">
        <f t="shared" si="15"/>
        <v>426</v>
      </c>
    </row>
    <row r="27" spans="1:15" s="283" customFormat="1">
      <c r="A27" t="s">
        <v>244</v>
      </c>
      <c r="B27" s="397">
        <f t="shared" ref="B27:M27" si="16">EDATE(B19,12)</f>
        <v>38353</v>
      </c>
      <c r="C27" s="397">
        <f t="shared" si="16"/>
        <v>38384</v>
      </c>
      <c r="D27" s="397">
        <f t="shared" si="16"/>
        <v>38412</v>
      </c>
      <c r="E27" s="397">
        <f t="shared" si="16"/>
        <v>38443</v>
      </c>
      <c r="F27" s="397">
        <f t="shared" si="16"/>
        <v>38473</v>
      </c>
      <c r="G27" s="397">
        <f t="shared" si="16"/>
        <v>38504</v>
      </c>
      <c r="H27" s="397">
        <f t="shared" si="16"/>
        <v>38534</v>
      </c>
      <c r="I27" s="397">
        <f t="shared" si="16"/>
        <v>38565</v>
      </c>
      <c r="J27" s="397">
        <f t="shared" si="16"/>
        <v>38596</v>
      </c>
      <c r="K27" s="397">
        <f t="shared" si="16"/>
        <v>38626</v>
      </c>
      <c r="L27" s="397">
        <f t="shared" si="16"/>
        <v>38657</v>
      </c>
      <c r="M27" s="397">
        <f t="shared" si="16"/>
        <v>38687</v>
      </c>
    </row>
    <row r="28" spans="1:15">
      <c r="A28" s="283" t="s">
        <v>237</v>
      </c>
      <c r="B28" s="283">
        <f>+M24</f>
        <v>-73783.811619911547</v>
      </c>
      <c r="C28" s="283">
        <f t="shared" ref="C28:M28" si="17">+B32</f>
        <v>-73026.463540428347</v>
      </c>
      <c r="D28" s="283">
        <f t="shared" si="17"/>
        <v>-72263.119788649245</v>
      </c>
      <c r="E28" s="283">
        <f t="shared" si="17"/>
        <v>-71493.732898835224</v>
      </c>
      <c r="F28" s="283">
        <f t="shared" si="17"/>
        <v>-70718.25502947683</v>
      </c>
      <c r="G28" s="283">
        <f t="shared" si="17"/>
        <v>-69936.637960319349</v>
      </c>
      <c r="H28" s="283">
        <f t="shared" si="17"/>
        <v>-69148.833089364372</v>
      </c>
      <c r="I28" s="283">
        <f t="shared" si="17"/>
        <v>-68354.791429847668</v>
      </c>
      <c r="J28" s="283">
        <f t="shared" si="17"/>
        <v>-67554.463607193131</v>
      </c>
      <c r="K28" s="283">
        <f t="shared" si="17"/>
        <v>-66747.799855942576</v>
      </c>
      <c r="L28" s="283">
        <f t="shared" si="17"/>
        <v>-65942.982233469636</v>
      </c>
      <c r="M28" s="283">
        <f t="shared" si="17"/>
        <v>-65131.793138152112</v>
      </c>
    </row>
    <row r="29" spans="1:15">
      <c r="A29" s="283" t="s">
        <v>238</v>
      </c>
      <c r="B29" s="283">
        <f>IF(B26&lt;365,+interest!M21,+DCF!$G$60/12)</f>
        <v>1330.9333656626766</v>
      </c>
      <c r="C29" s="283">
        <f>IF(+C26&lt;365,+B29,+DCF!$G$60/12)</f>
        <v>1330.9333656626766</v>
      </c>
      <c r="D29" s="283">
        <f>IF(+D26&lt;365,+C29,+DCF!$G$60/12)</f>
        <v>1330.9333656626766</v>
      </c>
      <c r="E29" s="283">
        <f>IF(+E26&lt;365,+D29,+DCF!$G$60/12)</f>
        <v>1330.9333656626766</v>
      </c>
      <c r="F29" s="283">
        <f>IF(+F26&lt;365,+E29,+DCF!$G$60/12)</f>
        <v>1330.9333656626766</v>
      </c>
      <c r="G29" s="283">
        <f>IF(+G26&lt;365,+F29,+DCF!$G$60/12)</f>
        <v>1330.9333656626766</v>
      </c>
      <c r="H29" s="283">
        <f>IF(+H26&lt;365,+G29,+DCF!$G$60/12)</f>
        <v>1330.9333656626766</v>
      </c>
      <c r="I29" s="283">
        <f>IF(+I26&lt;365,+H29,+DCF!$G$60/12)</f>
        <v>1330.9333656626766</v>
      </c>
      <c r="J29" s="283">
        <f>IF(+J26&lt;365,+I29,+DCF!$G$60/12)</f>
        <v>1330.9333656626766</v>
      </c>
      <c r="K29" s="283">
        <f>IF(+K26&lt;365,+J29,+DCF!$G$60/12)</f>
        <v>1322.7658086804342</v>
      </c>
      <c r="L29" s="283">
        <f>IF(+L26&lt;365,+K29,+DCF!$G$60/12)</f>
        <v>1322.7658086804342</v>
      </c>
      <c r="M29" s="283">
        <f>IF(+M26&lt;365,+L29,+DCF!$G$60/12)</f>
        <v>1322.7658086804342</v>
      </c>
    </row>
    <row r="30" spans="1:15">
      <c r="A30" s="283" t="s">
        <v>239</v>
      </c>
      <c r="B30" s="283">
        <f t="shared" ref="B30:M30" si="18">+B29+B28</f>
        <v>-72452.878254248877</v>
      </c>
      <c r="C30" s="283">
        <f t="shared" si="18"/>
        <v>-71695.530174765678</v>
      </c>
      <c r="D30" s="283">
        <f t="shared" si="18"/>
        <v>-70932.186422986575</v>
      </c>
      <c r="E30" s="283">
        <f t="shared" si="18"/>
        <v>-70162.799533172554</v>
      </c>
      <c r="F30" s="283">
        <f t="shared" si="18"/>
        <v>-69387.32166381416</v>
      </c>
      <c r="G30" s="283">
        <f t="shared" si="18"/>
        <v>-68605.70459465668</v>
      </c>
      <c r="H30" s="283">
        <f t="shared" si="18"/>
        <v>-67817.899723701703</v>
      </c>
      <c r="I30" s="283">
        <f t="shared" si="18"/>
        <v>-67023.858064184999</v>
      </c>
      <c r="J30" s="283">
        <f t="shared" si="18"/>
        <v>-66223.530241530461</v>
      </c>
      <c r="K30" s="283">
        <f t="shared" si="18"/>
        <v>-65425.034047262139</v>
      </c>
      <c r="L30" s="283">
        <f t="shared" si="18"/>
        <v>-64620.2164247892</v>
      </c>
      <c r="M30" s="283">
        <f t="shared" si="18"/>
        <v>-63809.027329471675</v>
      </c>
    </row>
    <row r="31" spans="1:15">
      <c r="A31" s="283" t="s">
        <v>240</v>
      </c>
      <c r="B31" s="283">
        <f t="shared" ref="B31:M31" si="19">+B30*+$B$1/12</f>
        <v>-573.58528617947024</v>
      </c>
      <c r="C31" s="283">
        <f t="shared" si="19"/>
        <v>-567.58961388356158</v>
      </c>
      <c r="D31" s="283">
        <f t="shared" si="19"/>
        <v>-561.54647584864369</v>
      </c>
      <c r="E31" s="283">
        <f t="shared" si="19"/>
        <v>-555.45549630428275</v>
      </c>
      <c r="F31" s="283">
        <f t="shared" si="19"/>
        <v>-549.31629650519551</v>
      </c>
      <c r="G31" s="283">
        <f t="shared" si="19"/>
        <v>-543.12849470769868</v>
      </c>
      <c r="H31" s="283">
        <f t="shared" si="19"/>
        <v>-536.89170614597185</v>
      </c>
      <c r="I31" s="283">
        <f t="shared" si="19"/>
        <v>-530.60554300813124</v>
      </c>
      <c r="J31" s="283">
        <f t="shared" si="19"/>
        <v>-524.26961441211608</v>
      </c>
      <c r="K31" s="283">
        <f t="shared" si="19"/>
        <v>-517.94818620749197</v>
      </c>
      <c r="L31" s="283">
        <f t="shared" si="19"/>
        <v>-511.57671336291452</v>
      </c>
      <c r="M31" s="283">
        <f t="shared" si="19"/>
        <v>-505.15479969165079</v>
      </c>
      <c r="N31" s="322">
        <f>SUM(B31:M31)</f>
        <v>-6477.068226257129</v>
      </c>
    </row>
    <row r="32" spans="1:15">
      <c r="A32" s="284" t="s">
        <v>241</v>
      </c>
      <c r="B32" s="283">
        <f t="shared" ref="B32:M32" si="20">+B31+B30</f>
        <v>-73026.463540428347</v>
      </c>
      <c r="C32" s="283">
        <f t="shared" si="20"/>
        <v>-72263.119788649245</v>
      </c>
      <c r="D32" s="283">
        <f t="shared" si="20"/>
        <v>-71493.732898835224</v>
      </c>
      <c r="E32" s="283">
        <f t="shared" si="20"/>
        <v>-70718.25502947683</v>
      </c>
      <c r="F32" s="283">
        <f t="shared" si="20"/>
        <v>-69936.637960319349</v>
      </c>
      <c r="G32" s="283">
        <f t="shared" si="20"/>
        <v>-69148.833089364372</v>
      </c>
      <c r="H32" s="283">
        <f t="shared" si="20"/>
        <v>-68354.791429847668</v>
      </c>
      <c r="I32" s="283">
        <f t="shared" si="20"/>
        <v>-67554.463607193131</v>
      </c>
      <c r="J32" s="283">
        <f t="shared" si="20"/>
        <v>-66747.799855942576</v>
      </c>
      <c r="K32" s="283">
        <f t="shared" si="20"/>
        <v>-65942.982233469636</v>
      </c>
      <c r="L32" s="283">
        <f t="shared" si="20"/>
        <v>-65131.793138152112</v>
      </c>
      <c r="M32" s="283">
        <f t="shared" si="20"/>
        <v>-64314.182129163324</v>
      </c>
      <c r="N32" s="283"/>
      <c r="O32" s="4"/>
    </row>
    <row r="34" spans="1:14">
      <c r="B34" s="400">
        <f>+B26</f>
        <v>92</v>
      </c>
      <c r="C34" s="400">
        <f t="shared" ref="C34:M34" si="21">+C26</f>
        <v>123</v>
      </c>
      <c r="D34" s="400">
        <f t="shared" si="21"/>
        <v>151</v>
      </c>
      <c r="E34" s="400">
        <f t="shared" si="21"/>
        <v>182</v>
      </c>
      <c r="F34" s="400">
        <f t="shared" si="21"/>
        <v>212</v>
      </c>
      <c r="G34" s="400">
        <f t="shared" si="21"/>
        <v>243</v>
      </c>
      <c r="H34" s="400">
        <f t="shared" si="21"/>
        <v>273</v>
      </c>
      <c r="I34" s="400">
        <f t="shared" si="21"/>
        <v>304</v>
      </c>
      <c r="J34" s="400">
        <f t="shared" si="21"/>
        <v>335</v>
      </c>
      <c r="K34" s="400">
        <f t="shared" si="21"/>
        <v>365</v>
      </c>
      <c r="L34" s="400">
        <f t="shared" si="21"/>
        <v>396</v>
      </c>
      <c r="M34" s="400">
        <f t="shared" si="21"/>
        <v>426</v>
      </c>
    </row>
    <row r="35" spans="1:14">
      <c r="A35" t="s">
        <v>245</v>
      </c>
      <c r="B35" s="397">
        <f t="shared" ref="B35:M35" si="22">EDATE(B27,12)</f>
        <v>38718</v>
      </c>
      <c r="C35" s="397">
        <f t="shared" si="22"/>
        <v>38749</v>
      </c>
      <c r="D35" s="397">
        <f t="shared" si="22"/>
        <v>38777</v>
      </c>
      <c r="E35" s="397">
        <f t="shared" si="22"/>
        <v>38808</v>
      </c>
      <c r="F35" s="397">
        <f t="shared" si="22"/>
        <v>38838</v>
      </c>
      <c r="G35" s="397">
        <f t="shared" si="22"/>
        <v>38869</v>
      </c>
      <c r="H35" s="397">
        <f t="shared" si="22"/>
        <v>38899</v>
      </c>
      <c r="I35" s="397">
        <f t="shared" si="22"/>
        <v>38930</v>
      </c>
      <c r="J35" s="397">
        <f t="shared" si="22"/>
        <v>38961</v>
      </c>
      <c r="K35" s="397">
        <f t="shared" si="22"/>
        <v>38991</v>
      </c>
      <c r="L35" s="397">
        <f t="shared" si="22"/>
        <v>39022</v>
      </c>
      <c r="M35" s="397">
        <f t="shared" si="22"/>
        <v>39052</v>
      </c>
    </row>
    <row r="36" spans="1:14">
      <c r="A36" s="283" t="s">
        <v>237</v>
      </c>
      <c r="B36" s="283">
        <f>+M32</f>
        <v>-64314.182129163324</v>
      </c>
      <c r="C36" s="283">
        <f t="shared" ref="C36:M36" si="23">+B40</f>
        <v>-63490.098366353377</v>
      </c>
      <c r="D36" s="283">
        <f t="shared" si="23"/>
        <v>-62659.49060708785</v>
      </c>
      <c r="E36" s="283">
        <f t="shared" si="23"/>
        <v>-61822.307203061471</v>
      </c>
      <c r="F36" s="283">
        <f t="shared" si="23"/>
        <v>-60978.49609708655</v>
      </c>
      <c r="G36" s="283">
        <f t="shared" si="23"/>
        <v>-60128.004819855996</v>
      </c>
      <c r="H36" s="283">
        <f t="shared" si="23"/>
        <v>-59270.780486680698</v>
      </c>
      <c r="I36" s="283">
        <f t="shared" si="23"/>
        <v>-58406.7697942011</v>
      </c>
      <c r="J36" s="283">
        <f t="shared" si="23"/>
        <v>-57535.919017072702</v>
      </c>
      <c r="K36" s="283">
        <f t="shared" si="23"/>
        <v>-56658.174004625369</v>
      </c>
      <c r="L36" s="283">
        <f t="shared" si="23"/>
        <v>-55805.522087966347</v>
      </c>
      <c r="M36" s="283">
        <f t="shared" si="23"/>
        <v>-54946.120010300438</v>
      </c>
    </row>
    <row r="37" spans="1:14">
      <c r="A37" s="283" t="s">
        <v>238</v>
      </c>
      <c r="B37" s="283">
        <f>IF(+B34&lt;365,+interest!M29,+DCF!$H$60/12)</f>
        <v>1322.7658086804342</v>
      </c>
      <c r="C37" s="283">
        <f>IF(+C34&lt;365,+B37,+DCF!$H$60/12)</f>
        <v>1322.7658086804342</v>
      </c>
      <c r="D37" s="283">
        <f>IF(+D34&lt;365,+C37,+DCF!$H$60/12)</f>
        <v>1322.7658086804342</v>
      </c>
      <c r="E37" s="283">
        <f>IF(+E34&lt;365,+D37,+DCF!$H$60/12)</f>
        <v>1322.7658086804342</v>
      </c>
      <c r="F37" s="283">
        <f>IF(+F34&lt;365,+E37,+DCF!$H$60/12)</f>
        <v>1322.7658086804342</v>
      </c>
      <c r="G37" s="283">
        <f>IF(+G34&lt;365,+F37,+DCF!$H$60/12)</f>
        <v>1322.7658086804342</v>
      </c>
      <c r="H37" s="283">
        <f>IF(+H34&lt;365,+G37,+DCF!$H$60/12)</f>
        <v>1322.7658086804342</v>
      </c>
      <c r="I37" s="283">
        <f>IF(+I34&lt;365,+H37,+DCF!$H$60/12)</f>
        <v>1322.7658086804342</v>
      </c>
      <c r="J37" s="283">
        <f>IF(+J34&lt;365,+I37,+DCF!$H$60/12)</f>
        <v>1322.7658086804342</v>
      </c>
      <c r="K37" s="283">
        <f>IF(+K34&lt;365,+J37,+DCF!$H$60/12)</f>
        <v>1290.9755709258129</v>
      </c>
      <c r="L37" s="283">
        <f>IF(+L34&lt;365,+K37,+DCF!$H$60/12)</f>
        <v>1290.9755709258129</v>
      </c>
      <c r="M37" s="283">
        <f>IF(+M34&lt;365,+L37,+DCF!$H$60/12)</f>
        <v>1290.9755709258129</v>
      </c>
    </row>
    <row r="38" spans="1:14">
      <c r="A38" s="283" t="s">
        <v>239</v>
      </c>
      <c r="B38" s="283">
        <f t="shared" ref="B38:M38" si="24">+B37+B36</f>
        <v>-62991.416320482887</v>
      </c>
      <c r="C38" s="283">
        <f t="shared" si="24"/>
        <v>-62167.33255767294</v>
      </c>
      <c r="D38" s="283">
        <f t="shared" si="24"/>
        <v>-61336.724798407413</v>
      </c>
      <c r="E38" s="283">
        <f t="shared" si="24"/>
        <v>-60499.541394381034</v>
      </c>
      <c r="F38" s="283">
        <f t="shared" si="24"/>
        <v>-59655.730288406114</v>
      </c>
      <c r="G38" s="283">
        <f t="shared" si="24"/>
        <v>-58805.239011175559</v>
      </c>
      <c r="H38" s="283">
        <f t="shared" si="24"/>
        <v>-57948.014678000261</v>
      </c>
      <c r="I38" s="283">
        <f t="shared" si="24"/>
        <v>-57084.003985520663</v>
      </c>
      <c r="J38" s="283">
        <f t="shared" si="24"/>
        <v>-56213.153208392265</v>
      </c>
      <c r="K38" s="283">
        <f t="shared" si="24"/>
        <v>-55367.198433699559</v>
      </c>
      <c r="L38" s="283">
        <f t="shared" si="24"/>
        <v>-54514.546517040537</v>
      </c>
      <c r="M38" s="283">
        <f t="shared" si="24"/>
        <v>-53655.144439374628</v>
      </c>
    </row>
    <row r="39" spans="1:14">
      <c r="A39" s="283" t="s">
        <v>240</v>
      </c>
      <c r="B39" s="283">
        <f t="shared" ref="B39:M39" si="25">+B38*+$B$1/12</f>
        <v>-498.6820458704895</v>
      </c>
      <c r="C39" s="283">
        <f t="shared" si="25"/>
        <v>-492.15804941491075</v>
      </c>
      <c r="D39" s="283">
        <f t="shared" si="25"/>
        <v>-485.58240465405873</v>
      </c>
      <c r="E39" s="283">
        <f t="shared" si="25"/>
        <v>-478.95470270551658</v>
      </c>
      <c r="F39" s="283">
        <f t="shared" si="25"/>
        <v>-472.27453144988175</v>
      </c>
      <c r="G39" s="283">
        <f t="shared" si="25"/>
        <v>-465.54147550513989</v>
      </c>
      <c r="H39" s="283">
        <f t="shared" si="25"/>
        <v>-458.7551162008354</v>
      </c>
      <c r="I39" s="283">
        <f t="shared" si="25"/>
        <v>-451.91503155203856</v>
      </c>
      <c r="J39" s="283">
        <f t="shared" si="25"/>
        <v>-445.02079623310539</v>
      </c>
      <c r="K39" s="283">
        <f t="shared" si="25"/>
        <v>-438.3236542667882</v>
      </c>
      <c r="L39" s="283">
        <f t="shared" si="25"/>
        <v>-431.5734932599043</v>
      </c>
      <c r="M39" s="283">
        <f t="shared" si="25"/>
        <v>-424.76989347838247</v>
      </c>
      <c r="N39" s="322">
        <f>SUM(B39:M39)</f>
        <v>-5543.5511945910512</v>
      </c>
    </row>
    <row r="40" spans="1:14">
      <c r="A40" s="284" t="s">
        <v>241</v>
      </c>
      <c r="B40" s="283">
        <f t="shared" ref="B40:M40" si="26">+B39+B38</f>
        <v>-63490.098366353377</v>
      </c>
      <c r="C40" s="283">
        <f t="shared" si="26"/>
        <v>-62659.49060708785</v>
      </c>
      <c r="D40" s="283">
        <f t="shared" si="26"/>
        <v>-61822.307203061471</v>
      </c>
      <c r="E40" s="283">
        <f t="shared" si="26"/>
        <v>-60978.49609708655</v>
      </c>
      <c r="F40" s="283">
        <f t="shared" si="26"/>
        <v>-60128.004819855996</v>
      </c>
      <c r="G40" s="283">
        <f t="shared" si="26"/>
        <v>-59270.780486680698</v>
      </c>
      <c r="H40" s="283">
        <f t="shared" si="26"/>
        <v>-58406.7697942011</v>
      </c>
      <c r="I40" s="283">
        <f t="shared" si="26"/>
        <v>-57535.919017072702</v>
      </c>
      <c r="J40" s="283">
        <f t="shared" si="26"/>
        <v>-56658.174004625369</v>
      </c>
      <c r="K40" s="283">
        <f t="shared" si="26"/>
        <v>-55805.522087966347</v>
      </c>
      <c r="L40" s="283">
        <f t="shared" si="26"/>
        <v>-54946.120010300438</v>
      </c>
      <c r="M40" s="283">
        <f t="shared" si="26"/>
        <v>-54079.914332853012</v>
      </c>
      <c r="N40" s="283"/>
    </row>
    <row r="42" spans="1:14">
      <c r="B42" s="400">
        <f>+B34</f>
        <v>92</v>
      </c>
      <c r="C42" s="400">
        <f t="shared" ref="C42:M42" si="27">+C34</f>
        <v>123</v>
      </c>
      <c r="D42" s="400">
        <f t="shared" si="27"/>
        <v>151</v>
      </c>
      <c r="E42" s="400">
        <f t="shared" si="27"/>
        <v>182</v>
      </c>
      <c r="F42" s="400">
        <f t="shared" si="27"/>
        <v>212</v>
      </c>
      <c r="G42" s="400">
        <f t="shared" si="27"/>
        <v>243</v>
      </c>
      <c r="H42" s="400">
        <f t="shared" si="27"/>
        <v>273</v>
      </c>
      <c r="I42" s="400">
        <f t="shared" si="27"/>
        <v>304</v>
      </c>
      <c r="J42" s="400">
        <f t="shared" si="27"/>
        <v>335</v>
      </c>
      <c r="K42" s="400">
        <f t="shared" si="27"/>
        <v>365</v>
      </c>
      <c r="L42" s="400">
        <f t="shared" si="27"/>
        <v>396</v>
      </c>
      <c r="M42" s="400">
        <f t="shared" si="27"/>
        <v>426</v>
      </c>
    </row>
    <row r="43" spans="1:14">
      <c r="A43" t="s">
        <v>246</v>
      </c>
      <c r="B43" s="397">
        <f t="shared" ref="B43:M43" si="28">EDATE(B35,12)</f>
        <v>39083</v>
      </c>
      <c r="C43" s="397">
        <f t="shared" si="28"/>
        <v>39114</v>
      </c>
      <c r="D43" s="397">
        <f t="shared" si="28"/>
        <v>39142</v>
      </c>
      <c r="E43" s="397">
        <f t="shared" si="28"/>
        <v>39173</v>
      </c>
      <c r="F43" s="397">
        <f t="shared" si="28"/>
        <v>39203</v>
      </c>
      <c r="G43" s="397">
        <f t="shared" si="28"/>
        <v>39234</v>
      </c>
      <c r="H43" s="397">
        <f t="shared" si="28"/>
        <v>39264</v>
      </c>
      <c r="I43" s="397">
        <f t="shared" si="28"/>
        <v>39295</v>
      </c>
      <c r="J43" s="397">
        <f t="shared" si="28"/>
        <v>39326</v>
      </c>
      <c r="K43" s="397">
        <f t="shared" si="28"/>
        <v>39356</v>
      </c>
      <c r="L43" s="397">
        <f t="shared" si="28"/>
        <v>39387</v>
      </c>
      <c r="M43" s="397">
        <f t="shared" si="28"/>
        <v>39417</v>
      </c>
    </row>
    <row r="44" spans="1:14">
      <c r="A44" s="283" t="s">
        <v>237</v>
      </c>
      <c r="B44" s="283">
        <f>+M40</f>
        <v>-54079.914332853012</v>
      </c>
      <c r="C44" s="283">
        <f t="shared" ref="C44:M44" si="29">+B48</f>
        <v>-53206.851193792456</v>
      </c>
      <c r="D44" s="283">
        <f t="shared" si="29"/>
        <v>-52326.876304881007</v>
      </c>
      <c r="E44" s="283">
        <f t="shared" si="29"/>
        <v>-51439.934948099006</v>
      </c>
      <c r="F44" s="283">
        <f t="shared" si="29"/>
        <v>-50545.971972242485</v>
      </c>
      <c r="G44" s="283">
        <f t="shared" si="29"/>
        <v>-49644.931789493763</v>
      </c>
      <c r="H44" s="283">
        <f t="shared" si="29"/>
        <v>-48736.758371964948</v>
      </c>
      <c r="I44" s="283">
        <f t="shared" si="29"/>
        <v>-47821.39524821403</v>
      </c>
      <c r="J44" s="283">
        <f t="shared" si="29"/>
        <v>-46898.785499733422</v>
      </c>
      <c r="K44" s="283">
        <f t="shared" si="29"/>
        <v>-45968.87175741067</v>
      </c>
      <c r="L44" s="283">
        <f t="shared" si="29"/>
        <v>-45063.342735931823</v>
      </c>
      <c r="M44" s="283">
        <f t="shared" si="29"/>
        <v>-44150.644943032938</v>
      </c>
    </row>
    <row r="45" spans="1:14">
      <c r="A45" s="283" t="s">
        <v>238</v>
      </c>
      <c r="B45" s="283">
        <f>IF(+B42&lt;365,+interest!M37,+DCF!$I$60/12)</f>
        <v>1290.9755709258129</v>
      </c>
      <c r="C45" s="283">
        <f>IF(+C42&lt;365,+B45,+DCF!$I$60/12)</f>
        <v>1290.9755709258129</v>
      </c>
      <c r="D45" s="283">
        <f>IF(+D42&lt;365,+C45,+DCF!$I$60/12)</f>
        <v>1290.9755709258129</v>
      </c>
      <c r="E45" s="283">
        <f>IF(+E42&lt;365,+D45,+DCF!$I$60/12)</f>
        <v>1290.9755709258129</v>
      </c>
      <c r="F45" s="283">
        <f>IF(+F42&lt;365,+E45,+DCF!$I$60/12)</f>
        <v>1290.9755709258129</v>
      </c>
      <c r="G45" s="283">
        <f>IF(+G42&lt;365,+F45,+DCF!$I$60/12)</f>
        <v>1290.9755709258129</v>
      </c>
      <c r="H45" s="283">
        <f>IF(+H42&lt;365,+G45,+DCF!$I$60/12)</f>
        <v>1290.9755709258129</v>
      </c>
      <c r="I45" s="283">
        <f>IF(+I42&lt;365,+H45,+DCF!$I$60/12)</f>
        <v>1290.9755709258129</v>
      </c>
      <c r="J45" s="283">
        <f>IF(+J42&lt;365,+I45,+DCF!$I$60/12)</f>
        <v>1290.9755709258129</v>
      </c>
      <c r="K45" s="283">
        <f>IF(+K42&lt;365,+J45,+DCF!$I$60/12)</f>
        <v>1259.4783856717743</v>
      </c>
      <c r="L45" s="283">
        <f>IF(+L42&lt;365,+K45,+DCF!$I$60/12)</f>
        <v>1259.4783856717743</v>
      </c>
      <c r="M45" s="283">
        <f>IF(+M42&lt;365,+L45,+DCF!$I$60/12)</f>
        <v>1259.4783856717743</v>
      </c>
    </row>
    <row r="46" spans="1:14">
      <c r="A46" s="283" t="s">
        <v>239</v>
      </c>
      <c r="B46" s="283">
        <f t="shared" ref="B46:M46" si="30">+B45+B44</f>
        <v>-52788.938761927202</v>
      </c>
      <c r="C46" s="283">
        <f t="shared" si="30"/>
        <v>-51915.875622866646</v>
      </c>
      <c r="D46" s="283">
        <f t="shared" si="30"/>
        <v>-51035.900733955197</v>
      </c>
      <c r="E46" s="283">
        <f t="shared" si="30"/>
        <v>-50148.959377173196</v>
      </c>
      <c r="F46" s="283">
        <f t="shared" si="30"/>
        <v>-49254.996401316675</v>
      </c>
      <c r="G46" s="283">
        <f t="shared" si="30"/>
        <v>-48353.956218567953</v>
      </c>
      <c r="H46" s="283">
        <f t="shared" si="30"/>
        <v>-47445.782801039139</v>
      </c>
      <c r="I46" s="283">
        <f t="shared" si="30"/>
        <v>-46530.419677288221</v>
      </c>
      <c r="J46" s="283">
        <f t="shared" si="30"/>
        <v>-45607.809928807612</v>
      </c>
      <c r="K46" s="283">
        <f t="shared" si="30"/>
        <v>-44709.393371738894</v>
      </c>
      <c r="L46" s="283">
        <f t="shared" si="30"/>
        <v>-43803.864350260046</v>
      </c>
      <c r="M46" s="283">
        <f t="shared" si="30"/>
        <v>-42891.166557361161</v>
      </c>
    </row>
    <row r="47" spans="1:14">
      <c r="A47" s="283" t="s">
        <v>240</v>
      </c>
      <c r="B47" s="283">
        <f t="shared" ref="B47:M47" si="31">+B46*+$B$1/12</f>
        <v>-417.91243186525702</v>
      </c>
      <c r="C47" s="283">
        <f t="shared" si="31"/>
        <v>-411.00068201436096</v>
      </c>
      <c r="D47" s="283">
        <f t="shared" si="31"/>
        <v>-404.03421414381199</v>
      </c>
      <c r="E47" s="283">
        <f t="shared" si="31"/>
        <v>-397.01259506928778</v>
      </c>
      <c r="F47" s="283">
        <f t="shared" si="31"/>
        <v>-389.93538817709032</v>
      </c>
      <c r="G47" s="283">
        <f t="shared" si="31"/>
        <v>-382.80215339699629</v>
      </c>
      <c r="H47" s="283">
        <f t="shared" si="31"/>
        <v>-375.61244717489313</v>
      </c>
      <c r="I47" s="283">
        <f t="shared" si="31"/>
        <v>-368.36582244519838</v>
      </c>
      <c r="J47" s="283">
        <f t="shared" si="31"/>
        <v>-361.06182860306029</v>
      </c>
      <c r="K47" s="283">
        <f t="shared" si="31"/>
        <v>-353.94936419293293</v>
      </c>
      <c r="L47" s="283">
        <f t="shared" si="31"/>
        <v>-346.78059277289202</v>
      </c>
      <c r="M47" s="283">
        <f t="shared" si="31"/>
        <v>-339.55506857910922</v>
      </c>
      <c r="N47" s="322">
        <f>SUM(B47:M47)</f>
        <v>-4548.0225884348902</v>
      </c>
    </row>
    <row r="48" spans="1:14">
      <c r="A48" s="284" t="s">
        <v>241</v>
      </c>
      <c r="B48" s="283">
        <f t="shared" ref="B48:M48" si="32">+B47+B46</f>
        <v>-53206.851193792456</v>
      </c>
      <c r="C48" s="283">
        <f t="shared" si="32"/>
        <v>-52326.876304881007</v>
      </c>
      <c r="D48" s="283">
        <f t="shared" si="32"/>
        <v>-51439.934948099006</v>
      </c>
      <c r="E48" s="283">
        <f t="shared" si="32"/>
        <v>-50545.971972242485</v>
      </c>
      <c r="F48" s="283">
        <f t="shared" si="32"/>
        <v>-49644.931789493763</v>
      </c>
      <c r="G48" s="283">
        <f t="shared" si="32"/>
        <v>-48736.758371964948</v>
      </c>
      <c r="H48" s="283">
        <f t="shared" si="32"/>
        <v>-47821.39524821403</v>
      </c>
      <c r="I48" s="283">
        <f t="shared" si="32"/>
        <v>-46898.785499733422</v>
      </c>
      <c r="J48" s="283">
        <f t="shared" si="32"/>
        <v>-45968.87175741067</v>
      </c>
      <c r="K48" s="283">
        <f t="shared" si="32"/>
        <v>-45063.342735931823</v>
      </c>
      <c r="L48" s="283">
        <f t="shared" si="32"/>
        <v>-44150.644943032938</v>
      </c>
      <c r="M48" s="283">
        <f t="shared" si="32"/>
        <v>-43230.72162594027</v>
      </c>
      <c r="N48" s="283"/>
    </row>
    <row r="50" spans="1:14">
      <c r="B50" s="400">
        <f>+B42</f>
        <v>92</v>
      </c>
      <c r="C50" s="400">
        <f t="shared" ref="C50:M50" si="33">+C42</f>
        <v>123</v>
      </c>
      <c r="D50" s="400">
        <f t="shared" si="33"/>
        <v>151</v>
      </c>
      <c r="E50" s="400">
        <f t="shared" si="33"/>
        <v>182</v>
      </c>
      <c r="F50" s="400">
        <f t="shared" si="33"/>
        <v>212</v>
      </c>
      <c r="G50" s="400">
        <f t="shared" si="33"/>
        <v>243</v>
      </c>
      <c r="H50" s="400">
        <f t="shared" si="33"/>
        <v>273</v>
      </c>
      <c r="I50" s="400">
        <f t="shared" si="33"/>
        <v>304</v>
      </c>
      <c r="J50" s="400">
        <f t="shared" si="33"/>
        <v>335</v>
      </c>
      <c r="K50" s="400">
        <f t="shared" si="33"/>
        <v>365</v>
      </c>
      <c r="L50" s="400">
        <f t="shared" si="33"/>
        <v>396</v>
      </c>
      <c r="M50" s="400">
        <f t="shared" si="33"/>
        <v>426</v>
      </c>
    </row>
    <row r="51" spans="1:14">
      <c r="A51" t="s">
        <v>247</v>
      </c>
      <c r="B51" s="397">
        <f t="shared" ref="B51:M51" si="34">EDATE(B43,12)</f>
        <v>39448</v>
      </c>
      <c r="C51" s="397">
        <f t="shared" si="34"/>
        <v>39479</v>
      </c>
      <c r="D51" s="397">
        <f t="shared" si="34"/>
        <v>39508</v>
      </c>
      <c r="E51" s="397">
        <f t="shared" si="34"/>
        <v>39539</v>
      </c>
      <c r="F51" s="397">
        <f t="shared" si="34"/>
        <v>39569</v>
      </c>
      <c r="G51" s="397">
        <f t="shared" si="34"/>
        <v>39600</v>
      </c>
      <c r="H51" s="397">
        <f t="shared" si="34"/>
        <v>39630</v>
      </c>
      <c r="I51" s="397">
        <f t="shared" si="34"/>
        <v>39661</v>
      </c>
      <c r="J51" s="397">
        <f t="shared" si="34"/>
        <v>39692</v>
      </c>
      <c r="K51" s="397">
        <f t="shared" si="34"/>
        <v>39722</v>
      </c>
      <c r="L51" s="397">
        <f t="shared" si="34"/>
        <v>39753</v>
      </c>
      <c r="M51" s="397">
        <f t="shared" si="34"/>
        <v>39783</v>
      </c>
    </row>
    <row r="52" spans="1:14">
      <c r="A52" s="283" t="s">
        <v>237</v>
      </c>
      <c r="B52" s="283">
        <f>+M48</f>
        <v>-43230.72162594027</v>
      </c>
      <c r="C52" s="283">
        <f t="shared" ref="C52:M52" si="35">+B56</f>
        <v>-42303.515582587286</v>
      </c>
      <c r="D52" s="283">
        <f t="shared" si="35"/>
        <v>-41368.969158057756</v>
      </c>
      <c r="E52" s="283">
        <f t="shared" si="35"/>
        <v>-40427.024241000705</v>
      </c>
      <c r="F52" s="283">
        <f t="shared" si="35"/>
        <v>-39477.622260016949</v>
      </c>
      <c r="G52" s="283">
        <f t="shared" si="35"/>
        <v>-38520.70418001707</v>
      </c>
      <c r="H52" s="283">
        <f t="shared" si="35"/>
        <v>-37556.210498550528</v>
      </c>
      <c r="I52" s="283">
        <f t="shared" si="35"/>
        <v>-36584.081242105705</v>
      </c>
      <c r="J52" s="283">
        <f t="shared" si="35"/>
        <v>-35604.255962380696</v>
      </c>
      <c r="K52" s="283">
        <f t="shared" si="35"/>
        <v>-34616.673732524534</v>
      </c>
      <c r="L52" s="283">
        <f t="shared" si="35"/>
        <v>-33625.883463362028</v>
      </c>
      <c r="M52" s="283">
        <f t="shared" si="35"/>
        <v>-32627.249437901977</v>
      </c>
    </row>
    <row r="53" spans="1:14">
      <c r="A53" s="283" t="s">
        <v>238</v>
      </c>
      <c r="B53" s="283">
        <f>IF(+B50&lt;365,+interest!M45,+DCF!$J$60/12)</f>
        <v>1259.4783856717743</v>
      </c>
      <c r="C53" s="283">
        <f>IF(+C50&lt;365,+B53,+DCF!$J$60/12)</f>
        <v>1259.4783856717743</v>
      </c>
      <c r="D53" s="283">
        <f>IF(+D50&lt;365,+C53,+DCF!$J$60/12)</f>
        <v>1259.4783856717743</v>
      </c>
      <c r="E53" s="283">
        <f>IF(+E50&lt;365,+D53,+DCF!$J$60/12)</f>
        <v>1259.4783856717743</v>
      </c>
      <c r="F53" s="283">
        <f>IF(+F50&lt;365,+E53,+DCF!$J$60/12)</f>
        <v>1259.4783856717743</v>
      </c>
      <c r="G53" s="283">
        <f>IF(+G50&lt;365,+F53,+DCF!$J$60/12)</f>
        <v>1259.4783856717743</v>
      </c>
      <c r="H53" s="283">
        <f>IF(+H50&lt;365,+G53,+DCF!$J$60/12)</f>
        <v>1259.4783856717743</v>
      </c>
      <c r="I53" s="283">
        <f>IF(+I50&lt;365,+H53,+DCF!$J$60/12)</f>
        <v>1259.4783856717743</v>
      </c>
      <c r="J53" s="283">
        <f>IF(+J50&lt;365,+I53,+DCF!$J$60/12)</f>
        <v>1259.4783856717743</v>
      </c>
      <c r="K53" s="283">
        <f>IF(+K50&lt;365,+J53,+DCF!$J$60/12)</f>
        <v>1254.904277349315</v>
      </c>
      <c r="L53" s="283">
        <f>IF(+L50&lt;365,+K53,+DCF!$J$60/12)</f>
        <v>1254.904277349315</v>
      </c>
      <c r="M53" s="283">
        <f>IF(+M50&lt;365,+L53,+DCF!$J$60/12)</f>
        <v>1254.904277349315</v>
      </c>
    </row>
    <row r="54" spans="1:14">
      <c r="A54" s="283" t="s">
        <v>239</v>
      </c>
      <c r="B54" s="283">
        <f t="shared" ref="B54:M54" si="36">+B53+B52</f>
        <v>-41971.243240268494</v>
      </c>
      <c r="C54" s="283">
        <f t="shared" si="36"/>
        <v>-41044.037196915509</v>
      </c>
      <c r="D54" s="283">
        <f t="shared" si="36"/>
        <v>-40109.49077238598</v>
      </c>
      <c r="E54" s="283">
        <f t="shared" si="36"/>
        <v>-39167.545855328928</v>
      </c>
      <c r="F54" s="283">
        <f t="shared" si="36"/>
        <v>-38218.143874345173</v>
      </c>
      <c r="G54" s="283">
        <f t="shared" si="36"/>
        <v>-37261.225794345293</v>
      </c>
      <c r="H54" s="283">
        <f t="shared" si="36"/>
        <v>-36296.732112878752</v>
      </c>
      <c r="I54" s="283">
        <f t="shared" si="36"/>
        <v>-35324.602856433929</v>
      </c>
      <c r="J54" s="283">
        <f t="shared" si="36"/>
        <v>-34344.777576708919</v>
      </c>
      <c r="K54" s="283">
        <f t="shared" si="36"/>
        <v>-33361.769455175221</v>
      </c>
      <c r="L54" s="283">
        <f t="shared" si="36"/>
        <v>-32370.979186012712</v>
      </c>
      <c r="M54" s="283">
        <f t="shared" si="36"/>
        <v>-31372.345160552661</v>
      </c>
    </row>
    <row r="55" spans="1:14">
      <c r="A55" s="283" t="s">
        <v>240</v>
      </c>
      <c r="B55" s="283">
        <f t="shared" ref="B55:M55" si="37">+B54*+$B$1/12</f>
        <v>-332.27234231879225</v>
      </c>
      <c r="C55" s="283">
        <f t="shared" si="37"/>
        <v>-324.93196114224776</v>
      </c>
      <c r="D55" s="283">
        <f t="shared" si="37"/>
        <v>-317.53346861472232</v>
      </c>
      <c r="E55" s="283">
        <f t="shared" si="37"/>
        <v>-310.07640468802066</v>
      </c>
      <c r="F55" s="283">
        <f t="shared" si="37"/>
        <v>-302.5603056718993</v>
      </c>
      <c r="G55" s="283">
        <f t="shared" si="37"/>
        <v>-294.98470420523358</v>
      </c>
      <c r="H55" s="283">
        <f t="shared" si="37"/>
        <v>-287.34912922695679</v>
      </c>
      <c r="I55" s="283">
        <f t="shared" si="37"/>
        <v>-279.65310594676862</v>
      </c>
      <c r="J55" s="283">
        <f t="shared" si="37"/>
        <v>-271.8961558156123</v>
      </c>
      <c r="K55" s="283">
        <f t="shared" si="37"/>
        <v>-264.1140081868038</v>
      </c>
      <c r="L55" s="283">
        <f t="shared" si="37"/>
        <v>-256.27025188926729</v>
      </c>
      <c r="M55" s="283">
        <f t="shared" si="37"/>
        <v>-248.36439918770859</v>
      </c>
      <c r="N55" s="322">
        <f>SUM(B55:M55)</f>
        <v>-3490.0062368940335</v>
      </c>
    </row>
    <row r="56" spans="1:14">
      <c r="A56" s="284" t="s">
        <v>241</v>
      </c>
      <c r="B56" s="283">
        <f t="shared" ref="B56:M56" si="38">+B55+B54</f>
        <v>-42303.515582587286</v>
      </c>
      <c r="C56" s="283">
        <f t="shared" si="38"/>
        <v>-41368.969158057756</v>
      </c>
      <c r="D56" s="283">
        <f t="shared" si="38"/>
        <v>-40427.024241000705</v>
      </c>
      <c r="E56" s="283">
        <f t="shared" si="38"/>
        <v>-39477.622260016949</v>
      </c>
      <c r="F56" s="283">
        <f t="shared" si="38"/>
        <v>-38520.70418001707</v>
      </c>
      <c r="G56" s="283">
        <f t="shared" si="38"/>
        <v>-37556.210498550528</v>
      </c>
      <c r="H56" s="283">
        <f t="shared" si="38"/>
        <v>-36584.081242105705</v>
      </c>
      <c r="I56" s="283">
        <f t="shared" si="38"/>
        <v>-35604.255962380696</v>
      </c>
      <c r="J56" s="283">
        <f t="shared" si="38"/>
        <v>-34616.673732524534</v>
      </c>
      <c r="K56" s="283">
        <f t="shared" si="38"/>
        <v>-33625.883463362028</v>
      </c>
      <c r="L56" s="283">
        <f t="shared" si="38"/>
        <v>-32627.249437901977</v>
      </c>
      <c r="M56" s="283">
        <f t="shared" si="38"/>
        <v>-31620.709559740368</v>
      </c>
      <c r="N56" s="283"/>
    </row>
    <row r="58" spans="1:14">
      <c r="B58" s="400">
        <f>+B50</f>
        <v>92</v>
      </c>
      <c r="C58" s="400">
        <f t="shared" ref="C58:M58" si="39">+C50</f>
        <v>123</v>
      </c>
      <c r="D58" s="400">
        <f t="shared" si="39"/>
        <v>151</v>
      </c>
      <c r="E58" s="400">
        <f t="shared" si="39"/>
        <v>182</v>
      </c>
      <c r="F58" s="400">
        <f t="shared" si="39"/>
        <v>212</v>
      </c>
      <c r="G58" s="400">
        <f t="shared" si="39"/>
        <v>243</v>
      </c>
      <c r="H58" s="400">
        <f t="shared" si="39"/>
        <v>273</v>
      </c>
      <c r="I58" s="400">
        <f t="shared" si="39"/>
        <v>304</v>
      </c>
      <c r="J58" s="400">
        <f t="shared" si="39"/>
        <v>335</v>
      </c>
      <c r="K58" s="400">
        <f t="shared" si="39"/>
        <v>365</v>
      </c>
      <c r="L58" s="400">
        <f t="shared" si="39"/>
        <v>396</v>
      </c>
      <c r="M58" s="400">
        <f t="shared" si="39"/>
        <v>426</v>
      </c>
    </row>
    <row r="59" spans="1:14">
      <c r="A59" t="s">
        <v>248</v>
      </c>
      <c r="B59" s="397">
        <f t="shared" ref="B59:M59" si="40">EDATE(B51,12)</f>
        <v>39814</v>
      </c>
      <c r="C59" s="397">
        <f t="shared" si="40"/>
        <v>39845</v>
      </c>
      <c r="D59" s="397">
        <f t="shared" si="40"/>
        <v>39873</v>
      </c>
      <c r="E59" s="397">
        <f t="shared" si="40"/>
        <v>39904</v>
      </c>
      <c r="F59" s="397">
        <f t="shared" si="40"/>
        <v>39934</v>
      </c>
      <c r="G59" s="397">
        <f t="shared" si="40"/>
        <v>39965</v>
      </c>
      <c r="H59" s="397">
        <f t="shared" si="40"/>
        <v>39995</v>
      </c>
      <c r="I59" s="397">
        <f t="shared" si="40"/>
        <v>40026</v>
      </c>
      <c r="J59" s="397">
        <f t="shared" si="40"/>
        <v>40057</v>
      </c>
      <c r="K59" s="397">
        <f t="shared" si="40"/>
        <v>40087</v>
      </c>
      <c r="L59" s="397">
        <f t="shared" si="40"/>
        <v>40118</v>
      </c>
      <c r="M59" s="397">
        <f t="shared" si="40"/>
        <v>40148</v>
      </c>
    </row>
    <row r="60" spans="1:14">
      <c r="A60" s="283" t="s">
        <v>237</v>
      </c>
      <c r="B60" s="283">
        <f>+M56</f>
        <v>-31620.709559740368</v>
      </c>
      <c r="C60" s="283">
        <f t="shared" ref="C60:M60" si="41">+B64</f>
        <v>-30606.201240876646</v>
      </c>
      <c r="D60" s="283">
        <f t="shared" si="41"/>
        <v>-29583.661397821921</v>
      </c>
      <c r="E60" s="283">
        <f t="shared" si="41"/>
        <v>-28553.026447676348</v>
      </c>
      <c r="F60" s="283">
        <f t="shared" si="41"/>
        <v>-27514.232304175453</v>
      </c>
      <c r="G60" s="283">
        <f t="shared" si="41"/>
        <v>-26467.214373705177</v>
      </c>
      <c r="H60" s="283">
        <f t="shared" si="41"/>
        <v>-25411.907551285345</v>
      </c>
      <c r="I60" s="283">
        <f t="shared" si="41"/>
        <v>-24348.246216521355</v>
      </c>
      <c r="J60" s="283">
        <f t="shared" si="41"/>
        <v>-23276.164229523816</v>
      </c>
      <c r="K60" s="283">
        <f t="shared" si="41"/>
        <v>-22195.594926795882</v>
      </c>
      <c r="L60" s="283">
        <f t="shared" si="41"/>
        <v>-21091.966920639505</v>
      </c>
      <c r="M60" s="283">
        <f t="shared" si="41"/>
        <v>-19979.601859434388</v>
      </c>
    </row>
    <row r="61" spans="1:14">
      <c r="A61" s="283" t="s">
        <v>238</v>
      </c>
      <c r="B61" s="283">
        <f>IF(+B58&lt;365,+interest!M53,+DCF!$K$60/12)</f>
        <v>1254.904277349315</v>
      </c>
      <c r="C61" s="283">
        <f>IF(+C58&lt;365,+B61,+DCF!$K$60/12)</f>
        <v>1254.904277349315</v>
      </c>
      <c r="D61" s="283">
        <f>IF(+D58&lt;365,+C61,+DCF!$K$60/12)</f>
        <v>1254.904277349315</v>
      </c>
      <c r="E61" s="283">
        <f>IF(+E58&lt;365,+D61,+DCF!$K$60/12)</f>
        <v>1254.904277349315</v>
      </c>
      <c r="F61" s="283">
        <f>IF(+F58&lt;365,+E61,+DCF!$K$60/12)</f>
        <v>1254.904277349315</v>
      </c>
      <c r="G61" s="283">
        <f>IF(+G58&lt;365,+F61,+DCF!$K$60/12)</f>
        <v>1254.904277349315</v>
      </c>
      <c r="H61" s="283">
        <f>IF(+H58&lt;365,+G61,+DCF!$K$60/12)</f>
        <v>1254.904277349315</v>
      </c>
      <c r="I61" s="283">
        <f>IF(+I58&lt;365,+H61,+DCF!$K$60/12)</f>
        <v>1254.904277349315</v>
      </c>
      <c r="J61" s="283">
        <f>IF(+J58&lt;365,+I61,+DCF!$K$60/12)</f>
        <v>1254.904277349315</v>
      </c>
      <c r="K61" s="283">
        <f>IF(+K58&lt;365,+J61,+DCF!$K$60/12)</f>
        <v>1269.2945507996822</v>
      </c>
      <c r="L61" s="283">
        <f>IF(+L58&lt;365,+K61,+DCF!$K$60/12)</f>
        <v>1269.2945507996822</v>
      </c>
      <c r="M61" s="283">
        <f>IF(+M58&lt;365,+L61,+DCF!$K$60/12)</f>
        <v>1269.2945507996822</v>
      </c>
    </row>
    <row r="62" spans="1:14">
      <c r="A62" s="283" t="s">
        <v>239</v>
      </c>
      <c r="B62" s="283">
        <f t="shared" ref="B62:M62" si="42">+B61+B60</f>
        <v>-30365.805282391051</v>
      </c>
      <c r="C62" s="283">
        <f t="shared" si="42"/>
        <v>-29351.296963527329</v>
      </c>
      <c r="D62" s="283">
        <f t="shared" si="42"/>
        <v>-28328.757120472605</v>
      </c>
      <c r="E62" s="283">
        <f t="shared" si="42"/>
        <v>-27298.122170327031</v>
      </c>
      <c r="F62" s="283">
        <f t="shared" si="42"/>
        <v>-26259.328026826137</v>
      </c>
      <c r="G62" s="283">
        <f t="shared" si="42"/>
        <v>-25212.310096355861</v>
      </c>
      <c r="H62" s="283">
        <f t="shared" si="42"/>
        <v>-24157.003273936029</v>
      </c>
      <c r="I62" s="283">
        <f t="shared" si="42"/>
        <v>-23093.341939172038</v>
      </c>
      <c r="J62" s="283">
        <f t="shared" si="42"/>
        <v>-22021.2599521745</v>
      </c>
      <c r="K62" s="283">
        <f t="shared" si="42"/>
        <v>-20926.300375996201</v>
      </c>
      <c r="L62" s="283">
        <f t="shared" si="42"/>
        <v>-19822.672369839824</v>
      </c>
      <c r="M62" s="283">
        <f t="shared" si="42"/>
        <v>-18710.307308634707</v>
      </c>
    </row>
    <row r="63" spans="1:14">
      <c r="A63" s="283" t="s">
        <v>240</v>
      </c>
      <c r="B63" s="283">
        <f t="shared" ref="B63:M63" si="43">+B62*+$B$1/12</f>
        <v>-240.3959584855958</v>
      </c>
      <c r="C63" s="283">
        <f t="shared" si="43"/>
        <v>-232.36443429459135</v>
      </c>
      <c r="D63" s="283">
        <f t="shared" si="43"/>
        <v>-224.26932720374145</v>
      </c>
      <c r="E63" s="283">
        <f t="shared" si="43"/>
        <v>-216.11013384842235</v>
      </c>
      <c r="F63" s="283">
        <f t="shared" si="43"/>
        <v>-207.88634687904025</v>
      </c>
      <c r="G63" s="283">
        <f t="shared" si="43"/>
        <v>-199.59745492948389</v>
      </c>
      <c r="H63" s="283">
        <f t="shared" si="43"/>
        <v>-191.24294258532689</v>
      </c>
      <c r="I63" s="283">
        <f t="shared" si="43"/>
        <v>-182.82229035177863</v>
      </c>
      <c r="J63" s="283">
        <f t="shared" si="43"/>
        <v>-174.33497462138146</v>
      </c>
      <c r="K63" s="283">
        <f t="shared" si="43"/>
        <v>-165.66654464330327</v>
      </c>
      <c r="L63" s="283">
        <f t="shared" si="43"/>
        <v>-156.92948959456527</v>
      </c>
      <c r="M63" s="283">
        <f t="shared" si="43"/>
        <v>-148.12326619335809</v>
      </c>
      <c r="N63" s="322">
        <f>SUM(B63:M63)</f>
        <v>-2339.7431636305887</v>
      </c>
    </row>
    <row r="64" spans="1:14">
      <c r="A64" s="284" t="s">
        <v>241</v>
      </c>
      <c r="B64" s="283">
        <f t="shared" ref="B64:M64" si="44">+B63+B62</f>
        <v>-30606.201240876646</v>
      </c>
      <c r="C64" s="283">
        <f t="shared" si="44"/>
        <v>-29583.661397821921</v>
      </c>
      <c r="D64" s="283">
        <f t="shared" si="44"/>
        <v>-28553.026447676348</v>
      </c>
      <c r="E64" s="283">
        <f t="shared" si="44"/>
        <v>-27514.232304175453</v>
      </c>
      <c r="F64" s="283">
        <f t="shared" si="44"/>
        <v>-26467.214373705177</v>
      </c>
      <c r="G64" s="283">
        <f t="shared" si="44"/>
        <v>-25411.907551285345</v>
      </c>
      <c r="H64" s="283">
        <f t="shared" si="44"/>
        <v>-24348.246216521355</v>
      </c>
      <c r="I64" s="283">
        <f t="shared" si="44"/>
        <v>-23276.164229523816</v>
      </c>
      <c r="J64" s="283">
        <f t="shared" si="44"/>
        <v>-22195.594926795882</v>
      </c>
      <c r="K64" s="283">
        <f t="shared" si="44"/>
        <v>-21091.966920639505</v>
      </c>
      <c r="L64" s="283">
        <f t="shared" si="44"/>
        <v>-19979.601859434388</v>
      </c>
      <c r="M64" s="283">
        <f t="shared" si="44"/>
        <v>-18858.430574828064</v>
      </c>
      <c r="N64" s="283"/>
    </row>
    <row r="66" spans="1:14">
      <c r="B66" s="400">
        <f>+B58</f>
        <v>92</v>
      </c>
      <c r="C66" s="400">
        <f t="shared" ref="C66:M66" si="45">+C58</f>
        <v>123</v>
      </c>
      <c r="D66" s="400">
        <f t="shared" si="45"/>
        <v>151</v>
      </c>
      <c r="E66" s="400">
        <f t="shared" si="45"/>
        <v>182</v>
      </c>
      <c r="F66" s="400">
        <f t="shared" si="45"/>
        <v>212</v>
      </c>
      <c r="G66" s="400">
        <f t="shared" si="45"/>
        <v>243</v>
      </c>
      <c r="H66" s="400">
        <f t="shared" si="45"/>
        <v>273</v>
      </c>
      <c r="I66" s="400">
        <f t="shared" si="45"/>
        <v>304</v>
      </c>
      <c r="J66" s="400">
        <f t="shared" si="45"/>
        <v>335</v>
      </c>
      <c r="K66" s="400">
        <f t="shared" si="45"/>
        <v>365</v>
      </c>
      <c r="L66" s="400">
        <f t="shared" si="45"/>
        <v>396</v>
      </c>
      <c r="M66" s="400">
        <f t="shared" si="45"/>
        <v>426</v>
      </c>
    </row>
    <row r="67" spans="1:14">
      <c r="A67" t="s">
        <v>249</v>
      </c>
      <c r="B67" s="397">
        <f t="shared" ref="B67:M67" si="46">EDATE(B59,12)</f>
        <v>40179</v>
      </c>
      <c r="C67" s="397">
        <f t="shared" si="46"/>
        <v>40210</v>
      </c>
      <c r="D67" s="397">
        <f t="shared" si="46"/>
        <v>40238</v>
      </c>
      <c r="E67" s="397">
        <f t="shared" si="46"/>
        <v>40269</v>
      </c>
      <c r="F67" s="397">
        <f t="shared" si="46"/>
        <v>40299</v>
      </c>
      <c r="G67" s="397">
        <f t="shared" si="46"/>
        <v>40330</v>
      </c>
      <c r="H67" s="397">
        <f t="shared" si="46"/>
        <v>40360</v>
      </c>
      <c r="I67" s="397">
        <f t="shared" si="46"/>
        <v>40391</v>
      </c>
      <c r="J67" s="397">
        <f t="shared" si="46"/>
        <v>40422</v>
      </c>
      <c r="K67" s="397">
        <f t="shared" si="46"/>
        <v>40452</v>
      </c>
      <c r="L67" s="397">
        <f t="shared" si="46"/>
        <v>40483</v>
      </c>
      <c r="M67" s="397">
        <f t="shared" si="46"/>
        <v>40513</v>
      </c>
    </row>
    <row r="68" spans="1:14">
      <c r="A68" s="283" t="s">
        <v>237</v>
      </c>
      <c r="B68" s="283">
        <f>+M64</f>
        <v>-18858.430574828064</v>
      </c>
      <c r="C68" s="283">
        <f t="shared" ref="C68:M68" si="47">+B72</f>
        <v>-17728.383350885273</v>
      </c>
      <c r="D68" s="283">
        <f t="shared" si="47"/>
        <v>-16589.389919752935</v>
      </c>
      <c r="E68" s="283">
        <f t="shared" si="47"/>
        <v>-15441.379457290799</v>
      </c>
      <c r="F68" s="283">
        <f t="shared" si="47"/>
        <v>-14284.280578667504</v>
      </c>
      <c r="G68" s="283">
        <f t="shared" si="47"/>
        <v>-13118.021333921773</v>
      </c>
      <c r="H68" s="283">
        <f t="shared" si="47"/>
        <v>-11942.529203488473</v>
      </c>
      <c r="I68" s="283">
        <f t="shared" si="47"/>
        <v>-10757.731093689243</v>
      </c>
      <c r="J68" s="283">
        <f t="shared" si="47"/>
        <v>-9563.5533321874354</v>
      </c>
      <c r="K68" s="283">
        <f t="shared" si="47"/>
        <v>-8359.9216634070726</v>
      </c>
      <c r="L68" s="283">
        <f t="shared" si="47"/>
        <v>-7152.6699325288873</v>
      </c>
      <c r="M68" s="283">
        <f t="shared" si="47"/>
        <v>-5935.8607921145822</v>
      </c>
    </row>
    <row r="69" spans="1:14">
      <c r="A69" s="283" t="s">
        <v>238</v>
      </c>
      <c r="B69" s="283">
        <f>IF(+B66&lt;365,+interest!M61,+DCF!$L$60/12)</f>
        <v>1269.2945507996822</v>
      </c>
      <c r="C69" s="283">
        <f>IF(+C66&lt;365,+B69,+DCF!$L$60/12)</f>
        <v>1269.2945507996822</v>
      </c>
      <c r="D69" s="283">
        <f>IF(+D66&lt;365,+C69,+DCF!$L$60/12)</f>
        <v>1269.2945507996822</v>
      </c>
      <c r="E69" s="283">
        <f>IF(+E66&lt;365,+D69,+DCF!$L$60/12)</f>
        <v>1269.2945507996822</v>
      </c>
      <c r="F69" s="283">
        <f>IF(+F66&lt;365,+E69,+DCF!$L$60/12)</f>
        <v>1269.2945507996822</v>
      </c>
      <c r="G69" s="283">
        <f>IF(+G66&lt;365,+F69,+DCF!$L$60/12)</f>
        <v>1269.2945507996822</v>
      </c>
      <c r="H69" s="283">
        <f>IF(+H66&lt;365,+G69,+DCF!$L$60/12)</f>
        <v>1269.2945507996822</v>
      </c>
      <c r="I69" s="283">
        <f>IF(+I66&lt;365,+H69,+DCF!$L$60/12)</f>
        <v>1269.2945507996822</v>
      </c>
      <c r="J69" s="283">
        <f>IF(+J66&lt;365,+I69,+DCF!$L$60/12)</f>
        <v>1269.2945507996822</v>
      </c>
      <c r="K69" s="283">
        <f>IF(+K66&lt;365,+J69,+DCF!$L$60/12)</f>
        <v>1263.4322718943281</v>
      </c>
      <c r="L69" s="283">
        <f>IF(+L66&lt;365,+K69,+DCF!$L$60/12)</f>
        <v>1263.4322718943281</v>
      </c>
      <c r="M69" s="283">
        <f>IF(+M66&lt;365,+L69,+DCF!$L$60/12)</f>
        <v>1263.4322718943281</v>
      </c>
    </row>
    <row r="70" spans="1:14">
      <c r="A70" s="283" t="s">
        <v>239</v>
      </c>
      <c r="B70" s="283">
        <f t="shared" ref="B70:M70" si="48">+B69+B68</f>
        <v>-17589.136024028383</v>
      </c>
      <c r="C70" s="283">
        <f t="shared" si="48"/>
        <v>-16459.088800085592</v>
      </c>
      <c r="D70" s="283">
        <f t="shared" si="48"/>
        <v>-15320.095368953253</v>
      </c>
      <c r="E70" s="283">
        <f t="shared" si="48"/>
        <v>-14172.084906491116</v>
      </c>
      <c r="F70" s="283">
        <f t="shared" si="48"/>
        <v>-13014.986027867821</v>
      </c>
      <c r="G70" s="283">
        <f t="shared" si="48"/>
        <v>-11848.726783122091</v>
      </c>
      <c r="H70" s="283">
        <f t="shared" si="48"/>
        <v>-10673.23465268879</v>
      </c>
      <c r="I70" s="283">
        <f t="shared" si="48"/>
        <v>-9488.4365428895599</v>
      </c>
      <c r="J70" s="283">
        <f t="shared" si="48"/>
        <v>-8294.2587813877526</v>
      </c>
      <c r="K70" s="283">
        <f t="shared" si="48"/>
        <v>-7096.489391512745</v>
      </c>
      <c r="L70" s="283">
        <f t="shared" si="48"/>
        <v>-5889.2376606345588</v>
      </c>
      <c r="M70" s="283">
        <f t="shared" si="48"/>
        <v>-4672.4285202202536</v>
      </c>
    </row>
    <row r="71" spans="1:14">
      <c r="A71" s="283" t="s">
        <v>240</v>
      </c>
      <c r="B71" s="283">
        <f t="shared" ref="B71:M71" si="49">+B70*+$B$1/12</f>
        <v>-139.24732685689136</v>
      </c>
      <c r="C71" s="283">
        <f t="shared" si="49"/>
        <v>-130.30111966734427</v>
      </c>
      <c r="D71" s="283">
        <f t="shared" si="49"/>
        <v>-121.28408833754658</v>
      </c>
      <c r="E71" s="283">
        <f t="shared" si="49"/>
        <v>-112.19567217638802</v>
      </c>
      <c r="F71" s="283">
        <f t="shared" si="49"/>
        <v>-103.03530605395359</v>
      </c>
      <c r="G71" s="283">
        <f t="shared" si="49"/>
        <v>-93.802420366383217</v>
      </c>
      <c r="H71" s="283">
        <f t="shared" si="49"/>
        <v>-84.496441000452919</v>
      </c>
      <c r="I71" s="283">
        <f t="shared" si="49"/>
        <v>-75.116789297875684</v>
      </c>
      <c r="J71" s="283">
        <f t="shared" si="49"/>
        <v>-65.66288201931971</v>
      </c>
      <c r="K71" s="283">
        <f t="shared" si="49"/>
        <v>-56.18054101614257</v>
      </c>
      <c r="L71" s="283">
        <f t="shared" si="49"/>
        <v>-46.623131480023595</v>
      </c>
      <c r="M71" s="283">
        <f t="shared" si="49"/>
        <v>-36.990059118410343</v>
      </c>
      <c r="N71" s="322">
        <f>SUM(B71:M71)</f>
        <v>-1064.9357773907318</v>
      </c>
    </row>
    <row r="72" spans="1:14">
      <c r="A72" s="284" t="s">
        <v>241</v>
      </c>
      <c r="B72" s="283">
        <f t="shared" ref="B72:M72" si="50">+B71+B70</f>
        <v>-17728.383350885273</v>
      </c>
      <c r="C72" s="283">
        <f t="shared" si="50"/>
        <v>-16589.389919752935</v>
      </c>
      <c r="D72" s="283">
        <f t="shared" si="50"/>
        <v>-15441.379457290799</v>
      </c>
      <c r="E72" s="283">
        <f t="shared" si="50"/>
        <v>-14284.280578667504</v>
      </c>
      <c r="F72" s="283">
        <f t="shared" si="50"/>
        <v>-13118.021333921773</v>
      </c>
      <c r="G72" s="283">
        <f t="shared" si="50"/>
        <v>-11942.529203488473</v>
      </c>
      <c r="H72" s="283">
        <f t="shared" si="50"/>
        <v>-10757.731093689243</v>
      </c>
      <c r="I72" s="283">
        <f t="shared" si="50"/>
        <v>-9563.5533321874354</v>
      </c>
      <c r="J72" s="283">
        <f t="shared" si="50"/>
        <v>-8359.9216634070726</v>
      </c>
      <c r="K72" s="283">
        <f t="shared" si="50"/>
        <v>-7152.6699325288873</v>
      </c>
      <c r="L72" s="283">
        <f t="shared" si="50"/>
        <v>-5935.8607921145822</v>
      </c>
      <c r="M72" s="283">
        <f t="shared" si="50"/>
        <v>-4709.4185793386641</v>
      </c>
      <c r="N72" s="283"/>
    </row>
    <row r="74" spans="1:14">
      <c r="B74" s="400">
        <f>+B66</f>
        <v>92</v>
      </c>
      <c r="C74" s="400">
        <f t="shared" ref="C74:M74" si="51">+C66</f>
        <v>123</v>
      </c>
      <c r="D74" s="400">
        <f t="shared" si="51"/>
        <v>151</v>
      </c>
      <c r="E74" s="400">
        <f t="shared" si="51"/>
        <v>182</v>
      </c>
      <c r="F74" s="400">
        <f t="shared" si="51"/>
        <v>212</v>
      </c>
      <c r="G74" s="400">
        <f t="shared" si="51"/>
        <v>243</v>
      </c>
      <c r="H74" s="400">
        <f t="shared" si="51"/>
        <v>273</v>
      </c>
      <c r="I74" s="400">
        <f t="shared" si="51"/>
        <v>304</v>
      </c>
      <c r="J74" s="400">
        <f t="shared" si="51"/>
        <v>335</v>
      </c>
      <c r="K74" s="400">
        <f t="shared" si="51"/>
        <v>365</v>
      </c>
      <c r="L74" s="400">
        <f t="shared" si="51"/>
        <v>396</v>
      </c>
      <c r="M74" s="400">
        <f t="shared" si="51"/>
        <v>426</v>
      </c>
    </row>
    <row r="75" spans="1:14">
      <c r="A75" t="s">
        <v>250</v>
      </c>
      <c r="B75" s="397">
        <f t="shared" ref="B75:M75" si="52">EDATE(B67,12)</f>
        <v>40544</v>
      </c>
      <c r="C75" s="397">
        <f t="shared" si="52"/>
        <v>40575</v>
      </c>
      <c r="D75" s="397">
        <f t="shared" si="52"/>
        <v>40603</v>
      </c>
      <c r="E75" s="397">
        <f t="shared" si="52"/>
        <v>40634</v>
      </c>
      <c r="F75" s="397">
        <f t="shared" si="52"/>
        <v>40664</v>
      </c>
      <c r="G75" s="397">
        <f t="shared" si="52"/>
        <v>40695</v>
      </c>
      <c r="H75" s="397">
        <f t="shared" si="52"/>
        <v>40725</v>
      </c>
      <c r="I75" s="397">
        <f t="shared" si="52"/>
        <v>40756</v>
      </c>
      <c r="J75" s="397">
        <f t="shared" si="52"/>
        <v>40787</v>
      </c>
      <c r="K75" s="397">
        <f t="shared" si="52"/>
        <v>40817</v>
      </c>
      <c r="L75" s="397">
        <f t="shared" si="52"/>
        <v>40848</v>
      </c>
      <c r="M75" s="397">
        <f t="shared" si="52"/>
        <v>40878</v>
      </c>
    </row>
    <row r="76" spans="1:14">
      <c r="A76" s="283" t="s">
        <v>237</v>
      </c>
      <c r="B76" s="283">
        <f>+M72</f>
        <v>-4709.4185793386641</v>
      </c>
      <c r="C76" s="283">
        <f t="shared" ref="C76:M76" si="53">+B80</f>
        <v>-3473.2670323782704</v>
      </c>
      <c r="D76" s="283">
        <f t="shared" si="53"/>
        <v>-2227.3292856711068</v>
      </c>
      <c r="E76" s="283">
        <f t="shared" si="53"/>
        <v>-971.52786513584488</v>
      </c>
      <c r="F76" s="283">
        <f t="shared" si="53"/>
        <v>294.2153166453212</v>
      </c>
      <c r="G76" s="283">
        <f t="shared" si="53"/>
        <v>1569.9789652822549</v>
      </c>
      <c r="H76" s="283">
        <f t="shared" si="53"/>
        <v>2855.842409470898</v>
      </c>
      <c r="I76" s="283">
        <f t="shared" si="53"/>
        <v>4151.8856059260343</v>
      </c>
      <c r="J76" s="283">
        <f t="shared" si="53"/>
        <v>5458.1891443531067</v>
      </c>
      <c r="K76" s="283">
        <f t="shared" si="53"/>
        <v>6774.8342524593945</v>
      </c>
      <c r="L76" s="283">
        <f t="shared" si="53"/>
        <v>8082.8143471152589</v>
      </c>
      <c r="M76" s="283">
        <f t="shared" si="53"/>
        <v>9401.1492841871495</v>
      </c>
    </row>
    <row r="77" spans="1:14">
      <c r="A77" s="283" t="s">
        <v>238</v>
      </c>
      <c r="B77" s="283">
        <f>IF(+B74&lt;365,+interest!M69,+DCF!$M$60/12)</f>
        <v>1263.4322718943281</v>
      </c>
      <c r="C77" s="283">
        <f>IF(+C74&lt;365,+B77,+DCF!$M$60/12)</f>
        <v>1263.4322718943281</v>
      </c>
      <c r="D77" s="283">
        <f>IF(+D74&lt;365,+C77,+DCF!$M$60/12)</f>
        <v>1263.4322718943281</v>
      </c>
      <c r="E77" s="283">
        <f>IF(+E74&lt;365,+D77,+DCF!$M$60/12)</f>
        <v>1263.4322718943281</v>
      </c>
      <c r="F77" s="283">
        <f>IF(+F74&lt;365,+E77,+DCF!$M$60/12)</f>
        <v>1263.4322718943281</v>
      </c>
      <c r="G77" s="283">
        <f>IF(+G74&lt;365,+F77,+DCF!$M$60/12)</f>
        <v>1263.4322718943281</v>
      </c>
      <c r="H77" s="283">
        <f>IF(+H74&lt;365,+G77,+DCF!$M$60/12)</f>
        <v>1263.4322718943281</v>
      </c>
      <c r="I77" s="283">
        <f>IF(+I74&lt;365,+H77,+DCF!$M$60/12)</f>
        <v>1263.4322718943281</v>
      </c>
      <c r="J77" s="283">
        <f>IF(+J74&lt;365,+I77,+DCF!$M$60/12)</f>
        <v>1263.4322718943281</v>
      </c>
      <c r="K77" s="283">
        <f>IF(+K74&lt;365,+J77,+DCF!$M$60/12)</f>
        <v>1244.4937479856746</v>
      </c>
      <c r="L77" s="283">
        <f>IF(+L74&lt;365,+K77,+DCF!$M$60/12)</f>
        <v>1244.4937479856746</v>
      </c>
      <c r="M77" s="283">
        <f>IF(+M74&lt;365,+L77,+DCF!$M$60/12)</f>
        <v>1244.4937479856746</v>
      </c>
    </row>
    <row r="78" spans="1:14">
      <c r="A78" s="283" t="s">
        <v>239</v>
      </c>
      <c r="B78" s="283">
        <f t="shared" ref="B78:M78" si="54">+B77+B76</f>
        <v>-3445.986307444336</v>
      </c>
      <c r="C78" s="283">
        <f t="shared" si="54"/>
        <v>-2209.8347604839423</v>
      </c>
      <c r="D78" s="283">
        <f t="shared" si="54"/>
        <v>-963.89701377677875</v>
      </c>
      <c r="E78" s="283">
        <f t="shared" si="54"/>
        <v>291.90440675848322</v>
      </c>
      <c r="F78" s="283">
        <f t="shared" si="54"/>
        <v>1557.6475885396494</v>
      </c>
      <c r="G78" s="283">
        <f t="shared" si="54"/>
        <v>2833.4112371765832</v>
      </c>
      <c r="H78" s="283">
        <f t="shared" si="54"/>
        <v>4119.2746813652266</v>
      </c>
      <c r="I78" s="283">
        <f t="shared" si="54"/>
        <v>5415.3178778203619</v>
      </c>
      <c r="J78" s="283">
        <f t="shared" si="54"/>
        <v>6721.6214162474353</v>
      </c>
      <c r="K78" s="283">
        <f t="shared" si="54"/>
        <v>8019.3280004450689</v>
      </c>
      <c r="L78" s="283">
        <f t="shared" si="54"/>
        <v>9327.3080951009342</v>
      </c>
      <c r="M78" s="283">
        <f t="shared" si="54"/>
        <v>10645.643032172824</v>
      </c>
    </row>
    <row r="79" spans="1:14">
      <c r="A79" s="283" t="s">
        <v>240</v>
      </c>
      <c r="B79" s="283">
        <f t="shared" ref="B79:M79" si="55">+B78*+$B$1/12</f>
        <v>-27.280724933934327</v>
      </c>
      <c r="C79" s="283">
        <f t="shared" si="55"/>
        <v>-17.494525187164545</v>
      </c>
      <c r="D79" s="283">
        <f t="shared" si="55"/>
        <v>-7.630851359066166</v>
      </c>
      <c r="E79" s="283">
        <f t="shared" si="55"/>
        <v>2.310909886837992</v>
      </c>
      <c r="F79" s="283">
        <f t="shared" si="55"/>
        <v>12.331376742605558</v>
      </c>
      <c r="G79" s="283">
        <f t="shared" si="55"/>
        <v>22.431172294314617</v>
      </c>
      <c r="H79" s="283">
        <f t="shared" si="55"/>
        <v>32.610924560808044</v>
      </c>
      <c r="I79" s="283">
        <f t="shared" si="55"/>
        <v>42.871266532744528</v>
      </c>
      <c r="J79" s="283">
        <f t="shared" si="55"/>
        <v>53.212836211958859</v>
      </c>
      <c r="K79" s="283">
        <f t="shared" si="55"/>
        <v>63.48634667019013</v>
      </c>
      <c r="L79" s="283">
        <f t="shared" si="55"/>
        <v>73.841189086215721</v>
      </c>
      <c r="M79" s="283">
        <f t="shared" si="55"/>
        <v>84.278007338034854</v>
      </c>
      <c r="N79" s="322">
        <f>SUM(B79:M79)</f>
        <v>334.96792784354528</v>
      </c>
    </row>
    <row r="80" spans="1:14">
      <c r="A80" s="284" t="s">
        <v>241</v>
      </c>
      <c r="B80" s="283">
        <f t="shared" ref="B80:M80" si="56">+B79+B78</f>
        <v>-3473.2670323782704</v>
      </c>
      <c r="C80" s="283">
        <f t="shared" si="56"/>
        <v>-2227.3292856711068</v>
      </c>
      <c r="D80" s="283">
        <f t="shared" si="56"/>
        <v>-971.52786513584488</v>
      </c>
      <c r="E80" s="283">
        <f t="shared" si="56"/>
        <v>294.2153166453212</v>
      </c>
      <c r="F80" s="283">
        <f t="shared" si="56"/>
        <v>1569.9789652822549</v>
      </c>
      <c r="G80" s="283">
        <f t="shared" si="56"/>
        <v>2855.842409470898</v>
      </c>
      <c r="H80" s="283">
        <f t="shared" si="56"/>
        <v>4151.8856059260343</v>
      </c>
      <c r="I80" s="283">
        <f t="shared" si="56"/>
        <v>5458.1891443531067</v>
      </c>
      <c r="J80" s="283">
        <f t="shared" si="56"/>
        <v>6774.8342524593945</v>
      </c>
      <c r="K80" s="283">
        <f t="shared" si="56"/>
        <v>8082.8143471152589</v>
      </c>
      <c r="L80" s="283">
        <f t="shared" si="56"/>
        <v>9401.1492841871495</v>
      </c>
      <c r="M80" s="283">
        <f t="shared" si="56"/>
        <v>10729.921039510858</v>
      </c>
      <c r="N80" s="283"/>
    </row>
    <row r="82" spans="1:14">
      <c r="B82" s="400">
        <f>+B74</f>
        <v>92</v>
      </c>
      <c r="C82" s="400">
        <f t="shared" ref="C82:M82" si="57">+C74</f>
        <v>123</v>
      </c>
      <c r="D82" s="400">
        <f t="shared" si="57"/>
        <v>151</v>
      </c>
      <c r="E82" s="400">
        <f t="shared" si="57"/>
        <v>182</v>
      </c>
      <c r="F82" s="400">
        <f t="shared" si="57"/>
        <v>212</v>
      </c>
      <c r="G82" s="400">
        <f t="shared" si="57"/>
        <v>243</v>
      </c>
      <c r="H82" s="400">
        <f t="shared" si="57"/>
        <v>273</v>
      </c>
      <c r="I82" s="400">
        <f t="shared" si="57"/>
        <v>304</v>
      </c>
      <c r="J82" s="400">
        <f t="shared" si="57"/>
        <v>335</v>
      </c>
      <c r="K82" s="400">
        <f t="shared" si="57"/>
        <v>365</v>
      </c>
      <c r="L82" s="400">
        <f t="shared" si="57"/>
        <v>396</v>
      </c>
      <c r="M82" s="400">
        <f t="shared" si="57"/>
        <v>426</v>
      </c>
      <c r="N82" s="4"/>
    </row>
    <row r="83" spans="1:14">
      <c r="A83" t="s">
        <v>279</v>
      </c>
      <c r="B83" s="397">
        <f t="shared" ref="B83:M83" si="58">EDATE(B75,12)</f>
        <v>40909</v>
      </c>
      <c r="C83" s="397">
        <f t="shared" si="58"/>
        <v>40940</v>
      </c>
      <c r="D83" s="397">
        <f t="shared" si="58"/>
        <v>40969</v>
      </c>
      <c r="E83" s="397">
        <f t="shared" si="58"/>
        <v>41000</v>
      </c>
      <c r="F83" s="397">
        <f t="shared" si="58"/>
        <v>41030</v>
      </c>
      <c r="G83" s="397">
        <f t="shared" si="58"/>
        <v>41061</v>
      </c>
      <c r="H83" s="397">
        <f t="shared" si="58"/>
        <v>41091</v>
      </c>
      <c r="I83" s="397">
        <f t="shared" si="58"/>
        <v>41122</v>
      </c>
      <c r="J83" s="397">
        <f t="shared" si="58"/>
        <v>41153</v>
      </c>
      <c r="K83" s="397">
        <f t="shared" si="58"/>
        <v>41183</v>
      </c>
      <c r="L83" s="397">
        <f t="shared" si="58"/>
        <v>41214</v>
      </c>
      <c r="M83" s="397">
        <f t="shared" si="58"/>
        <v>41244</v>
      </c>
    </row>
    <row r="84" spans="1:14">
      <c r="A84" s="283" t="s">
        <v>237</v>
      </c>
      <c r="B84" s="283">
        <f>+M80</f>
        <v>10729.921039510858</v>
      </c>
      <c r="C84" s="283">
        <f t="shared" ref="C84:M84" si="59">+B88</f>
        <v>12069.212237897547</v>
      </c>
      <c r="D84" s="283">
        <f t="shared" si="59"/>
        <v>13419.106158271465</v>
      </c>
      <c r="E84" s="283">
        <f t="shared" si="59"/>
        <v>14779.686738848341</v>
      </c>
      <c r="F84" s="283">
        <f t="shared" si="59"/>
        <v>16151.038582354784</v>
      </c>
      <c r="G84" s="283">
        <f t="shared" si="59"/>
        <v>17533.246961288987</v>
      </c>
      <c r="H84" s="283">
        <f t="shared" si="59"/>
        <v>18926.397823223087</v>
      </c>
      <c r="I84" s="283">
        <f t="shared" si="59"/>
        <v>20330.5777961475</v>
      </c>
      <c r="J84" s="283">
        <f t="shared" si="59"/>
        <v>21745.874193857562</v>
      </c>
      <c r="K84" s="283">
        <f t="shared" si="59"/>
        <v>23172.375021382828</v>
      </c>
      <c r="L84" s="283">
        <f t="shared" si="59"/>
        <v>24622.770630140047</v>
      </c>
      <c r="M84" s="283">
        <f t="shared" si="59"/>
        <v>26084.648537466594</v>
      </c>
    </row>
    <row r="85" spans="1:14">
      <c r="A85" s="283" t="s">
        <v>238</v>
      </c>
      <c r="B85" s="283">
        <f>IF(+B82&lt;365,+interest!M77,+DCF!$N$60/12)</f>
        <v>1244.4937479856746</v>
      </c>
      <c r="C85" s="283">
        <f>IF(+C82&lt;365,+B85,+DCF!$N$60/12)</f>
        <v>1244.4937479856746</v>
      </c>
      <c r="D85" s="283">
        <f>IF(+D82&lt;365,+C85,+DCF!$N$60/12)</f>
        <v>1244.4937479856746</v>
      </c>
      <c r="E85" s="283">
        <f>IF(+E82&lt;365,+D85,+DCF!$N$60/12)</f>
        <v>1244.4937479856746</v>
      </c>
      <c r="F85" s="283">
        <f>IF(+F82&lt;365,+E85,+DCF!$N$60/12)</f>
        <v>1244.4937479856746</v>
      </c>
      <c r="G85" s="283">
        <f>IF(+G82&lt;365,+F85,+DCF!$N$60/12)</f>
        <v>1244.4937479856746</v>
      </c>
      <c r="H85" s="283">
        <f>IF(+H82&lt;365,+G85,+DCF!$N$60/12)</f>
        <v>1244.4937479856746</v>
      </c>
      <c r="I85" s="283">
        <f>IF(+I82&lt;365,+H85,+DCF!$N$60/12)</f>
        <v>1244.4937479856746</v>
      </c>
      <c r="J85" s="283">
        <f>IF(+J82&lt;365,+I85,+DCF!$N$60/12)</f>
        <v>1244.4937479856746</v>
      </c>
      <c r="K85" s="283">
        <f>IF(+K82&lt;365,+J85,+DCF!$N$60/12)</f>
        <v>1256.9964181939019</v>
      </c>
      <c r="L85" s="283">
        <f>IF(+L82&lt;365,+K85,+DCF!$N$60/12)</f>
        <v>1256.9964181939019</v>
      </c>
      <c r="M85" s="283">
        <f>IF(+M82&lt;365,+L85,+DCF!$N$60/12)</f>
        <v>1256.9964181939019</v>
      </c>
    </row>
    <row r="86" spans="1:14">
      <c r="A86" s="283" t="s">
        <v>239</v>
      </c>
      <c r="B86" s="283">
        <f t="shared" ref="B86:M86" si="60">+B85+B84</f>
        <v>11974.414787496533</v>
      </c>
      <c r="C86" s="283">
        <f t="shared" si="60"/>
        <v>13313.705985883222</v>
      </c>
      <c r="D86" s="283">
        <f t="shared" si="60"/>
        <v>14663.599906257139</v>
      </c>
      <c r="E86" s="283">
        <f t="shared" si="60"/>
        <v>16024.180486834015</v>
      </c>
      <c r="F86" s="283">
        <f t="shared" si="60"/>
        <v>17395.532330340458</v>
      </c>
      <c r="G86" s="283">
        <f t="shared" si="60"/>
        <v>18777.740709274662</v>
      </c>
      <c r="H86" s="283">
        <f t="shared" si="60"/>
        <v>20170.891571208762</v>
      </c>
      <c r="I86" s="283">
        <f t="shared" si="60"/>
        <v>21575.071544133174</v>
      </c>
      <c r="J86" s="283">
        <f t="shared" si="60"/>
        <v>22990.367941843237</v>
      </c>
      <c r="K86" s="283">
        <f t="shared" si="60"/>
        <v>24429.371439576731</v>
      </c>
      <c r="L86" s="283">
        <f t="shared" si="60"/>
        <v>25879.76704833395</v>
      </c>
      <c r="M86" s="283">
        <f t="shared" si="60"/>
        <v>27341.644955660497</v>
      </c>
    </row>
    <row r="87" spans="1:14">
      <c r="A87" s="283" t="s">
        <v>240</v>
      </c>
      <c r="B87" s="283">
        <f t="shared" ref="B87:M87" si="61">+B86*+$B$1/12</f>
        <v>94.797450401014217</v>
      </c>
      <c r="C87" s="283">
        <f t="shared" si="61"/>
        <v>105.40017238824218</v>
      </c>
      <c r="D87" s="283">
        <f t="shared" si="61"/>
        <v>116.08683259120237</v>
      </c>
      <c r="E87" s="283">
        <f t="shared" si="61"/>
        <v>126.85809552076928</v>
      </c>
      <c r="F87" s="283">
        <f t="shared" si="61"/>
        <v>137.71463094852862</v>
      </c>
      <c r="G87" s="283">
        <f t="shared" si="61"/>
        <v>148.65711394842441</v>
      </c>
      <c r="H87" s="283">
        <f t="shared" si="61"/>
        <v>159.68622493873605</v>
      </c>
      <c r="I87" s="283">
        <f t="shared" si="61"/>
        <v>170.80264972438763</v>
      </c>
      <c r="J87" s="283">
        <f t="shared" si="61"/>
        <v>182.0070795395923</v>
      </c>
      <c r="K87" s="283">
        <f t="shared" si="61"/>
        <v>193.39919056331578</v>
      </c>
      <c r="L87" s="283">
        <f t="shared" si="61"/>
        <v>204.88148913264376</v>
      </c>
      <c r="M87" s="283">
        <f t="shared" si="61"/>
        <v>216.45468923231226</v>
      </c>
      <c r="N87" s="322">
        <f>SUM(B87:M87)</f>
        <v>1856.7456189291688</v>
      </c>
    </row>
    <row r="88" spans="1:14">
      <c r="A88" s="284" t="s">
        <v>241</v>
      </c>
      <c r="B88" s="283">
        <f t="shared" ref="B88:M88" si="62">+B87+B86</f>
        <v>12069.212237897547</v>
      </c>
      <c r="C88" s="283">
        <f t="shared" si="62"/>
        <v>13419.106158271465</v>
      </c>
      <c r="D88" s="283">
        <f t="shared" si="62"/>
        <v>14779.686738848341</v>
      </c>
      <c r="E88" s="283">
        <f t="shared" si="62"/>
        <v>16151.038582354784</v>
      </c>
      <c r="F88" s="283">
        <f t="shared" si="62"/>
        <v>17533.246961288987</v>
      </c>
      <c r="G88" s="283">
        <f t="shared" si="62"/>
        <v>18926.397823223087</v>
      </c>
      <c r="H88" s="283">
        <f t="shared" si="62"/>
        <v>20330.5777961475</v>
      </c>
      <c r="I88" s="283">
        <f t="shared" si="62"/>
        <v>21745.874193857562</v>
      </c>
      <c r="J88" s="283">
        <f t="shared" si="62"/>
        <v>23172.375021382828</v>
      </c>
      <c r="K88" s="283">
        <f t="shared" si="62"/>
        <v>24622.770630140047</v>
      </c>
      <c r="L88" s="283">
        <f t="shared" si="62"/>
        <v>26084.648537466594</v>
      </c>
      <c r="M88" s="283">
        <f t="shared" si="62"/>
        <v>27558.099644892809</v>
      </c>
      <c r="N88" s="283"/>
    </row>
    <row r="90" spans="1:14">
      <c r="B90" s="400">
        <f>+B82</f>
        <v>92</v>
      </c>
      <c r="C90" s="400">
        <f t="shared" ref="C90:M90" si="63">+C82</f>
        <v>123</v>
      </c>
      <c r="D90" s="400">
        <f t="shared" si="63"/>
        <v>151</v>
      </c>
      <c r="E90" s="400">
        <f t="shared" si="63"/>
        <v>182</v>
      </c>
      <c r="F90" s="400">
        <f t="shared" si="63"/>
        <v>212</v>
      </c>
      <c r="G90" s="400">
        <f t="shared" si="63"/>
        <v>243</v>
      </c>
      <c r="H90" s="400">
        <f t="shared" si="63"/>
        <v>273</v>
      </c>
      <c r="I90" s="400">
        <f t="shared" si="63"/>
        <v>304</v>
      </c>
      <c r="J90" s="400">
        <f t="shared" si="63"/>
        <v>335</v>
      </c>
      <c r="K90" s="400">
        <f t="shared" si="63"/>
        <v>365</v>
      </c>
      <c r="L90" s="400">
        <f t="shared" si="63"/>
        <v>396</v>
      </c>
      <c r="M90" s="400">
        <f t="shared" si="63"/>
        <v>426</v>
      </c>
    </row>
    <row r="91" spans="1:14">
      <c r="A91" t="s">
        <v>280</v>
      </c>
      <c r="B91" s="397">
        <f t="shared" ref="B91:M91" si="64">EDATE(B83,12)</f>
        <v>41275</v>
      </c>
      <c r="C91" s="397">
        <f t="shared" si="64"/>
        <v>41306</v>
      </c>
      <c r="D91" s="397">
        <f t="shared" si="64"/>
        <v>41334</v>
      </c>
      <c r="E91" s="397">
        <f t="shared" si="64"/>
        <v>41365</v>
      </c>
      <c r="F91" s="397">
        <f t="shared" si="64"/>
        <v>41395</v>
      </c>
      <c r="G91" s="397">
        <f t="shared" si="64"/>
        <v>41426</v>
      </c>
      <c r="H91" s="397">
        <f t="shared" si="64"/>
        <v>41456</v>
      </c>
      <c r="I91" s="397">
        <f t="shared" si="64"/>
        <v>41487</v>
      </c>
      <c r="J91" s="397">
        <f t="shared" si="64"/>
        <v>41518</v>
      </c>
      <c r="K91" s="397">
        <f t="shared" si="64"/>
        <v>41548</v>
      </c>
      <c r="L91" s="397">
        <f t="shared" si="64"/>
        <v>41579</v>
      </c>
      <c r="M91" s="397">
        <f t="shared" si="64"/>
        <v>41609</v>
      </c>
    </row>
    <row r="92" spans="1:14">
      <c r="A92" s="283" t="s">
        <v>237</v>
      </c>
      <c r="B92" s="283">
        <f>+M88</f>
        <v>27558.099644892809</v>
      </c>
      <c r="C92" s="283">
        <f t="shared" ref="C92:M92" si="65">+B96</f>
        <v>29043.215573586149</v>
      </c>
      <c r="D92" s="283">
        <f t="shared" si="65"/>
        <v>30540.08867004831</v>
      </c>
      <c r="E92" s="283">
        <f t="shared" si="65"/>
        <v>32048.812011857462</v>
      </c>
      <c r="F92" s="283">
        <f t="shared" si="65"/>
        <v>33569.479413455942</v>
      </c>
      <c r="G92" s="283">
        <f t="shared" si="65"/>
        <v>35102.185431983737</v>
      </c>
      <c r="H92" s="283">
        <f t="shared" si="65"/>
        <v>36647.025373158212</v>
      </c>
      <c r="I92" s="283">
        <f t="shared" si="65"/>
        <v>38204.095297200314</v>
      </c>
      <c r="J92" s="283">
        <f t="shared" si="65"/>
        <v>39773.492024807754</v>
      </c>
      <c r="K92" s="283">
        <f t="shared" si="65"/>
        <v>41355.313143175415</v>
      </c>
      <c r="L92" s="283">
        <f t="shared" si="65"/>
        <v>42950.358195938665</v>
      </c>
      <c r="M92" s="283">
        <f t="shared" si="65"/>
        <v>44558.030688702958</v>
      </c>
    </row>
    <row r="93" spans="1:14">
      <c r="A93" s="283" t="s">
        <v>238</v>
      </c>
      <c r="B93" s="283">
        <f>IF(+B90&lt;365,+interest!M85,+DCF!$O$60/12)</f>
        <v>1256.9964181939019</v>
      </c>
      <c r="C93" s="283">
        <f>IF(+C90&lt;365,+B93,+DCF!$O$60/12)</f>
        <v>1256.9964181939019</v>
      </c>
      <c r="D93" s="283">
        <f>IF(+D90&lt;365,+C93,+DCF!$O$60/12)</f>
        <v>1256.9964181939019</v>
      </c>
      <c r="E93" s="283">
        <f>IF(+E90&lt;365,+D93,+DCF!$O$60/12)</f>
        <v>1256.9964181939019</v>
      </c>
      <c r="F93" s="283">
        <f>IF(+F90&lt;365,+E93,+DCF!$O$60/12)</f>
        <v>1256.9964181939019</v>
      </c>
      <c r="G93" s="283">
        <f>IF(+G90&lt;365,+F93,+DCF!$O$60/12)</f>
        <v>1256.9964181939019</v>
      </c>
      <c r="H93" s="283">
        <f>IF(+H90&lt;365,+G93,+DCF!$O$60/12)</f>
        <v>1256.9964181939019</v>
      </c>
      <c r="I93" s="283">
        <f>IF(+I90&lt;365,+H93,+DCF!$O$60/12)</f>
        <v>1256.9964181939019</v>
      </c>
      <c r="J93" s="283">
        <f>IF(+J90&lt;365,+I93,+DCF!$O$60/12)</f>
        <v>1256.9964181939019</v>
      </c>
      <c r="K93" s="283">
        <f>IF(+K90&lt;365,+J93,+DCF!$O$60/12)</f>
        <v>1257.6920946306207</v>
      </c>
      <c r="L93" s="283">
        <f>IF(+L90&lt;365,+K93,+DCF!$O$60/12)</f>
        <v>1257.6920946306207</v>
      </c>
      <c r="M93" s="283">
        <f>IF(+M90&lt;365,+L93,+DCF!$O$60/12)</f>
        <v>1257.6920946306207</v>
      </c>
    </row>
    <row r="94" spans="1:14">
      <c r="A94" s="283" t="s">
        <v>239</v>
      </c>
      <c r="B94" s="283">
        <f t="shared" ref="B94:M94" si="66">+B93+B92</f>
        <v>28815.096063086712</v>
      </c>
      <c r="C94" s="283">
        <f t="shared" si="66"/>
        <v>30300.211991780052</v>
      </c>
      <c r="D94" s="283">
        <f t="shared" si="66"/>
        <v>31797.085088242213</v>
      </c>
      <c r="E94" s="283">
        <f t="shared" si="66"/>
        <v>33305.808430051366</v>
      </c>
      <c r="F94" s="283">
        <f t="shared" si="66"/>
        <v>34826.475831649841</v>
      </c>
      <c r="G94" s="283">
        <f t="shared" si="66"/>
        <v>36359.181850177636</v>
      </c>
      <c r="H94" s="283">
        <f t="shared" si="66"/>
        <v>37904.021791352112</v>
      </c>
      <c r="I94" s="283">
        <f t="shared" si="66"/>
        <v>39461.091715394214</v>
      </c>
      <c r="J94" s="283">
        <f t="shared" si="66"/>
        <v>41030.488443001654</v>
      </c>
      <c r="K94" s="283">
        <f t="shared" si="66"/>
        <v>42613.005237806035</v>
      </c>
      <c r="L94" s="283">
        <f t="shared" si="66"/>
        <v>44208.050290569285</v>
      </c>
      <c r="M94" s="283">
        <f t="shared" si="66"/>
        <v>45815.722783333578</v>
      </c>
    </row>
    <row r="95" spans="1:14">
      <c r="A95" s="283" t="s">
        <v>240</v>
      </c>
      <c r="B95" s="283">
        <f t="shared" ref="B95:M95" si="67">+B94*+$B$1/12</f>
        <v>228.11951049943647</v>
      </c>
      <c r="C95" s="283">
        <f t="shared" si="67"/>
        <v>239.87667826825873</v>
      </c>
      <c r="D95" s="283">
        <f t="shared" si="67"/>
        <v>251.72692361525085</v>
      </c>
      <c r="E95" s="283">
        <f t="shared" si="67"/>
        <v>263.67098340457329</v>
      </c>
      <c r="F95" s="283">
        <f t="shared" si="67"/>
        <v>275.70960033389457</v>
      </c>
      <c r="G95" s="283">
        <f t="shared" si="67"/>
        <v>287.84352298057297</v>
      </c>
      <c r="H95" s="283">
        <f t="shared" si="67"/>
        <v>300.07350584820421</v>
      </c>
      <c r="I95" s="283">
        <f t="shared" si="67"/>
        <v>312.40030941353751</v>
      </c>
      <c r="J95" s="283">
        <f t="shared" si="67"/>
        <v>324.82470017376312</v>
      </c>
      <c r="K95" s="283">
        <f t="shared" si="67"/>
        <v>337.3529581326311</v>
      </c>
      <c r="L95" s="283">
        <f t="shared" si="67"/>
        <v>349.98039813367353</v>
      </c>
      <c r="M95" s="283">
        <f t="shared" si="67"/>
        <v>362.70780536805751</v>
      </c>
      <c r="N95" s="322">
        <f>SUM(B95:M95)</f>
        <v>3534.2868961718536</v>
      </c>
    </row>
    <row r="96" spans="1:14">
      <c r="A96" s="284" t="s">
        <v>241</v>
      </c>
      <c r="B96" s="283">
        <f t="shared" ref="B96:M96" si="68">+B95+B94</f>
        <v>29043.215573586149</v>
      </c>
      <c r="C96" s="283">
        <f t="shared" si="68"/>
        <v>30540.08867004831</v>
      </c>
      <c r="D96" s="283">
        <f t="shared" si="68"/>
        <v>32048.812011857462</v>
      </c>
      <c r="E96" s="283">
        <f t="shared" si="68"/>
        <v>33569.479413455942</v>
      </c>
      <c r="F96" s="283">
        <f t="shared" si="68"/>
        <v>35102.185431983737</v>
      </c>
      <c r="G96" s="283">
        <f t="shared" si="68"/>
        <v>36647.025373158212</v>
      </c>
      <c r="H96" s="283">
        <f t="shared" si="68"/>
        <v>38204.095297200314</v>
      </c>
      <c r="I96" s="283">
        <f t="shared" si="68"/>
        <v>39773.492024807754</v>
      </c>
      <c r="J96" s="283">
        <f t="shared" si="68"/>
        <v>41355.313143175415</v>
      </c>
      <c r="K96" s="283">
        <f t="shared" si="68"/>
        <v>42950.358195938665</v>
      </c>
      <c r="L96" s="283">
        <f t="shared" si="68"/>
        <v>44558.030688702958</v>
      </c>
      <c r="M96" s="283">
        <f t="shared" si="68"/>
        <v>46178.430588701638</v>
      </c>
      <c r="N96" s="283"/>
    </row>
    <row r="98" spans="1:14">
      <c r="B98" s="400">
        <f>+B90</f>
        <v>92</v>
      </c>
      <c r="C98" s="400">
        <f t="shared" ref="C98:M98" si="69">+C90</f>
        <v>123</v>
      </c>
      <c r="D98" s="400">
        <f t="shared" si="69"/>
        <v>151</v>
      </c>
      <c r="E98" s="400">
        <f t="shared" si="69"/>
        <v>182</v>
      </c>
      <c r="F98" s="400">
        <f t="shared" si="69"/>
        <v>212</v>
      </c>
      <c r="G98" s="400">
        <f t="shared" si="69"/>
        <v>243</v>
      </c>
      <c r="H98" s="400">
        <f t="shared" si="69"/>
        <v>273</v>
      </c>
      <c r="I98" s="400">
        <f t="shared" si="69"/>
        <v>304</v>
      </c>
      <c r="J98" s="400">
        <f t="shared" si="69"/>
        <v>335</v>
      </c>
      <c r="K98" s="400">
        <f t="shared" si="69"/>
        <v>365</v>
      </c>
      <c r="L98" s="400">
        <f t="shared" si="69"/>
        <v>396</v>
      </c>
      <c r="M98" s="400">
        <f t="shared" si="69"/>
        <v>426</v>
      </c>
    </row>
    <row r="99" spans="1:14">
      <c r="A99" t="s">
        <v>281</v>
      </c>
      <c r="B99" s="397">
        <f t="shared" ref="B99:M99" si="70">EDATE(B91,12)</f>
        <v>41640</v>
      </c>
      <c r="C99" s="397">
        <f t="shared" si="70"/>
        <v>41671</v>
      </c>
      <c r="D99" s="397">
        <f t="shared" si="70"/>
        <v>41699</v>
      </c>
      <c r="E99" s="397">
        <f t="shared" si="70"/>
        <v>41730</v>
      </c>
      <c r="F99" s="397">
        <f t="shared" si="70"/>
        <v>41760</v>
      </c>
      <c r="G99" s="397">
        <f t="shared" si="70"/>
        <v>41791</v>
      </c>
      <c r="H99" s="397">
        <f t="shared" si="70"/>
        <v>41821</v>
      </c>
      <c r="I99" s="397">
        <f t="shared" si="70"/>
        <v>41852</v>
      </c>
      <c r="J99" s="397">
        <f t="shared" si="70"/>
        <v>41883</v>
      </c>
      <c r="K99" s="397">
        <f t="shared" si="70"/>
        <v>41913</v>
      </c>
      <c r="L99" s="397">
        <f t="shared" si="70"/>
        <v>41944</v>
      </c>
      <c r="M99" s="397">
        <f t="shared" si="70"/>
        <v>41974</v>
      </c>
    </row>
    <row r="100" spans="1:14">
      <c r="A100" s="283" t="s">
        <v>237</v>
      </c>
      <c r="B100" s="283">
        <f>+M96</f>
        <v>46178.430588701638</v>
      </c>
      <c r="C100" s="283">
        <f t="shared" ref="C100:M100" si="71">+B104</f>
        <v>47811.658654575302</v>
      </c>
      <c r="D100" s="283">
        <f t="shared" si="71"/>
        <v>49457.816442637137</v>
      </c>
      <c r="E100" s="283">
        <f t="shared" si="71"/>
        <v>51117.006313187791</v>
      </c>
      <c r="F100" s="283">
        <f t="shared" si="71"/>
        <v>52789.331436880304</v>
      </c>
      <c r="G100" s="283">
        <f t="shared" si="71"/>
        <v>54474.895801135382</v>
      </c>
      <c r="H100" s="283">
        <f t="shared" si="71"/>
        <v>56173.804216607481</v>
      </c>
      <c r="I100" s="283">
        <f t="shared" si="71"/>
        <v>57886.162323702069</v>
      </c>
      <c r="J100" s="283">
        <f t="shared" si="71"/>
        <v>59612.076599144486</v>
      </c>
      <c r="K100" s="283">
        <f t="shared" si="71"/>
        <v>61351.654362600828</v>
      </c>
      <c r="L100" s="283">
        <f t="shared" si="71"/>
        <v>63099.441940522607</v>
      </c>
      <c r="M100" s="283">
        <f t="shared" si="71"/>
        <v>64861.066170102931</v>
      </c>
    </row>
    <row r="101" spans="1:14">
      <c r="A101" s="283" t="s">
        <v>238</v>
      </c>
      <c r="B101" s="283">
        <f>IF(+B98&lt;365,+interest!M93,+DCF!$P$60/12)</f>
        <v>1257.6920946306207</v>
      </c>
      <c r="C101" s="283">
        <f>IF(+C98&lt;365,+B101,+DCF!$P$60/12)</f>
        <v>1257.6920946306207</v>
      </c>
      <c r="D101" s="283">
        <f>IF(+D98&lt;365,+C101,+DCF!$P$60/12)</f>
        <v>1257.6920946306207</v>
      </c>
      <c r="E101" s="283">
        <f>IF(+E98&lt;365,+D101,+DCF!$P$60/12)</f>
        <v>1257.6920946306207</v>
      </c>
      <c r="F101" s="283">
        <f>IF(+F98&lt;365,+E101,+DCF!$P$60/12)</f>
        <v>1257.6920946306207</v>
      </c>
      <c r="G101" s="283">
        <f>IF(+G98&lt;365,+F101,+DCF!$P$60/12)</f>
        <v>1257.6920946306207</v>
      </c>
      <c r="H101" s="283">
        <f>IF(+H98&lt;365,+G101,+DCF!$P$60/12)</f>
        <v>1257.6920946306207</v>
      </c>
      <c r="I101" s="283">
        <f>IF(+I98&lt;365,+H101,+DCF!$P$60/12)</f>
        <v>1257.6920946306207</v>
      </c>
      <c r="J101" s="283">
        <f>IF(+J98&lt;365,+I101,+DCF!$P$60/12)</f>
        <v>1257.6920946306207</v>
      </c>
      <c r="K101" s="283">
        <f>IF(+K98&lt;365,+J101,+DCF!$P$60/12)</f>
        <v>1252.1739372149048</v>
      </c>
      <c r="L101" s="283">
        <f>IF(+L98&lt;365,+K101,+DCF!$P$60/12)</f>
        <v>1252.1739372149048</v>
      </c>
      <c r="M101" s="283">
        <f>IF(+M98&lt;365,+L101,+DCF!$P$60/12)</f>
        <v>1252.1739372149048</v>
      </c>
    </row>
    <row r="102" spans="1:14">
      <c r="A102" s="283" t="s">
        <v>239</v>
      </c>
      <c r="B102" s="283">
        <f t="shared" ref="B102:M102" si="72">+B101+B100</f>
        <v>47436.122683332258</v>
      </c>
      <c r="C102" s="283">
        <f t="shared" si="72"/>
        <v>49069.350749205922</v>
      </c>
      <c r="D102" s="283">
        <f t="shared" si="72"/>
        <v>50715.508537267757</v>
      </c>
      <c r="E102" s="283">
        <f t="shared" si="72"/>
        <v>52374.69840781841</v>
      </c>
      <c r="F102" s="283">
        <f t="shared" si="72"/>
        <v>54047.023531510924</v>
      </c>
      <c r="G102" s="283">
        <f t="shared" si="72"/>
        <v>55732.587895766002</v>
      </c>
      <c r="H102" s="283">
        <f t="shared" si="72"/>
        <v>57431.496311238101</v>
      </c>
      <c r="I102" s="283">
        <f t="shared" si="72"/>
        <v>59143.854418332689</v>
      </c>
      <c r="J102" s="283">
        <f t="shared" si="72"/>
        <v>60869.768693775106</v>
      </c>
      <c r="K102" s="283">
        <f t="shared" si="72"/>
        <v>62603.82829981573</v>
      </c>
      <c r="L102" s="283">
        <f t="shared" si="72"/>
        <v>64351.615877737509</v>
      </c>
      <c r="M102" s="283">
        <f t="shared" si="72"/>
        <v>66113.240107317833</v>
      </c>
    </row>
    <row r="103" spans="1:14">
      <c r="A103" s="283" t="s">
        <v>240</v>
      </c>
      <c r="B103" s="283">
        <f t="shared" ref="B103:M103" si="73">+B102*+$B$1/12</f>
        <v>375.53597124304702</v>
      </c>
      <c r="C103" s="283">
        <f t="shared" si="73"/>
        <v>388.46569343121354</v>
      </c>
      <c r="D103" s="283">
        <f t="shared" si="73"/>
        <v>401.49777592003642</v>
      </c>
      <c r="E103" s="283">
        <f t="shared" si="73"/>
        <v>414.63302906189574</v>
      </c>
      <c r="F103" s="283">
        <f t="shared" si="73"/>
        <v>427.87226962446152</v>
      </c>
      <c r="G103" s="283">
        <f t="shared" si="73"/>
        <v>441.21632084148087</v>
      </c>
      <c r="H103" s="283">
        <f t="shared" si="73"/>
        <v>454.66601246396834</v>
      </c>
      <c r="I103" s="283">
        <f t="shared" si="73"/>
        <v>468.22218081180046</v>
      </c>
      <c r="J103" s="283">
        <f t="shared" si="73"/>
        <v>481.88566882571962</v>
      </c>
      <c r="K103" s="283">
        <f t="shared" si="73"/>
        <v>495.61364070687455</v>
      </c>
      <c r="L103" s="283">
        <f t="shared" si="73"/>
        <v>509.45029236542194</v>
      </c>
      <c r="M103" s="283">
        <f t="shared" si="73"/>
        <v>523.3964841829328</v>
      </c>
      <c r="N103" s="322">
        <f>SUM(B103:M103)</f>
        <v>5382.4553394788527</v>
      </c>
    </row>
    <row r="104" spans="1:14">
      <c r="A104" s="284" t="s">
        <v>241</v>
      </c>
      <c r="B104" s="283">
        <f t="shared" ref="B104:M104" si="74">+B103+B102</f>
        <v>47811.658654575302</v>
      </c>
      <c r="C104" s="283">
        <f t="shared" si="74"/>
        <v>49457.816442637137</v>
      </c>
      <c r="D104" s="283">
        <f t="shared" si="74"/>
        <v>51117.006313187791</v>
      </c>
      <c r="E104" s="283">
        <f t="shared" si="74"/>
        <v>52789.331436880304</v>
      </c>
      <c r="F104" s="283">
        <f t="shared" si="74"/>
        <v>54474.895801135382</v>
      </c>
      <c r="G104" s="283">
        <f t="shared" si="74"/>
        <v>56173.804216607481</v>
      </c>
      <c r="H104" s="283">
        <f t="shared" si="74"/>
        <v>57886.162323702069</v>
      </c>
      <c r="I104" s="283">
        <f t="shared" si="74"/>
        <v>59612.076599144486</v>
      </c>
      <c r="J104" s="283">
        <f t="shared" si="74"/>
        <v>61351.654362600828</v>
      </c>
      <c r="K104" s="283">
        <f t="shared" si="74"/>
        <v>63099.441940522607</v>
      </c>
      <c r="L104" s="283">
        <f t="shared" si="74"/>
        <v>64861.066170102931</v>
      </c>
      <c r="M104" s="283">
        <f t="shared" si="74"/>
        <v>66636.636591500763</v>
      </c>
      <c r="N104" s="283"/>
    </row>
    <row r="106" spans="1:14">
      <c r="B106" s="400">
        <f>+B98</f>
        <v>92</v>
      </c>
      <c r="C106" s="400">
        <f t="shared" ref="C106:M106" si="75">+C98</f>
        <v>123</v>
      </c>
      <c r="D106" s="400">
        <f t="shared" si="75"/>
        <v>151</v>
      </c>
      <c r="E106" s="400">
        <f t="shared" si="75"/>
        <v>182</v>
      </c>
      <c r="F106" s="400">
        <f t="shared" si="75"/>
        <v>212</v>
      </c>
      <c r="G106" s="400">
        <f t="shared" si="75"/>
        <v>243</v>
      </c>
      <c r="H106" s="400">
        <f t="shared" si="75"/>
        <v>273</v>
      </c>
      <c r="I106" s="400">
        <f t="shared" si="75"/>
        <v>304</v>
      </c>
      <c r="J106" s="400">
        <f t="shared" si="75"/>
        <v>335</v>
      </c>
      <c r="K106" s="400">
        <f t="shared" si="75"/>
        <v>365</v>
      </c>
      <c r="L106" s="400">
        <f t="shared" si="75"/>
        <v>396</v>
      </c>
      <c r="M106" s="400">
        <f t="shared" si="75"/>
        <v>426</v>
      </c>
    </row>
    <row r="107" spans="1:14">
      <c r="A107" t="s">
        <v>282</v>
      </c>
      <c r="B107" s="397">
        <f t="shared" ref="B107:M107" si="76">EDATE(B99,12)</f>
        <v>42005</v>
      </c>
      <c r="C107" s="397">
        <f t="shared" si="76"/>
        <v>42036</v>
      </c>
      <c r="D107" s="397">
        <f t="shared" si="76"/>
        <v>42064</v>
      </c>
      <c r="E107" s="397">
        <f t="shared" si="76"/>
        <v>42095</v>
      </c>
      <c r="F107" s="397">
        <f t="shared" si="76"/>
        <v>42125</v>
      </c>
      <c r="G107" s="397">
        <f t="shared" si="76"/>
        <v>42156</v>
      </c>
      <c r="H107" s="397">
        <f t="shared" si="76"/>
        <v>42186</v>
      </c>
      <c r="I107" s="397">
        <f t="shared" si="76"/>
        <v>42217</v>
      </c>
      <c r="J107" s="397">
        <f t="shared" si="76"/>
        <v>42248</v>
      </c>
      <c r="K107" s="397">
        <f t="shared" si="76"/>
        <v>42278</v>
      </c>
      <c r="L107" s="397">
        <f t="shared" si="76"/>
        <v>42309</v>
      </c>
      <c r="M107" s="397">
        <f t="shared" si="76"/>
        <v>42339</v>
      </c>
    </row>
    <row r="108" spans="1:14">
      <c r="A108" s="283" t="s">
        <v>237</v>
      </c>
      <c r="B108" s="283">
        <f>+M104</f>
        <v>66636.636591500763</v>
      </c>
      <c r="C108" s="283">
        <f t="shared" ref="C108:M108" si="77">+B112</f>
        <v>68426.263612067996</v>
      </c>
      <c r="D108" s="283">
        <f t="shared" si="77"/>
        <v>70230.058513214724</v>
      </c>
      <c r="E108" s="283">
        <f t="shared" si="77"/>
        <v>72048.133457328862</v>
      </c>
      <c r="F108" s="283">
        <f t="shared" si="77"/>
        <v>73880.601494750576</v>
      </c>
      <c r="G108" s="283">
        <f t="shared" si="77"/>
        <v>75727.576570801873</v>
      </c>
      <c r="H108" s="283">
        <f t="shared" si="77"/>
        <v>77589.173532871908</v>
      </c>
      <c r="I108" s="283">
        <f t="shared" si="77"/>
        <v>79465.508137558325</v>
      </c>
      <c r="J108" s="283">
        <f t="shared" si="77"/>
        <v>81356.697057865182</v>
      </c>
      <c r="K108" s="283">
        <f t="shared" si="77"/>
        <v>83262.857890457803</v>
      </c>
      <c r="L108" s="283">
        <f t="shared" si="77"/>
        <v>85206.792531784027</v>
      </c>
      <c r="M108" s="283">
        <f t="shared" si="77"/>
        <v>87166.116655687423</v>
      </c>
    </row>
    <row r="109" spans="1:14">
      <c r="A109" s="283" t="s">
        <v>238</v>
      </c>
      <c r="B109" s="283">
        <f>IF(+B106&lt;365,+interest!M101,+DCF!$Q$60/12)</f>
        <v>1252.1739372149048</v>
      </c>
      <c r="C109" s="283">
        <f>IF(+C106&lt;365,+B109,+DCF!$Q$60/12)</f>
        <v>1252.1739372149048</v>
      </c>
      <c r="D109" s="283">
        <f>IF(+D106&lt;365,+C109,+DCF!$Q$60/12)</f>
        <v>1252.1739372149048</v>
      </c>
      <c r="E109" s="283">
        <f>IF(+E106&lt;365,+D109,+DCF!$Q$60/12)</f>
        <v>1252.1739372149048</v>
      </c>
      <c r="F109" s="283">
        <f>IF(+F106&lt;365,+E109,+DCF!$Q$60/12)</f>
        <v>1252.1739372149048</v>
      </c>
      <c r="G109" s="283">
        <f>IF(+G106&lt;365,+F109,+DCF!$Q$60/12)</f>
        <v>1252.1739372149048</v>
      </c>
      <c r="H109" s="283">
        <f>IF(+H106&lt;365,+G109,+DCF!$Q$60/12)</f>
        <v>1252.1739372149048</v>
      </c>
      <c r="I109" s="283">
        <f>IF(+I106&lt;365,+H109,+DCF!$Q$60/12)</f>
        <v>1252.1739372149048</v>
      </c>
      <c r="J109" s="283">
        <f>IF(+J106&lt;365,+I109,+DCF!$Q$60/12)</f>
        <v>1252.1739372149048</v>
      </c>
      <c r="K109" s="283">
        <f>IF(+K106&lt;365,+J109,+DCF!$Q$60/12)</f>
        <v>1274.6791398364071</v>
      </c>
      <c r="L109" s="283">
        <f>IF(+L106&lt;365,+K109,+DCF!$Q$60/12)</f>
        <v>1274.6791398364071</v>
      </c>
      <c r="M109" s="283">
        <f>IF(+M106&lt;365,+L109,+DCF!$Q$60/12)</f>
        <v>1274.6791398364071</v>
      </c>
    </row>
    <row r="110" spans="1:14">
      <c r="A110" s="283" t="s">
        <v>239</v>
      </c>
      <c r="B110" s="283">
        <f t="shared" ref="B110:M110" si="78">+B109+B108</f>
        <v>67888.810528715665</v>
      </c>
      <c r="C110" s="283">
        <f t="shared" si="78"/>
        <v>69678.437549282899</v>
      </c>
      <c r="D110" s="283">
        <f t="shared" si="78"/>
        <v>71482.232450429627</v>
      </c>
      <c r="E110" s="283">
        <f t="shared" si="78"/>
        <v>73300.307394543765</v>
      </c>
      <c r="F110" s="283">
        <f t="shared" si="78"/>
        <v>75132.775431965478</v>
      </c>
      <c r="G110" s="283">
        <f t="shared" si="78"/>
        <v>76979.750508016776</v>
      </c>
      <c r="H110" s="283">
        <f t="shared" si="78"/>
        <v>78841.34747008681</v>
      </c>
      <c r="I110" s="283">
        <f t="shared" si="78"/>
        <v>80717.682074773227</v>
      </c>
      <c r="J110" s="283">
        <f t="shared" si="78"/>
        <v>82608.870995080084</v>
      </c>
      <c r="K110" s="283">
        <f t="shared" si="78"/>
        <v>84537.537030294203</v>
      </c>
      <c r="L110" s="283">
        <f t="shared" si="78"/>
        <v>86481.471671620428</v>
      </c>
      <c r="M110" s="283">
        <f t="shared" si="78"/>
        <v>88440.795795523823</v>
      </c>
    </row>
    <row r="111" spans="1:14">
      <c r="A111" s="283" t="s">
        <v>240</v>
      </c>
      <c r="B111" s="283">
        <f t="shared" ref="B111:M111" si="79">+B110*+$B$1/12</f>
        <v>537.45308335233233</v>
      </c>
      <c r="C111" s="283">
        <f t="shared" si="79"/>
        <v>551.62096393182298</v>
      </c>
      <c r="D111" s="283">
        <f t="shared" si="79"/>
        <v>565.90100689923452</v>
      </c>
      <c r="E111" s="283">
        <f t="shared" si="79"/>
        <v>580.29410020680484</v>
      </c>
      <c r="F111" s="283">
        <f t="shared" si="79"/>
        <v>594.80113883639331</v>
      </c>
      <c r="G111" s="283">
        <f t="shared" si="79"/>
        <v>609.42302485513278</v>
      </c>
      <c r="H111" s="283">
        <f t="shared" si="79"/>
        <v>624.16066747152058</v>
      </c>
      <c r="I111" s="283">
        <f t="shared" si="79"/>
        <v>639.01498309195472</v>
      </c>
      <c r="J111" s="283">
        <f t="shared" si="79"/>
        <v>653.98689537771736</v>
      </c>
      <c r="K111" s="283">
        <f t="shared" si="79"/>
        <v>669.25550148982904</v>
      </c>
      <c r="L111" s="283">
        <f t="shared" si="79"/>
        <v>684.64498406699511</v>
      </c>
      <c r="M111" s="283">
        <f t="shared" si="79"/>
        <v>700.15630004789693</v>
      </c>
      <c r="N111" s="322">
        <f>SUM(B111:M111)</f>
        <v>7410.7126496276342</v>
      </c>
    </row>
    <row r="112" spans="1:14">
      <c r="A112" s="284" t="s">
        <v>241</v>
      </c>
      <c r="B112" s="283">
        <f t="shared" ref="B112:M112" si="80">+B111+B110</f>
        <v>68426.263612067996</v>
      </c>
      <c r="C112" s="283">
        <f t="shared" si="80"/>
        <v>70230.058513214724</v>
      </c>
      <c r="D112" s="283">
        <f t="shared" si="80"/>
        <v>72048.133457328862</v>
      </c>
      <c r="E112" s="283">
        <f t="shared" si="80"/>
        <v>73880.601494750576</v>
      </c>
      <c r="F112" s="283">
        <f t="shared" si="80"/>
        <v>75727.576570801873</v>
      </c>
      <c r="G112" s="283">
        <f t="shared" si="80"/>
        <v>77589.173532871908</v>
      </c>
      <c r="H112" s="283">
        <f t="shared" si="80"/>
        <v>79465.508137558325</v>
      </c>
      <c r="I112" s="283">
        <f t="shared" si="80"/>
        <v>81356.697057865182</v>
      </c>
      <c r="J112" s="283">
        <f t="shared" si="80"/>
        <v>83262.857890457803</v>
      </c>
      <c r="K112" s="283">
        <f t="shared" si="80"/>
        <v>85206.792531784027</v>
      </c>
      <c r="L112" s="283">
        <f t="shared" si="80"/>
        <v>87166.116655687423</v>
      </c>
      <c r="M112" s="283">
        <f t="shared" si="80"/>
        <v>89140.952095571716</v>
      </c>
      <c r="N112" s="283"/>
    </row>
    <row r="114" spans="1:14">
      <c r="B114" s="400">
        <f>+B106</f>
        <v>92</v>
      </c>
      <c r="C114" s="400">
        <f t="shared" ref="C114:M114" si="81">+C106</f>
        <v>123</v>
      </c>
      <c r="D114" s="400">
        <f t="shared" si="81"/>
        <v>151</v>
      </c>
      <c r="E114" s="400">
        <f t="shared" si="81"/>
        <v>182</v>
      </c>
      <c r="F114" s="400">
        <f t="shared" si="81"/>
        <v>212</v>
      </c>
      <c r="G114" s="400">
        <f t="shared" si="81"/>
        <v>243</v>
      </c>
      <c r="H114" s="400">
        <f t="shared" si="81"/>
        <v>273</v>
      </c>
      <c r="I114" s="400">
        <f t="shared" si="81"/>
        <v>304</v>
      </c>
      <c r="J114" s="400">
        <f t="shared" si="81"/>
        <v>335</v>
      </c>
      <c r="K114" s="400">
        <f t="shared" si="81"/>
        <v>365</v>
      </c>
      <c r="L114" s="400">
        <f t="shared" si="81"/>
        <v>396</v>
      </c>
      <c r="M114" s="400">
        <f t="shared" si="81"/>
        <v>426</v>
      </c>
    </row>
    <row r="115" spans="1:14">
      <c r="A115" t="s">
        <v>283</v>
      </c>
      <c r="B115" s="397">
        <f t="shared" ref="B115:M115" si="82">EDATE(B107,12)</f>
        <v>42370</v>
      </c>
      <c r="C115" s="397">
        <f t="shared" si="82"/>
        <v>42401</v>
      </c>
      <c r="D115" s="397">
        <f t="shared" si="82"/>
        <v>42430</v>
      </c>
      <c r="E115" s="397">
        <f t="shared" si="82"/>
        <v>42461</v>
      </c>
      <c r="F115" s="397">
        <f t="shared" si="82"/>
        <v>42491</v>
      </c>
      <c r="G115" s="397">
        <f t="shared" si="82"/>
        <v>42522</v>
      </c>
      <c r="H115" s="397">
        <f t="shared" si="82"/>
        <v>42552</v>
      </c>
      <c r="I115" s="397">
        <f t="shared" si="82"/>
        <v>42583</v>
      </c>
      <c r="J115" s="397">
        <f t="shared" si="82"/>
        <v>42614</v>
      </c>
      <c r="K115" s="397">
        <f t="shared" si="82"/>
        <v>42644</v>
      </c>
      <c r="L115" s="397">
        <f t="shared" si="82"/>
        <v>42675</v>
      </c>
      <c r="M115" s="397">
        <f t="shared" si="82"/>
        <v>42705</v>
      </c>
    </row>
    <row r="116" spans="1:14">
      <c r="A116" s="283" t="s">
        <v>237</v>
      </c>
      <c r="B116" s="283">
        <f>+M112</f>
        <v>89140.952095571716</v>
      </c>
      <c r="C116" s="283">
        <f t="shared" ref="C116:M116" si="83">+B120</f>
        <v>91131.421649355092</v>
      </c>
      <c r="D116" s="283">
        <f t="shared" si="83"/>
        <v>93137.649087105921</v>
      </c>
      <c r="E116" s="283">
        <f t="shared" si="83"/>
        <v>95159.759158738947</v>
      </c>
      <c r="F116" s="283">
        <f t="shared" si="83"/>
        <v>97197.877601772401</v>
      </c>
      <c r="G116" s="283">
        <f t="shared" si="83"/>
        <v>99252.131149146531</v>
      </c>
      <c r="H116" s="283">
        <f t="shared" si="83"/>
        <v>101322.64753710404</v>
      </c>
      <c r="I116" s="283">
        <f t="shared" si="83"/>
        <v>103409.55551313289</v>
      </c>
      <c r="J116" s="283">
        <f t="shared" si="83"/>
        <v>105512.98484397196</v>
      </c>
      <c r="K116" s="283">
        <f t="shared" si="83"/>
        <v>107633.06632368018</v>
      </c>
      <c r="L116" s="283">
        <f t="shared" si="83"/>
        <v>109743.06037784881</v>
      </c>
      <c r="M116" s="283">
        <f t="shared" si="83"/>
        <v>111869.75855161296</v>
      </c>
    </row>
    <row r="117" spans="1:14">
      <c r="A117" s="283" t="s">
        <v>238</v>
      </c>
      <c r="B117" s="283">
        <f>IF(+B114&lt;365,+interest!M109,+DCF!$R$60/12)</f>
        <v>1274.6791398364071</v>
      </c>
      <c r="C117" s="283">
        <f>IF(+C114&lt;365,+B117,+DCF!$R$60/12)</f>
        <v>1274.6791398364071</v>
      </c>
      <c r="D117" s="283">
        <f>IF(+D114&lt;365,+C117,+DCF!$R$60/12)</f>
        <v>1274.6791398364071</v>
      </c>
      <c r="E117" s="283">
        <f>IF(+E114&lt;365,+D117,+DCF!$R$60/12)</f>
        <v>1274.6791398364071</v>
      </c>
      <c r="F117" s="283">
        <f>IF(+F114&lt;365,+E117,+DCF!$R$60/12)</f>
        <v>1274.6791398364071</v>
      </c>
      <c r="G117" s="283">
        <f>IF(+G114&lt;365,+F117,+DCF!$R$60/12)</f>
        <v>1274.6791398364071</v>
      </c>
      <c r="H117" s="283">
        <f>IF(+H114&lt;365,+G117,+DCF!$R$60/12)</f>
        <v>1274.6791398364071</v>
      </c>
      <c r="I117" s="283">
        <f>IF(+I114&lt;365,+H117,+DCF!$R$60/12)</f>
        <v>1274.6791398364071</v>
      </c>
      <c r="J117" s="283">
        <f>IF(+J114&lt;365,+I117,+DCF!$R$60/12)</f>
        <v>1274.6791398364071</v>
      </c>
      <c r="K117" s="283">
        <f>IF(+K114&lt;365,+J117,+DCF!$R$60/12)</f>
        <v>1248.0187969635381</v>
      </c>
      <c r="L117" s="283">
        <f>IF(+L114&lt;365,+K117,+DCF!$R$60/12)</f>
        <v>1248.0187969635381</v>
      </c>
      <c r="M117" s="283">
        <f>IF(+M114&lt;365,+L117,+DCF!$R$60/12)</f>
        <v>1248.0187969635381</v>
      </c>
    </row>
    <row r="118" spans="1:14">
      <c r="A118" s="283" t="s">
        <v>239</v>
      </c>
      <c r="B118" s="283">
        <f t="shared" ref="B118:M118" si="84">+B117+B116</f>
        <v>90415.631235408116</v>
      </c>
      <c r="C118" s="283">
        <f t="shared" si="84"/>
        <v>92406.100789191492</v>
      </c>
      <c r="D118" s="283">
        <f t="shared" si="84"/>
        <v>94412.328226942322</v>
      </c>
      <c r="E118" s="283">
        <f t="shared" si="84"/>
        <v>96434.438298575347</v>
      </c>
      <c r="F118" s="283">
        <f t="shared" si="84"/>
        <v>98472.556741608802</v>
      </c>
      <c r="G118" s="283">
        <f t="shared" si="84"/>
        <v>100526.81028898293</v>
      </c>
      <c r="H118" s="283">
        <f t="shared" si="84"/>
        <v>102597.32667694044</v>
      </c>
      <c r="I118" s="283">
        <f t="shared" si="84"/>
        <v>104684.23465296929</v>
      </c>
      <c r="J118" s="283">
        <f t="shared" si="84"/>
        <v>106787.66398380836</v>
      </c>
      <c r="K118" s="283">
        <f t="shared" si="84"/>
        <v>108881.08512064372</v>
      </c>
      <c r="L118" s="283">
        <f t="shared" si="84"/>
        <v>110991.07917481236</v>
      </c>
      <c r="M118" s="283">
        <f t="shared" si="84"/>
        <v>113117.77734857651</v>
      </c>
    </row>
    <row r="119" spans="1:14">
      <c r="A119" s="283" t="s">
        <v>240</v>
      </c>
      <c r="B119" s="283">
        <f t="shared" ref="B119:M119" si="85">+B118*+$B$1/12</f>
        <v>715.79041394698095</v>
      </c>
      <c r="C119" s="283">
        <f t="shared" si="85"/>
        <v>731.54829791443262</v>
      </c>
      <c r="D119" s="283">
        <f t="shared" si="85"/>
        <v>747.43093179662674</v>
      </c>
      <c r="E119" s="283">
        <f t="shared" si="85"/>
        <v>763.43930319705487</v>
      </c>
      <c r="F119" s="283">
        <f t="shared" si="85"/>
        <v>779.57440753773642</v>
      </c>
      <c r="G119" s="283">
        <f t="shared" si="85"/>
        <v>795.83724812111495</v>
      </c>
      <c r="H119" s="283">
        <f t="shared" si="85"/>
        <v>812.22883619244521</v>
      </c>
      <c r="I119" s="283">
        <f t="shared" si="85"/>
        <v>828.75019100267355</v>
      </c>
      <c r="J119" s="283">
        <f t="shared" si="85"/>
        <v>845.40233987181625</v>
      </c>
      <c r="K119" s="283">
        <f t="shared" si="85"/>
        <v>861.97525720509611</v>
      </c>
      <c r="L119" s="283">
        <f t="shared" si="85"/>
        <v>878.67937680059788</v>
      </c>
      <c r="M119" s="283">
        <f t="shared" si="85"/>
        <v>895.51573734289741</v>
      </c>
      <c r="N119" s="322">
        <f>SUM(B119:M119)</f>
        <v>9656.1723409294736</v>
      </c>
    </row>
    <row r="120" spans="1:14">
      <c r="A120" s="284" t="s">
        <v>241</v>
      </c>
      <c r="B120" s="283">
        <f t="shared" ref="B120:M120" si="86">+B119+B118</f>
        <v>91131.421649355092</v>
      </c>
      <c r="C120" s="283">
        <f t="shared" si="86"/>
        <v>93137.649087105921</v>
      </c>
      <c r="D120" s="283">
        <f t="shared" si="86"/>
        <v>95159.759158738947</v>
      </c>
      <c r="E120" s="283">
        <f t="shared" si="86"/>
        <v>97197.877601772401</v>
      </c>
      <c r="F120" s="283">
        <f t="shared" si="86"/>
        <v>99252.131149146531</v>
      </c>
      <c r="G120" s="283">
        <f t="shared" si="86"/>
        <v>101322.64753710404</v>
      </c>
      <c r="H120" s="283">
        <f t="shared" si="86"/>
        <v>103409.55551313289</v>
      </c>
      <c r="I120" s="283">
        <f t="shared" si="86"/>
        <v>105512.98484397196</v>
      </c>
      <c r="J120" s="283">
        <f t="shared" si="86"/>
        <v>107633.06632368018</v>
      </c>
      <c r="K120" s="283">
        <f t="shared" si="86"/>
        <v>109743.06037784881</v>
      </c>
      <c r="L120" s="283">
        <f t="shared" si="86"/>
        <v>111869.75855161296</v>
      </c>
      <c r="M120" s="283">
        <f t="shared" si="86"/>
        <v>114013.2930859194</v>
      </c>
      <c r="N120" s="283"/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>
      <selection activeCell="D2" sqref="D2"/>
    </sheetView>
  </sheetViews>
  <sheetFormatPr defaultColWidth="17.6640625" defaultRowHeight="13.2"/>
  <cols>
    <col min="1" max="1" width="15.109375" customWidth="1"/>
    <col min="9" max="10" width="26.6640625" customWidth="1"/>
  </cols>
  <sheetData>
    <row r="1" spans="1:10" ht="15.6">
      <c r="A1" s="316" t="s">
        <v>295</v>
      </c>
    </row>
    <row r="2" spans="1:10" ht="15.6">
      <c r="A2" s="317" t="s">
        <v>296</v>
      </c>
      <c r="B2" s="318">
        <f>+D5</f>
        <v>0</v>
      </c>
      <c r="C2" t="s">
        <v>297</v>
      </c>
      <c r="D2" s="284">
        <f>IF(DCF!D17="Y",+DCF!C11,0)</f>
        <v>0</v>
      </c>
      <c r="E2" s="338">
        <v>1</v>
      </c>
      <c r="F2" s="283"/>
    </row>
    <row r="3" spans="1:10" ht="15.6">
      <c r="A3" s="317" t="s">
        <v>298</v>
      </c>
      <c r="B3" s="319">
        <v>8.5000000000000006E-2</v>
      </c>
      <c r="C3" t="s">
        <v>299</v>
      </c>
      <c r="D3" s="339">
        <v>0</v>
      </c>
      <c r="F3" s="283"/>
      <c r="I3" s="320"/>
    </row>
    <row r="4" spans="1:10" ht="15.6">
      <c r="A4" s="317" t="s">
        <v>300</v>
      </c>
      <c r="B4" s="321">
        <v>20</v>
      </c>
      <c r="C4" t="s">
        <v>108</v>
      </c>
      <c r="D4" s="340">
        <f>+D2*E4</f>
        <v>0</v>
      </c>
      <c r="E4" s="335">
        <v>0.3</v>
      </c>
      <c r="F4" s="283"/>
    </row>
    <row r="5" spans="1:10">
      <c r="A5" s="323" t="s">
        <v>301</v>
      </c>
      <c r="B5" s="324">
        <f>PMT(B3/12,B4*12,-B2)</f>
        <v>0</v>
      </c>
      <c r="C5" t="s">
        <v>302</v>
      </c>
      <c r="D5" s="341">
        <f>+D2-D4</f>
        <v>0</v>
      </c>
      <c r="E5" s="324"/>
      <c r="F5" s="324"/>
      <c r="G5" s="324"/>
      <c r="H5" s="324"/>
      <c r="I5" s="324"/>
    </row>
    <row r="6" spans="1:10">
      <c r="A6" s="324"/>
      <c r="B6" s="324"/>
      <c r="C6" s="324"/>
      <c r="D6" s="324"/>
      <c r="E6" s="324"/>
      <c r="F6" s="324"/>
      <c r="G6" s="324"/>
      <c r="H6" s="324"/>
      <c r="I6" s="324"/>
    </row>
    <row r="7" spans="1:10" ht="15.6">
      <c r="A7" s="325" t="s">
        <v>303</v>
      </c>
      <c r="B7" s="325" t="s">
        <v>304</v>
      </c>
      <c r="C7" s="325" t="s">
        <v>296</v>
      </c>
      <c r="D7" s="325" t="s">
        <v>298</v>
      </c>
      <c r="E7" s="325" t="s">
        <v>27</v>
      </c>
      <c r="F7" s="325" t="s">
        <v>305</v>
      </c>
      <c r="G7" s="324"/>
      <c r="H7" s="326"/>
      <c r="I7" s="326"/>
      <c r="J7" s="320"/>
    </row>
    <row r="8" spans="1:10" ht="15.6">
      <c r="A8" s="327"/>
      <c r="B8" s="328" t="s">
        <v>306</v>
      </c>
      <c r="C8" s="328" t="s">
        <v>307</v>
      </c>
      <c r="D8" s="328" t="s">
        <v>307</v>
      </c>
      <c r="E8" s="328" t="s">
        <v>307</v>
      </c>
      <c r="F8" s="328" t="s">
        <v>306</v>
      </c>
      <c r="G8" s="324"/>
      <c r="H8" s="329"/>
      <c r="I8" s="329"/>
      <c r="J8" s="330"/>
    </row>
    <row r="9" spans="1:10" s="301" customFormat="1" ht="15.6">
      <c r="A9" s="331">
        <v>1</v>
      </c>
      <c r="B9" s="332">
        <f>B2</f>
        <v>0</v>
      </c>
      <c r="C9" s="332">
        <f t="shared" ref="C9:C40" si="0">B9-F9</f>
        <v>0</v>
      </c>
      <c r="D9" s="332">
        <f t="shared" ref="D9:D40" si="1">E9-C9</f>
        <v>0</v>
      </c>
      <c r="E9" s="332">
        <f>PMT($B$3/12,$B$4*12,-$B$2)</f>
        <v>0</v>
      </c>
      <c r="F9" s="332">
        <f t="shared" ref="F9:F40" si="2">PV($B$3/12,($B$4*12-A9),-$B$5)</f>
        <v>0</v>
      </c>
      <c r="G9" s="332"/>
      <c r="H9" s="333"/>
      <c r="I9" s="333"/>
      <c r="J9" s="333"/>
    </row>
    <row r="10" spans="1:10" s="301" customFormat="1">
      <c r="A10" s="331">
        <v>2</v>
      </c>
      <c r="B10" s="332">
        <f t="shared" ref="B10:B41" si="3">F9</f>
        <v>0</v>
      </c>
      <c r="C10" s="332">
        <f t="shared" si="0"/>
        <v>0</v>
      </c>
      <c r="D10" s="332">
        <f t="shared" si="1"/>
        <v>0</v>
      </c>
      <c r="E10" s="332">
        <f t="shared" ref="E10:E41" si="4">PMT($B$3/12,$B$4*12,-$B$9)</f>
        <v>0</v>
      </c>
      <c r="F10" s="332">
        <f t="shared" si="2"/>
        <v>0</v>
      </c>
      <c r="G10" s="332"/>
      <c r="H10" s="332"/>
      <c r="I10" s="332"/>
    </row>
    <row r="11" spans="1:10" s="301" customFormat="1">
      <c r="A11" s="331">
        <v>3</v>
      </c>
      <c r="B11" s="332">
        <f t="shared" si="3"/>
        <v>0</v>
      </c>
      <c r="C11" s="332">
        <f t="shared" si="0"/>
        <v>0</v>
      </c>
      <c r="D11" s="332">
        <f t="shared" si="1"/>
        <v>0</v>
      </c>
      <c r="E11" s="332">
        <f t="shared" si="4"/>
        <v>0</v>
      </c>
      <c r="F11" s="332">
        <f t="shared" si="2"/>
        <v>0</v>
      </c>
      <c r="G11" s="332"/>
      <c r="H11" s="332"/>
      <c r="I11" s="332"/>
    </row>
    <row r="12" spans="1:10" s="301" customFormat="1">
      <c r="A12" s="331">
        <v>4</v>
      </c>
      <c r="B12" s="332">
        <f t="shared" si="3"/>
        <v>0</v>
      </c>
      <c r="C12" s="332">
        <f t="shared" si="0"/>
        <v>0</v>
      </c>
      <c r="D12" s="332">
        <f t="shared" si="1"/>
        <v>0</v>
      </c>
      <c r="E12" s="332">
        <f t="shared" si="4"/>
        <v>0</v>
      </c>
      <c r="F12" s="332">
        <f t="shared" si="2"/>
        <v>0</v>
      </c>
      <c r="G12" s="332"/>
      <c r="H12" s="332"/>
      <c r="I12" s="332"/>
    </row>
    <row r="13" spans="1:10" s="301" customFormat="1">
      <c r="A13" s="331">
        <v>5</v>
      </c>
      <c r="B13" s="332">
        <f t="shared" si="3"/>
        <v>0</v>
      </c>
      <c r="C13" s="332">
        <f t="shared" si="0"/>
        <v>0</v>
      </c>
      <c r="D13" s="332">
        <f t="shared" si="1"/>
        <v>0</v>
      </c>
      <c r="E13" s="332">
        <f t="shared" si="4"/>
        <v>0</v>
      </c>
      <c r="F13" s="332">
        <f t="shared" si="2"/>
        <v>0</v>
      </c>
      <c r="G13" s="332"/>
      <c r="H13" s="332"/>
      <c r="I13" s="332"/>
    </row>
    <row r="14" spans="1:10" s="301" customFormat="1">
      <c r="A14" s="331">
        <v>6</v>
      </c>
      <c r="B14" s="332">
        <f t="shared" si="3"/>
        <v>0</v>
      </c>
      <c r="C14" s="332">
        <f t="shared" si="0"/>
        <v>0</v>
      </c>
      <c r="D14" s="332">
        <f t="shared" si="1"/>
        <v>0</v>
      </c>
      <c r="E14" s="332">
        <f t="shared" si="4"/>
        <v>0</v>
      </c>
      <c r="F14" s="332">
        <f t="shared" si="2"/>
        <v>0</v>
      </c>
      <c r="G14" s="332"/>
      <c r="H14" s="332"/>
      <c r="I14" s="332"/>
    </row>
    <row r="15" spans="1:10" s="301" customFormat="1">
      <c r="A15" s="331">
        <v>7</v>
      </c>
      <c r="B15" s="332">
        <f t="shared" si="3"/>
        <v>0</v>
      </c>
      <c r="C15" s="332">
        <f t="shared" si="0"/>
        <v>0</v>
      </c>
      <c r="D15" s="332">
        <f t="shared" si="1"/>
        <v>0</v>
      </c>
      <c r="E15" s="332">
        <f t="shared" si="4"/>
        <v>0</v>
      </c>
      <c r="F15" s="332">
        <f t="shared" si="2"/>
        <v>0</v>
      </c>
      <c r="G15" s="332"/>
      <c r="H15" s="332"/>
      <c r="I15" s="332"/>
    </row>
    <row r="16" spans="1:10" s="301" customFormat="1">
      <c r="A16" s="331">
        <v>8</v>
      </c>
      <c r="B16" s="332">
        <f t="shared" si="3"/>
        <v>0</v>
      </c>
      <c r="C16" s="332">
        <f t="shared" si="0"/>
        <v>0</v>
      </c>
      <c r="D16" s="332">
        <f t="shared" si="1"/>
        <v>0</v>
      </c>
      <c r="E16" s="332">
        <f t="shared" si="4"/>
        <v>0</v>
      </c>
      <c r="F16" s="332">
        <f t="shared" si="2"/>
        <v>0</v>
      </c>
      <c r="G16" s="332"/>
      <c r="H16" s="332"/>
      <c r="I16" s="332"/>
    </row>
    <row r="17" spans="1:9" s="301" customFormat="1">
      <c r="A17" s="331">
        <v>9</v>
      </c>
      <c r="B17" s="332">
        <f t="shared" si="3"/>
        <v>0</v>
      </c>
      <c r="C17" s="332">
        <f t="shared" si="0"/>
        <v>0</v>
      </c>
      <c r="D17" s="332">
        <f t="shared" si="1"/>
        <v>0</v>
      </c>
      <c r="E17" s="332">
        <f t="shared" si="4"/>
        <v>0</v>
      </c>
      <c r="F17" s="332">
        <f t="shared" si="2"/>
        <v>0</v>
      </c>
      <c r="G17" s="332"/>
      <c r="H17" s="332"/>
      <c r="I17" s="332"/>
    </row>
    <row r="18" spans="1:9" s="301" customFormat="1">
      <c r="A18" s="331">
        <v>10</v>
      </c>
      <c r="B18" s="332">
        <f t="shared" si="3"/>
        <v>0</v>
      </c>
      <c r="C18" s="332">
        <f t="shared" si="0"/>
        <v>0</v>
      </c>
      <c r="D18" s="332">
        <f t="shared" si="1"/>
        <v>0</v>
      </c>
      <c r="E18" s="332">
        <f t="shared" si="4"/>
        <v>0</v>
      </c>
      <c r="F18" s="332">
        <f t="shared" si="2"/>
        <v>0</v>
      </c>
      <c r="G18" s="332"/>
      <c r="H18" s="332"/>
      <c r="I18" s="332"/>
    </row>
    <row r="19" spans="1:9" s="301" customFormat="1">
      <c r="A19" s="331">
        <v>11</v>
      </c>
      <c r="B19" s="332">
        <f t="shared" si="3"/>
        <v>0</v>
      </c>
      <c r="C19" s="332">
        <f t="shared" si="0"/>
        <v>0</v>
      </c>
      <c r="D19" s="332">
        <f t="shared" si="1"/>
        <v>0</v>
      </c>
      <c r="E19" s="332">
        <f t="shared" si="4"/>
        <v>0</v>
      </c>
      <c r="F19" s="332">
        <f t="shared" si="2"/>
        <v>0</v>
      </c>
      <c r="G19" s="332"/>
      <c r="H19" s="332"/>
      <c r="I19" s="332"/>
    </row>
    <row r="20" spans="1:9" s="301" customFormat="1">
      <c r="A20" s="331">
        <v>12</v>
      </c>
      <c r="B20" s="332">
        <f t="shared" si="3"/>
        <v>0</v>
      </c>
      <c r="C20" s="332">
        <f t="shared" si="0"/>
        <v>0</v>
      </c>
      <c r="D20" s="332">
        <f t="shared" si="1"/>
        <v>0</v>
      </c>
      <c r="E20" s="332">
        <f t="shared" si="4"/>
        <v>0</v>
      </c>
      <c r="F20" s="332">
        <f t="shared" si="2"/>
        <v>0</v>
      </c>
      <c r="G20" s="342">
        <f>SUM(C9:C20)</f>
        <v>0</v>
      </c>
      <c r="H20" s="342">
        <f>SUM(D9:D20)</f>
        <v>0</v>
      </c>
      <c r="I20" s="332"/>
    </row>
    <row r="21" spans="1:9" s="301" customFormat="1">
      <c r="A21" s="331">
        <v>13</v>
      </c>
      <c r="B21" s="332">
        <f t="shared" si="3"/>
        <v>0</v>
      </c>
      <c r="C21" s="332">
        <f t="shared" si="0"/>
        <v>0</v>
      </c>
      <c r="D21" s="332">
        <f t="shared" si="1"/>
        <v>0</v>
      </c>
      <c r="E21" s="332">
        <f t="shared" si="4"/>
        <v>0</v>
      </c>
      <c r="F21" s="332">
        <f t="shared" si="2"/>
        <v>0</v>
      </c>
      <c r="G21" s="332"/>
      <c r="H21" s="332"/>
      <c r="I21" s="332"/>
    </row>
    <row r="22" spans="1:9" s="301" customFormat="1">
      <c r="A22" s="331">
        <v>14</v>
      </c>
      <c r="B22" s="332">
        <f t="shared" si="3"/>
        <v>0</v>
      </c>
      <c r="C22" s="332">
        <f t="shared" si="0"/>
        <v>0</v>
      </c>
      <c r="D22" s="332">
        <f t="shared" si="1"/>
        <v>0</v>
      </c>
      <c r="E22" s="332">
        <f t="shared" si="4"/>
        <v>0</v>
      </c>
      <c r="F22" s="332">
        <f t="shared" si="2"/>
        <v>0</v>
      </c>
      <c r="G22" s="332"/>
      <c r="H22" s="332"/>
      <c r="I22" s="332"/>
    </row>
    <row r="23" spans="1:9" s="301" customFormat="1">
      <c r="A23" s="331">
        <v>15</v>
      </c>
      <c r="B23" s="332">
        <f t="shared" si="3"/>
        <v>0</v>
      </c>
      <c r="C23" s="332">
        <f t="shared" si="0"/>
        <v>0</v>
      </c>
      <c r="D23" s="332">
        <f t="shared" si="1"/>
        <v>0</v>
      </c>
      <c r="E23" s="332">
        <f t="shared" si="4"/>
        <v>0</v>
      </c>
      <c r="F23" s="332">
        <f t="shared" si="2"/>
        <v>0</v>
      </c>
      <c r="G23" s="332"/>
      <c r="H23" s="332"/>
      <c r="I23" s="332"/>
    </row>
    <row r="24" spans="1:9" s="301" customFormat="1">
      <c r="A24" s="331">
        <v>16</v>
      </c>
      <c r="B24" s="332">
        <f t="shared" si="3"/>
        <v>0</v>
      </c>
      <c r="C24" s="332">
        <f t="shared" si="0"/>
        <v>0</v>
      </c>
      <c r="D24" s="332">
        <f t="shared" si="1"/>
        <v>0</v>
      </c>
      <c r="E24" s="332">
        <f t="shared" si="4"/>
        <v>0</v>
      </c>
      <c r="F24" s="332">
        <f t="shared" si="2"/>
        <v>0</v>
      </c>
      <c r="G24" s="332"/>
      <c r="H24" s="332"/>
      <c r="I24" s="332"/>
    </row>
    <row r="25" spans="1:9" s="301" customFormat="1">
      <c r="A25" s="331">
        <v>17</v>
      </c>
      <c r="B25" s="332">
        <f t="shared" si="3"/>
        <v>0</v>
      </c>
      <c r="C25" s="332">
        <f t="shared" si="0"/>
        <v>0</v>
      </c>
      <c r="D25" s="332">
        <f t="shared" si="1"/>
        <v>0</v>
      </c>
      <c r="E25" s="332">
        <f t="shared" si="4"/>
        <v>0</v>
      </c>
      <c r="F25" s="332">
        <f t="shared" si="2"/>
        <v>0</v>
      </c>
      <c r="G25" s="332"/>
      <c r="H25" s="332"/>
      <c r="I25" s="332"/>
    </row>
    <row r="26" spans="1:9" s="301" customFormat="1">
      <c r="A26" s="331">
        <v>18</v>
      </c>
      <c r="B26" s="332">
        <f t="shared" si="3"/>
        <v>0</v>
      </c>
      <c r="C26" s="332">
        <f t="shared" si="0"/>
        <v>0</v>
      </c>
      <c r="D26" s="332">
        <f t="shared" si="1"/>
        <v>0</v>
      </c>
      <c r="E26" s="332">
        <f t="shared" si="4"/>
        <v>0</v>
      </c>
      <c r="F26" s="332">
        <f t="shared" si="2"/>
        <v>0</v>
      </c>
      <c r="G26" s="332"/>
      <c r="H26" s="332"/>
      <c r="I26" s="332"/>
    </row>
    <row r="27" spans="1:9" s="301" customFormat="1">
      <c r="A27" s="331">
        <v>19</v>
      </c>
      <c r="B27" s="332">
        <f t="shared" si="3"/>
        <v>0</v>
      </c>
      <c r="C27" s="332">
        <f t="shared" si="0"/>
        <v>0</v>
      </c>
      <c r="D27" s="332">
        <f t="shared" si="1"/>
        <v>0</v>
      </c>
      <c r="E27" s="332">
        <f t="shared" si="4"/>
        <v>0</v>
      </c>
      <c r="F27" s="332">
        <f t="shared" si="2"/>
        <v>0</v>
      </c>
      <c r="G27" s="332"/>
      <c r="H27" s="332"/>
      <c r="I27" s="332"/>
    </row>
    <row r="28" spans="1:9" s="301" customFormat="1">
      <c r="A28" s="331">
        <v>20</v>
      </c>
      <c r="B28" s="332">
        <f t="shared" si="3"/>
        <v>0</v>
      </c>
      <c r="C28" s="332">
        <f t="shared" si="0"/>
        <v>0</v>
      </c>
      <c r="D28" s="332">
        <f t="shared" si="1"/>
        <v>0</v>
      </c>
      <c r="E28" s="332">
        <f t="shared" si="4"/>
        <v>0</v>
      </c>
      <c r="F28" s="332">
        <f t="shared" si="2"/>
        <v>0</v>
      </c>
      <c r="G28" s="332"/>
      <c r="H28" s="332"/>
      <c r="I28" s="332"/>
    </row>
    <row r="29" spans="1:9" s="301" customFormat="1">
      <c r="A29" s="331">
        <v>21</v>
      </c>
      <c r="B29" s="332">
        <f t="shared" si="3"/>
        <v>0</v>
      </c>
      <c r="C29" s="332">
        <f t="shared" si="0"/>
        <v>0</v>
      </c>
      <c r="D29" s="332">
        <f t="shared" si="1"/>
        <v>0</v>
      </c>
      <c r="E29" s="332">
        <f t="shared" si="4"/>
        <v>0</v>
      </c>
      <c r="F29" s="332">
        <f t="shared" si="2"/>
        <v>0</v>
      </c>
      <c r="G29" s="332"/>
      <c r="H29" s="332"/>
      <c r="I29" s="332"/>
    </row>
    <row r="30" spans="1:9" s="301" customFormat="1">
      <c r="A30" s="331">
        <v>22</v>
      </c>
      <c r="B30" s="332">
        <f t="shared" si="3"/>
        <v>0</v>
      </c>
      <c r="C30" s="332">
        <f t="shared" si="0"/>
        <v>0</v>
      </c>
      <c r="D30" s="332">
        <f t="shared" si="1"/>
        <v>0</v>
      </c>
      <c r="E30" s="332">
        <f t="shared" si="4"/>
        <v>0</v>
      </c>
      <c r="F30" s="332">
        <f t="shared" si="2"/>
        <v>0</v>
      </c>
      <c r="G30" s="332"/>
      <c r="H30" s="332"/>
      <c r="I30" s="332"/>
    </row>
    <row r="31" spans="1:9" s="301" customFormat="1">
      <c r="A31" s="331">
        <v>23</v>
      </c>
      <c r="B31" s="332">
        <f t="shared" si="3"/>
        <v>0</v>
      </c>
      <c r="C31" s="332">
        <f t="shared" si="0"/>
        <v>0</v>
      </c>
      <c r="D31" s="332">
        <f t="shared" si="1"/>
        <v>0</v>
      </c>
      <c r="E31" s="332">
        <f t="shared" si="4"/>
        <v>0</v>
      </c>
      <c r="F31" s="332">
        <f t="shared" si="2"/>
        <v>0</v>
      </c>
      <c r="G31" s="332"/>
      <c r="H31" s="332"/>
      <c r="I31" s="332"/>
    </row>
    <row r="32" spans="1:9" s="301" customFormat="1">
      <c r="A32" s="331">
        <v>24</v>
      </c>
      <c r="B32" s="332">
        <f t="shared" si="3"/>
        <v>0</v>
      </c>
      <c r="C32" s="332">
        <f t="shared" si="0"/>
        <v>0</v>
      </c>
      <c r="D32" s="332">
        <f t="shared" si="1"/>
        <v>0</v>
      </c>
      <c r="E32" s="332">
        <f t="shared" si="4"/>
        <v>0</v>
      </c>
      <c r="F32" s="332">
        <f t="shared" si="2"/>
        <v>0</v>
      </c>
      <c r="G32" s="342">
        <f>SUM(C21:C32)</f>
        <v>0</v>
      </c>
      <c r="H32" s="342">
        <f>SUM(D21:D32)</f>
        <v>0</v>
      </c>
      <c r="I32" s="332"/>
    </row>
    <row r="33" spans="1:9" s="301" customFormat="1">
      <c r="A33" s="331">
        <v>25</v>
      </c>
      <c r="B33" s="332">
        <f t="shared" si="3"/>
        <v>0</v>
      </c>
      <c r="C33" s="332">
        <f t="shared" si="0"/>
        <v>0</v>
      </c>
      <c r="D33" s="332">
        <f t="shared" si="1"/>
        <v>0</v>
      </c>
      <c r="E33" s="332">
        <f t="shared" si="4"/>
        <v>0</v>
      </c>
      <c r="F33" s="332">
        <f t="shared" si="2"/>
        <v>0</v>
      </c>
      <c r="G33" s="332"/>
      <c r="H33" s="332"/>
      <c r="I33" s="332"/>
    </row>
    <row r="34" spans="1:9" s="301" customFormat="1">
      <c r="A34" s="331">
        <v>26</v>
      </c>
      <c r="B34" s="332">
        <f t="shared" si="3"/>
        <v>0</v>
      </c>
      <c r="C34" s="332">
        <f t="shared" si="0"/>
        <v>0</v>
      </c>
      <c r="D34" s="332">
        <f t="shared" si="1"/>
        <v>0</v>
      </c>
      <c r="E34" s="332">
        <f t="shared" si="4"/>
        <v>0</v>
      </c>
      <c r="F34" s="332">
        <f t="shared" si="2"/>
        <v>0</v>
      </c>
      <c r="G34" s="332"/>
      <c r="H34" s="332"/>
      <c r="I34" s="332"/>
    </row>
    <row r="35" spans="1:9" s="301" customFormat="1">
      <c r="A35" s="331">
        <v>27</v>
      </c>
      <c r="B35" s="332">
        <f t="shared" si="3"/>
        <v>0</v>
      </c>
      <c r="C35" s="332">
        <f t="shared" si="0"/>
        <v>0</v>
      </c>
      <c r="D35" s="332">
        <f t="shared" si="1"/>
        <v>0</v>
      </c>
      <c r="E35" s="332">
        <f t="shared" si="4"/>
        <v>0</v>
      </c>
      <c r="F35" s="332">
        <f t="shared" si="2"/>
        <v>0</v>
      </c>
      <c r="G35" s="332"/>
      <c r="H35" s="332"/>
      <c r="I35" s="332"/>
    </row>
    <row r="36" spans="1:9" s="301" customFormat="1">
      <c r="A36" s="331">
        <v>28</v>
      </c>
      <c r="B36" s="332">
        <f t="shared" si="3"/>
        <v>0</v>
      </c>
      <c r="C36" s="332">
        <f t="shared" si="0"/>
        <v>0</v>
      </c>
      <c r="D36" s="332">
        <f t="shared" si="1"/>
        <v>0</v>
      </c>
      <c r="E36" s="332">
        <f t="shared" si="4"/>
        <v>0</v>
      </c>
      <c r="F36" s="332">
        <f t="shared" si="2"/>
        <v>0</v>
      </c>
      <c r="G36" s="332"/>
      <c r="H36" s="332"/>
      <c r="I36" s="332"/>
    </row>
    <row r="37" spans="1:9" s="301" customFormat="1">
      <c r="A37" s="331">
        <v>29</v>
      </c>
      <c r="B37" s="332">
        <f t="shared" si="3"/>
        <v>0</v>
      </c>
      <c r="C37" s="332">
        <f t="shared" si="0"/>
        <v>0</v>
      </c>
      <c r="D37" s="332">
        <f t="shared" si="1"/>
        <v>0</v>
      </c>
      <c r="E37" s="332">
        <f t="shared" si="4"/>
        <v>0</v>
      </c>
      <c r="F37" s="332">
        <f t="shared" si="2"/>
        <v>0</v>
      </c>
      <c r="G37" s="332"/>
      <c r="H37" s="332"/>
      <c r="I37" s="332"/>
    </row>
    <row r="38" spans="1:9" s="301" customFormat="1">
      <c r="A38" s="331">
        <v>30</v>
      </c>
      <c r="B38" s="332">
        <f t="shared" si="3"/>
        <v>0</v>
      </c>
      <c r="C38" s="332">
        <f t="shared" si="0"/>
        <v>0</v>
      </c>
      <c r="D38" s="332">
        <f t="shared" si="1"/>
        <v>0</v>
      </c>
      <c r="E38" s="332">
        <f t="shared" si="4"/>
        <v>0</v>
      </c>
      <c r="F38" s="332">
        <f t="shared" si="2"/>
        <v>0</v>
      </c>
      <c r="G38" s="332"/>
      <c r="H38" s="332"/>
      <c r="I38" s="332"/>
    </row>
    <row r="39" spans="1:9" s="301" customFormat="1">
      <c r="A39" s="331">
        <v>31</v>
      </c>
      <c r="B39" s="332">
        <f t="shared" si="3"/>
        <v>0</v>
      </c>
      <c r="C39" s="332">
        <f t="shared" si="0"/>
        <v>0</v>
      </c>
      <c r="D39" s="332">
        <f t="shared" si="1"/>
        <v>0</v>
      </c>
      <c r="E39" s="332">
        <f t="shared" si="4"/>
        <v>0</v>
      </c>
      <c r="F39" s="332">
        <f t="shared" si="2"/>
        <v>0</v>
      </c>
      <c r="G39" s="332"/>
      <c r="H39" s="332"/>
      <c r="I39" s="332"/>
    </row>
    <row r="40" spans="1:9" s="301" customFormat="1">
      <c r="A40" s="331">
        <v>32</v>
      </c>
      <c r="B40" s="332">
        <f t="shared" si="3"/>
        <v>0</v>
      </c>
      <c r="C40" s="332">
        <f t="shared" si="0"/>
        <v>0</v>
      </c>
      <c r="D40" s="332">
        <f t="shared" si="1"/>
        <v>0</v>
      </c>
      <c r="E40" s="332">
        <f t="shared" si="4"/>
        <v>0</v>
      </c>
      <c r="F40" s="332">
        <f t="shared" si="2"/>
        <v>0</v>
      </c>
      <c r="G40" s="332"/>
      <c r="H40" s="332"/>
      <c r="I40" s="332"/>
    </row>
    <row r="41" spans="1:9" s="301" customFormat="1">
      <c r="A41" s="331">
        <v>33</v>
      </c>
      <c r="B41" s="332">
        <f t="shared" si="3"/>
        <v>0</v>
      </c>
      <c r="C41" s="332">
        <f t="shared" ref="C41:C72" si="5">B41-F41</f>
        <v>0</v>
      </c>
      <c r="D41" s="332">
        <f t="shared" ref="D41:D72" si="6">E41-C41</f>
        <v>0</v>
      </c>
      <c r="E41" s="332">
        <f t="shared" si="4"/>
        <v>0</v>
      </c>
      <c r="F41" s="332">
        <f t="shared" ref="F41:F72" si="7">PV($B$3/12,($B$4*12-A41),-$B$5)</f>
        <v>0</v>
      </c>
      <c r="G41" s="332"/>
      <c r="H41" s="332"/>
      <c r="I41" s="332"/>
    </row>
    <row r="42" spans="1:9" s="301" customFormat="1">
      <c r="A42" s="331">
        <v>34</v>
      </c>
      <c r="B42" s="332">
        <f t="shared" ref="B42:B73" si="8">F41</f>
        <v>0</v>
      </c>
      <c r="C42" s="332">
        <f t="shared" si="5"/>
        <v>0</v>
      </c>
      <c r="D42" s="332">
        <f t="shared" si="6"/>
        <v>0</v>
      </c>
      <c r="E42" s="332">
        <f t="shared" ref="E42:E73" si="9">PMT($B$3/12,$B$4*12,-$B$9)</f>
        <v>0</v>
      </c>
      <c r="F42" s="332">
        <f t="shared" si="7"/>
        <v>0</v>
      </c>
      <c r="G42" s="332"/>
      <c r="H42" s="332"/>
      <c r="I42" s="332"/>
    </row>
    <row r="43" spans="1:9" s="301" customFormat="1">
      <c r="A43" s="331">
        <v>35</v>
      </c>
      <c r="B43" s="332">
        <f t="shared" si="8"/>
        <v>0</v>
      </c>
      <c r="C43" s="332">
        <f t="shared" si="5"/>
        <v>0</v>
      </c>
      <c r="D43" s="332">
        <f t="shared" si="6"/>
        <v>0</v>
      </c>
      <c r="E43" s="332">
        <f t="shared" si="9"/>
        <v>0</v>
      </c>
      <c r="F43" s="332">
        <f t="shared" si="7"/>
        <v>0</v>
      </c>
      <c r="G43" s="332"/>
      <c r="H43" s="332"/>
      <c r="I43" s="332"/>
    </row>
    <row r="44" spans="1:9" s="301" customFormat="1">
      <c r="A44" s="331">
        <v>36</v>
      </c>
      <c r="B44" s="332">
        <f t="shared" si="8"/>
        <v>0</v>
      </c>
      <c r="C44" s="332">
        <f t="shared" si="5"/>
        <v>0</v>
      </c>
      <c r="D44" s="332">
        <f t="shared" si="6"/>
        <v>0</v>
      </c>
      <c r="E44" s="332">
        <f t="shared" si="9"/>
        <v>0</v>
      </c>
      <c r="F44" s="332">
        <f t="shared" si="7"/>
        <v>0</v>
      </c>
      <c r="G44" s="342">
        <f>SUM(C33:C44)</f>
        <v>0</v>
      </c>
      <c r="H44" s="342">
        <f>SUM(D33:D44)</f>
        <v>0</v>
      </c>
      <c r="I44" s="332"/>
    </row>
    <row r="45" spans="1:9" s="301" customFormat="1">
      <c r="A45" s="331">
        <v>37</v>
      </c>
      <c r="B45" s="332">
        <f t="shared" si="8"/>
        <v>0</v>
      </c>
      <c r="C45" s="332">
        <f t="shared" si="5"/>
        <v>0</v>
      </c>
      <c r="D45" s="332">
        <f t="shared" si="6"/>
        <v>0</v>
      </c>
      <c r="E45" s="332">
        <f t="shared" si="9"/>
        <v>0</v>
      </c>
      <c r="F45" s="332">
        <f t="shared" si="7"/>
        <v>0</v>
      </c>
      <c r="G45" s="332"/>
      <c r="H45" s="332"/>
      <c r="I45" s="332"/>
    </row>
    <row r="46" spans="1:9" s="301" customFormat="1">
      <c r="A46" s="331">
        <v>38</v>
      </c>
      <c r="B46" s="332">
        <f t="shared" si="8"/>
        <v>0</v>
      </c>
      <c r="C46" s="332">
        <f t="shared" si="5"/>
        <v>0</v>
      </c>
      <c r="D46" s="332">
        <f t="shared" si="6"/>
        <v>0</v>
      </c>
      <c r="E46" s="332">
        <f t="shared" si="9"/>
        <v>0</v>
      </c>
      <c r="F46" s="332">
        <f t="shared" si="7"/>
        <v>0</v>
      </c>
      <c r="G46" s="332"/>
      <c r="H46" s="332"/>
      <c r="I46" s="332"/>
    </row>
    <row r="47" spans="1:9" s="301" customFormat="1">
      <c r="A47" s="331">
        <v>39</v>
      </c>
      <c r="B47" s="332">
        <f t="shared" si="8"/>
        <v>0</v>
      </c>
      <c r="C47" s="332">
        <f t="shared" si="5"/>
        <v>0</v>
      </c>
      <c r="D47" s="332">
        <f t="shared" si="6"/>
        <v>0</v>
      </c>
      <c r="E47" s="332">
        <f t="shared" si="9"/>
        <v>0</v>
      </c>
      <c r="F47" s="332">
        <f t="shared" si="7"/>
        <v>0</v>
      </c>
      <c r="G47" s="332"/>
      <c r="H47" s="332"/>
      <c r="I47" s="332"/>
    </row>
    <row r="48" spans="1:9" s="301" customFormat="1">
      <c r="A48" s="331">
        <v>40</v>
      </c>
      <c r="B48" s="332">
        <f t="shared" si="8"/>
        <v>0</v>
      </c>
      <c r="C48" s="332">
        <f t="shared" si="5"/>
        <v>0</v>
      </c>
      <c r="D48" s="332">
        <f t="shared" si="6"/>
        <v>0</v>
      </c>
      <c r="E48" s="332">
        <f t="shared" si="9"/>
        <v>0</v>
      </c>
      <c r="F48" s="332">
        <f t="shared" si="7"/>
        <v>0</v>
      </c>
      <c r="G48" s="332"/>
      <c r="H48" s="332"/>
      <c r="I48" s="332"/>
    </row>
    <row r="49" spans="1:9" s="301" customFormat="1">
      <c r="A49" s="331">
        <v>41</v>
      </c>
      <c r="B49" s="332">
        <f t="shared" si="8"/>
        <v>0</v>
      </c>
      <c r="C49" s="332">
        <f t="shared" si="5"/>
        <v>0</v>
      </c>
      <c r="D49" s="332">
        <f t="shared" si="6"/>
        <v>0</v>
      </c>
      <c r="E49" s="332">
        <f t="shared" si="9"/>
        <v>0</v>
      </c>
      <c r="F49" s="332">
        <f t="shared" si="7"/>
        <v>0</v>
      </c>
      <c r="G49" s="332"/>
      <c r="H49" s="332"/>
      <c r="I49" s="332"/>
    </row>
    <row r="50" spans="1:9" s="301" customFormat="1">
      <c r="A50" s="331">
        <v>42</v>
      </c>
      <c r="B50" s="332">
        <f t="shared" si="8"/>
        <v>0</v>
      </c>
      <c r="C50" s="332">
        <f t="shared" si="5"/>
        <v>0</v>
      </c>
      <c r="D50" s="332">
        <f t="shared" si="6"/>
        <v>0</v>
      </c>
      <c r="E50" s="332">
        <f t="shared" si="9"/>
        <v>0</v>
      </c>
      <c r="F50" s="332">
        <f t="shared" si="7"/>
        <v>0</v>
      </c>
      <c r="G50" s="332"/>
      <c r="H50" s="332"/>
      <c r="I50" s="332"/>
    </row>
    <row r="51" spans="1:9" s="301" customFormat="1">
      <c r="A51" s="331">
        <v>43</v>
      </c>
      <c r="B51" s="332">
        <f t="shared" si="8"/>
        <v>0</v>
      </c>
      <c r="C51" s="332">
        <f t="shared" si="5"/>
        <v>0</v>
      </c>
      <c r="D51" s="332">
        <f t="shared" si="6"/>
        <v>0</v>
      </c>
      <c r="E51" s="332">
        <f t="shared" si="9"/>
        <v>0</v>
      </c>
      <c r="F51" s="332">
        <f t="shared" si="7"/>
        <v>0</v>
      </c>
      <c r="G51" s="332"/>
      <c r="H51" s="332"/>
      <c r="I51" s="332"/>
    </row>
    <row r="52" spans="1:9" s="301" customFormat="1">
      <c r="A52" s="331">
        <v>44</v>
      </c>
      <c r="B52" s="332">
        <f t="shared" si="8"/>
        <v>0</v>
      </c>
      <c r="C52" s="332">
        <f t="shared" si="5"/>
        <v>0</v>
      </c>
      <c r="D52" s="332">
        <f t="shared" si="6"/>
        <v>0</v>
      </c>
      <c r="E52" s="332">
        <f t="shared" si="9"/>
        <v>0</v>
      </c>
      <c r="F52" s="332">
        <f t="shared" si="7"/>
        <v>0</v>
      </c>
      <c r="G52" s="332"/>
      <c r="H52" s="332"/>
      <c r="I52" s="332"/>
    </row>
    <row r="53" spans="1:9" s="301" customFormat="1">
      <c r="A53" s="331">
        <v>45</v>
      </c>
      <c r="B53" s="332">
        <f t="shared" si="8"/>
        <v>0</v>
      </c>
      <c r="C53" s="332">
        <f t="shared" si="5"/>
        <v>0</v>
      </c>
      <c r="D53" s="332">
        <f t="shared" si="6"/>
        <v>0</v>
      </c>
      <c r="E53" s="332">
        <f t="shared" si="9"/>
        <v>0</v>
      </c>
      <c r="F53" s="332">
        <f t="shared" si="7"/>
        <v>0</v>
      </c>
      <c r="G53" s="332"/>
      <c r="H53" s="332"/>
      <c r="I53" s="332"/>
    </row>
    <row r="54" spans="1:9" s="301" customFormat="1">
      <c r="A54" s="331">
        <v>46</v>
      </c>
      <c r="B54" s="332">
        <f t="shared" si="8"/>
        <v>0</v>
      </c>
      <c r="C54" s="332">
        <f t="shared" si="5"/>
        <v>0</v>
      </c>
      <c r="D54" s="332">
        <f t="shared" si="6"/>
        <v>0</v>
      </c>
      <c r="E54" s="332">
        <f t="shared" si="9"/>
        <v>0</v>
      </c>
      <c r="F54" s="332">
        <f t="shared" si="7"/>
        <v>0</v>
      </c>
      <c r="G54" s="332"/>
      <c r="H54" s="332"/>
      <c r="I54" s="332"/>
    </row>
    <row r="55" spans="1:9" s="301" customFormat="1">
      <c r="A55" s="331">
        <v>47</v>
      </c>
      <c r="B55" s="332">
        <f t="shared" si="8"/>
        <v>0</v>
      </c>
      <c r="C55" s="332">
        <f t="shared" si="5"/>
        <v>0</v>
      </c>
      <c r="D55" s="332">
        <f t="shared" si="6"/>
        <v>0</v>
      </c>
      <c r="E55" s="332">
        <f t="shared" si="9"/>
        <v>0</v>
      </c>
      <c r="F55" s="332">
        <f t="shared" si="7"/>
        <v>0</v>
      </c>
      <c r="G55" s="332"/>
      <c r="H55" s="332"/>
      <c r="I55" s="332"/>
    </row>
    <row r="56" spans="1:9" s="301" customFormat="1">
      <c r="A56" s="331">
        <v>48</v>
      </c>
      <c r="B56" s="332">
        <f t="shared" si="8"/>
        <v>0</v>
      </c>
      <c r="C56" s="332">
        <f t="shared" si="5"/>
        <v>0</v>
      </c>
      <c r="D56" s="332">
        <f t="shared" si="6"/>
        <v>0</v>
      </c>
      <c r="E56" s="332">
        <f t="shared" si="9"/>
        <v>0</v>
      </c>
      <c r="F56" s="332">
        <f t="shared" si="7"/>
        <v>0</v>
      </c>
      <c r="G56" s="342">
        <f>SUM(C45:C56)</f>
        <v>0</v>
      </c>
      <c r="H56" s="342">
        <f>SUM(D45:D56)</f>
        <v>0</v>
      </c>
      <c r="I56" s="332"/>
    </row>
    <row r="57" spans="1:9" s="301" customFormat="1">
      <c r="A57" s="331">
        <v>49</v>
      </c>
      <c r="B57" s="332">
        <f t="shared" si="8"/>
        <v>0</v>
      </c>
      <c r="C57" s="332">
        <f t="shared" si="5"/>
        <v>0</v>
      </c>
      <c r="D57" s="332">
        <f t="shared" si="6"/>
        <v>0</v>
      </c>
      <c r="E57" s="332">
        <f t="shared" si="9"/>
        <v>0</v>
      </c>
      <c r="F57" s="332">
        <f t="shared" si="7"/>
        <v>0</v>
      </c>
      <c r="G57" s="332"/>
      <c r="H57" s="332"/>
      <c r="I57" s="332"/>
    </row>
    <row r="58" spans="1:9" s="301" customFormat="1">
      <c r="A58" s="331">
        <v>50</v>
      </c>
      <c r="B58" s="332">
        <f t="shared" si="8"/>
        <v>0</v>
      </c>
      <c r="C58" s="332">
        <f t="shared" si="5"/>
        <v>0</v>
      </c>
      <c r="D58" s="332">
        <f t="shared" si="6"/>
        <v>0</v>
      </c>
      <c r="E58" s="332">
        <f t="shared" si="9"/>
        <v>0</v>
      </c>
      <c r="F58" s="332">
        <f t="shared" si="7"/>
        <v>0</v>
      </c>
      <c r="G58" s="332"/>
      <c r="H58" s="332"/>
      <c r="I58" s="332"/>
    </row>
    <row r="59" spans="1:9" s="301" customFormat="1">
      <c r="A59" s="331">
        <v>51</v>
      </c>
      <c r="B59" s="332">
        <f t="shared" si="8"/>
        <v>0</v>
      </c>
      <c r="C59" s="332">
        <f t="shared" si="5"/>
        <v>0</v>
      </c>
      <c r="D59" s="332">
        <f t="shared" si="6"/>
        <v>0</v>
      </c>
      <c r="E59" s="332">
        <f t="shared" si="9"/>
        <v>0</v>
      </c>
      <c r="F59" s="332">
        <f t="shared" si="7"/>
        <v>0</v>
      </c>
      <c r="G59" s="332"/>
      <c r="H59" s="332"/>
      <c r="I59" s="332"/>
    </row>
    <row r="60" spans="1:9" s="301" customFormat="1">
      <c r="A60" s="331">
        <v>52</v>
      </c>
      <c r="B60" s="332">
        <f t="shared" si="8"/>
        <v>0</v>
      </c>
      <c r="C60" s="332">
        <f t="shared" si="5"/>
        <v>0</v>
      </c>
      <c r="D60" s="332">
        <f t="shared" si="6"/>
        <v>0</v>
      </c>
      <c r="E60" s="332">
        <f t="shared" si="9"/>
        <v>0</v>
      </c>
      <c r="F60" s="332">
        <f t="shared" si="7"/>
        <v>0</v>
      </c>
      <c r="G60" s="332"/>
      <c r="H60" s="332"/>
      <c r="I60" s="332"/>
    </row>
    <row r="61" spans="1:9" s="301" customFormat="1">
      <c r="A61" s="331">
        <v>53</v>
      </c>
      <c r="B61" s="332">
        <f t="shared" si="8"/>
        <v>0</v>
      </c>
      <c r="C61" s="332">
        <f t="shared" si="5"/>
        <v>0</v>
      </c>
      <c r="D61" s="332">
        <f t="shared" si="6"/>
        <v>0</v>
      </c>
      <c r="E61" s="332">
        <f t="shared" si="9"/>
        <v>0</v>
      </c>
      <c r="F61" s="332">
        <f t="shared" si="7"/>
        <v>0</v>
      </c>
      <c r="G61" s="332"/>
      <c r="H61" s="332"/>
      <c r="I61" s="332"/>
    </row>
    <row r="62" spans="1:9" s="301" customFormat="1">
      <c r="A62" s="331">
        <v>54</v>
      </c>
      <c r="B62" s="332">
        <f t="shared" si="8"/>
        <v>0</v>
      </c>
      <c r="C62" s="332">
        <f t="shared" si="5"/>
        <v>0</v>
      </c>
      <c r="D62" s="332">
        <f t="shared" si="6"/>
        <v>0</v>
      </c>
      <c r="E62" s="332">
        <f t="shared" si="9"/>
        <v>0</v>
      </c>
      <c r="F62" s="332">
        <f t="shared" si="7"/>
        <v>0</v>
      </c>
      <c r="G62" s="332"/>
      <c r="H62" s="332"/>
      <c r="I62" s="332"/>
    </row>
    <row r="63" spans="1:9" s="301" customFormat="1">
      <c r="A63" s="331">
        <v>55</v>
      </c>
      <c r="B63" s="332">
        <f t="shared" si="8"/>
        <v>0</v>
      </c>
      <c r="C63" s="332">
        <f t="shared" si="5"/>
        <v>0</v>
      </c>
      <c r="D63" s="332">
        <f t="shared" si="6"/>
        <v>0</v>
      </c>
      <c r="E63" s="332">
        <f t="shared" si="9"/>
        <v>0</v>
      </c>
      <c r="F63" s="332">
        <f t="shared" si="7"/>
        <v>0</v>
      </c>
      <c r="G63" s="332"/>
      <c r="H63" s="332"/>
      <c r="I63" s="332"/>
    </row>
    <row r="64" spans="1:9" s="301" customFormat="1">
      <c r="A64" s="331">
        <v>56</v>
      </c>
      <c r="B64" s="332">
        <f t="shared" si="8"/>
        <v>0</v>
      </c>
      <c r="C64" s="332">
        <f t="shared" si="5"/>
        <v>0</v>
      </c>
      <c r="D64" s="332">
        <f t="shared" si="6"/>
        <v>0</v>
      </c>
      <c r="E64" s="332">
        <f t="shared" si="9"/>
        <v>0</v>
      </c>
      <c r="F64" s="332">
        <f t="shared" si="7"/>
        <v>0</v>
      </c>
      <c r="G64" s="332"/>
      <c r="H64" s="332"/>
      <c r="I64" s="332"/>
    </row>
    <row r="65" spans="1:9" s="301" customFormat="1">
      <c r="A65" s="331">
        <v>57</v>
      </c>
      <c r="B65" s="332">
        <f t="shared" si="8"/>
        <v>0</v>
      </c>
      <c r="C65" s="332">
        <f t="shared" si="5"/>
        <v>0</v>
      </c>
      <c r="D65" s="332">
        <f t="shared" si="6"/>
        <v>0</v>
      </c>
      <c r="E65" s="332">
        <f t="shared" si="9"/>
        <v>0</v>
      </c>
      <c r="F65" s="332">
        <f t="shared" si="7"/>
        <v>0</v>
      </c>
      <c r="G65" s="332"/>
      <c r="H65" s="332"/>
      <c r="I65" s="332"/>
    </row>
    <row r="66" spans="1:9" s="301" customFormat="1">
      <c r="A66" s="331">
        <v>58</v>
      </c>
      <c r="B66" s="332">
        <f t="shared" si="8"/>
        <v>0</v>
      </c>
      <c r="C66" s="332">
        <f t="shared" si="5"/>
        <v>0</v>
      </c>
      <c r="D66" s="332">
        <f t="shared" si="6"/>
        <v>0</v>
      </c>
      <c r="E66" s="332">
        <f t="shared" si="9"/>
        <v>0</v>
      </c>
      <c r="F66" s="332">
        <f t="shared" si="7"/>
        <v>0</v>
      </c>
      <c r="G66" s="332"/>
      <c r="H66" s="332"/>
      <c r="I66" s="332"/>
    </row>
    <row r="67" spans="1:9" s="301" customFormat="1">
      <c r="A67" s="331">
        <v>59</v>
      </c>
      <c r="B67" s="332">
        <f t="shared" si="8"/>
        <v>0</v>
      </c>
      <c r="C67" s="332">
        <f t="shared" si="5"/>
        <v>0</v>
      </c>
      <c r="D67" s="332">
        <f t="shared" si="6"/>
        <v>0</v>
      </c>
      <c r="E67" s="332">
        <f t="shared" si="9"/>
        <v>0</v>
      </c>
      <c r="F67" s="332">
        <f t="shared" si="7"/>
        <v>0</v>
      </c>
      <c r="G67" s="332"/>
      <c r="H67" s="332"/>
      <c r="I67" s="332"/>
    </row>
    <row r="68" spans="1:9" s="301" customFormat="1">
      <c r="A68" s="331">
        <v>60</v>
      </c>
      <c r="B68" s="332">
        <f t="shared" si="8"/>
        <v>0</v>
      </c>
      <c r="C68" s="332">
        <f t="shared" si="5"/>
        <v>0</v>
      </c>
      <c r="D68" s="332">
        <f t="shared" si="6"/>
        <v>0</v>
      </c>
      <c r="E68" s="332">
        <f t="shared" si="9"/>
        <v>0</v>
      </c>
      <c r="F68" s="332">
        <f t="shared" si="7"/>
        <v>0</v>
      </c>
      <c r="G68" s="342">
        <f>SUM(C57:C68)</f>
        <v>0</v>
      </c>
      <c r="H68" s="342">
        <f>SUM(D57:D68)</f>
        <v>0</v>
      </c>
      <c r="I68" s="332"/>
    </row>
    <row r="69" spans="1:9" s="301" customFormat="1">
      <c r="A69" s="331">
        <f t="shared" ref="A69:A100" si="10">+A68+1</f>
        <v>61</v>
      </c>
      <c r="B69" s="332">
        <f t="shared" si="8"/>
        <v>0</v>
      </c>
      <c r="C69" s="332">
        <f t="shared" si="5"/>
        <v>0</v>
      </c>
      <c r="D69" s="332">
        <f t="shared" si="6"/>
        <v>0</v>
      </c>
      <c r="E69" s="332">
        <f t="shared" si="9"/>
        <v>0</v>
      </c>
      <c r="F69" s="332">
        <f t="shared" si="7"/>
        <v>0</v>
      </c>
      <c r="G69" s="332"/>
      <c r="H69" s="332"/>
      <c r="I69" s="332"/>
    </row>
    <row r="70" spans="1:9" s="301" customFormat="1">
      <c r="A70" s="331">
        <f t="shared" si="10"/>
        <v>62</v>
      </c>
      <c r="B70" s="332">
        <f t="shared" si="8"/>
        <v>0</v>
      </c>
      <c r="C70" s="332">
        <f t="shared" si="5"/>
        <v>0</v>
      </c>
      <c r="D70" s="332">
        <f t="shared" si="6"/>
        <v>0</v>
      </c>
      <c r="E70" s="332">
        <f t="shared" si="9"/>
        <v>0</v>
      </c>
      <c r="F70" s="332">
        <f t="shared" si="7"/>
        <v>0</v>
      </c>
      <c r="G70" s="332"/>
      <c r="H70" s="332"/>
      <c r="I70" s="332"/>
    </row>
    <row r="71" spans="1:9" s="301" customFormat="1">
      <c r="A71" s="331">
        <f t="shared" si="10"/>
        <v>63</v>
      </c>
      <c r="B71" s="332">
        <f t="shared" si="8"/>
        <v>0</v>
      </c>
      <c r="C71" s="332">
        <f t="shared" si="5"/>
        <v>0</v>
      </c>
      <c r="D71" s="332">
        <f t="shared" si="6"/>
        <v>0</v>
      </c>
      <c r="E71" s="332">
        <f t="shared" si="9"/>
        <v>0</v>
      </c>
      <c r="F71" s="332">
        <f t="shared" si="7"/>
        <v>0</v>
      </c>
      <c r="G71" s="332"/>
      <c r="H71" s="332"/>
      <c r="I71" s="332"/>
    </row>
    <row r="72" spans="1:9" s="301" customFormat="1">
      <c r="A72" s="331">
        <f t="shared" si="10"/>
        <v>64</v>
      </c>
      <c r="B72" s="332">
        <f t="shared" si="8"/>
        <v>0</v>
      </c>
      <c r="C72" s="332">
        <f t="shared" si="5"/>
        <v>0</v>
      </c>
      <c r="D72" s="332">
        <f t="shared" si="6"/>
        <v>0</v>
      </c>
      <c r="E72" s="332">
        <f t="shared" si="9"/>
        <v>0</v>
      </c>
      <c r="F72" s="332">
        <f t="shared" si="7"/>
        <v>0</v>
      </c>
      <c r="G72" s="332"/>
      <c r="H72" s="332"/>
      <c r="I72" s="332"/>
    </row>
    <row r="73" spans="1:9" s="301" customFormat="1">
      <c r="A73" s="331">
        <f t="shared" si="10"/>
        <v>65</v>
      </c>
      <c r="B73" s="332">
        <f t="shared" si="8"/>
        <v>0</v>
      </c>
      <c r="C73" s="332">
        <f t="shared" ref="C73:C104" si="11">B73-F73</f>
        <v>0</v>
      </c>
      <c r="D73" s="332">
        <f t="shared" ref="D73:D104" si="12">E73-C73</f>
        <v>0</v>
      </c>
      <c r="E73" s="332">
        <f t="shared" si="9"/>
        <v>0</v>
      </c>
      <c r="F73" s="332">
        <f t="shared" ref="F73:F104" si="13">PV($B$3/12,($B$4*12-A73),-$B$5)</f>
        <v>0</v>
      </c>
      <c r="G73" s="332"/>
      <c r="H73" s="332"/>
      <c r="I73" s="332"/>
    </row>
    <row r="74" spans="1:9" s="301" customFormat="1">
      <c r="A74" s="331">
        <f t="shared" si="10"/>
        <v>66</v>
      </c>
      <c r="B74" s="332">
        <f t="shared" ref="B74:B105" si="14">F73</f>
        <v>0</v>
      </c>
      <c r="C74" s="332">
        <f t="shared" si="11"/>
        <v>0</v>
      </c>
      <c r="D74" s="332">
        <f t="shared" si="12"/>
        <v>0</v>
      </c>
      <c r="E74" s="332">
        <f t="shared" ref="E74:E105" si="15">PMT($B$3/12,$B$4*12,-$B$9)</f>
        <v>0</v>
      </c>
      <c r="F74" s="332">
        <f t="shared" si="13"/>
        <v>0</v>
      </c>
      <c r="G74" s="332"/>
      <c r="H74" s="332"/>
      <c r="I74" s="332"/>
    </row>
    <row r="75" spans="1:9" s="301" customFormat="1">
      <c r="A75" s="331">
        <f t="shared" si="10"/>
        <v>67</v>
      </c>
      <c r="B75" s="332">
        <f t="shared" si="14"/>
        <v>0</v>
      </c>
      <c r="C75" s="332">
        <f t="shared" si="11"/>
        <v>0</v>
      </c>
      <c r="D75" s="332">
        <f t="shared" si="12"/>
        <v>0</v>
      </c>
      <c r="E75" s="332">
        <f t="shared" si="15"/>
        <v>0</v>
      </c>
      <c r="F75" s="332">
        <f t="shared" si="13"/>
        <v>0</v>
      </c>
      <c r="G75" s="332"/>
      <c r="H75" s="332"/>
      <c r="I75" s="332"/>
    </row>
    <row r="76" spans="1:9" s="301" customFormat="1">
      <c r="A76" s="331">
        <f t="shared" si="10"/>
        <v>68</v>
      </c>
      <c r="B76" s="332">
        <f t="shared" si="14"/>
        <v>0</v>
      </c>
      <c r="C76" s="332">
        <f t="shared" si="11"/>
        <v>0</v>
      </c>
      <c r="D76" s="332">
        <f t="shared" si="12"/>
        <v>0</v>
      </c>
      <c r="E76" s="332">
        <f t="shared" si="15"/>
        <v>0</v>
      </c>
      <c r="F76" s="332">
        <f t="shared" si="13"/>
        <v>0</v>
      </c>
      <c r="G76" s="332"/>
      <c r="H76" s="332"/>
      <c r="I76" s="332"/>
    </row>
    <row r="77" spans="1:9" s="301" customFormat="1">
      <c r="A77" s="331">
        <f t="shared" si="10"/>
        <v>69</v>
      </c>
      <c r="B77" s="332">
        <f t="shared" si="14"/>
        <v>0</v>
      </c>
      <c r="C77" s="332">
        <f t="shared" si="11"/>
        <v>0</v>
      </c>
      <c r="D77" s="332">
        <f t="shared" si="12"/>
        <v>0</v>
      </c>
      <c r="E77" s="332">
        <f t="shared" si="15"/>
        <v>0</v>
      </c>
      <c r="F77" s="332">
        <f t="shared" si="13"/>
        <v>0</v>
      </c>
      <c r="G77" s="332"/>
      <c r="H77" s="332"/>
      <c r="I77" s="332"/>
    </row>
    <row r="78" spans="1:9" s="301" customFormat="1">
      <c r="A78" s="331">
        <f t="shared" si="10"/>
        <v>70</v>
      </c>
      <c r="B78" s="332">
        <f t="shared" si="14"/>
        <v>0</v>
      </c>
      <c r="C78" s="332">
        <f t="shared" si="11"/>
        <v>0</v>
      </c>
      <c r="D78" s="332">
        <f t="shared" si="12"/>
        <v>0</v>
      </c>
      <c r="E78" s="332">
        <f t="shared" si="15"/>
        <v>0</v>
      </c>
      <c r="F78" s="332">
        <f t="shared" si="13"/>
        <v>0</v>
      </c>
      <c r="G78" s="332"/>
      <c r="H78" s="332"/>
      <c r="I78" s="332"/>
    </row>
    <row r="79" spans="1:9" s="301" customFormat="1">
      <c r="A79" s="331">
        <f t="shared" si="10"/>
        <v>71</v>
      </c>
      <c r="B79" s="332">
        <f t="shared" si="14"/>
        <v>0</v>
      </c>
      <c r="C79" s="332">
        <f t="shared" si="11"/>
        <v>0</v>
      </c>
      <c r="D79" s="332">
        <f t="shared" si="12"/>
        <v>0</v>
      </c>
      <c r="E79" s="332">
        <f t="shared" si="15"/>
        <v>0</v>
      </c>
      <c r="F79" s="332">
        <f t="shared" si="13"/>
        <v>0</v>
      </c>
      <c r="G79" s="332"/>
      <c r="H79" s="332"/>
      <c r="I79" s="332"/>
    </row>
    <row r="80" spans="1:9" s="301" customFormat="1">
      <c r="A80" s="331">
        <f t="shared" si="10"/>
        <v>72</v>
      </c>
      <c r="B80" s="332">
        <f t="shared" si="14"/>
        <v>0</v>
      </c>
      <c r="C80" s="332">
        <f t="shared" si="11"/>
        <v>0</v>
      </c>
      <c r="D80" s="332">
        <f t="shared" si="12"/>
        <v>0</v>
      </c>
      <c r="E80" s="332">
        <f t="shared" si="15"/>
        <v>0</v>
      </c>
      <c r="F80" s="332">
        <f t="shared" si="13"/>
        <v>0</v>
      </c>
      <c r="G80" s="342">
        <f>SUM(C69:C80)</f>
        <v>0</v>
      </c>
      <c r="H80" s="342">
        <f>SUM(D69:D80)</f>
        <v>0</v>
      </c>
      <c r="I80" s="332"/>
    </row>
    <row r="81" spans="1:9" s="301" customFormat="1">
      <c r="A81" s="331">
        <f t="shared" si="10"/>
        <v>73</v>
      </c>
      <c r="B81" s="332">
        <f t="shared" si="14"/>
        <v>0</v>
      </c>
      <c r="C81" s="332">
        <f t="shared" si="11"/>
        <v>0</v>
      </c>
      <c r="D81" s="332">
        <f t="shared" si="12"/>
        <v>0</v>
      </c>
      <c r="E81" s="332">
        <f t="shared" si="15"/>
        <v>0</v>
      </c>
      <c r="F81" s="332">
        <f t="shared" si="13"/>
        <v>0</v>
      </c>
      <c r="G81" s="332"/>
      <c r="H81" s="332"/>
      <c r="I81" s="332"/>
    </row>
    <row r="82" spans="1:9" s="301" customFormat="1">
      <c r="A82" s="331">
        <f t="shared" si="10"/>
        <v>74</v>
      </c>
      <c r="B82" s="332">
        <f t="shared" si="14"/>
        <v>0</v>
      </c>
      <c r="C82" s="332">
        <f t="shared" si="11"/>
        <v>0</v>
      </c>
      <c r="D82" s="332">
        <f t="shared" si="12"/>
        <v>0</v>
      </c>
      <c r="E82" s="332">
        <f t="shared" si="15"/>
        <v>0</v>
      </c>
      <c r="F82" s="332">
        <f t="shared" si="13"/>
        <v>0</v>
      </c>
      <c r="G82" s="332"/>
      <c r="H82" s="332"/>
      <c r="I82" s="332"/>
    </row>
    <row r="83" spans="1:9" s="301" customFormat="1">
      <c r="A83" s="331">
        <f t="shared" si="10"/>
        <v>75</v>
      </c>
      <c r="B83" s="332">
        <f t="shared" si="14"/>
        <v>0</v>
      </c>
      <c r="C83" s="332">
        <f t="shared" si="11"/>
        <v>0</v>
      </c>
      <c r="D83" s="332">
        <f t="shared" si="12"/>
        <v>0</v>
      </c>
      <c r="E83" s="332">
        <f t="shared" si="15"/>
        <v>0</v>
      </c>
      <c r="F83" s="332">
        <f t="shared" si="13"/>
        <v>0</v>
      </c>
      <c r="G83" s="332"/>
      <c r="H83" s="332"/>
      <c r="I83" s="332"/>
    </row>
    <row r="84" spans="1:9" s="301" customFormat="1">
      <c r="A84" s="331">
        <f t="shared" si="10"/>
        <v>76</v>
      </c>
      <c r="B84" s="332">
        <f t="shared" si="14"/>
        <v>0</v>
      </c>
      <c r="C84" s="332">
        <f t="shared" si="11"/>
        <v>0</v>
      </c>
      <c r="D84" s="332">
        <f t="shared" si="12"/>
        <v>0</v>
      </c>
      <c r="E84" s="332">
        <f t="shared" si="15"/>
        <v>0</v>
      </c>
      <c r="F84" s="332">
        <f t="shared" si="13"/>
        <v>0</v>
      </c>
      <c r="G84" s="332"/>
      <c r="H84" s="332"/>
      <c r="I84" s="332"/>
    </row>
    <row r="85" spans="1:9" s="301" customFormat="1">
      <c r="A85" s="331">
        <f t="shared" si="10"/>
        <v>77</v>
      </c>
      <c r="B85" s="332">
        <f t="shared" si="14"/>
        <v>0</v>
      </c>
      <c r="C85" s="332">
        <f t="shared" si="11"/>
        <v>0</v>
      </c>
      <c r="D85" s="332">
        <f t="shared" si="12"/>
        <v>0</v>
      </c>
      <c r="E85" s="332">
        <f t="shared" si="15"/>
        <v>0</v>
      </c>
      <c r="F85" s="332">
        <f t="shared" si="13"/>
        <v>0</v>
      </c>
      <c r="G85" s="332"/>
      <c r="H85" s="332"/>
      <c r="I85" s="332"/>
    </row>
    <row r="86" spans="1:9" s="301" customFormat="1">
      <c r="A86" s="331">
        <f t="shared" si="10"/>
        <v>78</v>
      </c>
      <c r="B86" s="332">
        <f t="shared" si="14"/>
        <v>0</v>
      </c>
      <c r="C86" s="332">
        <f t="shared" si="11"/>
        <v>0</v>
      </c>
      <c r="D86" s="332">
        <f t="shared" si="12"/>
        <v>0</v>
      </c>
      <c r="E86" s="332">
        <f t="shared" si="15"/>
        <v>0</v>
      </c>
      <c r="F86" s="332">
        <f t="shared" si="13"/>
        <v>0</v>
      </c>
      <c r="G86" s="332"/>
      <c r="H86" s="332"/>
      <c r="I86" s="332"/>
    </row>
    <row r="87" spans="1:9" s="301" customFormat="1">
      <c r="A87" s="331">
        <f t="shared" si="10"/>
        <v>79</v>
      </c>
      <c r="B87" s="332">
        <f t="shared" si="14"/>
        <v>0</v>
      </c>
      <c r="C87" s="332">
        <f t="shared" si="11"/>
        <v>0</v>
      </c>
      <c r="D87" s="332">
        <f t="shared" si="12"/>
        <v>0</v>
      </c>
      <c r="E87" s="332">
        <f t="shared" si="15"/>
        <v>0</v>
      </c>
      <c r="F87" s="332">
        <f t="shared" si="13"/>
        <v>0</v>
      </c>
      <c r="G87" s="332"/>
      <c r="H87" s="332"/>
      <c r="I87" s="332"/>
    </row>
    <row r="88" spans="1:9" s="301" customFormat="1">
      <c r="A88" s="331">
        <f t="shared" si="10"/>
        <v>80</v>
      </c>
      <c r="B88" s="332">
        <f t="shared" si="14"/>
        <v>0</v>
      </c>
      <c r="C88" s="332">
        <f t="shared" si="11"/>
        <v>0</v>
      </c>
      <c r="D88" s="332">
        <f t="shared" si="12"/>
        <v>0</v>
      </c>
      <c r="E88" s="332">
        <f t="shared" si="15"/>
        <v>0</v>
      </c>
      <c r="F88" s="332">
        <f t="shared" si="13"/>
        <v>0</v>
      </c>
      <c r="G88" s="332"/>
      <c r="H88" s="332"/>
      <c r="I88" s="332"/>
    </row>
    <row r="89" spans="1:9" s="301" customFormat="1">
      <c r="A89" s="331">
        <f t="shared" si="10"/>
        <v>81</v>
      </c>
      <c r="B89" s="332">
        <f t="shared" si="14"/>
        <v>0</v>
      </c>
      <c r="C89" s="332">
        <f t="shared" si="11"/>
        <v>0</v>
      </c>
      <c r="D89" s="332">
        <f t="shared" si="12"/>
        <v>0</v>
      </c>
      <c r="E89" s="332">
        <f t="shared" si="15"/>
        <v>0</v>
      </c>
      <c r="F89" s="332">
        <f t="shared" si="13"/>
        <v>0</v>
      </c>
      <c r="G89" s="332"/>
      <c r="H89" s="332"/>
      <c r="I89" s="332"/>
    </row>
    <row r="90" spans="1:9" s="301" customFormat="1">
      <c r="A90" s="331">
        <f t="shared" si="10"/>
        <v>82</v>
      </c>
      <c r="B90" s="332">
        <f t="shared" si="14"/>
        <v>0</v>
      </c>
      <c r="C90" s="332">
        <f t="shared" si="11"/>
        <v>0</v>
      </c>
      <c r="D90" s="332">
        <f t="shared" si="12"/>
        <v>0</v>
      </c>
      <c r="E90" s="332">
        <f t="shared" si="15"/>
        <v>0</v>
      </c>
      <c r="F90" s="332">
        <f t="shared" si="13"/>
        <v>0</v>
      </c>
    </row>
    <row r="91" spans="1:9" s="301" customFormat="1">
      <c r="A91" s="331">
        <f t="shared" si="10"/>
        <v>83</v>
      </c>
      <c r="B91" s="332">
        <f t="shared" si="14"/>
        <v>0</v>
      </c>
      <c r="C91" s="332">
        <f t="shared" si="11"/>
        <v>0</v>
      </c>
      <c r="D91" s="332">
        <f t="shared" si="12"/>
        <v>0</v>
      </c>
      <c r="E91" s="332">
        <f t="shared" si="15"/>
        <v>0</v>
      </c>
      <c r="F91" s="332">
        <f t="shared" si="13"/>
        <v>0</v>
      </c>
    </row>
    <row r="92" spans="1:9" s="301" customFormat="1">
      <c r="A92" s="331">
        <f t="shared" si="10"/>
        <v>84</v>
      </c>
      <c r="B92" s="332">
        <f t="shared" si="14"/>
        <v>0</v>
      </c>
      <c r="C92" s="332">
        <f t="shared" si="11"/>
        <v>0</v>
      </c>
      <c r="D92" s="332">
        <f t="shared" si="12"/>
        <v>0</v>
      </c>
      <c r="E92" s="332">
        <f t="shared" si="15"/>
        <v>0</v>
      </c>
      <c r="F92" s="332">
        <f t="shared" si="13"/>
        <v>0</v>
      </c>
      <c r="G92" s="342">
        <f>SUM(C81:C92)</f>
        <v>0</v>
      </c>
      <c r="H92" s="342">
        <f>SUM(D81:D92)</f>
        <v>0</v>
      </c>
    </row>
    <row r="93" spans="1:9" s="301" customFormat="1">
      <c r="A93" s="331">
        <f t="shared" si="10"/>
        <v>85</v>
      </c>
      <c r="B93" s="332">
        <f t="shared" si="14"/>
        <v>0</v>
      </c>
      <c r="C93" s="332">
        <f t="shared" si="11"/>
        <v>0</v>
      </c>
      <c r="D93" s="332">
        <f t="shared" si="12"/>
        <v>0</v>
      </c>
      <c r="E93" s="332">
        <f t="shared" si="15"/>
        <v>0</v>
      </c>
      <c r="F93" s="332">
        <f t="shared" si="13"/>
        <v>0</v>
      </c>
    </row>
    <row r="94" spans="1:9" s="301" customFormat="1">
      <c r="A94" s="331">
        <f t="shared" si="10"/>
        <v>86</v>
      </c>
      <c r="B94" s="332">
        <f t="shared" si="14"/>
        <v>0</v>
      </c>
      <c r="C94" s="332">
        <f t="shared" si="11"/>
        <v>0</v>
      </c>
      <c r="D94" s="332">
        <f t="shared" si="12"/>
        <v>0</v>
      </c>
      <c r="E94" s="332">
        <f t="shared" si="15"/>
        <v>0</v>
      </c>
      <c r="F94" s="332">
        <f t="shared" si="13"/>
        <v>0</v>
      </c>
    </row>
    <row r="95" spans="1:9" s="301" customFormat="1">
      <c r="A95" s="331">
        <f t="shared" si="10"/>
        <v>87</v>
      </c>
      <c r="B95" s="332">
        <f t="shared" si="14"/>
        <v>0</v>
      </c>
      <c r="C95" s="332">
        <f t="shared" si="11"/>
        <v>0</v>
      </c>
      <c r="D95" s="332">
        <f t="shared" si="12"/>
        <v>0</v>
      </c>
      <c r="E95" s="332">
        <f t="shared" si="15"/>
        <v>0</v>
      </c>
      <c r="F95" s="332">
        <f t="shared" si="13"/>
        <v>0</v>
      </c>
    </row>
    <row r="96" spans="1:9" s="301" customFormat="1">
      <c r="A96" s="331">
        <f t="shared" si="10"/>
        <v>88</v>
      </c>
      <c r="B96" s="332">
        <f t="shared" si="14"/>
        <v>0</v>
      </c>
      <c r="C96" s="332">
        <f t="shared" si="11"/>
        <v>0</v>
      </c>
      <c r="D96" s="332">
        <f t="shared" si="12"/>
        <v>0</v>
      </c>
      <c r="E96" s="332">
        <f t="shared" si="15"/>
        <v>0</v>
      </c>
      <c r="F96" s="332">
        <f t="shared" si="13"/>
        <v>0</v>
      </c>
    </row>
    <row r="97" spans="1:8" s="301" customFormat="1">
      <c r="A97" s="331">
        <f t="shared" si="10"/>
        <v>89</v>
      </c>
      <c r="B97" s="332">
        <f t="shared" si="14"/>
        <v>0</v>
      </c>
      <c r="C97" s="332">
        <f t="shared" si="11"/>
        <v>0</v>
      </c>
      <c r="D97" s="332">
        <f t="shared" si="12"/>
        <v>0</v>
      </c>
      <c r="E97" s="332">
        <f t="shared" si="15"/>
        <v>0</v>
      </c>
      <c r="F97" s="332">
        <f t="shared" si="13"/>
        <v>0</v>
      </c>
    </row>
    <row r="98" spans="1:8" s="301" customFormat="1">
      <c r="A98" s="331">
        <f t="shared" si="10"/>
        <v>90</v>
      </c>
      <c r="B98" s="332">
        <f t="shared" si="14"/>
        <v>0</v>
      </c>
      <c r="C98" s="332">
        <f t="shared" si="11"/>
        <v>0</v>
      </c>
      <c r="D98" s="332">
        <f t="shared" si="12"/>
        <v>0</v>
      </c>
      <c r="E98" s="332">
        <f t="shared" si="15"/>
        <v>0</v>
      </c>
      <c r="F98" s="332">
        <f t="shared" si="13"/>
        <v>0</v>
      </c>
    </row>
    <row r="99" spans="1:8" s="301" customFormat="1">
      <c r="A99" s="331">
        <f t="shared" si="10"/>
        <v>91</v>
      </c>
      <c r="B99" s="332">
        <f t="shared" si="14"/>
        <v>0</v>
      </c>
      <c r="C99" s="332">
        <f t="shared" si="11"/>
        <v>0</v>
      </c>
      <c r="D99" s="332">
        <f t="shared" si="12"/>
        <v>0</v>
      </c>
      <c r="E99" s="332">
        <f t="shared" si="15"/>
        <v>0</v>
      </c>
      <c r="F99" s="332">
        <f t="shared" si="13"/>
        <v>0</v>
      </c>
    </row>
    <row r="100" spans="1:8" s="301" customFormat="1">
      <c r="A100" s="331">
        <f t="shared" si="10"/>
        <v>92</v>
      </c>
      <c r="B100" s="332">
        <f t="shared" si="14"/>
        <v>0</v>
      </c>
      <c r="C100" s="332">
        <f t="shared" si="11"/>
        <v>0</v>
      </c>
      <c r="D100" s="332">
        <f t="shared" si="12"/>
        <v>0</v>
      </c>
      <c r="E100" s="332">
        <f t="shared" si="15"/>
        <v>0</v>
      </c>
      <c r="F100" s="332">
        <f t="shared" si="13"/>
        <v>0</v>
      </c>
    </row>
    <row r="101" spans="1:8" s="301" customFormat="1">
      <c r="A101" s="331">
        <f t="shared" ref="A101:A132" si="16">+A100+1</f>
        <v>93</v>
      </c>
      <c r="B101" s="332">
        <f t="shared" si="14"/>
        <v>0</v>
      </c>
      <c r="C101" s="332">
        <f t="shared" si="11"/>
        <v>0</v>
      </c>
      <c r="D101" s="332">
        <f t="shared" si="12"/>
        <v>0</v>
      </c>
      <c r="E101" s="332">
        <f t="shared" si="15"/>
        <v>0</v>
      </c>
      <c r="F101" s="332">
        <f t="shared" si="13"/>
        <v>0</v>
      </c>
    </row>
    <row r="102" spans="1:8" s="301" customFormat="1">
      <c r="A102" s="331">
        <f t="shared" si="16"/>
        <v>94</v>
      </c>
      <c r="B102" s="332">
        <f t="shared" si="14"/>
        <v>0</v>
      </c>
      <c r="C102" s="332">
        <f t="shared" si="11"/>
        <v>0</v>
      </c>
      <c r="D102" s="332">
        <f t="shared" si="12"/>
        <v>0</v>
      </c>
      <c r="E102" s="332">
        <f t="shared" si="15"/>
        <v>0</v>
      </c>
      <c r="F102" s="332">
        <f t="shared" si="13"/>
        <v>0</v>
      </c>
    </row>
    <row r="103" spans="1:8" s="301" customFormat="1">
      <c r="A103" s="331">
        <f t="shared" si="16"/>
        <v>95</v>
      </c>
      <c r="B103" s="332">
        <f t="shared" si="14"/>
        <v>0</v>
      </c>
      <c r="C103" s="332">
        <f t="shared" si="11"/>
        <v>0</v>
      </c>
      <c r="D103" s="332">
        <f t="shared" si="12"/>
        <v>0</v>
      </c>
      <c r="E103" s="332">
        <f t="shared" si="15"/>
        <v>0</v>
      </c>
      <c r="F103" s="332">
        <f t="shared" si="13"/>
        <v>0</v>
      </c>
    </row>
    <row r="104" spans="1:8" s="301" customFormat="1">
      <c r="A104" s="331">
        <f t="shared" si="16"/>
        <v>96</v>
      </c>
      <c r="B104" s="332">
        <f t="shared" si="14"/>
        <v>0</v>
      </c>
      <c r="C104" s="332">
        <f t="shared" si="11"/>
        <v>0</v>
      </c>
      <c r="D104" s="332">
        <f t="shared" si="12"/>
        <v>0</v>
      </c>
      <c r="E104" s="332">
        <f t="shared" si="15"/>
        <v>0</v>
      </c>
      <c r="F104" s="332">
        <f t="shared" si="13"/>
        <v>0</v>
      </c>
      <c r="G104" s="342">
        <f>SUM(C93:C104)</f>
        <v>0</v>
      </c>
      <c r="H104" s="342">
        <f>SUM(D93:D104)</f>
        <v>0</v>
      </c>
    </row>
    <row r="105" spans="1:8" s="301" customFormat="1">
      <c r="A105" s="331">
        <f t="shared" si="16"/>
        <v>97</v>
      </c>
      <c r="B105" s="332">
        <f t="shared" si="14"/>
        <v>0</v>
      </c>
      <c r="C105" s="332">
        <f t="shared" ref="C105:C136" si="17">B105-F105</f>
        <v>0</v>
      </c>
      <c r="D105" s="332">
        <f t="shared" ref="D105:D136" si="18">E105-C105</f>
        <v>0</v>
      </c>
      <c r="E105" s="332">
        <f t="shared" si="15"/>
        <v>0</v>
      </c>
      <c r="F105" s="332">
        <f t="shared" ref="F105:F136" si="19">PV($B$3/12,($B$4*12-A105),-$B$5)</f>
        <v>0</v>
      </c>
    </row>
    <row r="106" spans="1:8" s="301" customFormat="1">
      <c r="A106" s="331">
        <f t="shared" si="16"/>
        <v>98</v>
      </c>
      <c r="B106" s="332">
        <f t="shared" ref="B106:B137" si="20">F105</f>
        <v>0</v>
      </c>
      <c r="C106" s="332">
        <f t="shared" si="17"/>
        <v>0</v>
      </c>
      <c r="D106" s="332">
        <f t="shared" si="18"/>
        <v>0</v>
      </c>
      <c r="E106" s="332">
        <f t="shared" ref="E106:E137" si="21">PMT($B$3/12,$B$4*12,-$B$9)</f>
        <v>0</v>
      </c>
      <c r="F106" s="332">
        <f t="shared" si="19"/>
        <v>0</v>
      </c>
    </row>
    <row r="107" spans="1:8" s="301" customFormat="1">
      <c r="A107" s="331">
        <f t="shared" si="16"/>
        <v>99</v>
      </c>
      <c r="B107" s="332">
        <f t="shared" si="20"/>
        <v>0</v>
      </c>
      <c r="C107" s="332">
        <f t="shared" si="17"/>
        <v>0</v>
      </c>
      <c r="D107" s="332">
        <f t="shared" si="18"/>
        <v>0</v>
      </c>
      <c r="E107" s="332">
        <f t="shared" si="21"/>
        <v>0</v>
      </c>
      <c r="F107" s="332">
        <f t="shared" si="19"/>
        <v>0</v>
      </c>
    </row>
    <row r="108" spans="1:8" s="301" customFormat="1">
      <c r="A108" s="331">
        <f t="shared" si="16"/>
        <v>100</v>
      </c>
      <c r="B108" s="332">
        <f t="shared" si="20"/>
        <v>0</v>
      </c>
      <c r="C108" s="332">
        <f t="shared" si="17"/>
        <v>0</v>
      </c>
      <c r="D108" s="332">
        <f t="shared" si="18"/>
        <v>0</v>
      </c>
      <c r="E108" s="332">
        <f t="shared" si="21"/>
        <v>0</v>
      </c>
      <c r="F108" s="332">
        <f t="shared" si="19"/>
        <v>0</v>
      </c>
    </row>
    <row r="109" spans="1:8" s="301" customFormat="1">
      <c r="A109" s="331">
        <f t="shared" si="16"/>
        <v>101</v>
      </c>
      <c r="B109" s="332">
        <f t="shared" si="20"/>
        <v>0</v>
      </c>
      <c r="C109" s="332">
        <f t="shared" si="17"/>
        <v>0</v>
      </c>
      <c r="D109" s="332">
        <f t="shared" si="18"/>
        <v>0</v>
      </c>
      <c r="E109" s="332">
        <f t="shared" si="21"/>
        <v>0</v>
      </c>
      <c r="F109" s="332">
        <f t="shared" si="19"/>
        <v>0</v>
      </c>
    </row>
    <row r="110" spans="1:8" s="301" customFormat="1">
      <c r="A110" s="331">
        <f t="shared" si="16"/>
        <v>102</v>
      </c>
      <c r="B110" s="332">
        <f t="shared" si="20"/>
        <v>0</v>
      </c>
      <c r="C110" s="332">
        <f t="shared" si="17"/>
        <v>0</v>
      </c>
      <c r="D110" s="332">
        <f t="shared" si="18"/>
        <v>0</v>
      </c>
      <c r="E110" s="332">
        <f t="shared" si="21"/>
        <v>0</v>
      </c>
      <c r="F110" s="332">
        <f t="shared" si="19"/>
        <v>0</v>
      </c>
    </row>
    <row r="111" spans="1:8" s="301" customFormat="1">
      <c r="A111" s="331">
        <f t="shared" si="16"/>
        <v>103</v>
      </c>
      <c r="B111" s="332">
        <f t="shared" si="20"/>
        <v>0</v>
      </c>
      <c r="C111" s="332">
        <f t="shared" si="17"/>
        <v>0</v>
      </c>
      <c r="D111" s="332">
        <f t="shared" si="18"/>
        <v>0</v>
      </c>
      <c r="E111" s="332">
        <f t="shared" si="21"/>
        <v>0</v>
      </c>
      <c r="F111" s="332">
        <f t="shared" si="19"/>
        <v>0</v>
      </c>
    </row>
    <row r="112" spans="1:8" s="301" customFormat="1">
      <c r="A112" s="331">
        <f t="shared" si="16"/>
        <v>104</v>
      </c>
      <c r="B112" s="332">
        <f t="shared" si="20"/>
        <v>0</v>
      </c>
      <c r="C112" s="332">
        <f t="shared" si="17"/>
        <v>0</v>
      </c>
      <c r="D112" s="332">
        <f t="shared" si="18"/>
        <v>0</v>
      </c>
      <c r="E112" s="332">
        <f t="shared" si="21"/>
        <v>0</v>
      </c>
      <c r="F112" s="332">
        <f t="shared" si="19"/>
        <v>0</v>
      </c>
    </row>
    <row r="113" spans="1:8" s="301" customFormat="1">
      <c r="A113" s="331">
        <f t="shared" si="16"/>
        <v>105</v>
      </c>
      <c r="B113" s="332">
        <f t="shared" si="20"/>
        <v>0</v>
      </c>
      <c r="C113" s="332">
        <f t="shared" si="17"/>
        <v>0</v>
      </c>
      <c r="D113" s="332">
        <f t="shared" si="18"/>
        <v>0</v>
      </c>
      <c r="E113" s="332">
        <f t="shared" si="21"/>
        <v>0</v>
      </c>
      <c r="F113" s="332">
        <f t="shared" si="19"/>
        <v>0</v>
      </c>
    </row>
    <row r="114" spans="1:8" s="301" customFormat="1">
      <c r="A114" s="331">
        <f t="shared" si="16"/>
        <v>106</v>
      </c>
      <c r="B114" s="332">
        <f t="shared" si="20"/>
        <v>0</v>
      </c>
      <c r="C114" s="332">
        <f t="shared" si="17"/>
        <v>0</v>
      </c>
      <c r="D114" s="332">
        <f t="shared" si="18"/>
        <v>0</v>
      </c>
      <c r="E114" s="332">
        <f t="shared" si="21"/>
        <v>0</v>
      </c>
      <c r="F114" s="332">
        <f t="shared" si="19"/>
        <v>0</v>
      </c>
    </row>
    <row r="115" spans="1:8" s="301" customFormat="1">
      <c r="A115" s="331">
        <f t="shared" si="16"/>
        <v>107</v>
      </c>
      <c r="B115" s="332">
        <f t="shared" si="20"/>
        <v>0</v>
      </c>
      <c r="C115" s="332">
        <f t="shared" si="17"/>
        <v>0</v>
      </c>
      <c r="D115" s="332">
        <f t="shared" si="18"/>
        <v>0</v>
      </c>
      <c r="E115" s="332">
        <f t="shared" si="21"/>
        <v>0</v>
      </c>
      <c r="F115" s="332">
        <f t="shared" si="19"/>
        <v>0</v>
      </c>
    </row>
    <row r="116" spans="1:8" s="301" customFormat="1">
      <c r="A116" s="331">
        <f t="shared" si="16"/>
        <v>108</v>
      </c>
      <c r="B116" s="332">
        <f t="shared" si="20"/>
        <v>0</v>
      </c>
      <c r="C116" s="332">
        <f t="shared" si="17"/>
        <v>0</v>
      </c>
      <c r="D116" s="332">
        <f t="shared" si="18"/>
        <v>0</v>
      </c>
      <c r="E116" s="332">
        <f t="shared" si="21"/>
        <v>0</v>
      </c>
      <c r="F116" s="332">
        <f t="shared" si="19"/>
        <v>0</v>
      </c>
      <c r="G116" s="342">
        <f>SUM(C105:C116)</f>
        <v>0</v>
      </c>
      <c r="H116" s="342">
        <f>SUM(D105:D116)</f>
        <v>0</v>
      </c>
    </row>
    <row r="117" spans="1:8" s="301" customFormat="1">
      <c r="A117" s="331">
        <f t="shared" si="16"/>
        <v>109</v>
      </c>
      <c r="B117" s="332">
        <f t="shared" si="20"/>
        <v>0</v>
      </c>
      <c r="C117" s="332">
        <f t="shared" si="17"/>
        <v>0</v>
      </c>
      <c r="D117" s="332">
        <f t="shared" si="18"/>
        <v>0</v>
      </c>
      <c r="E117" s="332">
        <f t="shared" si="21"/>
        <v>0</v>
      </c>
      <c r="F117" s="332">
        <f t="shared" si="19"/>
        <v>0</v>
      </c>
    </row>
    <row r="118" spans="1:8" s="301" customFormat="1">
      <c r="A118" s="331">
        <f t="shared" si="16"/>
        <v>110</v>
      </c>
      <c r="B118" s="332">
        <f t="shared" si="20"/>
        <v>0</v>
      </c>
      <c r="C118" s="332">
        <f t="shared" si="17"/>
        <v>0</v>
      </c>
      <c r="D118" s="332">
        <f t="shared" si="18"/>
        <v>0</v>
      </c>
      <c r="E118" s="332">
        <f t="shared" si="21"/>
        <v>0</v>
      </c>
      <c r="F118" s="332">
        <f t="shared" si="19"/>
        <v>0</v>
      </c>
    </row>
    <row r="119" spans="1:8" s="301" customFormat="1">
      <c r="A119" s="331">
        <f t="shared" si="16"/>
        <v>111</v>
      </c>
      <c r="B119" s="332">
        <f t="shared" si="20"/>
        <v>0</v>
      </c>
      <c r="C119" s="332">
        <f t="shared" si="17"/>
        <v>0</v>
      </c>
      <c r="D119" s="332">
        <f t="shared" si="18"/>
        <v>0</v>
      </c>
      <c r="E119" s="332">
        <f t="shared" si="21"/>
        <v>0</v>
      </c>
      <c r="F119" s="332">
        <f t="shared" si="19"/>
        <v>0</v>
      </c>
    </row>
    <row r="120" spans="1:8" s="301" customFormat="1">
      <c r="A120" s="331">
        <f t="shared" si="16"/>
        <v>112</v>
      </c>
      <c r="B120" s="332">
        <f t="shared" si="20"/>
        <v>0</v>
      </c>
      <c r="C120" s="332">
        <f t="shared" si="17"/>
        <v>0</v>
      </c>
      <c r="D120" s="332">
        <f t="shared" si="18"/>
        <v>0</v>
      </c>
      <c r="E120" s="332">
        <f t="shared" si="21"/>
        <v>0</v>
      </c>
      <c r="F120" s="332">
        <f t="shared" si="19"/>
        <v>0</v>
      </c>
    </row>
    <row r="121" spans="1:8" s="301" customFormat="1">
      <c r="A121" s="331">
        <f t="shared" si="16"/>
        <v>113</v>
      </c>
      <c r="B121" s="332">
        <f t="shared" si="20"/>
        <v>0</v>
      </c>
      <c r="C121" s="332">
        <f t="shared" si="17"/>
        <v>0</v>
      </c>
      <c r="D121" s="332">
        <f t="shared" si="18"/>
        <v>0</v>
      </c>
      <c r="E121" s="332">
        <f t="shared" si="21"/>
        <v>0</v>
      </c>
      <c r="F121" s="332">
        <f t="shared" si="19"/>
        <v>0</v>
      </c>
    </row>
    <row r="122" spans="1:8" s="301" customFormat="1">
      <c r="A122" s="331">
        <f t="shared" si="16"/>
        <v>114</v>
      </c>
      <c r="B122" s="332">
        <f t="shared" si="20"/>
        <v>0</v>
      </c>
      <c r="C122" s="332">
        <f t="shared" si="17"/>
        <v>0</v>
      </c>
      <c r="D122" s="332">
        <f t="shared" si="18"/>
        <v>0</v>
      </c>
      <c r="E122" s="332">
        <f t="shared" si="21"/>
        <v>0</v>
      </c>
      <c r="F122" s="332">
        <f t="shared" si="19"/>
        <v>0</v>
      </c>
    </row>
    <row r="123" spans="1:8" s="301" customFormat="1">
      <c r="A123" s="331">
        <f t="shared" si="16"/>
        <v>115</v>
      </c>
      <c r="B123" s="332">
        <f t="shared" si="20"/>
        <v>0</v>
      </c>
      <c r="C123" s="332">
        <f t="shared" si="17"/>
        <v>0</v>
      </c>
      <c r="D123" s="332">
        <f t="shared" si="18"/>
        <v>0</v>
      </c>
      <c r="E123" s="332">
        <f t="shared" si="21"/>
        <v>0</v>
      </c>
      <c r="F123" s="332">
        <f t="shared" si="19"/>
        <v>0</v>
      </c>
    </row>
    <row r="124" spans="1:8" s="301" customFormat="1">
      <c r="A124" s="331">
        <f t="shared" si="16"/>
        <v>116</v>
      </c>
      <c r="B124" s="332">
        <f t="shared" si="20"/>
        <v>0</v>
      </c>
      <c r="C124" s="332">
        <f t="shared" si="17"/>
        <v>0</v>
      </c>
      <c r="D124" s="332">
        <f t="shared" si="18"/>
        <v>0</v>
      </c>
      <c r="E124" s="332">
        <f t="shared" si="21"/>
        <v>0</v>
      </c>
      <c r="F124" s="332">
        <f t="shared" si="19"/>
        <v>0</v>
      </c>
    </row>
    <row r="125" spans="1:8" s="301" customFormat="1">
      <c r="A125" s="331">
        <f t="shared" si="16"/>
        <v>117</v>
      </c>
      <c r="B125" s="332">
        <f t="shared" si="20"/>
        <v>0</v>
      </c>
      <c r="C125" s="332">
        <f t="shared" si="17"/>
        <v>0</v>
      </c>
      <c r="D125" s="332">
        <f t="shared" si="18"/>
        <v>0</v>
      </c>
      <c r="E125" s="332">
        <f t="shared" si="21"/>
        <v>0</v>
      </c>
      <c r="F125" s="332">
        <f t="shared" si="19"/>
        <v>0</v>
      </c>
    </row>
    <row r="126" spans="1:8" s="301" customFormat="1">
      <c r="A126" s="331">
        <f t="shared" si="16"/>
        <v>118</v>
      </c>
      <c r="B126" s="332">
        <f t="shared" si="20"/>
        <v>0</v>
      </c>
      <c r="C126" s="332">
        <f t="shared" si="17"/>
        <v>0</v>
      </c>
      <c r="D126" s="332">
        <f t="shared" si="18"/>
        <v>0</v>
      </c>
      <c r="E126" s="332">
        <f t="shared" si="21"/>
        <v>0</v>
      </c>
      <c r="F126" s="332">
        <f t="shared" si="19"/>
        <v>0</v>
      </c>
    </row>
    <row r="127" spans="1:8" s="301" customFormat="1">
      <c r="A127" s="331">
        <f t="shared" si="16"/>
        <v>119</v>
      </c>
      <c r="B127" s="332">
        <f t="shared" si="20"/>
        <v>0</v>
      </c>
      <c r="C127" s="332">
        <f t="shared" si="17"/>
        <v>0</v>
      </c>
      <c r="D127" s="332">
        <f t="shared" si="18"/>
        <v>0</v>
      </c>
      <c r="E127" s="332">
        <f t="shared" si="21"/>
        <v>0</v>
      </c>
      <c r="F127" s="332">
        <f t="shared" si="19"/>
        <v>0</v>
      </c>
    </row>
    <row r="128" spans="1:8" s="301" customFormat="1">
      <c r="A128" s="331">
        <f t="shared" si="16"/>
        <v>120</v>
      </c>
      <c r="B128" s="332">
        <f t="shared" si="20"/>
        <v>0</v>
      </c>
      <c r="C128" s="332">
        <f t="shared" si="17"/>
        <v>0</v>
      </c>
      <c r="D128" s="332">
        <f t="shared" si="18"/>
        <v>0</v>
      </c>
      <c r="E128" s="332">
        <f t="shared" si="21"/>
        <v>0</v>
      </c>
      <c r="F128" s="332">
        <f t="shared" si="19"/>
        <v>0</v>
      </c>
      <c r="G128" s="342">
        <f>SUM(C117:C128)</f>
        <v>0</v>
      </c>
      <c r="H128" s="342">
        <f>SUM(D117:D128)</f>
        <v>0</v>
      </c>
    </row>
    <row r="129" spans="1:8" s="301" customFormat="1">
      <c r="A129" s="331">
        <f t="shared" si="16"/>
        <v>121</v>
      </c>
      <c r="B129" s="332">
        <f t="shared" si="20"/>
        <v>0</v>
      </c>
      <c r="C129" s="332">
        <f t="shared" si="17"/>
        <v>0</v>
      </c>
      <c r="D129" s="332">
        <f t="shared" si="18"/>
        <v>0</v>
      </c>
      <c r="E129" s="332">
        <f t="shared" si="21"/>
        <v>0</v>
      </c>
      <c r="F129" s="332">
        <f t="shared" si="19"/>
        <v>0</v>
      </c>
    </row>
    <row r="130" spans="1:8" s="301" customFormat="1">
      <c r="A130" s="331">
        <f t="shared" si="16"/>
        <v>122</v>
      </c>
      <c r="B130" s="332">
        <f t="shared" si="20"/>
        <v>0</v>
      </c>
      <c r="C130" s="332">
        <f t="shared" si="17"/>
        <v>0</v>
      </c>
      <c r="D130" s="332">
        <f t="shared" si="18"/>
        <v>0</v>
      </c>
      <c r="E130" s="332">
        <f t="shared" si="21"/>
        <v>0</v>
      </c>
      <c r="F130" s="332">
        <f t="shared" si="19"/>
        <v>0</v>
      </c>
    </row>
    <row r="131" spans="1:8" s="301" customFormat="1">
      <c r="A131" s="331">
        <f t="shared" si="16"/>
        <v>123</v>
      </c>
      <c r="B131" s="332">
        <f t="shared" si="20"/>
        <v>0</v>
      </c>
      <c r="C131" s="332">
        <f t="shared" si="17"/>
        <v>0</v>
      </c>
      <c r="D131" s="332">
        <f t="shared" si="18"/>
        <v>0</v>
      </c>
      <c r="E131" s="332">
        <f t="shared" si="21"/>
        <v>0</v>
      </c>
      <c r="F131" s="332">
        <f t="shared" si="19"/>
        <v>0</v>
      </c>
    </row>
    <row r="132" spans="1:8" s="301" customFormat="1">
      <c r="A132" s="331">
        <f t="shared" si="16"/>
        <v>124</v>
      </c>
      <c r="B132" s="332">
        <f t="shared" si="20"/>
        <v>0</v>
      </c>
      <c r="C132" s="332">
        <f t="shared" si="17"/>
        <v>0</v>
      </c>
      <c r="D132" s="332">
        <f t="shared" si="18"/>
        <v>0</v>
      </c>
      <c r="E132" s="332">
        <f t="shared" si="21"/>
        <v>0</v>
      </c>
      <c r="F132" s="332">
        <f t="shared" si="19"/>
        <v>0</v>
      </c>
    </row>
    <row r="133" spans="1:8" s="301" customFormat="1">
      <c r="A133" s="331">
        <f t="shared" ref="A133:A164" si="22">+A132+1</f>
        <v>125</v>
      </c>
      <c r="B133" s="332">
        <f t="shared" si="20"/>
        <v>0</v>
      </c>
      <c r="C133" s="332">
        <f t="shared" si="17"/>
        <v>0</v>
      </c>
      <c r="D133" s="332">
        <f t="shared" si="18"/>
        <v>0</v>
      </c>
      <c r="E133" s="332">
        <f t="shared" si="21"/>
        <v>0</v>
      </c>
      <c r="F133" s="332">
        <f t="shared" si="19"/>
        <v>0</v>
      </c>
    </row>
    <row r="134" spans="1:8" s="301" customFormat="1">
      <c r="A134" s="331">
        <f t="shared" si="22"/>
        <v>126</v>
      </c>
      <c r="B134" s="332">
        <f t="shared" si="20"/>
        <v>0</v>
      </c>
      <c r="C134" s="332">
        <f t="shared" si="17"/>
        <v>0</v>
      </c>
      <c r="D134" s="332">
        <f t="shared" si="18"/>
        <v>0</v>
      </c>
      <c r="E134" s="332">
        <f t="shared" si="21"/>
        <v>0</v>
      </c>
      <c r="F134" s="332">
        <f t="shared" si="19"/>
        <v>0</v>
      </c>
    </row>
    <row r="135" spans="1:8" s="301" customFormat="1">
      <c r="A135" s="331">
        <f t="shared" si="22"/>
        <v>127</v>
      </c>
      <c r="B135" s="332">
        <f t="shared" si="20"/>
        <v>0</v>
      </c>
      <c r="C135" s="332">
        <f t="shared" si="17"/>
        <v>0</v>
      </c>
      <c r="D135" s="332">
        <f t="shared" si="18"/>
        <v>0</v>
      </c>
      <c r="E135" s="332">
        <f t="shared" si="21"/>
        <v>0</v>
      </c>
      <c r="F135" s="332">
        <f t="shared" si="19"/>
        <v>0</v>
      </c>
    </row>
    <row r="136" spans="1:8" s="301" customFormat="1">
      <c r="A136" s="331">
        <f t="shared" si="22"/>
        <v>128</v>
      </c>
      <c r="B136" s="332">
        <f t="shared" si="20"/>
        <v>0</v>
      </c>
      <c r="C136" s="332">
        <f t="shared" si="17"/>
        <v>0</v>
      </c>
      <c r="D136" s="332">
        <f t="shared" si="18"/>
        <v>0</v>
      </c>
      <c r="E136" s="332">
        <f t="shared" si="21"/>
        <v>0</v>
      </c>
      <c r="F136" s="332">
        <f t="shared" si="19"/>
        <v>0</v>
      </c>
    </row>
    <row r="137" spans="1:8" s="301" customFormat="1">
      <c r="A137" s="331">
        <f t="shared" si="22"/>
        <v>129</v>
      </c>
      <c r="B137" s="332">
        <f t="shared" si="20"/>
        <v>0</v>
      </c>
      <c r="C137" s="332">
        <f t="shared" ref="C137:C168" si="23">B137-F137</f>
        <v>0</v>
      </c>
      <c r="D137" s="332">
        <f t="shared" ref="D137:D168" si="24">E137-C137</f>
        <v>0</v>
      </c>
      <c r="E137" s="332">
        <f t="shared" si="21"/>
        <v>0</v>
      </c>
      <c r="F137" s="332">
        <f t="shared" ref="F137:F168" si="25">PV($B$3/12,($B$4*12-A137),-$B$5)</f>
        <v>0</v>
      </c>
    </row>
    <row r="138" spans="1:8" s="301" customFormat="1">
      <c r="A138" s="331">
        <f t="shared" si="22"/>
        <v>130</v>
      </c>
      <c r="B138" s="332">
        <f t="shared" ref="B138:B169" si="26">F137</f>
        <v>0</v>
      </c>
      <c r="C138" s="332">
        <f t="shared" si="23"/>
        <v>0</v>
      </c>
      <c r="D138" s="332">
        <f t="shared" si="24"/>
        <v>0</v>
      </c>
      <c r="E138" s="332">
        <f t="shared" ref="E138:E169" si="27">PMT($B$3/12,$B$4*12,-$B$9)</f>
        <v>0</v>
      </c>
      <c r="F138" s="332">
        <f t="shared" si="25"/>
        <v>0</v>
      </c>
    </row>
    <row r="139" spans="1:8" s="301" customFormat="1">
      <c r="A139" s="331">
        <f t="shared" si="22"/>
        <v>131</v>
      </c>
      <c r="B139" s="332">
        <f t="shared" si="26"/>
        <v>0</v>
      </c>
      <c r="C139" s="332">
        <f t="shared" si="23"/>
        <v>0</v>
      </c>
      <c r="D139" s="332">
        <f t="shared" si="24"/>
        <v>0</v>
      </c>
      <c r="E139" s="332">
        <f t="shared" si="27"/>
        <v>0</v>
      </c>
      <c r="F139" s="332">
        <f t="shared" si="25"/>
        <v>0</v>
      </c>
    </row>
    <row r="140" spans="1:8" s="301" customFormat="1">
      <c r="A140" s="331">
        <f t="shared" si="22"/>
        <v>132</v>
      </c>
      <c r="B140" s="332">
        <f t="shared" si="26"/>
        <v>0</v>
      </c>
      <c r="C140" s="332">
        <f t="shared" si="23"/>
        <v>0</v>
      </c>
      <c r="D140" s="332">
        <f t="shared" si="24"/>
        <v>0</v>
      </c>
      <c r="E140" s="332">
        <f t="shared" si="27"/>
        <v>0</v>
      </c>
      <c r="F140" s="332">
        <f t="shared" si="25"/>
        <v>0</v>
      </c>
      <c r="G140" s="342">
        <f>SUM(C129:C140)</f>
        <v>0</v>
      </c>
      <c r="H140" s="342">
        <f>SUM(D129:D140)</f>
        <v>0</v>
      </c>
    </row>
    <row r="141" spans="1:8" s="301" customFormat="1">
      <c r="A141" s="331">
        <f t="shared" si="22"/>
        <v>133</v>
      </c>
      <c r="B141" s="332">
        <f t="shared" si="26"/>
        <v>0</v>
      </c>
      <c r="C141" s="332">
        <f t="shared" si="23"/>
        <v>0</v>
      </c>
      <c r="D141" s="332">
        <f t="shared" si="24"/>
        <v>0</v>
      </c>
      <c r="E141" s="332">
        <f t="shared" si="27"/>
        <v>0</v>
      </c>
      <c r="F141" s="332">
        <f t="shared" si="25"/>
        <v>0</v>
      </c>
    </row>
    <row r="142" spans="1:8" s="301" customFormat="1">
      <c r="A142" s="331">
        <f t="shared" si="22"/>
        <v>134</v>
      </c>
      <c r="B142" s="332">
        <f t="shared" si="26"/>
        <v>0</v>
      </c>
      <c r="C142" s="332">
        <f t="shared" si="23"/>
        <v>0</v>
      </c>
      <c r="D142" s="332">
        <f t="shared" si="24"/>
        <v>0</v>
      </c>
      <c r="E142" s="332">
        <f t="shared" si="27"/>
        <v>0</v>
      </c>
      <c r="F142" s="332">
        <f t="shared" si="25"/>
        <v>0</v>
      </c>
    </row>
    <row r="143" spans="1:8" s="301" customFormat="1">
      <c r="A143" s="331">
        <f t="shared" si="22"/>
        <v>135</v>
      </c>
      <c r="B143" s="332">
        <f t="shared" si="26"/>
        <v>0</v>
      </c>
      <c r="C143" s="332">
        <f t="shared" si="23"/>
        <v>0</v>
      </c>
      <c r="D143" s="332">
        <f t="shared" si="24"/>
        <v>0</v>
      </c>
      <c r="E143" s="332">
        <f t="shared" si="27"/>
        <v>0</v>
      </c>
      <c r="F143" s="332">
        <f t="shared" si="25"/>
        <v>0</v>
      </c>
    </row>
    <row r="144" spans="1:8" s="301" customFormat="1">
      <c r="A144" s="331">
        <f t="shared" si="22"/>
        <v>136</v>
      </c>
      <c r="B144" s="332">
        <f t="shared" si="26"/>
        <v>0</v>
      </c>
      <c r="C144" s="332">
        <f t="shared" si="23"/>
        <v>0</v>
      </c>
      <c r="D144" s="332">
        <f t="shared" si="24"/>
        <v>0</v>
      </c>
      <c r="E144" s="332">
        <f t="shared" si="27"/>
        <v>0</v>
      </c>
      <c r="F144" s="332">
        <f t="shared" si="25"/>
        <v>0</v>
      </c>
    </row>
    <row r="145" spans="1:8" s="301" customFormat="1">
      <c r="A145" s="331">
        <f t="shared" si="22"/>
        <v>137</v>
      </c>
      <c r="B145" s="332">
        <f t="shared" si="26"/>
        <v>0</v>
      </c>
      <c r="C145" s="332">
        <f t="shared" si="23"/>
        <v>0</v>
      </c>
      <c r="D145" s="332">
        <f t="shared" si="24"/>
        <v>0</v>
      </c>
      <c r="E145" s="332">
        <f t="shared" si="27"/>
        <v>0</v>
      </c>
      <c r="F145" s="332">
        <f t="shared" si="25"/>
        <v>0</v>
      </c>
    </row>
    <row r="146" spans="1:8" s="301" customFormat="1">
      <c r="A146" s="331">
        <f t="shared" si="22"/>
        <v>138</v>
      </c>
      <c r="B146" s="332">
        <f t="shared" si="26"/>
        <v>0</v>
      </c>
      <c r="C146" s="332">
        <f t="shared" si="23"/>
        <v>0</v>
      </c>
      <c r="D146" s="332">
        <f t="shared" si="24"/>
        <v>0</v>
      </c>
      <c r="E146" s="332">
        <f t="shared" si="27"/>
        <v>0</v>
      </c>
      <c r="F146" s="332">
        <f t="shared" si="25"/>
        <v>0</v>
      </c>
    </row>
    <row r="147" spans="1:8" s="301" customFormat="1">
      <c r="A147" s="331">
        <f t="shared" si="22"/>
        <v>139</v>
      </c>
      <c r="B147" s="332">
        <f t="shared" si="26"/>
        <v>0</v>
      </c>
      <c r="C147" s="332">
        <f t="shared" si="23"/>
        <v>0</v>
      </c>
      <c r="D147" s="332">
        <f t="shared" si="24"/>
        <v>0</v>
      </c>
      <c r="E147" s="332">
        <f t="shared" si="27"/>
        <v>0</v>
      </c>
      <c r="F147" s="332">
        <f t="shared" si="25"/>
        <v>0</v>
      </c>
    </row>
    <row r="148" spans="1:8" s="301" customFormat="1">
      <c r="A148" s="331">
        <f t="shared" si="22"/>
        <v>140</v>
      </c>
      <c r="B148" s="332">
        <f t="shared" si="26"/>
        <v>0</v>
      </c>
      <c r="C148" s="332">
        <f t="shared" si="23"/>
        <v>0</v>
      </c>
      <c r="D148" s="332">
        <f t="shared" si="24"/>
        <v>0</v>
      </c>
      <c r="E148" s="332">
        <f t="shared" si="27"/>
        <v>0</v>
      </c>
      <c r="F148" s="332">
        <f t="shared" si="25"/>
        <v>0</v>
      </c>
    </row>
    <row r="149" spans="1:8" s="301" customFormat="1">
      <c r="A149" s="331">
        <f t="shared" si="22"/>
        <v>141</v>
      </c>
      <c r="B149" s="332">
        <f t="shared" si="26"/>
        <v>0</v>
      </c>
      <c r="C149" s="332">
        <f t="shared" si="23"/>
        <v>0</v>
      </c>
      <c r="D149" s="332">
        <f t="shared" si="24"/>
        <v>0</v>
      </c>
      <c r="E149" s="332">
        <f t="shared" si="27"/>
        <v>0</v>
      </c>
      <c r="F149" s="332">
        <f t="shared" si="25"/>
        <v>0</v>
      </c>
    </row>
    <row r="150" spans="1:8" s="301" customFormat="1">
      <c r="A150" s="331">
        <f t="shared" si="22"/>
        <v>142</v>
      </c>
      <c r="B150" s="332">
        <f t="shared" si="26"/>
        <v>0</v>
      </c>
      <c r="C150" s="332">
        <f t="shared" si="23"/>
        <v>0</v>
      </c>
      <c r="D150" s="332">
        <f t="shared" si="24"/>
        <v>0</v>
      </c>
      <c r="E150" s="332">
        <f t="shared" si="27"/>
        <v>0</v>
      </c>
      <c r="F150" s="332">
        <f t="shared" si="25"/>
        <v>0</v>
      </c>
    </row>
    <row r="151" spans="1:8" s="301" customFormat="1">
      <c r="A151" s="331">
        <f t="shared" si="22"/>
        <v>143</v>
      </c>
      <c r="B151" s="332">
        <f t="shared" si="26"/>
        <v>0</v>
      </c>
      <c r="C151" s="332">
        <f t="shared" si="23"/>
        <v>0</v>
      </c>
      <c r="D151" s="332">
        <f t="shared" si="24"/>
        <v>0</v>
      </c>
      <c r="E151" s="332">
        <f t="shared" si="27"/>
        <v>0</v>
      </c>
      <c r="F151" s="332">
        <f t="shared" si="25"/>
        <v>0</v>
      </c>
    </row>
    <row r="152" spans="1:8" s="301" customFormat="1">
      <c r="A152" s="331">
        <f t="shared" si="22"/>
        <v>144</v>
      </c>
      <c r="B152" s="332">
        <f t="shared" si="26"/>
        <v>0</v>
      </c>
      <c r="C152" s="332">
        <f t="shared" si="23"/>
        <v>0</v>
      </c>
      <c r="D152" s="332">
        <f t="shared" si="24"/>
        <v>0</v>
      </c>
      <c r="E152" s="332">
        <f t="shared" si="27"/>
        <v>0</v>
      </c>
      <c r="F152" s="332">
        <f t="shared" si="25"/>
        <v>0</v>
      </c>
      <c r="G152" s="342">
        <f>SUM(C141:C152)</f>
        <v>0</v>
      </c>
      <c r="H152" s="342">
        <f>SUM(D141:D152)</f>
        <v>0</v>
      </c>
    </row>
    <row r="153" spans="1:8" s="301" customFormat="1">
      <c r="A153" s="331">
        <f t="shared" si="22"/>
        <v>145</v>
      </c>
      <c r="B153" s="332">
        <f t="shared" si="26"/>
        <v>0</v>
      </c>
      <c r="C153" s="332">
        <f t="shared" si="23"/>
        <v>0</v>
      </c>
      <c r="D153" s="332">
        <f t="shared" si="24"/>
        <v>0</v>
      </c>
      <c r="E153" s="332">
        <f t="shared" si="27"/>
        <v>0</v>
      </c>
      <c r="F153" s="332">
        <f t="shared" si="25"/>
        <v>0</v>
      </c>
    </row>
    <row r="154" spans="1:8" s="301" customFormat="1">
      <c r="A154" s="331">
        <f t="shared" si="22"/>
        <v>146</v>
      </c>
      <c r="B154" s="332">
        <f t="shared" si="26"/>
        <v>0</v>
      </c>
      <c r="C154" s="332">
        <f t="shared" si="23"/>
        <v>0</v>
      </c>
      <c r="D154" s="332">
        <f t="shared" si="24"/>
        <v>0</v>
      </c>
      <c r="E154" s="332">
        <f t="shared" si="27"/>
        <v>0</v>
      </c>
      <c r="F154" s="332">
        <f t="shared" si="25"/>
        <v>0</v>
      </c>
    </row>
    <row r="155" spans="1:8" s="301" customFormat="1">
      <c r="A155" s="331">
        <f t="shared" si="22"/>
        <v>147</v>
      </c>
      <c r="B155" s="332">
        <f t="shared" si="26"/>
        <v>0</v>
      </c>
      <c r="C155" s="332">
        <f t="shared" si="23"/>
        <v>0</v>
      </c>
      <c r="D155" s="332">
        <f t="shared" si="24"/>
        <v>0</v>
      </c>
      <c r="E155" s="332">
        <f t="shared" si="27"/>
        <v>0</v>
      </c>
      <c r="F155" s="332">
        <f t="shared" si="25"/>
        <v>0</v>
      </c>
    </row>
    <row r="156" spans="1:8" s="301" customFormat="1">
      <c r="A156" s="331">
        <f t="shared" si="22"/>
        <v>148</v>
      </c>
      <c r="B156" s="332">
        <f t="shared" si="26"/>
        <v>0</v>
      </c>
      <c r="C156" s="332">
        <f t="shared" si="23"/>
        <v>0</v>
      </c>
      <c r="D156" s="332">
        <f t="shared" si="24"/>
        <v>0</v>
      </c>
      <c r="E156" s="332">
        <f t="shared" si="27"/>
        <v>0</v>
      </c>
      <c r="F156" s="332">
        <f t="shared" si="25"/>
        <v>0</v>
      </c>
    </row>
    <row r="157" spans="1:8" s="301" customFormat="1">
      <c r="A157" s="331">
        <f t="shared" si="22"/>
        <v>149</v>
      </c>
      <c r="B157" s="332">
        <f t="shared" si="26"/>
        <v>0</v>
      </c>
      <c r="C157" s="332">
        <f t="shared" si="23"/>
        <v>0</v>
      </c>
      <c r="D157" s="332">
        <f t="shared" si="24"/>
        <v>0</v>
      </c>
      <c r="E157" s="332">
        <f t="shared" si="27"/>
        <v>0</v>
      </c>
      <c r="F157" s="332">
        <f t="shared" si="25"/>
        <v>0</v>
      </c>
    </row>
    <row r="158" spans="1:8" s="301" customFormat="1">
      <c r="A158" s="331">
        <f t="shared" si="22"/>
        <v>150</v>
      </c>
      <c r="B158" s="332">
        <f t="shared" si="26"/>
        <v>0</v>
      </c>
      <c r="C158" s="332">
        <f t="shared" si="23"/>
        <v>0</v>
      </c>
      <c r="D158" s="332">
        <f t="shared" si="24"/>
        <v>0</v>
      </c>
      <c r="E158" s="332">
        <f t="shared" si="27"/>
        <v>0</v>
      </c>
      <c r="F158" s="332">
        <f t="shared" si="25"/>
        <v>0</v>
      </c>
    </row>
    <row r="159" spans="1:8" s="301" customFormat="1">
      <c r="A159" s="331">
        <f t="shared" si="22"/>
        <v>151</v>
      </c>
      <c r="B159" s="332">
        <f t="shared" si="26"/>
        <v>0</v>
      </c>
      <c r="C159" s="332">
        <f t="shared" si="23"/>
        <v>0</v>
      </c>
      <c r="D159" s="332">
        <f t="shared" si="24"/>
        <v>0</v>
      </c>
      <c r="E159" s="332">
        <f t="shared" si="27"/>
        <v>0</v>
      </c>
      <c r="F159" s="332">
        <f t="shared" si="25"/>
        <v>0</v>
      </c>
    </row>
    <row r="160" spans="1:8" s="301" customFormat="1">
      <c r="A160" s="331">
        <f t="shared" si="22"/>
        <v>152</v>
      </c>
      <c r="B160" s="332">
        <f t="shared" si="26"/>
        <v>0</v>
      </c>
      <c r="C160" s="332">
        <f t="shared" si="23"/>
        <v>0</v>
      </c>
      <c r="D160" s="332">
        <f t="shared" si="24"/>
        <v>0</v>
      </c>
      <c r="E160" s="332">
        <f t="shared" si="27"/>
        <v>0</v>
      </c>
      <c r="F160" s="332">
        <f t="shared" si="25"/>
        <v>0</v>
      </c>
    </row>
    <row r="161" spans="1:8" s="301" customFormat="1">
      <c r="A161" s="331">
        <f t="shared" si="22"/>
        <v>153</v>
      </c>
      <c r="B161" s="332">
        <f t="shared" si="26"/>
        <v>0</v>
      </c>
      <c r="C161" s="332">
        <f t="shared" si="23"/>
        <v>0</v>
      </c>
      <c r="D161" s="332">
        <f t="shared" si="24"/>
        <v>0</v>
      </c>
      <c r="E161" s="332">
        <f t="shared" si="27"/>
        <v>0</v>
      </c>
      <c r="F161" s="332">
        <f t="shared" si="25"/>
        <v>0</v>
      </c>
    </row>
    <row r="162" spans="1:8" s="301" customFormat="1">
      <c r="A162" s="331">
        <f t="shared" si="22"/>
        <v>154</v>
      </c>
      <c r="B162" s="332">
        <f t="shared" si="26"/>
        <v>0</v>
      </c>
      <c r="C162" s="332">
        <f t="shared" si="23"/>
        <v>0</v>
      </c>
      <c r="D162" s="332">
        <f t="shared" si="24"/>
        <v>0</v>
      </c>
      <c r="E162" s="332">
        <f t="shared" si="27"/>
        <v>0</v>
      </c>
      <c r="F162" s="332">
        <f t="shared" si="25"/>
        <v>0</v>
      </c>
    </row>
    <row r="163" spans="1:8" s="301" customFormat="1">
      <c r="A163" s="331">
        <f t="shared" si="22"/>
        <v>155</v>
      </c>
      <c r="B163" s="332">
        <f t="shared" si="26"/>
        <v>0</v>
      </c>
      <c r="C163" s="332">
        <f t="shared" si="23"/>
        <v>0</v>
      </c>
      <c r="D163" s="332">
        <f t="shared" si="24"/>
        <v>0</v>
      </c>
      <c r="E163" s="332">
        <f t="shared" si="27"/>
        <v>0</v>
      </c>
      <c r="F163" s="332">
        <f t="shared" si="25"/>
        <v>0</v>
      </c>
    </row>
    <row r="164" spans="1:8" s="301" customFormat="1">
      <c r="A164" s="331">
        <f t="shared" si="22"/>
        <v>156</v>
      </c>
      <c r="B164" s="332">
        <f t="shared" si="26"/>
        <v>0</v>
      </c>
      <c r="C164" s="332">
        <f t="shared" si="23"/>
        <v>0</v>
      </c>
      <c r="D164" s="332">
        <f t="shared" si="24"/>
        <v>0</v>
      </c>
      <c r="E164" s="332">
        <f t="shared" si="27"/>
        <v>0</v>
      </c>
      <c r="F164" s="332">
        <f t="shared" si="25"/>
        <v>0</v>
      </c>
      <c r="G164" s="342">
        <f>SUM(C153:C164)</f>
        <v>0</v>
      </c>
      <c r="H164" s="342">
        <f>SUM(D153:D164)</f>
        <v>0</v>
      </c>
    </row>
    <row r="165" spans="1:8" s="301" customFormat="1">
      <c r="A165" s="331">
        <f t="shared" ref="A165:A188" si="28">+A164+1</f>
        <v>157</v>
      </c>
      <c r="B165" s="332">
        <f t="shared" si="26"/>
        <v>0</v>
      </c>
      <c r="C165" s="332">
        <f t="shared" si="23"/>
        <v>0</v>
      </c>
      <c r="D165" s="332">
        <f t="shared" si="24"/>
        <v>0</v>
      </c>
      <c r="E165" s="332">
        <f t="shared" si="27"/>
        <v>0</v>
      </c>
      <c r="F165" s="332">
        <f t="shared" si="25"/>
        <v>0</v>
      </c>
    </row>
    <row r="166" spans="1:8" s="301" customFormat="1">
      <c r="A166" s="331">
        <f t="shared" si="28"/>
        <v>158</v>
      </c>
      <c r="B166" s="332">
        <f t="shared" si="26"/>
        <v>0</v>
      </c>
      <c r="C166" s="332">
        <f t="shared" si="23"/>
        <v>0</v>
      </c>
      <c r="D166" s="332">
        <f t="shared" si="24"/>
        <v>0</v>
      </c>
      <c r="E166" s="332">
        <f t="shared" si="27"/>
        <v>0</v>
      </c>
      <c r="F166" s="332">
        <f t="shared" si="25"/>
        <v>0</v>
      </c>
    </row>
    <row r="167" spans="1:8" s="301" customFormat="1">
      <c r="A167" s="331">
        <f t="shared" si="28"/>
        <v>159</v>
      </c>
      <c r="B167" s="332">
        <f t="shared" si="26"/>
        <v>0</v>
      </c>
      <c r="C167" s="332">
        <f t="shared" si="23"/>
        <v>0</v>
      </c>
      <c r="D167" s="332">
        <f t="shared" si="24"/>
        <v>0</v>
      </c>
      <c r="E167" s="332">
        <f t="shared" si="27"/>
        <v>0</v>
      </c>
      <c r="F167" s="332">
        <f t="shared" si="25"/>
        <v>0</v>
      </c>
    </row>
    <row r="168" spans="1:8" s="301" customFormat="1">
      <c r="A168" s="331">
        <f t="shared" si="28"/>
        <v>160</v>
      </c>
      <c r="B168" s="332">
        <f t="shared" si="26"/>
        <v>0</v>
      </c>
      <c r="C168" s="332">
        <f t="shared" si="23"/>
        <v>0</v>
      </c>
      <c r="D168" s="332">
        <f t="shared" si="24"/>
        <v>0</v>
      </c>
      <c r="E168" s="332">
        <f t="shared" si="27"/>
        <v>0</v>
      </c>
      <c r="F168" s="332">
        <f t="shared" si="25"/>
        <v>0</v>
      </c>
    </row>
    <row r="169" spans="1:8" s="301" customFormat="1">
      <c r="A169" s="331">
        <f t="shared" si="28"/>
        <v>161</v>
      </c>
      <c r="B169" s="332">
        <f t="shared" si="26"/>
        <v>0</v>
      </c>
      <c r="C169" s="332">
        <f t="shared" ref="C169:C188" si="29">B169-F169</f>
        <v>0</v>
      </c>
      <c r="D169" s="332">
        <f t="shared" ref="D169:D188" si="30">E169-C169</f>
        <v>0</v>
      </c>
      <c r="E169" s="332">
        <f t="shared" si="27"/>
        <v>0</v>
      </c>
      <c r="F169" s="332">
        <f t="shared" ref="F169:F188" si="31">PV($B$3/12,($B$4*12-A169),-$B$5)</f>
        <v>0</v>
      </c>
    </row>
    <row r="170" spans="1:8" s="301" customFormat="1">
      <c r="A170" s="331">
        <f t="shared" si="28"/>
        <v>162</v>
      </c>
      <c r="B170" s="332">
        <f t="shared" ref="B170:B188" si="32">F169</f>
        <v>0</v>
      </c>
      <c r="C170" s="332">
        <f t="shared" si="29"/>
        <v>0</v>
      </c>
      <c r="D170" s="332">
        <f t="shared" si="30"/>
        <v>0</v>
      </c>
      <c r="E170" s="332">
        <f t="shared" ref="E170:E188" si="33">PMT($B$3/12,$B$4*12,-$B$9)</f>
        <v>0</v>
      </c>
      <c r="F170" s="332">
        <f t="shared" si="31"/>
        <v>0</v>
      </c>
    </row>
    <row r="171" spans="1:8" s="301" customFormat="1">
      <c r="A171" s="331">
        <f t="shared" si="28"/>
        <v>163</v>
      </c>
      <c r="B171" s="332">
        <f t="shared" si="32"/>
        <v>0</v>
      </c>
      <c r="C171" s="332">
        <f t="shared" si="29"/>
        <v>0</v>
      </c>
      <c r="D171" s="332">
        <f t="shared" si="30"/>
        <v>0</v>
      </c>
      <c r="E171" s="332">
        <f t="shared" si="33"/>
        <v>0</v>
      </c>
      <c r="F171" s="332">
        <f t="shared" si="31"/>
        <v>0</v>
      </c>
    </row>
    <row r="172" spans="1:8" s="301" customFormat="1">
      <c r="A172" s="331">
        <f t="shared" si="28"/>
        <v>164</v>
      </c>
      <c r="B172" s="332">
        <f t="shared" si="32"/>
        <v>0</v>
      </c>
      <c r="C172" s="332">
        <f t="shared" si="29"/>
        <v>0</v>
      </c>
      <c r="D172" s="332">
        <f t="shared" si="30"/>
        <v>0</v>
      </c>
      <c r="E172" s="332">
        <f t="shared" si="33"/>
        <v>0</v>
      </c>
      <c r="F172" s="332">
        <f t="shared" si="31"/>
        <v>0</v>
      </c>
    </row>
    <row r="173" spans="1:8" s="301" customFormat="1">
      <c r="A173" s="331">
        <f t="shared" si="28"/>
        <v>165</v>
      </c>
      <c r="B173" s="332">
        <f t="shared" si="32"/>
        <v>0</v>
      </c>
      <c r="C173" s="332">
        <f t="shared" si="29"/>
        <v>0</v>
      </c>
      <c r="D173" s="332">
        <f t="shared" si="30"/>
        <v>0</v>
      </c>
      <c r="E173" s="332">
        <f t="shared" si="33"/>
        <v>0</v>
      </c>
      <c r="F173" s="332">
        <f t="shared" si="31"/>
        <v>0</v>
      </c>
    </row>
    <row r="174" spans="1:8" s="301" customFormat="1">
      <c r="A174" s="331">
        <f t="shared" si="28"/>
        <v>166</v>
      </c>
      <c r="B174" s="332">
        <f t="shared" si="32"/>
        <v>0</v>
      </c>
      <c r="C174" s="332">
        <f t="shared" si="29"/>
        <v>0</v>
      </c>
      <c r="D174" s="332">
        <f t="shared" si="30"/>
        <v>0</v>
      </c>
      <c r="E174" s="332">
        <f t="shared" si="33"/>
        <v>0</v>
      </c>
      <c r="F174" s="332">
        <f t="shared" si="31"/>
        <v>0</v>
      </c>
    </row>
    <row r="175" spans="1:8" s="301" customFormat="1">
      <c r="A175" s="331">
        <f t="shared" si="28"/>
        <v>167</v>
      </c>
      <c r="B175" s="332">
        <f t="shared" si="32"/>
        <v>0</v>
      </c>
      <c r="C175" s="332">
        <f t="shared" si="29"/>
        <v>0</v>
      </c>
      <c r="D175" s="332">
        <f t="shared" si="30"/>
        <v>0</v>
      </c>
      <c r="E175" s="332">
        <f t="shared" si="33"/>
        <v>0</v>
      </c>
      <c r="F175" s="332">
        <f t="shared" si="31"/>
        <v>0</v>
      </c>
    </row>
    <row r="176" spans="1:8" s="301" customFormat="1">
      <c r="A176" s="331">
        <f t="shared" si="28"/>
        <v>168</v>
      </c>
      <c r="B176" s="332">
        <f t="shared" si="32"/>
        <v>0</v>
      </c>
      <c r="C176" s="332">
        <f t="shared" si="29"/>
        <v>0</v>
      </c>
      <c r="D176" s="332">
        <f t="shared" si="30"/>
        <v>0</v>
      </c>
      <c r="E176" s="332">
        <f t="shared" si="33"/>
        <v>0</v>
      </c>
      <c r="F176" s="332">
        <f t="shared" si="31"/>
        <v>0</v>
      </c>
      <c r="G176" s="342">
        <f>SUM(C165:C176)</f>
        <v>0</v>
      </c>
      <c r="H176" s="342">
        <f>SUM(D165:D176)</f>
        <v>0</v>
      </c>
    </row>
    <row r="177" spans="1:8" s="301" customFormat="1">
      <c r="A177" s="331">
        <f t="shared" si="28"/>
        <v>169</v>
      </c>
      <c r="B177" s="332">
        <f t="shared" si="32"/>
        <v>0</v>
      </c>
      <c r="C177" s="332">
        <f t="shared" si="29"/>
        <v>0</v>
      </c>
      <c r="D177" s="332">
        <f t="shared" si="30"/>
        <v>0</v>
      </c>
      <c r="E177" s="332">
        <f t="shared" si="33"/>
        <v>0</v>
      </c>
      <c r="F177" s="332">
        <f t="shared" si="31"/>
        <v>0</v>
      </c>
    </row>
    <row r="178" spans="1:8" s="301" customFormat="1">
      <c r="A178" s="331">
        <f t="shared" si="28"/>
        <v>170</v>
      </c>
      <c r="B178" s="332">
        <f t="shared" si="32"/>
        <v>0</v>
      </c>
      <c r="C178" s="332">
        <f t="shared" si="29"/>
        <v>0</v>
      </c>
      <c r="D178" s="332">
        <f t="shared" si="30"/>
        <v>0</v>
      </c>
      <c r="E178" s="332">
        <f t="shared" si="33"/>
        <v>0</v>
      </c>
      <c r="F178" s="332">
        <f t="shared" si="31"/>
        <v>0</v>
      </c>
    </row>
    <row r="179" spans="1:8" s="301" customFormat="1">
      <c r="A179" s="331">
        <f t="shared" si="28"/>
        <v>171</v>
      </c>
      <c r="B179" s="332">
        <f t="shared" si="32"/>
        <v>0</v>
      </c>
      <c r="C179" s="332">
        <f t="shared" si="29"/>
        <v>0</v>
      </c>
      <c r="D179" s="332">
        <f t="shared" si="30"/>
        <v>0</v>
      </c>
      <c r="E179" s="332">
        <f t="shared" si="33"/>
        <v>0</v>
      </c>
      <c r="F179" s="332">
        <f t="shared" si="31"/>
        <v>0</v>
      </c>
    </row>
    <row r="180" spans="1:8" s="301" customFormat="1">
      <c r="A180" s="331">
        <f t="shared" si="28"/>
        <v>172</v>
      </c>
      <c r="B180" s="332">
        <f t="shared" si="32"/>
        <v>0</v>
      </c>
      <c r="C180" s="332">
        <f t="shared" si="29"/>
        <v>0</v>
      </c>
      <c r="D180" s="332">
        <f t="shared" si="30"/>
        <v>0</v>
      </c>
      <c r="E180" s="332">
        <f t="shared" si="33"/>
        <v>0</v>
      </c>
      <c r="F180" s="332">
        <f t="shared" si="31"/>
        <v>0</v>
      </c>
    </row>
    <row r="181" spans="1:8" s="301" customFormat="1">
      <c r="A181" s="331">
        <f t="shared" si="28"/>
        <v>173</v>
      </c>
      <c r="B181" s="332">
        <f t="shared" si="32"/>
        <v>0</v>
      </c>
      <c r="C181" s="332">
        <f t="shared" si="29"/>
        <v>0</v>
      </c>
      <c r="D181" s="332">
        <f t="shared" si="30"/>
        <v>0</v>
      </c>
      <c r="E181" s="332">
        <f t="shared" si="33"/>
        <v>0</v>
      </c>
      <c r="F181" s="332">
        <f t="shared" si="31"/>
        <v>0</v>
      </c>
    </row>
    <row r="182" spans="1:8" s="301" customFormat="1">
      <c r="A182" s="331">
        <f t="shared" si="28"/>
        <v>174</v>
      </c>
      <c r="B182" s="332">
        <f t="shared" si="32"/>
        <v>0</v>
      </c>
      <c r="C182" s="332">
        <f t="shared" si="29"/>
        <v>0</v>
      </c>
      <c r="D182" s="332">
        <f t="shared" si="30"/>
        <v>0</v>
      </c>
      <c r="E182" s="332">
        <f t="shared" si="33"/>
        <v>0</v>
      </c>
      <c r="F182" s="332">
        <f t="shared" si="31"/>
        <v>0</v>
      </c>
    </row>
    <row r="183" spans="1:8" s="301" customFormat="1">
      <c r="A183" s="331">
        <f t="shared" si="28"/>
        <v>175</v>
      </c>
      <c r="B183" s="332">
        <f t="shared" si="32"/>
        <v>0</v>
      </c>
      <c r="C183" s="332">
        <f t="shared" si="29"/>
        <v>0</v>
      </c>
      <c r="D183" s="332">
        <f t="shared" si="30"/>
        <v>0</v>
      </c>
      <c r="E183" s="332">
        <f t="shared" si="33"/>
        <v>0</v>
      </c>
      <c r="F183" s="332">
        <f t="shared" si="31"/>
        <v>0</v>
      </c>
    </row>
    <row r="184" spans="1:8" s="301" customFormat="1">
      <c r="A184" s="331">
        <f t="shared" si="28"/>
        <v>176</v>
      </c>
      <c r="B184" s="332">
        <f t="shared" si="32"/>
        <v>0</v>
      </c>
      <c r="C184" s="332">
        <f t="shared" si="29"/>
        <v>0</v>
      </c>
      <c r="D184" s="332">
        <f t="shared" si="30"/>
        <v>0</v>
      </c>
      <c r="E184" s="332">
        <f t="shared" si="33"/>
        <v>0</v>
      </c>
      <c r="F184" s="332">
        <f t="shared" si="31"/>
        <v>0</v>
      </c>
    </row>
    <row r="185" spans="1:8" s="301" customFormat="1">
      <c r="A185" s="331">
        <f t="shared" si="28"/>
        <v>177</v>
      </c>
      <c r="B185" s="332">
        <f t="shared" si="32"/>
        <v>0</v>
      </c>
      <c r="C185" s="332">
        <f t="shared" si="29"/>
        <v>0</v>
      </c>
      <c r="D185" s="332">
        <f t="shared" si="30"/>
        <v>0</v>
      </c>
      <c r="E185" s="332">
        <f t="shared" si="33"/>
        <v>0</v>
      </c>
      <c r="F185" s="332">
        <f t="shared" si="31"/>
        <v>0</v>
      </c>
    </row>
    <row r="186" spans="1:8" s="301" customFormat="1">
      <c r="A186" s="331">
        <f t="shared" si="28"/>
        <v>178</v>
      </c>
      <c r="B186" s="332">
        <f t="shared" si="32"/>
        <v>0</v>
      </c>
      <c r="C186" s="332">
        <f t="shared" si="29"/>
        <v>0</v>
      </c>
      <c r="D186" s="332">
        <f t="shared" si="30"/>
        <v>0</v>
      </c>
      <c r="E186" s="332">
        <f t="shared" si="33"/>
        <v>0</v>
      </c>
      <c r="F186" s="332">
        <f t="shared" si="31"/>
        <v>0</v>
      </c>
    </row>
    <row r="187" spans="1:8" s="301" customFormat="1">
      <c r="A187" s="331">
        <f t="shared" si="28"/>
        <v>179</v>
      </c>
      <c r="B187" s="332">
        <f t="shared" si="32"/>
        <v>0</v>
      </c>
      <c r="C187" s="332">
        <f t="shared" si="29"/>
        <v>0</v>
      </c>
      <c r="D187" s="332">
        <f t="shared" si="30"/>
        <v>0</v>
      </c>
      <c r="E187" s="332">
        <f t="shared" si="33"/>
        <v>0</v>
      </c>
      <c r="F187" s="332">
        <f t="shared" si="31"/>
        <v>0</v>
      </c>
    </row>
    <row r="188" spans="1:8" s="301" customFormat="1">
      <c r="A188" s="331">
        <f t="shared" si="28"/>
        <v>180</v>
      </c>
      <c r="B188" s="332">
        <f t="shared" si="32"/>
        <v>0</v>
      </c>
      <c r="C188" s="332">
        <f t="shared" si="29"/>
        <v>0</v>
      </c>
      <c r="D188" s="332">
        <f t="shared" si="30"/>
        <v>0</v>
      </c>
      <c r="E188" s="332">
        <f t="shared" si="33"/>
        <v>0</v>
      </c>
      <c r="F188" s="332">
        <f t="shared" si="31"/>
        <v>0</v>
      </c>
      <c r="G188" s="342">
        <f>SUM(C177:C188)</f>
        <v>0</v>
      </c>
      <c r="H188" s="342">
        <f>SUM(D177:D188)</f>
        <v>0</v>
      </c>
    </row>
    <row r="189" spans="1:8">
      <c r="A189" s="334"/>
      <c r="B189" s="324"/>
      <c r="C189" s="324"/>
      <c r="D189" s="324"/>
      <c r="E189" s="324"/>
      <c r="F189" s="324"/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C2" sqref="C2"/>
    </sheetView>
  </sheetViews>
  <sheetFormatPr defaultRowHeight="13.2"/>
  <cols>
    <col min="2" max="3" width="12.6640625" customWidth="1"/>
  </cols>
  <sheetData>
    <row r="1" spans="1:3">
      <c r="A1" t="s">
        <v>43</v>
      </c>
      <c r="B1" t="s">
        <v>308</v>
      </c>
      <c r="C1" t="s">
        <v>309</v>
      </c>
    </row>
    <row r="2" spans="1:3">
      <c r="A2">
        <v>1</v>
      </c>
      <c r="B2" s="301">
        <f>IF(+assumptions!$B$5-DCF!$D$6&gt;-1,+loan!G20,0)</f>
        <v>0</v>
      </c>
      <c r="C2" s="337">
        <f>IF(+assumptions!$B$5-DCF!$D$6&gt;-1,+loan!H20,0)</f>
        <v>0</v>
      </c>
    </row>
    <row r="3" spans="1:3">
      <c r="A3">
        <v>2</v>
      </c>
      <c r="B3" s="301">
        <f>IF(+assumptions!$B$5-DCF!$E$6&gt;-1,+loan!G32,0)</f>
        <v>0</v>
      </c>
      <c r="C3" s="337">
        <f>IF(+assumptions!$B$5-DCF!$E$6&gt;-1,+loan!H32,0)</f>
        <v>0</v>
      </c>
    </row>
    <row r="4" spans="1:3">
      <c r="A4">
        <v>3</v>
      </c>
      <c r="B4" s="301">
        <f>IF(+assumptions!$B$5-DCF!$F$6&gt;-1,+loan!G44,0)</f>
        <v>0</v>
      </c>
      <c r="C4" s="337">
        <f>IF(+assumptions!$B$5-DCF!$F$6&gt;-1,+loan!H44,0)</f>
        <v>0</v>
      </c>
    </row>
    <row r="5" spans="1:3">
      <c r="A5">
        <v>4</v>
      </c>
      <c r="B5" s="301">
        <f>IF(+assumptions!$B$5-DCF!$G$6&gt;-1,+loan!G56,0)</f>
        <v>0</v>
      </c>
      <c r="C5" s="337">
        <f>IF(+assumptions!$B$5-DCF!$G$6&gt;-1,+loan!H56,0)</f>
        <v>0</v>
      </c>
    </row>
    <row r="6" spans="1:3">
      <c r="A6">
        <v>5</v>
      </c>
      <c r="B6" s="301">
        <f>IF(+assumptions!$B$5-DCF!$H$6&gt;-1,+loan!G68,0)</f>
        <v>0</v>
      </c>
      <c r="C6" s="337">
        <f>IF(+assumptions!$B$5-DCF!$H$6&gt;-1,+loan!H68,0)</f>
        <v>0</v>
      </c>
    </row>
    <row r="7" spans="1:3">
      <c r="A7">
        <v>6</v>
      </c>
      <c r="B7" s="301">
        <f>IF(+assumptions!$B$5-DCF!$I$6&gt;-1,+loan!G80,0)</f>
        <v>0</v>
      </c>
      <c r="C7" s="337">
        <f>IF(+assumptions!$B$5-DCF!$I$6&gt;-1,+loan!H80,0)</f>
        <v>0</v>
      </c>
    </row>
    <row r="8" spans="1:3">
      <c r="A8">
        <v>7</v>
      </c>
      <c r="B8" s="301">
        <f>IF(+assumptions!$B$5-DCF!$J$6&gt;-1,+loan!G92,0)</f>
        <v>0</v>
      </c>
      <c r="C8" s="337">
        <f>IF(+assumptions!$B$5-DCF!$J$6&gt;-1,+loan!H92,0)</f>
        <v>0</v>
      </c>
    </row>
    <row r="9" spans="1:3">
      <c r="A9">
        <v>8</v>
      </c>
      <c r="B9" s="301">
        <f>IF(+assumptions!$B$5-DCF!$K$6&gt;-1,+loan!G104,0)</f>
        <v>0</v>
      </c>
      <c r="C9" s="337">
        <f>IF(+assumptions!$B$5-DCF!$K$6&gt;-1,+loan!H104,0)</f>
        <v>0</v>
      </c>
    </row>
    <row r="10" spans="1:3">
      <c r="A10">
        <v>9</v>
      </c>
      <c r="B10" s="301">
        <f>IF(+assumptions!$B$5-DCF!$L$6&gt;-1,+loan!G116,0)</f>
        <v>0</v>
      </c>
      <c r="C10" s="337">
        <f>IF(+assumptions!$B$5-DCF!$L$6&gt;-1,+loan!H116,0)</f>
        <v>0</v>
      </c>
    </row>
    <row r="11" spans="1:3">
      <c r="A11">
        <v>10</v>
      </c>
      <c r="B11" s="301">
        <f>IF(+assumptions!$B$5-DCF!$M$6&gt;-1,+loan!G128,0)</f>
        <v>0</v>
      </c>
      <c r="C11" s="337">
        <f>IF(+assumptions!$B$5-DCF!$M$6&gt;-1,+loan!H128,0)</f>
        <v>0</v>
      </c>
    </row>
    <row r="12" spans="1:3">
      <c r="A12">
        <v>11</v>
      </c>
      <c r="B12" s="301">
        <f>IF(+assumptions!$B$5-DCF!$N$6&gt;-1,+loan!G140,0)</f>
        <v>0</v>
      </c>
      <c r="C12" s="337">
        <f>IF(+assumptions!$B$5-DCF!$N$6&gt;-1,+loan!H140,0)</f>
        <v>0</v>
      </c>
    </row>
    <row r="13" spans="1:3">
      <c r="A13">
        <v>12</v>
      </c>
      <c r="B13" s="301">
        <f>IF(+assumptions!$B$5-DCF!$O$6&gt;-1,+loan!G152,0)</f>
        <v>0</v>
      </c>
      <c r="C13" s="337">
        <f>IF(+assumptions!$B$5-DCF!$O$6&gt;-1,+loan!H152,0)</f>
        <v>0</v>
      </c>
    </row>
    <row r="14" spans="1:3">
      <c r="A14">
        <v>13</v>
      </c>
      <c r="B14" s="301">
        <f>IF(+assumptions!$B$5-DCF!$P$6&gt;-1,+loan!G164,0)</f>
        <v>0</v>
      </c>
      <c r="C14" s="337">
        <f>IF(+assumptions!$B$5-DCF!$P$6&gt;-1,+loan!H164,0)</f>
        <v>0</v>
      </c>
    </row>
    <row r="15" spans="1:3">
      <c r="A15">
        <v>14</v>
      </c>
      <c r="B15" s="301">
        <f>IF(+assumptions!$B$5-DCF!$Q$6&gt;-1,+loan!G176,0)</f>
        <v>0</v>
      </c>
      <c r="C15" s="337">
        <f>IF(+assumptions!$B$5-DCF!$Q$6&gt;-1,+loan!H176,0)</f>
        <v>0</v>
      </c>
    </row>
    <row r="16" spans="1:3">
      <c r="A16">
        <v>15</v>
      </c>
      <c r="B16" s="301">
        <f>IF(+assumptions!$B$5-DCF!$R$6&gt;-1,+loan!G188,0)</f>
        <v>0</v>
      </c>
      <c r="C16" s="337">
        <f>IF(+assumptions!$B$5-DCF!$R$6&gt;-1,+loan!H188,0)</f>
        <v>0</v>
      </c>
    </row>
    <row r="17" spans="2:3">
      <c r="B17" s="301">
        <f>SUM(B2:B16)</f>
        <v>0</v>
      </c>
      <c r="C17" s="301">
        <f>SUM(C2:C16)</f>
        <v>0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56"/>
  <sheetViews>
    <sheetView workbookViewId="0">
      <selection activeCell="E3" sqref="E3"/>
    </sheetView>
  </sheetViews>
  <sheetFormatPr defaultRowHeight="13.2"/>
  <cols>
    <col min="10" max="10" width="9.5546875" customWidth="1"/>
    <col min="14" max="14" width="9.109375" style="142" customWidth="1"/>
  </cols>
  <sheetData>
    <row r="1" spans="1:14" ht="13.8" thickBot="1">
      <c r="B1" s="136" t="s">
        <v>129</v>
      </c>
      <c r="C1" s="114"/>
      <c r="D1" s="114"/>
      <c r="E1" s="114"/>
      <c r="F1" s="114"/>
      <c r="G1" s="114"/>
      <c r="H1" s="114"/>
      <c r="I1" s="114"/>
      <c r="J1" s="114"/>
      <c r="K1" s="114"/>
      <c r="L1" s="114"/>
      <c r="M1" s="115"/>
    </row>
    <row r="2" spans="1:14" ht="13.8" thickBot="1">
      <c r="B2" s="137" t="s">
        <v>130</v>
      </c>
      <c r="C2" s="138" t="s">
        <v>131</v>
      </c>
      <c r="D2" s="138" t="s">
        <v>132</v>
      </c>
      <c r="E2" s="138" t="s">
        <v>133</v>
      </c>
      <c r="F2" s="138" t="s">
        <v>134</v>
      </c>
      <c r="G2" s="138" t="s">
        <v>135</v>
      </c>
      <c r="H2" s="138" t="s">
        <v>136</v>
      </c>
      <c r="I2" s="138" t="s">
        <v>137</v>
      </c>
      <c r="J2" s="138" t="s">
        <v>138</v>
      </c>
      <c r="K2" s="138" t="s">
        <v>139</v>
      </c>
      <c r="L2" s="138" t="s">
        <v>140</v>
      </c>
      <c r="M2" s="139" t="s">
        <v>141</v>
      </c>
    </row>
    <row r="3" spans="1:14">
      <c r="A3" s="116">
        <v>1998</v>
      </c>
      <c r="B3" s="153">
        <v>84.76230666188539</v>
      </c>
      <c r="C3" s="153">
        <v>82.838900709610684</v>
      </c>
      <c r="D3" s="153">
        <v>87.496763354299887</v>
      </c>
      <c r="E3" s="153">
        <v>86.524710287448258</v>
      </c>
      <c r="F3" s="153">
        <v>83.090667623018348</v>
      </c>
      <c r="G3" s="153">
        <v>83.171711205613349</v>
      </c>
      <c r="H3" s="153">
        <v>82.991433641499441</v>
      </c>
      <c r="I3" s="153">
        <v>72.558741278151672</v>
      </c>
      <c r="J3" s="153">
        <v>93.231427534958598</v>
      </c>
      <c r="K3" s="153">
        <v>87.533838577273528</v>
      </c>
      <c r="L3" s="153">
        <v>82.7091093932533</v>
      </c>
      <c r="M3" s="153">
        <v>76.794043003419617</v>
      </c>
      <c r="N3" s="273">
        <f t="shared" ref="N3:N17" si="0">AVERAGE(B3:M3)/100</f>
        <v>0.83641971105869328</v>
      </c>
    </row>
    <row r="4" spans="1:14">
      <c r="A4" s="105">
        <v>1999</v>
      </c>
      <c r="B4" s="153">
        <v>92.012141517153722</v>
      </c>
      <c r="C4" s="153">
        <v>73.778309139967547</v>
      </c>
      <c r="D4" s="153">
        <v>94.139421092208039</v>
      </c>
      <c r="E4" s="153">
        <v>78.823791786443678</v>
      </c>
      <c r="F4" s="153">
        <v>75.226399701726308</v>
      </c>
      <c r="G4" s="153">
        <v>90.773713290977696</v>
      </c>
      <c r="H4" s="153">
        <v>84.34715303907987</v>
      </c>
      <c r="I4" s="153">
        <v>86.990805792583785</v>
      </c>
      <c r="J4" s="153">
        <v>83.16183537520007</v>
      </c>
      <c r="K4" s="153">
        <v>79.180787095428997</v>
      </c>
      <c r="L4" s="153">
        <v>81.820296864517246</v>
      </c>
      <c r="M4" s="153">
        <v>85.707619751111011</v>
      </c>
      <c r="N4" s="273">
        <f t="shared" si="0"/>
        <v>0.83830189537199817</v>
      </c>
    </row>
    <row r="5" spans="1:14">
      <c r="A5" s="105">
        <v>2000</v>
      </c>
      <c r="B5" s="153">
        <v>80.2422609377968</v>
      </c>
      <c r="C5" s="153">
        <v>87.433946382149998</v>
      </c>
      <c r="D5" s="153">
        <v>77.774073429657392</v>
      </c>
      <c r="E5" s="153">
        <v>82.916770248489868</v>
      </c>
      <c r="F5" s="153">
        <v>86.174098757091073</v>
      </c>
      <c r="G5" s="153">
        <v>89.8666971497736</v>
      </c>
      <c r="H5" s="153">
        <v>87.12165498437696</v>
      </c>
      <c r="I5" s="153">
        <v>79.850206668072772</v>
      </c>
      <c r="J5" s="153">
        <v>94.052305251655469</v>
      </c>
      <c r="K5" s="153">
        <v>83.720599713141624</v>
      </c>
      <c r="L5" s="153">
        <v>77.757761113771423</v>
      </c>
      <c r="M5" s="153">
        <v>79.874537502454089</v>
      </c>
      <c r="N5" s="273">
        <f t="shared" si="0"/>
        <v>0.83898742678202598</v>
      </c>
    </row>
    <row r="6" spans="1:14">
      <c r="A6" s="105">
        <v>2001</v>
      </c>
      <c r="B6" s="153">
        <v>86.562790279602297</v>
      </c>
      <c r="C6" s="153">
        <v>90.033961364399175</v>
      </c>
      <c r="D6" s="153">
        <v>82.78501098417027</v>
      </c>
      <c r="E6" s="153">
        <v>90.121941919841362</v>
      </c>
      <c r="F6" s="153">
        <v>81.522904269066458</v>
      </c>
      <c r="G6" s="153">
        <v>85.022789055246278</v>
      </c>
      <c r="H6" s="153">
        <v>86.650468362624935</v>
      </c>
      <c r="I6" s="153">
        <v>91.935100086027532</v>
      </c>
      <c r="J6" s="153">
        <v>95.028999130342854</v>
      </c>
      <c r="K6" s="153">
        <v>94.459225878531811</v>
      </c>
      <c r="L6" s="153">
        <v>89.943682438429761</v>
      </c>
      <c r="M6" s="153">
        <v>78.453464029824957</v>
      </c>
      <c r="N6" s="273">
        <f t="shared" si="0"/>
        <v>0.8771002814984229</v>
      </c>
    </row>
    <row r="7" spans="1:14">
      <c r="A7" s="105">
        <v>2002</v>
      </c>
      <c r="B7" s="153">
        <v>91.485886764632781</v>
      </c>
      <c r="C7" s="153">
        <v>85.718749978740846</v>
      </c>
      <c r="D7" s="153">
        <v>87.801537714884788</v>
      </c>
      <c r="E7" s="153">
        <v>86.196430647360799</v>
      </c>
      <c r="F7" s="153">
        <v>82.187089266657154</v>
      </c>
      <c r="G7" s="153">
        <v>84.422016349366359</v>
      </c>
      <c r="H7" s="153">
        <v>87.961868496284524</v>
      </c>
      <c r="I7" s="153">
        <v>79.980553799833942</v>
      </c>
      <c r="J7" s="153">
        <v>88.320113062287149</v>
      </c>
      <c r="K7" s="153">
        <v>88.292483868396729</v>
      </c>
      <c r="L7" s="153">
        <v>82.125981068390587</v>
      </c>
      <c r="M7" s="153">
        <v>82.276475108801719</v>
      </c>
      <c r="N7" s="273">
        <f t="shared" si="0"/>
        <v>0.85564098843803138</v>
      </c>
    </row>
    <row r="8" spans="1:14">
      <c r="A8" s="105">
        <v>2003</v>
      </c>
      <c r="B8" s="153">
        <v>87.932420194109753</v>
      </c>
      <c r="C8" s="153">
        <v>80.897626786203332</v>
      </c>
      <c r="D8" s="153">
        <v>89.759975704728049</v>
      </c>
      <c r="E8" s="153">
        <v>78.726416687226418</v>
      </c>
      <c r="F8" s="153">
        <v>83.757119129654086</v>
      </c>
      <c r="G8" s="153">
        <v>83.999440771788954</v>
      </c>
      <c r="H8" s="153">
        <v>93.393904678179297</v>
      </c>
      <c r="I8" s="153">
        <v>87.444386245806257</v>
      </c>
      <c r="J8" s="153">
        <v>86.553614457917107</v>
      </c>
      <c r="K8" s="153">
        <v>95.450600477411143</v>
      </c>
      <c r="L8" s="153">
        <v>78.442569668920228</v>
      </c>
      <c r="M8" s="153">
        <v>87.388684115617721</v>
      </c>
      <c r="N8" s="273">
        <f t="shared" si="0"/>
        <v>0.86145563243130197</v>
      </c>
    </row>
    <row r="9" spans="1:14">
      <c r="A9" s="105">
        <v>2004</v>
      </c>
      <c r="B9" s="153">
        <v>89.138266991345887</v>
      </c>
      <c r="C9" s="153">
        <v>83.135658722781756</v>
      </c>
      <c r="D9" s="153">
        <v>92.34355536660901</v>
      </c>
      <c r="E9" s="153">
        <v>84.671098704487306</v>
      </c>
      <c r="F9" s="153">
        <v>95.655865649468097</v>
      </c>
      <c r="G9" s="153">
        <v>82.884800443560877</v>
      </c>
      <c r="H9" s="153">
        <v>81.187468201120538</v>
      </c>
      <c r="I9" s="153">
        <v>85.400013581349697</v>
      </c>
      <c r="J9" s="153">
        <v>93.018652515846398</v>
      </c>
      <c r="K9" s="153">
        <v>82.54168929343524</v>
      </c>
      <c r="L9" s="153">
        <v>82.674703646965256</v>
      </c>
      <c r="M9" s="153">
        <v>92.388797814028621</v>
      </c>
      <c r="N9" s="273">
        <f t="shared" si="0"/>
        <v>0.87086714244249885</v>
      </c>
    </row>
    <row r="10" spans="1:14">
      <c r="A10" s="105">
        <v>2005</v>
      </c>
      <c r="B10" s="153">
        <v>80.752253914726865</v>
      </c>
      <c r="C10" s="153">
        <v>90.179633480233804</v>
      </c>
      <c r="D10" s="153">
        <v>80.384247846848282</v>
      </c>
      <c r="E10" s="153">
        <v>82.38288170182328</v>
      </c>
      <c r="F10" s="153">
        <v>87.682021136084074</v>
      </c>
      <c r="G10" s="153">
        <v>86.945052124889401</v>
      </c>
      <c r="H10" s="153">
        <v>90.978998712482948</v>
      </c>
      <c r="I10" s="153">
        <v>81.875166699368862</v>
      </c>
      <c r="J10" s="153">
        <v>90.558816118181383</v>
      </c>
      <c r="K10" s="153">
        <v>78.158663898772929</v>
      </c>
      <c r="L10" s="153">
        <v>83.124134206761028</v>
      </c>
      <c r="M10" s="153">
        <v>91.490655244701543</v>
      </c>
      <c r="N10" s="273">
        <f t="shared" si="0"/>
        <v>0.85376043757072861</v>
      </c>
    </row>
    <row r="11" spans="1:14">
      <c r="A11" s="105">
        <v>2006</v>
      </c>
      <c r="B11" s="153">
        <v>88.505400693984114</v>
      </c>
      <c r="C11" s="153">
        <v>81.306991513778257</v>
      </c>
      <c r="D11" s="153">
        <v>92.94856941716192</v>
      </c>
      <c r="E11" s="153">
        <v>85.588735847657304</v>
      </c>
      <c r="F11" s="153">
        <v>88.619786323565947</v>
      </c>
      <c r="G11" s="153">
        <v>82.998717439585675</v>
      </c>
      <c r="H11" s="153">
        <v>79.806247992953914</v>
      </c>
      <c r="I11" s="153">
        <v>83.815296444929487</v>
      </c>
      <c r="J11" s="153">
        <v>84.303614955834263</v>
      </c>
      <c r="K11" s="153">
        <v>82.320907078861879</v>
      </c>
      <c r="L11" s="153">
        <v>93.916523942775186</v>
      </c>
      <c r="M11" s="153">
        <v>82.816809600172405</v>
      </c>
      <c r="N11" s="273">
        <f t="shared" si="0"/>
        <v>0.85578966770938347</v>
      </c>
    </row>
    <row r="12" spans="1:14">
      <c r="A12" s="105">
        <v>2007</v>
      </c>
      <c r="B12" s="153">
        <v>90.486235393929789</v>
      </c>
      <c r="C12" s="153">
        <v>84.674636599322838</v>
      </c>
      <c r="D12" s="153">
        <v>79.658434632416061</v>
      </c>
      <c r="E12" s="153">
        <v>80.488687483565286</v>
      </c>
      <c r="F12" s="153">
        <v>86.053483825598732</v>
      </c>
      <c r="G12" s="153">
        <v>86.983899699967537</v>
      </c>
      <c r="H12" s="153">
        <v>79.589261726998984</v>
      </c>
      <c r="I12" s="153">
        <v>77.496146204089982</v>
      </c>
      <c r="J12" s="153">
        <v>82.897899526122089</v>
      </c>
      <c r="K12" s="153">
        <v>75.957900609315743</v>
      </c>
      <c r="L12" s="153">
        <v>89.911554675839341</v>
      </c>
      <c r="M12" s="153">
        <v>88.091456659441903</v>
      </c>
      <c r="N12" s="273">
        <f t="shared" si="0"/>
        <v>0.83524133086384011</v>
      </c>
    </row>
    <row r="13" spans="1:14">
      <c r="A13" s="105">
        <v>2008</v>
      </c>
      <c r="B13" s="153">
        <v>81.13725315608113</v>
      </c>
      <c r="C13" s="153">
        <v>81.727419985587758</v>
      </c>
      <c r="D13" s="153">
        <v>94.906835361351654</v>
      </c>
      <c r="E13" s="153">
        <v>88.422931147848715</v>
      </c>
      <c r="F13" s="153">
        <v>82.549728898331296</v>
      </c>
      <c r="G13" s="153">
        <v>91.182212506954286</v>
      </c>
      <c r="H13" s="153">
        <v>88.616428975771953</v>
      </c>
      <c r="I13" s="153">
        <v>81.44272509051693</v>
      </c>
      <c r="J13" s="153">
        <v>82.900092657707162</v>
      </c>
      <c r="K13" s="153">
        <v>78.660459376088895</v>
      </c>
      <c r="L13" s="153">
        <v>88.971046460835964</v>
      </c>
      <c r="M13" s="153">
        <v>80.443992288589357</v>
      </c>
      <c r="N13" s="273">
        <f t="shared" si="0"/>
        <v>0.85080093825472092</v>
      </c>
    </row>
    <row r="14" spans="1:14">
      <c r="A14" s="105">
        <v>2009</v>
      </c>
      <c r="B14" s="153">
        <v>84.773320627224081</v>
      </c>
      <c r="C14" s="153">
        <v>95.171785605744802</v>
      </c>
      <c r="D14" s="153">
        <v>81.437968183689136</v>
      </c>
      <c r="E14" s="153">
        <v>89.38562082961387</v>
      </c>
      <c r="F14" s="153">
        <v>86.107258855874576</v>
      </c>
      <c r="G14" s="153">
        <v>87.064014997515756</v>
      </c>
      <c r="H14" s="153">
        <v>90.606591598761398</v>
      </c>
      <c r="I14" s="153">
        <v>76.568970721580456</v>
      </c>
      <c r="J14" s="153">
        <v>79.955895154359467</v>
      </c>
      <c r="K14" s="153">
        <v>86.360435628245483</v>
      </c>
      <c r="L14" s="153">
        <v>83.893515173463044</v>
      </c>
      <c r="M14" s="153">
        <v>81.928153361237221</v>
      </c>
      <c r="N14" s="273">
        <f t="shared" si="0"/>
        <v>0.85271127561442439</v>
      </c>
    </row>
    <row r="15" spans="1:14">
      <c r="A15" s="105">
        <v>2010</v>
      </c>
      <c r="B15" s="153">
        <v>74.774049791378175</v>
      </c>
      <c r="C15" s="153">
        <v>86.057547241924397</v>
      </c>
      <c r="D15" s="153">
        <v>81.016112946189082</v>
      </c>
      <c r="E15" s="153">
        <v>85.403090178948432</v>
      </c>
      <c r="F15" s="153">
        <v>95.208683988754544</v>
      </c>
      <c r="G15" s="153">
        <v>93.500515272476449</v>
      </c>
      <c r="H15" s="153">
        <v>87.100319633095879</v>
      </c>
      <c r="I15" s="153">
        <v>84.638296483192448</v>
      </c>
      <c r="J15" s="153">
        <v>83.857257233959686</v>
      </c>
      <c r="K15" s="153">
        <v>83.557566333833478</v>
      </c>
      <c r="L15" s="153">
        <v>90.222044658583854</v>
      </c>
      <c r="M15" s="153">
        <v>85.754129640161935</v>
      </c>
      <c r="N15" s="273">
        <f t="shared" si="0"/>
        <v>0.85924134450208201</v>
      </c>
    </row>
    <row r="16" spans="1:14">
      <c r="A16" s="105">
        <v>2011</v>
      </c>
      <c r="B16" s="153">
        <v>96.218558023469214</v>
      </c>
      <c r="C16" s="153">
        <v>80.044732615246815</v>
      </c>
      <c r="D16" s="153">
        <v>88.242874745449058</v>
      </c>
      <c r="E16" s="153">
        <v>85.866745234769937</v>
      </c>
      <c r="F16" s="153">
        <v>79.03407262974298</v>
      </c>
      <c r="G16" s="153">
        <v>78.619735467883629</v>
      </c>
      <c r="H16" s="153">
        <v>83.653339266232095</v>
      </c>
      <c r="I16" s="153">
        <v>86.708231262380721</v>
      </c>
      <c r="J16" s="153">
        <v>83.956296599110004</v>
      </c>
      <c r="K16" s="153">
        <v>82.495985938817228</v>
      </c>
      <c r="L16" s="153">
        <v>82.063150377979881</v>
      </c>
      <c r="M16" s="153">
        <v>88.748785614473363</v>
      </c>
      <c r="N16" s="273">
        <f t="shared" si="0"/>
        <v>0.84637708981296256</v>
      </c>
    </row>
    <row r="17" spans="1:14" ht="13.8" thickBot="1">
      <c r="A17" s="141">
        <v>2012</v>
      </c>
      <c r="B17" s="153">
        <v>81.294693940462608</v>
      </c>
      <c r="C17" s="153">
        <v>88.341465374227113</v>
      </c>
      <c r="D17" s="153">
        <v>93.494533179545272</v>
      </c>
      <c r="E17" s="153">
        <v>85.289409300749782</v>
      </c>
      <c r="F17" s="153">
        <v>83.019637363862856</v>
      </c>
      <c r="G17" s="153">
        <v>79.124309563401837</v>
      </c>
      <c r="H17" s="153">
        <v>88.591723177406891</v>
      </c>
      <c r="I17" s="153">
        <v>90.781712400417177</v>
      </c>
      <c r="J17" s="153">
        <v>76.578962003817097</v>
      </c>
      <c r="K17" s="153">
        <v>82.473570129015499</v>
      </c>
      <c r="L17" s="153">
        <v>84.586510265676608</v>
      </c>
      <c r="M17" s="153">
        <v>89.341731261317705</v>
      </c>
      <c r="N17" s="273">
        <f t="shared" si="0"/>
        <v>0.85243188163325034</v>
      </c>
    </row>
    <row r="18" spans="1:14" ht="13.8" thickBot="1">
      <c r="N18" s="220">
        <f>AVERAGE(N3:N12)</f>
        <v>0.85235645141669247</v>
      </c>
    </row>
    <row r="19" spans="1:14" ht="13.8" thickBot="1">
      <c r="C19" s="136" t="s">
        <v>142</v>
      </c>
      <c r="D19" s="114"/>
      <c r="E19" s="114"/>
      <c r="F19" s="114"/>
      <c r="G19" s="114"/>
      <c r="H19" s="114"/>
      <c r="I19" s="114"/>
      <c r="J19" s="114"/>
      <c r="K19" s="114"/>
      <c r="L19" s="114"/>
      <c r="M19" s="114"/>
      <c r="N19" s="115"/>
    </row>
    <row r="20" spans="1:14" ht="13.8" thickBot="1">
      <c r="C20" s="207" t="s">
        <v>130</v>
      </c>
      <c r="D20" s="208" t="s">
        <v>131</v>
      </c>
      <c r="E20" s="208" t="s">
        <v>132</v>
      </c>
      <c r="F20" s="208" t="s">
        <v>133</v>
      </c>
      <c r="G20" s="208" t="s">
        <v>134</v>
      </c>
      <c r="H20" s="208" t="s">
        <v>135</v>
      </c>
      <c r="I20" s="208" t="s">
        <v>136</v>
      </c>
      <c r="J20" s="208" t="s">
        <v>137</v>
      </c>
      <c r="K20" s="208" t="s">
        <v>138</v>
      </c>
      <c r="L20" s="208" t="s">
        <v>139</v>
      </c>
      <c r="M20" s="208" t="s">
        <v>140</v>
      </c>
      <c r="N20" s="209" t="s">
        <v>141</v>
      </c>
    </row>
    <row r="21" spans="1:14">
      <c r="B21" s="116">
        <v>1998</v>
      </c>
      <c r="C21" s="204" t="s">
        <v>143</v>
      </c>
      <c r="D21" s="204" t="s">
        <v>143</v>
      </c>
      <c r="E21" s="204" t="s">
        <v>144</v>
      </c>
      <c r="F21" s="204" t="s">
        <v>143</v>
      </c>
      <c r="G21" s="216" t="s">
        <v>145</v>
      </c>
      <c r="H21" s="210" t="s">
        <v>146</v>
      </c>
      <c r="I21" s="212" t="s">
        <v>145</v>
      </c>
      <c r="J21" s="210" t="s">
        <v>147</v>
      </c>
      <c r="K21" s="210" t="s">
        <v>147</v>
      </c>
      <c r="L21" s="210" t="s">
        <v>145</v>
      </c>
      <c r="M21" s="210" t="s">
        <v>145</v>
      </c>
      <c r="N21" s="211" t="s">
        <v>145</v>
      </c>
    </row>
    <row r="22" spans="1:14">
      <c r="B22" s="105">
        <v>1999</v>
      </c>
      <c r="C22" s="205" t="s">
        <v>143</v>
      </c>
      <c r="D22" s="205" t="s">
        <v>143</v>
      </c>
      <c r="E22" s="205" t="s">
        <v>144</v>
      </c>
      <c r="F22" s="235" t="s">
        <v>145</v>
      </c>
      <c r="G22" s="217" t="s">
        <v>146</v>
      </c>
      <c r="H22" s="212" t="s">
        <v>146</v>
      </c>
      <c r="I22" s="212" t="s">
        <v>145</v>
      </c>
      <c r="J22" s="212" t="s">
        <v>147</v>
      </c>
      <c r="K22" s="212" t="s">
        <v>147</v>
      </c>
      <c r="L22" s="212" t="s">
        <v>145</v>
      </c>
      <c r="M22" s="212" t="s">
        <v>145</v>
      </c>
      <c r="N22" s="213" t="s">
        <v>145</v>
      </c>
    </row>
    <row r="23" spans="1:14">
      <c r="B23" s="105">
        <v>2000</v>
      </c>
      <c r="C23" s="205" t="s">
        <v>143</v>
      </c>
      <c r="D23" s="205" t="s">
        <v>143</v>
      </c>
      <c r="E23" s="205" t="s">
        <v>144</v>
      </c>
      <c r="F23" s="205" t="s">
        <v>147</v>
      </c>
      <c r="G23" s="217" t="s">
        <v>145</v>
      </c>
      <c r="H23" s="212" t="s">
        <v>146</v>
      </c>
      <c r="I23" s="212" t="s">
        <v>145</v>
      </c>
      <c r="J23" s="212" t="s">
        <v>147</v>
      </c>
      <c r="K23" s="212" t="s">
        <v>147</v>
      </c>
      <c r="L23" s="212" t="s">
        <v>145</v>
      </c>
      <c r="M23" s="212" t="s">
        <v>145</v>
      </c>
      <c r="N23" s="213" t="s">
        <v>145</v>
      </c>
    </row>
    <row r="24" spans="1:14">
      <c r="B24" s="105">
        <v>2001</v>
      </c>
      <c r="C24" s="205" t="s">
        <v>147</v>
      </c>
      <c r="D24" s="205" t="s">
        <v>147</v>
      </c>
      <c r="E24" s="205" t="s">
        <v>147</v>
      </c>
      <c r="F24" s="235" t="s">
        <v>146</v>
      </c>
      <c r="G24" s="217" t="s">
        <v>146</v>
      </c>
      <c r="H24" s="212" t="s">
        <v>146</v>
      </c>
      <c r="I24" s="219" t="s">
        <v>147</v>
      </c>
      <c r="J24" s="212" t="s">
        <v>147</v>
      </c>
      <c r="K24" s="212" t="s">
        <v>147</v>
      </c>
      <c r="L24" s="212" t="s">
        <v>145</v>
      </c>
      <c r="M24" s="212" t="s">
        <v>145</v>
      </c>
      <c r="N24" s="213" t="s">
        <v>145</v>
      </c>
    </row>
    <row r="25" spans="1:14">
      <c r="B25" s="105">
        <v>2002</v>
      </c>
      <c r="C25" s="205" t="s">
        <v>143</v>
      </c>
      <c r="D25" s="205" t="s">
        <v>143</v>
      </c>
      <c r="E25" s="205" t="s">
        <v>143</v>
      </c>
      <c r="F25" s="205" t="s">
        <v>144</v>
      </c>
      <c r="G25" s="217" t="s">
        <v>145</v>
      </c>
      <c r="H25" s="212" t="s">
        <v>145</v>
      </c>
      <c r="I25" s="212" t="s">
        <v>145</v>
      </c>
      <c r="J25" s="212" t="s">
        <v>147</v>
      </c>
      <c r="K25" s="212" t="s">
        <v>147</v>
      </c>
      <c r="L25" s="212" t="s">
        <v>145</v>
      </c>
      <c r="M25" s="212" t="s">
        <v>145</v>
      </c>
      <c r="N25" s="213" t="s">
        <v>143</v>
      </c>
    </row>
    <row r="26" spans="1:14">
      <c r="B26" s="105">
        <v>2003</v>
      </c>
      <c r="C26" s="205" t="s">
        <v>143</v>
      </c>
      <c r="D26" s="205" t="s">
        <v>143</v>
      </c>
      <c r="E26" s="205" t="s">
        <v>143</v>
      </c>
      <c r="F26" s="205" t="s">
        <v>148</v>
      </c>
      <c r="G26" s="217" t="s">
        <v>146</v>
      </c>
      <c r="H26" s="212" t="s">
        <v>145</v>
      </c>
      <c r="I26" s="212" t="s">
        <v>145</v>
      </c>
      <c r="J26" s="212" t="s">
        <v>149</v>
      </c>
      <c r="K26" s="212" t="s">
        <v>147</v>
      </c>
      <c r="L26" s="212" t="s">
        <v>145</v>
      </c>
      <c r="M26" s="212" t="s">
        <v>143</v>
      </c>
      <c r="N26" s="213" t="s">
        <v>143</v>
      </c>
    </row>
    <row r="27" spans="1:14">
      <c r="B27" s="105">
        <v>2004</v>
      </c>
      <c r="C27" s="205" t="s">
        <v>143</v>
      </c>
      <c r="D27" s="205" t="s">
        <v>143</v>
      </c>
      <c r="E27" s="205" t="s">
        <v>144</v>
      </c>
      <c r="F27" s="205" t="s">
        <v>143</v>
      </c>
      <c r="G27" s="217" t="s">
        <v>145</v>
      </c>
      <c r="H27" s="212" t="s">
        <v>146</v>
      </c>
      <c r="I27" s="212" t="s">
        <v>145</v>
      </c>
      <c r="J27" s="212" t="s">
        <v>147</v>
      </c>
      <c r="K27" s="212" t="s">
        <v>147</v>
      </c>
      <c r="L27" s="212" t="s">
        <v>145</v>
      </c>
      <c r="M27" s="212" t="s">
        <v>145</v>
      </c>
      <c r="N27" s="213" t="s">
        <v>145</v>
      </c>
    </row>
    <row r="28" spans="1:14">
      <c r="B28" s="105">
        <v>2005</v>
      </c>
      <c r="C28" s="205" t="s">
        <v>147</v>
      </c>
      <c r="D28" s="205" t="s">
        <v>147</v>
      </c>
      <c r="E28" s="205" t="s">
        <v>144</v>
      </c>
      <c r="F28" s="217" t="s">
        <v>145</v>
      </c>
      <c r="G28" s="217" t="s">
        <v>146</v>
      </c>
      <c r="H28" s="212" t="s">
        <v>146</v>
      </c>
      <c r="I28" s="212" t="s">
        <v>147</v>
      </c>
      <c r="J28" s="212" t="s">
        <v>147</v>
      </c>
      <c r="K28" s="212" t="s">
        <v>147</v>
      </c>
      <c r="L28" s="212" t="s">
        <v>145</v>
      </c>
      <c r="M28" s="212" t="s">
        <v>145</v>
      </c>
      <c r="N28" s="213" t="s">
        <v>145</v>
      </c>
    </row>
    <row r="29" spans="1:14">
      <c r="B29" s="105">
        <v>2006</v>
      </c>
      <c r="C29" s="205" t="s">
        <v>143</v>
      </c>
      <c r="D29" s="205" t="s">
        <v>143</v>
      </c>
      <c r="E29" s="205" t="s">
        <v>143</v>
      </c>
      <c r="F29" s="205" t="s">
        <v>144</v>
      </c>
      <c r="G29" s="217" t="s">
        <v>145</v>
      </c>
      <c r="H29" s="212" t="s">
        <v>145</v>
      </c>
      <c r="I29" s="212" t="s">
        <v>145</v>
      </c>
      <c r="J29" s="212" t="s">
        <v>147</v>
      </c>
      <c r="K29" s="212" t="s">
        <v>147</v>
      </c>
      <c r="L29" s="212" t="s">
        <v>145</v>
      </c>
      <c r="M29" s="212" t="s">
        <v>145</v>
      </c>
      <c r="N29" s="213" t="s">
        <v>143</v>
      </c>
    </row>
    <row r="30" spans="1:14" ht="13.8" thickBot="1">
      <c r="B30" s="141">
        <v>2007</v>
      </c>
      <c r="C30" s="206" t="s">
        <v>143</v>
      </c>
      <c r="D30" s="206" t="s">
        <v>143</v>
      </c>
      <c r="E30" s="206" t="s">
        <v>143</v>
      </c>
      <c r="F30" s="206" t="s">
        <v>143</v>
      </c>
      <c r="G30" s="218" t="s">
        <v>146</v>
      </c>
      <c r="H30" s="214" t="s">
        <v>145</v>
      </c>
      <c r="I30" s="214" t="s">
        <v>145</v>
      </c>
      <c r="J30" s="214" t="s">
        <v>149</v>
      </c>
      <c r="K30" s="214" t="s">
        <v>147</v>
      </c>
      <c r="L30" s="214" t="s">
        <v>145</v>
      </c>
      <c r="M30" s="214" t="s">
        <v>143</v>
      </c>
      <c r="N30" s="215" t="s">
        <v>143</v>
      </c>
    </row>
    <row r="31" spans="1:14">
      <c r="N31" s="220"/>
    </row>
    <row r="32" spans="1:14">
      <c r="N32" s="220"/>
    </row>
    <row r="33" spans="1:10">
      <c r="A33" s="203">
        <v>33970</v>
      </c>
      <c r="B33" s="37" t="s">
        <v>150</v>
      </c>
      <c r="I33" s="203">
        <v>34151</v>
      </c>
      <c r="J33" s="37" t="s">
        <v>151</v>
      </c>
    </row>
    <row r="34" spans="1:10">
      <c r="A34" s="203">
        <v>34335</v>
      </c>
      <c r="B34" s="37" t="s">
        <v>152</v>
      </c>
      <c r="I34" s="203">
        <v>34516</v>
      </c>
      <c r="J34" s="37" t="s">
        <v>153</v>
      </c>
    </row>
    <row r="35" spans="1:10">
      <c r="A35" s="203">
        <v>34700</v>
      </c>
      <c r="B35" s="37" t="s">
        <v>154</v>
      </c>
      <c r="I35" s="203">
        <v>34881</v>
      </c>
      <c r="J35" s="37" t="s">
        <v>155</v>
      </c>
    </row>
    <row r="36" spans="1:10">
      <c r="A36" s="203">
        <v>35065</v>
      </c>
      <c r="B36" s="37" t="s">
        <v>156</v>
      </c>
      <c r="I36" s="203">
        <v>35247</v>
      </c>
      <c r="J36" s="37" t="s">
        <v>157</v>
      </c>
    </row>
    <row r="37" spans="1:10">
      <c r="A37" s="203">
        <v>34001</v>
      </c>
      <c r="B37" s="37" t="s">
        <v>158</v>
      </c>
      <c r="I37" s="203">
        <v>34182</v>
      </c>
      <c r="J37" s="37" t="s">
        <v>159</v>
      </c>
    </row>
    <row r="38" spans="1:10">
      <c r="A38" s="203">
        <v>34366</v>
      </c>
      <c r="B38" s="37" t="s">
        <v>160</v>
      </c>
      <c r="I38" s="203">
        <v>34547</v>
      </c>
      <c r="J38" s="37" t="s">
        <v>161</v>
      </c>
    </row>
    <row r="39" spans="1:10">
      <c r="A39" s="203">
        <v>34731</v>
      </c>
      <c r="B39" s="37" t="s">
        <v>162</v>
      </c>
      <c r="I39" s="203">
        <v>34912</v>
      </c>
      <c r="J39" s="37" t="s">
        <v>163</v>
      </c>
    </row>
    <row r="40" spans="1:10">
      <c r="A40" s="203">
        <v>35096</v>
      </c>
      <c r="B40" s="37" t="s">
        <v>164</v>
      </c>
      <c r="I40" s="203">
        <v>35278</v>
      </c>
      <c r="J40" s="37" t="s">
        <v>165</v>
      </c>
    </row>
    <row r="41" spans="1:10">
      <c r="A41" s="203">
        <v>34029</v>
      </c>
      <c r="B41" s="37" t="s">
        <v>166</v>
      </c>
      <c r="I41" s="203">
        <v>34213</v>
      </c>
      <c r="J41" s="37" t="s">
        <v>167</v>
      </c>
    </row>
    <row r="42" spans="1:10">
      <c r="A42" s="203">
        <v>34394</v>
      </c>
      <c r="B42" s="37" t="s">
        <v>168</v>
      </c>
      <c r="I42" s="203">
        <v>34578</v>
      </c>
      <c r="J42" s="37" t="s">
        <v>169</v>
      </c>
    </row>
    <row r="43" spans="1:10">
      <c r="A43" s="203">
        <v>34759</v>
      </c>
      <c r="B43" s="37" t="s">
        <v>170</v>
      </c>
      <c r="I43" s="203">
        <v>34943</v>
      </c>
      <c r="J43" s="37" t="s">
        <v>171</v>
      </c>
    </row>
    <row r="44" spans="1:10">
      <c r="A44" s="203">
        <v>35125</v>
      </c>
      <c r="B44" s="37" t="s">
        <v>172</v>
      </c>
      <c r="I44" s="203">
        <v>35309</v>
      </c>
      <c r="J44" s="37" t="s">
        <v>173</v>
      </c>
    </row>
    <row r="45" spans="1:10">
      <c r="A45" s="203">
        <v>34060</v>
      </c>
      <c r="B45" s="37" t="s">
        <v>174</v>
      </c>
      <c r="I45" s="203">
        <v>34243</v>
      </c>
      <c r="J45" s="37" t="s">
        <v>175</v>
      </c>
    </row>
    <row r="46" spans="1:10">
      <c r="A46" s="203">
        <v>34425</v>
      </c>
      <c r="B46" s="37" t="s">
        <v>176</v>
      </c>
      <c r="I46" s="203">
        <v>34608</v>
      </c>
      <c r="J46" s="37" t="s">
        <v>177</v>
      </c>
    </row>
    <row r="47" spans="1:10">
      <c r="A47" s="203">
        <v>34790</v>
      </c>
      <c r="B47" s="37" t="s">
        <v>178</v>
      </c>
      <c r="I47" s="203">
        <v>34973</v>
      </c>
      <c r="J47" s="37" t="s">
        <v>179</v>
      </c>
    </row>
    <row r="48" spans="1:10">
      <c r="A48" s="203">
        <v>35156</v>
      </c>
      <c r="B48" s="37" t="s">
        <v>180</v>
      </c>
      <c r="I48" s="203">
        <v>35339</v>
      </c>
      <c r="J48" s="37" t="s">
        <v>181</v>
      </c>
    </row>
    <row r="49" spans="1:10">
      <c r="A49" s="203">
        <v>34090</v>
      </c>
      <c r="B49" s="37" t="s">
        <v>166</v>
      </c>
      <c r="I49" s="203">
        <v>34274</v>
      </c>
      <c r="J49" s="37" t="s">
        <v>182</v>
      </c>
    </row>
    <row r="50" spans="1:10">
      <c r="A50" s="203">
        <v>34455</v>
      </c>
      <c r="B50" s="37" t="s">
        <v>183</v>
      </c>
      <c r="I50" s="203">
        <v>34639</v>
      </c>
      <c r="J50" s="37" t="s">
        <v>184</v>
      </c>
    </row>
    <row r="51" spans="1:10">
      <c r="A51" s="203">
        <v>34820</v>
      </c>
      <c r="B51" s="37" t="s">
        <v>185</v>
      </c>
      <c r="I51" s="203">
        <v>35004</v>
      </c>
      <c r="J51" s="37" t="s">
        <v>186</v>
      </c>
    </row>
    <row r="52" spans="1:10">
      <c r="A52" s="203">
        <v>35186</v>
      </c>
      <c r="B52" s="37" t="s">
        <v>187</v>
      </c>
      <c r="I52" s="203">
        <v>35370</v>
      </c>
      <c r="J52" s="37" t="s">
        <v>188</v>
      </c>
    </row>
    <row r="53" spans="1:10">
      <c r="A53" s="203">
        <v>34121</v>
      </c>
      <c r="B53" s="37" t="s">
        <v>189</v>
      </c>
      <c r="I53" s="203">
        <v>34304</v>
      </c>
      <c r="J53" s="37" t="s">
        <v>190</v>
      </c>
    </row>
    <row r="54" spans="1:10">
      <c r="A54" s="203">
        <v>34486</v>
      </c>
      <c r="B54" s="37" t="s">
        <v>191</v>
      </c>
      <c r="I54" s="203">
        <v>34669</v>
      </c>
      <c r="J54" s="37" t="s">
        <v>192</v>
      </c>
    </row>
    <row r="55" spans="1:10">
      <c r="A55" s="203">
        <v>34851</v>
      </c>
      <c r="B55" s="37" t="s">
        <v>193</v>
      </c>
      <c r="I55" s="203">
        <v>35034</v>
      </c>
      <c r="J55" s="37" t="s">
        <v>194</v>
      </c>
    </row>
    <row r="56" spans="1:10">
      <c r="A56" s="203">
        <v>35217</v>
      </c>
      <c r="B56" s="37" t="s">
        <v>195</v>
      </c>
      <c r="I56" s="203">
        <v>35400</v>
      </c>
      <c r="J56" s="37" t="s">
        <v>196</v>
      </c>
    </row>
  </sheetData>
  <printOptions gridLines="1" gridLinesSet="0"/>
  <pageMargins left="0.25" right="0.25" top="0.5" bottom="0.5" header="0.5" footer="0.5"/>
  <pageSetup scale="93" orientation="landscape" horizontalDpi="300" r:id="rId1"/>
  <headerFooter alignWithMargins="0">
    <oddFooter>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38"/>
  <sheetViews>
    <sheetView topLeftCell="A3" workbookViewId="0">
      <selection activeCell="I15" sqref="I15"/>
    </sheetView>
  </sheetViews>
  <sheetFormatPr defaultRowHeight="13.2"/>
  <cols>
    <col min="1" max="1" width="9.6640625" customWidth="1"/>
    <col min="2" max="2" width="10.6640625" style="287" customWidth="1"/>
  </cols>
  <sheetData>
    <row r="1" spans="1:11">
      <c r="A1" s="2" t="s">
        <v>197</v>
      </c>
      <c r="B1" s="285"/>
      <c r="D1" t="s">
        <v>251</v>
      </c>
      <c r="E1" s="286">
        <v>36895</v>
      </c>
    </row>
    <row r="2" spans="1:11">
      <c r="A2" s="151"/>
      <c r="E2" s="271"/>
    </row>
    <row r="3" spans="1:11">
      <c r="A3" s="151" t="s">
        <v>198</v>
      </c>
      <c r="B3" s="230">
        <v>0.31</v>
      </c>
    </row>
    <row r="4" spans="1:11">
      <c r="A4" s="151" t="s">
        <v>199</v>
      </c>
      <c r="B4" s="230">
        <v>1.91</v>
      </c>
      <c r="J4" s="150"/>
      <c r="K4" s="150"/>
    </row>
    <row r="5" spans="1:11">
      <c r="A5" s="151" t="s">
        <v>200</v>
      </c>
      <c r="B5" s="230">
        <v>0.19</v>
      </c>
    </row>
    <row r="6" spans="1:11">
      <c r="A6" s="151" t="s">
        <v>201</v>
      </c>
      <c r="B6" s="230">
        <v>0.5</v>
      </c>
    </row>
    <row r="8" spans="1:11">
      <c r="A8" s="140"/>
      <c r="B8" s="288" t="s">
        <v>202</v>
      </c>
      <c r="C8" s="151" t="s">
        <v>203</v>
      </c>
    </row>
    <row r="9" spans="1:11">
      <c r="A9" s="140">
        <v>35400</v>
      </c>
      <c r="B9" s="287">
        <v>3.6113300000000002</v>
      </c>
      <c r="C9" s="147">
        <v>3.71</v>
      </c>
      <c r="H9" s="152" t="s">
        <v>204</v>
      </c>
      <c r="I9" s="152" t="s">
        <v>205</v>
      </c>
    </row>
    <row r="10" spans="1:11">
      <c r="A10" s="143">
        <v>35431</v>
      </c>
      <c r="B10" s="287">
        <v>4.2539999999999996</v>
      </c>
      <c r="C10" s="26">
        <f t="shared" ref="C10:C73" si="0">C9+$B$3*(B10-C9)+$B$5*(C9^($B$6))*D10+(1-$B$3)*(B10-B9)</f>
        <v>4.5314311450381908</v>
      </c>
      <c r="D10" s="148">
        <v>0.57204476228882795</v>
      </c>
      <c r="E10" s="148">
        <v>0.44644847007428556</v>
      </c>
      <c r="F10" s="150">
        <f>C10-E10</f>
        <v>4.0849826749639053</v>
      </c>
      <c r="G10">
        <v>1997</v>
      </c>
      <c r="H10" s="149">
        <f>AVERAGE(C10:C21)</f>
        <v>2.5796409369778184</v>
      </c>
      <c r="I10" s="416">
        <f>AVERAGE(F10:F21)</f>
        <v>2.056890710117766</v>
      </c>
    </row>
    <row r="11" spans="1:11">
      <c r="A11" s="143">
        <v>35462</v>
      </c>
      <c r="B11" s="287">
        <v>2.8679999999999999</v>
      </c>
      <c r="C11" s="26">
        <f t="shared" si="0"/>
        <v>3.0104689671609668</v>
      </c>
      <c r="D11" s="148">
        <v>-0.12104783130526783</v>
      </c>
      <c r="E11" s="148">
        <v>0.26322273807183755</v>
      </c>
      <c r="F11" s="150">
        <f t="shared" ref="F11:F74" si="1">C11-E11</f>
        <v>2.7472462290891291</v>
      </c>
      <c r="G11">
        <v>1998</v>
      </c>
      <c r="H11" s="149">
        <f>AVERAGE(C22:C33)</f>
        <v>2.254563666728064</v>
      </c>
      <c r="I11" s="416">
        <f>AVERAGE(F22:F33)</f>
        <v>1.631990092471745</v>
      </c>
    </row>
    <row r="12" spans="1:11">
      <c r="A12" s="143">
        <v>35490</v>
      </c>
      <c r="B12" s="287">
        <v>1.879</v>
      </c>
      <c r="C12" s="26">
        <f t="shared" si="0"/>
        <v>1.6638074722859773</v>
      </c>
      <c r="D12" s="148">
        <v>-0.95095832549649406</v>
      </c>
      <c r="E12" s="148">
        <v>0.71583075574757804</v>
      </c>
      <c r="F12" s="150">
        <f t="shared" si="1"/>
        <v>0.94797671653839921</v>
      </c>
      <c r="G12">
        <v>1999</v>
      </c>
      <c r="H12" s="26">
        <f>AVERAGE(C34:C45)</f>
        <v>2.3475866256440852</v>
      </c>
      <c r="I12" s="417">
        <f>AVERAGE(F34:F45)</f>
        <v>1.6507265526605359</v>
      </c>
    </row>
    <row r="13" spans="1:11">
      <c r="A13" s="143">
        <v>35521</v>
      </c>
      <c r="B13" s="287">
        <v>1.8460000000000001</v>
      </c>
      <c r="C13" s="26">
        <f t="shared" si="0"/>
        <v>1.3627215358038123</v>
      </c>
      <c r="D13" s="148">
        <v>-1.366075276905655</v>
      </c>
      <c r="E13" s="148">
        <v>1.117233151025792</v>
      </c>
      <c r="F13" s="150">
        <f t="shared" si="1"/>
        <v>0.24548838477802026</v>
      </c>
      <c r="G13">
        <v>2000</v>
      </c>
      <c r="H13" s="26">
        <f>AVERAGE(C46:C57)</f>
        <v>3.156314972098508</v>
      </c>
      <c r="I13" s="417">
        <f>AVERAGE(F46:F57)</f>
        <v>2.8233778626374271</v>
      </c>
    </row>
    <row r="14" spans="1:11">
      <c r="A14" s="143">
        <v>35551</v>
      </c>
      <c r="B14" s="287">
        <v>2.0990000000000002</v>
      </c>
      <c r="C14" s="26">
        <f t="shared" si="0"/>
        <v>1.5251119896064123</v>
      </c>
      <c r="D14" s="148">
        <v>-1.083986905037053</v>
      </c>
      <c r="E14" s="148">
        <v>0.59593831745232639</v>
      </c>
      <c r="F14" s="150">
        <f t="shared" si="1"/>
        <v>0.92917367215408586</v>
      </c>
      <c r="G14">
        <v>2001</v>
      </c>
      <c r="H14" s="26">
        <f>AVERAGE(C58:C69)</f>
        <v>6.6333706187838546</v>
      </c>
      <c r="I14" s="417">
        <f>AVERAGE(F58:F69)</f>
        <v>6.1123632706507314</v>
      </c>
    </row>
    <row r="15" spans="1:11">
      <c r="A15" s="143">
        <v>35582</v>
      </c>
      <c r="B15" s="287">
        <v>2.3079999999999998</v>
      </c>
      <c r="C15" s="26">
        <f t="shared" si="0"/>
        <v>2.0717037806044489</v>
      </c>
      <c r="D15" s="148">
        <v>0.6805558236963436</v>
      </c>
      <c r="E15" s="148">
        <v>1.1997142163518744</v>
      </c>
      <c r="F15" s="150">
        <f t="shared" si="1"/>
        <v>0.87198956425257457</v>
      </c>
      <c r="G15">
        <v>2002</v>
      </c>
      <c r="H15" s="26">
        <f>AVERAGE(C70:C81)</f>
        <v>4.5845934247091584</v>
      </c>
      <c r="I15" s="289">
        <f>AVERAGE(F70:F81)</f>
        <v>4.1142443685420815</v>
      </c>
    </row>
    <row r="16" spans="1:11">
      <c r="A16" s="143">
        <v>35612</v>
      </c>
      <c r="B16" s="287">
        <v>2.2189999999999999</v>
      </c>
      <c r="C16" s="26">
        <f t="shared" si="0"/>
        <v>1.8348277082393332</v>
      </c>
      <c r="D16" s="148">
        <v>-0.80858580345122288</v>
      </c>
      <c r="E16" s="148">
        <v>5.272190801500256E-2</v>
      </c>
      <c r="F16" s="150">
        <f t="shared" si="1"/>
        <v>1.7821058002243306</v>
      </c>
      <c r="G16">
        <v>2003</v>
      </c>
      <c r="H16" s="26">
        <f>AVERAGE(C82:C93)</f>
        <v>3.6008182170131193</v>
      </c>
      <c r="I16" s="289">
        <f>AVERAGE(F82:F93)</f>
        <v>3.0508842101231313</v>
      </c>
    </row>
    <row r="17" spans="1:9">
      <c r="A17" s="143">
        <v>35643</v>
      </c>
      <c r="B17" s="287">
        <v>2.1629999999999998</v>
      </c>
      <c r="C17" s="26">
        <f t="shared" si="0"/>
        <v>2.2311679716567463</v>
      </c>
      <c r="D17" s="148">
        <v>1.2948361354879021</v>
      </c>
      <c r="E17" s="148">
        <v>0.44005330771862072</v>
      </c>
      <c r="F17" s="150">
        <f t="shared" si="1"/>
        <v>1.7911146639381257</v>
      </c>
      <c r="G17">
        <v>2004</v>
      </c>
      <c r="H17" s="26">
        <f>AVERAGE(C94:C105)</f>
        <v>3.6910660511828159</v>
      </c>
      <c r="I17" s="289">
        <f>AVERAGE(F94:F105)</f>
        <v>3.1404124026611711</v>
      </c>
    </row>
    <row r="18" spans="1:9">
      <c r="A18" s="143">
        <v>35674</v>
      </c>
      <c r="B18" s="287">
        <v>2.4990000000000001</v>
      </c>
      <c r="C18" s="26">
        <f t="shared" si="0"/>
        <v>2.5779489293471731</v>
      </c>
      <c r="D18" s="148">
        <v>0.11244710818100771</v>
      </c>
      <c r="E18" s="148">
        <v>0.58112005155519775</v>
      </c>
      <c r="F18" s="150">
        <f t="shared" si="1"/>
        <v>1.9968288777919754</v>
      </c>
      <c r="G18">
        <v>2005</v>
      </c>
      <c r="H18" s="26">
        <f>AVERAGE(C106:C117)</f>
        <v>3.9532366276941224</v>
      </c>
      <c r="I18" s="289">
        <f>AVERAGE(F106:F117)</f>
        <v>3.5584787674243921</v>
      </c>
    </row>
    <row r="19" spans="1:9">
      <c r="A19" s="143">
        <v>35704</v>
      </c>
      <c r="B19" s="287">
        <v>3.2210000000000001</v>
      </c>
      <c r="C19" s="26">
        <f t="shared" si="0"/>
        <v>3.1449823211625292</v>
      </c>
      <c r="D19" s="148">
        <v>-0.42775450923497044</v>
      </c>
      <c r="E19" s="148">
        <v>-0.12433934999506648</v>
      </c>
      <c r="F19" s="150">
        <f t="shared" si="1"/>
        <v>3.2693216711575959</v>
      </c>
      <c r="G19">
        <v>2006</v>
      </c>
      <c r="H19" s="26">
        <f>AVERAGE(C118:C129)</f>
        <v>3.8621622645927598</v>
      </c>
      <c r="I19" s="289">
        <f>AVERAGE(F118:F129)</f>
        <v>3.4260283586434785</v>
      </c>
    </row>
    <row r="20" spans="1:9">
      <c r="A20" s="143">
        <v>35735</v>
      </c>
      <c r="B20" s="287">
        <v>3.5089999999999999</v>
      </c>
      <c r="C20" s="26">
        <f t="shared" si="0"/>
        <v>3.7039437774415442</v>
      </c>
      <c r="D20" s="148">
        <v>0.73422628140599788</v>
      </c>
      <c r="E20" s="148">
        <v>0.56210529258838915</v>
      </c>
      <c r="F20" s="150">
        <f t="shared" si="1"/>
        <v>3.1418384848531549</v>
      </c>
      <c r="G20">
        <v>2007</v>
      </c>
      <c r="H20" s="26">
        <f>AVERAGE(C130:C141)</f>
        <v>3.5250402612704517</v>
      </c>
      <c r="I20" s="289">
        <f>AVERAGE(F130:F141)</f>
        <v>3.0595225809410773</v>
      </c>
    </row>
    <row r="21" spans="1:9">
      <c r="A21" s="143">
        <v>35765</v>
      </c>
      <c r="B21" s="287">
        <v>2.6819999999999999</v>
      </c>
      <c r="C21" s="26">
        <f t="shared" si="0"/>
        <v>3.2975756453866869</v>
      </c>
      <c r="D21" s="148">
        <v>1.3155805995931722</v>
      </c>
      <c r="E21" s="148">
        <v>0.42295386371479221</v>
      </c>
      <c r="F21" s="150">
        <f t="shared" si="1"/>
        <v>2.8746217816718946</v>
      </c>
      <c r="G21">
        <v>2008</v>
      </c>
      <c r="H21" s="26">
        <f>AVERAGE(C142:C153)</f>
        <v>3.7548027762743317</v>
      </c>
      <c r="I21" s="289">
        <f>AVERAGE(F142:F153)</f>
        <v>3.228008662686729</v>
      </c>
    </row>
    <row r="22" spans="1:9">
      <c r="A22" s="143">
        <v>35796</v>
      </c>
      <c r="B22" s="287">
        <v>2.2690000000000001</v>
      </c>
      <c r="C22" s="26">
        <f t="shared" si="0"/>
        <v>3.1008577158669302</v>
      </c>
      <c r="D22" s="148">
        <v>1.1799438503516662</v>
      </c>
      <c r="E22" s="148">
        <v>0.58309360603063842</v>
      </c>
      <c r="F22" s="150">
        <f t="shared" si="1"/>
        <v>2.5177641098362917</v>
      </c>
      <c r="G22">
        <v>2009</v>
      </c>
      <c r="H22" s="26">
        <f>AVERAGE(C154:C165)</f>
        <v>4.3660985786259987</v>
      </c>
      <c r="I22" s="289">
        <f>AVERAGE(F154:F165)</f>
        <v>3.8774419516742706</v>
      </c>
    </row>
    <row r="23" spans="1:9">
      <c r="A23" s="143">
        <v>35827</v>
      </c>
      <c r="B23" s="287">
        <v>2.036</v>
      </c>
      <c r="C23" s="26">
        <f t="shared" si="0"/>
        <v>2.5996863171009377</v>
      </c>
      <c r="D23" s="148">
        <v>-3.0771821983964012E-2</v>
      </c>
      <c r="E23" s="148">
        <v>1.2839345830558717</v>
      </c>
      <c r="F23" s="150">
        <f t="shared" si="1"/>
        <v>1.315751734045066</v>
      </c>
      <c r="G23">
        <v>2010</v>
      </c>
      <c r="H23" s="26">
        <f>AVERAGE(C166:C177)</f>
        <v>4.0299141633794298</v>
      </c>
      <c r="I23" s="289">
        <f>AVERAGE(F166:F177)</f>
        <v>3.6819286257619517</v>
      </c>
    </row>
    <row r="24" spans="1:9">
      <c r="A24" s="143">
        <v>35855</v>
      </c>
      <c r="B24" s="287">
        <v>2.2269999999999999</v>
      </c>
      <c r="C24" s="26">
        <f t="shared" si="0"/>
        <v>2.664535756528656</v>
      </c>
      <c r="D24" s="148">
        <v>0.15861799892448356</v>
      </c>
      <c r="E24" s="148">
        <v>0.27727022188859585</v>
      </c>
      <c r="F24" s="150">
        <f t="shared" si="1"/>
        <v>2.3872655346400604</v>
      </c>
      <c r="G24">
        <v>2011</v>
      </c>
      <c r="H24" s="26">
        <f>AVERAGE(C178:C189)</f>
        <v>3.8264071510219524</v>
      </c>
      <c r="I24" s="289">
        <f>AVERAGE(F178:F189)</f>
        <v>3.1811118691925242</v>
      </c>
    </row>
    <row r="25" spans="1:9">
      <c r="A25" s="143">
        <v>35886</v>
      </c>
      <c r="B25" s="287">
        <v>2.3340000000000001</v>
      </c>
      <c r="C25" s="26">
        <f t="shared" si="0"/>
        <v>2.7505981136364501</v>
      </c>
      <c r="D25" s="148">
        <v>0.36982233818724447</v>
      </c>
      <c r="E25" s="148">
        <v>0.37651674960769593</v>
      </c>
      <c r="F25" s="150">
        <f t="shared" si="1"/>
        <v>2.3740813640287541</v>
      </c>
      <c r="G25">
        <v>2012</v>
      </c>
      <c r="H25" s="26">
        <f>AVERAGE(C190:C201)</f>
        <v>4.1875527092379832</v>
      </c>
      <c r="I25" s="289">
        <f>AVERAGE(F190:F201)</f>
        <v>3.5622499124541407</v>
      </c>
    </row>
    <row r="26" spans="1:9">
      <c r="A26" s="143">
        <v>35916</v>
      </c>
      <c r="B26" s="287">
        <v>2.29</v>
      </c>
      <c r="C26" s="26">
        <f t="shared" si="0"/>
        <v>2.6008733704362941</v>
      </c>
      <c r="D26" s="148">
        <v>7.4324531629856652E-2</v>
      </c>
      <c r="E26" s="148">
        <v>0.10643563815087455</v>
      </c>
      <c r="F26" s="150">
        <f t="shared" si="1"/>
        <v>2.4944377322854194</v>
      </c>
      <c r="G26">
        <v>2013</v>
      </c>
      <c r="H26" s="26">
        <f>AVERAGE(C202:C213)</f>
        <v>4.206436385911287</v>
      </c>
      <c r="I26" s="289">
        <f>AVERAGE(F202:F213)</f>
        <v>3.6256828436783928</v>
      </c>
    </row>
    <row r="27" spans="1:9">
      <c r="A27" s="143">
        <v>35947</v>
      </c>
      <c r="B27" s="287">
        <v>2.069</v>
      </c>
      <c r="C27" s="26">
        <f t="shared" si="0"/>
        <v>2.0253198038120468</v>
      </c>
      <c r="D27" s="148">
        <v>-0.8425858045618152</v>
      </c>
      <c r="E27" s="148">
        <v>0.36977184008356517</v>
      </c>
      <c r="F27" s="150">
        <f t="shared" si="1"/>
        <v>1.6555479637284816</v>
      </c>
      <c r="G27">
        <v>2014</v>
      </c>
      <c r="H27" s="150">
        <f>+AVERAGE(C214:C225)</f>
        <v>3.7819595701877735</v>
      </c>
      <c r="I27" s="290">
        <f>AVERAGE(F214:F225)</f>
        <v>3.4193585979447332</v>
      </c>
    </row>
    <row r="28" spans="1:9">
      <c r="A28" s="143">
        <v>35977</v>
      </c>
      <c r="B28" s="287">
        <v>2.3530000000000002</v>
      </c>
      <c r="C28" s="26">
        <f t="shared" si="0"/>
        <v>1.9485755300734848</v>
      </c>
      <c r="D28" s="148">
        <v>-1.3842106075386009</v>
      </c>
      <c r="E28" s="148">
        <v>0.13061101628873839</v>
      </c>
      <c r="F28" s="150">
        <f t="shared" si="1"/>
        <v>1.8179645137847464</v>
      </c>
      <c r="G28">
        <v>2015</v>
      </c>
      <c r="H28" s="150">
        <f>+AVERAGE(C226:C237)</f>
        <v>4.7406887113114964</v>
      </c>
      <c r="I28" s="290">
        <f>+AVERAGE(F226:F237)</f>
        <v>4.3602622259087838</v>
      </c>
    </row>
    <row r="29" spans="1:9">
      <c r="A29" s="143">
        <v>36008</v>
      </c>
      <c r="B29" s="287">
        <v>1.9530000000000001</v>
      </c>
      <c r="C29" s="26">
        <f t="shared" si="0"/>
        <v>1.8821965242743606</v>
      </c>
      <c r="D29" s="148">
        <v>0.78518420281639167</v>
      </c>
      <c r="E29" s="148">
        <v>0.91769910067571925</v>
      </c>
      <c r="F29" s="150">
        <f t="shared" si="1"/>
        <v>0.96449742359864132</v>
      </c>
      <c r="G29">
        <v>2016</v>
      </c>
      <c r="H29" s="150">
        <f>+AVERAGE(C238:C249)</f>
        <v>3.9284870011320034</v>
      </c>
      <c r="I29" s="290">
        <f>+AVERAGE(F238:F249)</f>
        <v>3.4005101898688341</v>
      </c>
    </row>
    <row r="30" spans="1:9">
      <c r="A30" s="143">
        <v>36039</v>
      </c>
      <c r="B30" s="287">
        <v>1.754</v>
      </c>
      <c r="C30" s="26">
        <f t="shared" si="0"/>
        <v>1.5156166629057044</v>
      </c>
      <c r="D30" s="148">
        <v>-0.72709213441933773</v>
      </c>
      <c r="E30" s="148">
        <v>1.2653933022329162</v>
      </c>
      <c r="F30" s="150">
        <f t="shared" si="1"/>
        <v>0.25022336067278816</v>
      </c>
      <c r="G30">
        <v>2017</v>
      </c>
      <c r="H30" s="150">
        <f>+AVERAGE(C250:C261)</f>
        <v>4.4316002640045404</v>
      </c>
      <c r="I30" s="290">
        <f>+AVERAGE(F250:F261)</f>
        <v>3.8314928504213417</v>
      </c>
    </row>
    <row r="31" spans="1:9">
      <c r="A31" s="143">
        <v>36069</v>
      </c>
      <c r="B31" s="287">
        <v>2.13</v>
      </c>
      <c r="C31" s="26">
        <f t="shared" si="0"/>
        <v>2.1051853237666958</v>
      </c>
      <c r="D31" s="148">
        <v>0.59710994788792293</v>
      </c>
      <c r="E31" s="148">
        <v>0.15886451296666254</v>
      </c>
      <c r="F31" s="150">
        <f t="shared" si="1"/>
        <v>1.9463208108000332</v>
      </c>
      <c r="G31">
        <v>2018</v>
      </c>
      <c r="H31" s="150">
        <f>+AVERAGE(C262:C273)</f>
        <v>4.9810796229998262</v>
      </c>
      <c r="I31" s="290">
        <f>+AVERAGE(F262:F273)</f>
        <v>4.4808402144110211</v>
      </c>
    </row>
    <row r="32" spans="1:9">
      <c r="A32" s="143">
        <v>36100</v>
      </c>
      <c r="B32" s="287">
        <v>2.1259999999999999</v>
      </c>
      <c r="C32" s="26">
        <f t="shared" si="0"/>
        <v>2.2644499269002103</v>
      </c>
      <c r="D32" s="148">
        <v>0.56432958205018369</v>
      </c>
      <c r="E32" s="148">
        <v>0.85101561002909165</v>
      </c>
      <c r="F32" s="150">
        <f t="shared" si="1"/>
        <v>1.4134343168711188</v>
      </c>
      <c r="G32">
        <v>2019</v>
      </c>
      <c r="H32" s="150">
        <f>+AVERAGE(C274:C285)</f>
        <v>4.379106346354436</v>
      </c>
      <c r="I32" s="290">
        <f>+AVERAGE(F274:F285)</f>
        <v>3.9483066557906414</v>
      </c>
    </row>
    <row r="33" spans="1:9">
      <c r="A33" s="143">
        <v>36130</v>
      </c>
      <c r="B33" s="287">
        <v>2.1360000000000001</v>
      </c>
      <c r="C33" s="26">
        <f t="shared" si="0"/>
        <v>1.5968689554350046</v>
      </c>
      <c r="D33" s="148">
        <v>-2.2197659639846412</v>
      </c>
      <c r="E33" s="148">
        <v>1.1502767100654669</v>
      </c>
      <c r="F33" s="150">
        <f t="shared" si="1"/>
        <v>0.44659224536953768</v>
      </c>
      <c r="G33">
        <v>2020</v>
      </c>
      <c r="H33" s="150">
        <f>+AVERAGE(C286:C297)</f>
        <v>4.5320154563349222</v>
      </c>
      <c r="I33" s="290">
        <f>+AVERAGE(F286:F297)</f>
        <v>4.1333057275861922</v>
      </c>
    </row>
    <row r="34" spans="1:9">
      <c r="A34" s="143">
        <v>36161</v>
      </c>
      <c r="B34" s="287">
        <v>1.8109999999999999</v>
      </c>
      <c r="C34" s="26">
        <f t="shared" si="0"/>
        <v>2.1362418806976446</v>
      </c>
      <c r="D34" s="148">
        <v>2.9039924828215824</v>
      </c>
      <c r="E34" s="148">
        <v>0.49658905818983079</v>
      </c>
      <c r="F34" s="291">
        <f t="shared" si="1"/>
        <v>1.6396528225078137</v>
      </c>
      <c r="G34">
        <v>2021</v>
      </c>
      <c r="H34" s="150">
        <f>+AVERAGE(C298:C309)</f>
        <v>4.7581188570075783</v>
      </c>
      <c r="I34" s="290">
        <f>+AVERAGE(F298:F309)</f>
        <v>4.3785680944123806</v>
      </c>
    </row>
    <row r="35" spans="1:9">
      <c r="A35" s="143">
        <v>36192</v>
      </c>
      <c r="B35" s="287">
        <v>1.746</v>
      </c>
      <c r="C35" s="26">
        <f t="shared" si="0"/>
        <v>1.9619140068356071</v>
      </c>
      <c r="D35" s="148">
        <v>-3.0618773522486535E-2</v>
      </c>
      <c r="E35" s="148">
        <v>7.9516503737488892E-2</v>
      </c>
      <c r="F35" s="291">
        <f t="shared" si="1"/>
        <v>1.8823975030981182</v>
      </c>
      <c r="G35">
        <v>2022</v>
      </c>
      <c r="H35" s="150">
        <f>+AVERAGE(C310:C321)</f>
        <v>5.0933136828298231</v>
      </c>
      <c r="I35" s="290">
        <f>+AVERAGE(F310:F321)</f>
        <v>4.7378540997721883</v>
      </c>
    </row>
    <row r="36" spans="1:9">
      <c r="A36" s="143">
        <v>36220</v>
      </c>
      <c r="B36" s="287">
        <v>1.6930000000000001</v>
      </c>
      <c r="C36" s="26">
        <f t="shared" si="0"/>
        <v>1.8352983608954965</v>
      </c>
      <c r="D36" s="148">
        <v>-2.5109185939831698E-2</v>
      </c>
      <c r="E36" s="148">
        <v>1.3802636782789615</v>
      </c>
      <c r="F36" s="291">
        <f t="shared" si="1"/>
        <v>0.45503468261653501</v>
      </c>
      <c r="G36">
        <v>2023</v>
      </c>
      <c r="H36" s="150">
        <f>+AVERAGE(C322:C333)</f>
        <v>5.4028981824547637</v>
      </c>
      <c r="I36" s="290">
        <f>+AVERAGE(F322:F333)</f>
        <v>4.8993392875005588</v>
      </c>
    </row>
    <row r="37" spans="1:9">
      <c r="A37" s="143">
        <v>36251</v>
      </c>
      <c r="B37" s="287">
        <v>1.847</v>
      </c>
      <c r="C37" s="26">
        <f t="shared" si="0"/>
        <v>1.6580674969044005</v>
      </c>
      <c r="D37" s="148">
        <v>-1.1154601089530782</v>
      </c>
      <c r="E37" s="148">
        <v>0.52783656424815428</v>
      </c>
      <c r="F37" s="291">
        <f t="shared" si="1"/>
        <v>1.1302309326562461</v>
      </c>
      <c r="G37">
        <v>2024</v>
      </c>
      <c r="H37" s="150">
        <f>+AVERAGE(C334:C345)</f>
        <v>4.2259987781205695</v>
      </c>
      <c r="I37" s="290">
        <f>+AVERAGE(F334:F345)</f>
        <v>3.6766220662224249</v>
      </c>
    </row>
    <row r="38" spans="1:9">
      <c r="A38" s="143">
        <v>36281</v>
      </c>
      <c r="B38" s="287">
        <v>2.3479999999999999</v>
      </c>
      <c r="C38" s="26">
        <f t="shared" si="0"/>
        <v>2.2397084259582045</v>
      </c>
      <c r="D38" s="148">
        <v>9.0216109176766965E-2</v>
      </c>
      <c r="E38" s="148">
        <v>0.4552141099129336</v>
      </c>
      <c r="F38" s="291">
        <f t="shared" si="1"/>
        <v>1.7844943160452709</v>
      </c>
    </row>
    <row r="39" spans="1:9">
      <c r="A39" s="143">
        <v>36312</v>
      </c>
      <c r="B39">
        <v>2.226</v>
      </c>
      <c r="C39" s="26">
        <f t="shared" si="0"/>
        <v>2.0030103953738516</v>
      </c>
      <c r="D39" s="148">
        <v>-0.52143395988227748</v>
      </c>
      <c r="E39" s="148">
        <v>0.38256936159832017</v>
      </c>
      <c r="F39" s="291">
        <f t="shared" si="1"/>
        <v>1.6204410337755315</v>
      </c>
    </row>
    <row r="40" spans="1:9">
      <c r="A40" s="143">
        <v>36342</v>
      </c>
      <c r="B40">
        <v>2.262</v>
      </c>
      <c r="C40" s="26">
        <f t="shared" si="0"/>
        <v>2.1671633516967663</v>
      </c>
      <c r="D40" s="148">
        <v>0.21950755235571781</v>
      </c>
      <c r="E40" s="148">
        <v>0.59058033430057721</v>
      </c>
      <c r="F40" s="291">
        <f t="shared" si="1"/>
        <v>1.5765830173961892</v>
      </c>
    </row>
    <row r="41" spans="1:9">
      <c r="A41" s="143">
        <v>36373</v>
      </c>
      <c r="B41">
        <v>2.6010000000000004</v>
      </c>
      <c r="C41" s="26">
        <f t="shared" si="0"/>
        <v>2.8023069209374256</v>
      </c>
      <c r="D41" s="148">
        <v>0.95366440606679603</v>
      </c>
      <c r="E41" s="148">
        <v>1.6247529421002569</v>
      </c>
      <c r="F41" s="291">
        <f t="shared" si="1"/>
        <v>1.1775539788371687</v>
      </c>
    </row>
    <row r="42" spans="1:9">
      <c r="A42" s="143">
        <v>36404</v>
      </c>
      <c r="B42">
        <v>2.9119999999999999</v>
      </c>
      <c r="C42" s="26">
        <f t="shared" si="0"/>
        <v>3.5140515336760441</v>
      </c>
      <c r="D42" s="148">
        <v>1.4561629975526036</v>
      </c>
      <c r="E42" s="148">
        <v>0.83665698072021844</v>
      </c>
      <c r="F42" s="291">
        <f t="shared" si="1"/>
        <v>2.6773945529558256</v>
      </c>
    </row>
    <row r="43" spans="1:9">
      <c r="A43" s="143">
        <v>36434</v>
      </c>
      <c r="B43">
        <v>2.56</v>
      </c>
      <c r="C43" s="26">
        <f t="shared" si="0"/>
        <v>2.6977507775516938</v>
      </c>
      <c r="D43" s="148">
        <v>-0.77958438707618471</v>
      </c>
      <c r="E43" s="148">
        <v>0.53123452650947522</v>
      </c>
      <c r="F43" s="291">
        <f t="shared" si="1"/>
        <v>2.1665162510422187</v>
      </c>
    </row>
    <row r="44" spans="1:9">
      <c r="A44" s="143">
        <v>36465</v>
      </c>
      <c r="B44">
        <v>3.0920000000000001</v>
      </c>
      <c r="C44" s="26">
        <f t="shared" si="0"/>
        <v>2.9511611782915184</v>
      </c>
      <c r="D44" s="148">
        <v>-0.7558736951571523</v>
      </c>
      <c r="E44" s="148">
        <v>0.65653353053686925</v>
      </c>
      <c r="F44" s="291">
        <f t="shared" si="1"/>
        <v>2.2946276477546492</v>
      </c>
    </row>
    <row r="45" spans="1:9">
      <c r="A45" s="143">
        <v>36495</v>
      </c>
      <c r="B45">
        <v>2.12</v>
      </c>
      <c r="C45" s="26">
        <f t="shared" si="0"/>
        <v>2.2043651789103653</v>
      </c>
      <c r="D45" s="148">
        <v>0.556200984121477</v>
      </c>
      <c r="E45" s="148">
        <v>0.80057328566949593</v>
      </c>
      <c r="F45" s="291">
        <f t="shared" si="1"/>
        <v>1.4037918932408693</v>
      </c>
    </row>
    <row r="46" spans="1:9">
      <c r="A46" s="143">
        <v>36526</v>
      </c>
      <c r="B46">
        <v>2.3440000000000003</v>
      </c>
      <c r="C46" s="26">
        <f t="shared" si="0"/>
        <v>2.6441081152198613</v>
      </c>
      <c r="D46" s="148">
        <v>0.85749889573295501</v>
      </c>
      <c r="E46" s="148">
        <v>0.57754997674100694</v>
      </c>
      <c r="F46" s="150">
        <f t="shared" si="1"/>
        <v>2.0665581384788543</v>
      </c>
    </row>
    <row r="47" spans="1:9">
      <c r="A47" s="143">
        <v>36557</v>
      </c>
      <c r="B47">
        <v>2.61</v>
      </c>
      <c r="C47" s="26">
        <f t="shared" si="0"/>
        <v>2.756404243217502</v>
      </c>
      <c r="D47" s="148">
        <v>-0.19637370760351439</v>
      </c>
      <c r="E47" s="148">
        <v>-0.27465734763352467</v>
      </c>
      <c r="F47" s="150">
        <f t="shared" si="1"/>
        <v>3.0310615908510266</v>
      </c>
    </row>
    <row r="48" spans="1:9">
      <c r="A48" s="143">
        <v>36586</v>
      </c>
      <c r="B48">
        <v>2.6030000000000002</v>
      </c>
      <c r="C48" s="26">
        <f t="shared" si="0"/>
        <v>2.565587936101176</v>
      </c>
      <c r="D48" s="148">
        <v>-0.43884208960297971</v>
      </c>
      <c r="E48" s="148">
        <v>0.48275156861247653</v>
      </c>
      <c r="F48" s="150">
        <f t="shared" si="1"/>
        <v>2.0828363674886994</v>
      </c>
    </row>
    <row r="49" spans="1:6">
      <c r="A49" s="143">
        <v>36617</v>
      </c>
      <c r="B49">
        <v>2.9</v>
      </c>
      <c r="C49" s="26">
        <f t="shared" si="0"/>
        <v>3.2040022908535692</v>
      </c>
      <c r="D49" s="148">
        <v>1.0837409321118552</v>
      </c>
      <c r="E49" s="148">
        <v>0.43936838273921142</v>
      </c>
      <c r="F49" s="150">
        <f t="shared" si="1"/>
        <v>2.7646339081143578</v>
      </c>
    </row>
    <row r="50" spans="1:6">
      <c r="A50" s="143">
        <v>36647</v>
      </c>
      <c r="B50">
        <v>3.0890000000000004</v>
      </c>
      <c r="C50" s="26">
        <f t="shared" si="0"/>
        <v>3.4570587069211496</v>
      </c>
      <c r="D50" s="148">
        <v>0.46544998508000984</v>
      </c>
      <c r="E50" s="148">
        <v>0.80857103902753313</v>
      </c>
      <c r="F50" s="150">
        <f t="shared" si="1"/>
        <v>2.6484876678936162</v>
      </c>
    </row>
    <row r="51" spans="1:6">
      <c r="A51" s="143">
        <v>36678</v>
      </c>
      <c r="B51">
        <v>3.3540000000000005</v>
      </c>
      <c r="C51" s="26">
        <f t="shared" si="0"/>
        <v>3.2213799264273719</v>
      </c>
      <c r="D51" s="148">
        <v>-1.0942915774018969</v>
      </c>
      <c r="E51" s="148">
        <v>0.63220264990359809</v>
      </c>
      <c r="F51" s="150">
        <f t="shared" si="1"/>
        <v>2.5891772765237739</v>
      </c>
    </row>
    <row r="52" spans="1:6">
      <c r="A52" s="143">
        <v>36708</v>
      </c>
      <c r="B52">
        <v>3.3780000000000001</v>
      </c>
      <c r="C52" s="26">
        <f t="shared" si="0"/>
        <v>3.1700032508334037</v>
      </c>
      <c r="D52" s="148">
        <v>-0.34159378721109296</v>
      </c>
      <c r="E52" s="148">
        <v>0.74808799012316307</v>
      </c>
      <c r="F52" s="150">
        <f t="shared" si="1"/>
        <v>2.4219152607102408</v>
      </c>
    </row>
    <row r="53" spans="1:6">
      <c r="A53" s="143">
        <v>36739</v>
      </c>
      <c r="B53">
        <v>3.3940000000000006</v>
      </c>
      <c r="C53" s="26">
        <f t="shared" si="0"/>
        <v>3.4032665089767682</v>
      </c>
      <c r="D53" s="148">
        <v>0.4516428893302179</v>
      </c>
      <c r="E53" s="148">
        <v>0.58674558327440574</v>
      </c>
      <c r="F53" s="150">
        <f t="shared" si="1"/>
        <v>2.8165209257023625</v>
      </c>
    </row>
    <row r="54" spans="1:6">
      <c r="A54" s="143">
        <v>36770</v>
      </c>
      <c r="B54">
        <v>3.3880000000000003</v>
      </c>
      <c r="C54" s="26">
        <f t="shared" si="0"/>
        <v>3.3052528314999452</v>
      </c>
      <c r="D54" s="148">
        <v>-0.25431748007501553</v>
      </c>
      <c r="E54" s="148">
        <v>-0.28170877207049533</v>
      </c>
      <c r="F54" s="150">
        <f t="shared" si="1"/>
        <v>3.5869616035704404</v>
      </c>
    </row>
    <row r="55" spans="1:6">
      <c r="A55" s="143">
        <v>36800</v>
      </c>
      <c r="B55">
        <v>3.403</v>
      </c>
      <c r="C55" s="26">
        <f t="shared" si="0"/>
        <v>3.103326792283486</v>
      </c>
      <c r="D55" s="148">
        <v>-0.70225503396742939</v>
      </c>
      <c r="E55" s="148">
        <v>-9.5344031168002358E-2</v>
      </c>
      <c r="F55" s="150">
        <f t="shared" si="1"/>
        <v>3.1986708234514882</v>
      </c>
    </row>
    <row r="56" spans="1:6">
      <c r="A56" s="143">
        <v>36831</v>
      </c>
      <c r="B56">
        <v>3.5030000000000001</v>
      </c>
      <c r="C56" s="26">
        <f t="shared" si="0"/>
        <v>3.3589567013469313</v>
      </c>
      <c r="D56" s="148">
        <v>0.18742017563066485</v>
      </c>
      <c r="E56" s="148">
        <v>-0.11203898339390204</v>
      </c>
      <c r="F56" s="150">
        <f t="shared" si="1"/>
        <v>3.4709956847408332</v>
      </c>
    </row>
    <row r="57" spans="1:6">
      <c r="A57" s="143">
        <v>36861</v>
      </c>
      <c r="B57">
        <v>3.5980000000000003</v>
      </c>
      <c r="C57" s="26">
        <f t="shared" si="0"/>
        <v>3.6864323615009353</v>
      </c>
      <c r="D57" s="148">
        <v>0.53937548844141969</v>
      </c>
      <c r="E57" s="148">
        <v>0.48371725737750459</v>
      </c>
      <c r="F57" s="150">
        <f t="shared" si="1"/>
        <v>3.2027151041234307</v>
      </c>
    </row>
    <row r="58" spans="1:6">
      <c r="A58" s="143">
        <v>36892</v>
      </c>
      <c r="B58" s="414">
        <v>9.98</v>
      </c>
      <c r="C58" s="26">
        <f t="shared" si="0"/>
        <v>9.7305034637523136</v>
      </c>
      <c r="D58" s="148">
        <v>-0.85118832989709958</v>
      </c>
      <c r="E58" s="148">
        <v>0.39561992700034976</v>
      </c>
      <c r="F58" s="150">
        <f t="shared" si="1"/>
        <v>9.3348835367519634</v>
      </c>
    </row>
    <row r="59" spans="1:6">
      <c r="A59" s="143">
        <v>36923</v>
      </c>
      <c r="B59" s="414">
        <v>8.9660000000000011</v>
      </c>
      <c r="C59" s="26">
        <f t="shared" si="0"/>
        <v>8.7482628865049836</v>
      </c>
      <c r="D59" s="148">
        <v>-7.6912330676514221E-2</v>
      </c>
      <c r="E59" s="148">
        <v>0.22258610150382013</v>
      </c>
      <c r="F59" s="150">
        <f t="shared" si="1"/>
        <v>8.5256767850011634</v>
      </c>
    </row>
    <row r="60" spans="1:6">
      <c r="A60" s="143">
        <v>36951</v>
      </c>
      <c r="B60" s="414">
        <v>8.2670000000000012</v>
      </c>
      <c r="C60" s="26">
        <f t="shared" si="0"/>
        <v>7.8957713684792399</v>
      </c>
      <c r="D60" s="148">
        <v>-0.39324042244615348</v>
      </c>
      <c r="E60" s="148">
        <v>0.15215687907661049</v>
      </c>
      <c r="F60" s="150">
        <f t="shared" si="1"/>
        <v>7.7436144894026295</v>
      </c>
    </row>
    <row r="61" spans="1:6">
      <c r="A61" s="143">
        <v>36982</v>
      </c>
      <c r="B61" s="414">
        <v>6.06</v>
      </c>
      <c r="C61" s="26">
        <f t="shared" si="0"/>
        <v>6.0065589630159524</v>
      </c>
      <c r="D61" s="148">
        <v>0.37967959762194892</v>
      </c>
      <c r="E61" s="148">
        <v>0.27423907579670664</v>
      </c>
      <c r="F61" s="150">
        <f t="shared" si="1"/>
        <v>5.732319887219246</v>
      </c>
    </row>
    <row r="62" spans="1:6">
      <c r="A62" s="143">
        <v>37012</v>
      </c>
      <c r="B62" s="414">
        <v>5.4450000000000003</v>
      </c>
      <c r="C62" s="26">
        <f t="shared" si="0"/>
        <v>5.9928287041023776</v>
      </c>
      <c r="D62" s="148">
        <v>1.2556507587608647</v>
      </c>
      <c r="E62" s="148">
        <v>0.74361971928272097</v>
      </c>
      <c r="F62" s="150">
        <f t="shared" si="1"/>
        <v>5.2492089848196564</v>
      </c>
    </row>
    <row r="63" spans="1:6">
      <c r="A63" s="143">
        <v>37043</v>
      </c>
      <c r="B63" s="414">
        <v>5.375</v>
      </c>
      <c r="C63" s="26">
        <f t="shared" si="0"/>
        <v>5.3600639443694131</v>
      </c>
      <c r="D63" s="148">
        <v>-0.84480085384406034</v>
      </c>
      <c r="E63" s="148">
        <v>0.65905609257319342</v>
      </c>
      <c r="F63" s="150">
        <f t="shared" si="1"/>
        <v>4.7010078517962199</v>
      </c>
    </row>
    <row r="64" spans="1:6">
      <c r="A64" s="143">
        <v>37073</v>
      </c>
      <c r="B64" s="414">
        <v>5.3550000000000004</v>
      </c>
      <c r="C64" s="26">
        <f t="shared" si="0"/>
        <v>5.8784168411834496</v>
      </c>
      <c r="D64" s="148">
        <v>1.2133248821944729</v>
      </c>
      <c r="E64" s="148">
        <v>0.12037591518144357</v>
      </c>
      <c r="F64" s="150">
        <f t="shared" si="1"/>
        <v>5.758040926002006</v>
      </c>
    </row>
    <row r="65" spans="1:6">
      <c r="A65" s="143">
        <v>37104</v>
      </c>
      <c r="B65" s="414">
        <v>5.33</v>
      </c>
      <c r="C65" s="26">
        <f t="shared" si="0"/>
        <v>5.5450812513038175</v>
      </c>
      <c r="D65" s="148">
        <v>-0.31709995112328165</v>
      </c>
      <c r="E65" s="148">
        <v>0.29334347896423008</v>
      </c>
      <c r="F65" s="150">
        <f t="shared" si="1"/>
        <v>5.2517377723395873</v>
      </c>
    </row>
    <row r="66" spans="1:6">
      <c r="A66" s="143">
        <v>37135</v>
      </c>
      <c r="B66" s="414">
        <v>5.2949999999999999</v>
      </c>
      <c r="C66" s="26">
        <f t="shared" si="0"/>
        <v>5.4467862736058317</v>
      </c>
      <c r="D66" s="148">
        <v>7.5550292602351151E-3</v>
      </c>
      <c r="E66" s="148">
        <v>1.4106771331524381</v>
      </c>
      <c r="F66" s="150">
        <f t="shared" si="1"/>
        <v>4.0361091404533935</v>
      </c>
    </row>
    <row r="67" spans="1:6">
      <c r="A67" s="143">
        <v>37165</v>
      </c>
      <c r="B67" s="414">
        <v>5.2949999999999999</v>
      </c>
      <c r="C67" s="26">
        <f t="shared" si="0"/>
        <v>6.3507646671951141</v>
      </c>
      <c r="D67" s="148">
        <v>2.1447240670873358</v>
      </c>
      <c r="E67" s="148">
        <v>0.21152671047693791</v>
      </c>
      <c r="F67" s="150">
        <f t="shared" si="1"/>
        <v>6.1392379567181763</v>
      </c>
    </row>
    <row r="68" spans="1:6">
      <c r="A68" s="143">
        <v>37196</v>
      </c>
      <c r="B68" s="414">
        <v>5.39</v>
      </c>
      <c r="C68" s="26">
        <f t="shared" si="0"/>
        <v>6.321148016749186</v>
      </c>
      <c r="D68" s="148">
        <v>0.42327606001172313</v>
      </c>
      <c r="E68" s="148">
        <v>0.77769096512882396</v>
      </c>
      <c r="F68" s="150">
        <f t="shared" si="1"/>
        <v>5.5434570516203623</v>
      </c>
    </row>
    <row r="69" spans="1:6">
      <c r="A69" s="143">
        <v>37226</v>
      </c>
      <c r="B69" s="414">
        <v>5.5</v>
      </c>
      <c r="C69" s="26">
        <f t="shared" si="0"/>
        <v>6.3242610451445742</v>
      </c>
      <c r="D69" s="148">
        <v>0.3805117136193536</v>
      </c>
      <c r="E69" s="148">
        <v>0.99119617946020633</v>
      </c>
      <c r="F69" s="150">
        <f t="shared" si="1"/>
        <v>5.333064865684368</v>
      </c>
    </row>
    <row r="70" spans="1:6">
      <c r="A70" s="143">
        <v>37257</v>
      </c>
      <c r="B70" s="414">
        <v>5.5</v>
      </c>
      <c r="C70" s="26">
        <f t="shared" si="0"/>
        <v>5.9389399953273809</v>
      </c>
      <c r="D70" s="148">
        <v>-0.271654321703035</v>
      </c>
      <c r="E70" s="148">
        <v>0.1462666077141517</v>
      </c>
      <c r="F70" s="150">
        <f t="shared" si="1"/>
        <v>5.7926733876132293</v>
      </c>
    </row>
    <row r="71" spans="1:6">
      <c r="A71" s="143">
        <v>37288</v>
      </c>
      <c r="B71" s="414">
        <v>5.2450000000000001</v>
      </c>
      <c r="C71" s="26">
        <f t="shared" si="0"/>
        <v>5.1523391824872879</v>
      </c>
      <c r="D71" s="148">
        <v>-0.85422192975246114</v>
      </c>
      <c r="E71" s="148">
        <v>0.53677114077181698</v>
      </c>
      <c r="F71" s="150">
        <f t="shared" si="1"/>
        <v>4.6155680417154707</v>
      </c>
    </row>
    <row r="72" spans="1:6">
      <c r="A72" s="143">
        <v>37316</v>
      </c>
      <c r="B72" s="414">
        <v>4.915</v>
      </c>
      <c r="C72" s="26">
        <f t="shared" si="0"/>
        <v>4.6995415662677802</v>
      </c>
      <c r="D72" s="148">
        <v>-0.35133483844118268</v>
      </c>
      <c r="E72" s="148">
        <v>1.0240635040696098</v>
      </c>
      <c r="F72" s="150">
        <f t="shared" si="1"/>
        <v>3.6754780621981702</v>
      </c>
    </row>
    <row r="73" spans="1:6">
      <c r="A73" s="143">
        <v>37347</v>
      </c>
      <c r="B73" s="414">
        <v>4.2949999999999999</v>
      </c>
      <c r="C73" s="26">
        <f t="shared" si="0"/>
        <v>4.7014219340518029</v>
      </c>
      <c r="D73" s="148">
        <v>1.3476610866969221</v>
      </c>
      <c r="E73" s="148">
        <v>0.40996159979374691</v>
      </c>
      <c r="F73" s="150">
        <f t="shared" si="1"/>
        <v>4.2914603342580557</v>
      </c>
    </row>
    <row r="74" spans="1:6">
      <c r="A74" s="143">
        <v>37377</v>
      </c>
      <c r="B74" s="414">
        <v>4.13</v>
      </c>
      <c r="C74" s="26">
        <f t="shared" ref="C74:C137" si="2">C73+$B$3*(B74-C73)+$B$5*(C73^($B$6))*D74+(1-$B$3)*(B74-B73)</f>
        <v>4.3627660582864483</v>
      </c>
      <c r="D74" s="148">
        <v>-0.1156996582641806</v>
      </c>
      <c r="E74" s="148">
        <v>0.26038691598219404</v>
      </c>
      <c r="F74" s="150">
        <f t="shared" si="1"/>
        <v>4.1023791423042546</v>
      </c>
    </row>
    <row r="75" spans="1:6">
      <c r="A75" s="143">
        <v>37408</v>
      </c>
      <c r="B75" s="414">
        <v>4.09</v>
      </c>
      <c r="C75" s="26">
        <f t="shared" si="2"/>
        <v>4.2754207235625392</v>
      </c>
      <c r="D75" s="148">
        <v>6.2521547325509713E-2</v>
      </c>
      <c r="E75" s="148">
        <v>0.30427423134471993</v>
      </c>
      <c r="F75" s="150">
        <f t="shared" ref="F75:F138" si="3">C75-E75</f>
        <v>3.9711464922178195</v>
      </c>
    </row>
    <row r="76" spans="1:6">
      <c r="A76" s="143">
        <v>37438</v>
      </c>
      <c r="B76" s="414">
        <v>4.093</v>
      </c>
      <c r="C76" s="26">
        <f t="shared" si="2"/>
        <v>4.0647928190924478</v>
      </c>
      <c r="D76" s="148">
        <v>-0.39745864738458714</v>
      </c>
      <c r="E76" s="148">
        <v>0.36506467479803778</v>
      </c>
      <c r="F76" s="150">
        <f t="shared" si="3"/>
        <v>3.6997281442944101</v>
      </c>
    </row>
    <row r="77" spans="1:6">
      <c r="A77" s="143">
        <v>37469</v>
      </c>
      <c r="B77" s="414">
        <v>4.0949999999999998</v>
      </c>
      <c r="C77" s="26">
        <f t="shared" si="2"/>
        <v>4.7132640361296056</v>
      </c>
      <c r="D77" s="148">
        <v>1.664799704164075</v>
      </c>
      <c r="E77" s="148">
        <v>0.80388311129565904</v>
      </c>
      <c r="F77" s="150">
        <f t="shared" si="3"/>
        <v>3.9093809248339468</v>
      </c>
    </row>
    <row r="78" spans="1:6">
      <c r="A78" s="143">
        <v>37500</v>
      </c>
      <c r="B78" s="414">
        <v>4.0949999999999998</v>
      </c>
      <c r="C78" s="26">
        <f t="shared" si="2"/>
        <v>4.7441649190050645</v>
      </c>
      <c r="D78" s="148">
        <v>0.53955778367008056</v>
      </c>
      <c r="E78" s="148">
        <v>0.43212739764583874</v>
      </c>
      <c r="F78" s="150">
        <f t="shared" si="3"/>
        <v>4.3120375213592261</v>
      </c>
    </row>
    <row r="79" spans="1:6">
      <c r="A79" s="143">
        <v>37530</v>
      </c>
      <c r="B79" s="414">
        <v>4.12</v>
      </c>
      <c r="C79" s="26">
        <f t="shared" si="2"/>
        <v>4.0991177283223434</v>
      </c>
      <c r="D79" s="148">
        <v>-1.1328169339444969</v>
      </c>
      <c r="E79" s="148">
        <v>-7.01145426410964E-2</v>
      </c>
      <c r="F79" s="150">
        <f t="shared" si="3"/>
        <v>4.1692322709634402</v>
      </c>
    </row>
    <row r="80" spans="1:6">
      <c r="A80" s="143">
        <v>37561</v>
      </c>
      <c r="B80" s="414">
        <v>4.2229999999999999</v>
      </c>
      <c r="C80" s="26">
        <f t="shared" si="2"/>
        <v>4.0461811557182195</v>
      </c>
      <c r="D80" s="148">
        <v>-0.42219605897145029</v>
      </c>
      <c r="E80" s="148">
        <v>0.33629230125053244</v>
      </c>
      <c r="F80" s="150">
        <f t="shared" si="3"/>
        <v>3.7098888544676871</v>
      </c>
    </row>
    <row r="81" spans="1:6">
      <c r="A81" s="143">
        <v>37591</v>
      </c>
      <c r="B81" s="414">
        <v>4.3260000000000005</v>
      </c>
      <c r="C81" s="26">
        <f t="shared" si="2"/>
        <v>4.2171709782589746</v>
      </c>
      <c r="D81" s="148">
        <v>3.4475191817817621E-2</v>
      </c>
      <c r="E81" s="148">
        <v>1.0952117319797146</v>
      </c>
      <c r="F81" s="150">
        <f t="shared" si="3"/>
        <v>3.12195924627926</v>
      </c>
    </row>
    <row r="82" spans="1:6">
      <c r="A82" s="143">
        <v>37622</v>
      </c>
      <c r="B82" s="414">
        <v>4.3580000000000005</v>
      </c>
      <c r="C82" s="26">
        <f t="shared" si="2"/>
        <v>4.2676872723067119</v>
      </c>
      <c r="D82" s="148">
        <v>-3.900951020081752E-2</v>
      </c>
      <c r="E82" s="148">
        <v>0.35135363103136108</v>
      </c>
      <c r="F82" s="150">
        <f t="shared" si="3"/>
        <v>3.9163336412753509</v>
      </c>
    </row>
    <row r="83" spans="1:6">
      <c r="A83" s="143">
        <v>37653</v>
      </c>
      <c r="B83" s="414">
        <v>4.1930000000000005</v>
      </c>
      <c r="C83" s="26">
        <f t="shared" si="2"/>
        <v>4.567879666945311</v>
      </c>
      <c r="D83" s="148">
        <v>1.1138475085524475</v>
      </c>
      <c r="E83" s="148">
        <v>0.47179278992673496</v>
      </c>
      <c r="F83" s="150">
        <f t="shared" si="3"/>
        <v>4.0960868770185757</v>
      </c>
    </row>
    <row r="84" spans="1:6">
      <c r="A84" s="143">
        <v>37681</v>
      </c>
      <c r="B84" s="414">
        <v>3.9780000000000002</v>
      </c>
      <c r="C84" s="26">
        <f t="shared" si="2"/>
        <v>3.5321340379523369</v>
      </c>
      <c r="D84" s="148">
        <v>-1.7349636096931671</v>
      </c>
      <c r="E84" s="148">
        <v>0.34629311325872003</v>
      </c>
      <c r="F84" s="150">
        <f t="shared" si="3"/>
        <v>3.185840924693617</v>
      </c>
    </row>
    <row r="85" spans="1:6">
      <c r="A85" s="143">
        <v>37712</v>
      </c>
      <c r="B85" s="414">
        <v>3.7130000000000001</v>
      </c>
      <c r="C85" s="26">
        <f t="shared" si="2"/>
        <v>2.777941064469041</v>
      </c>
      <c r="D85" s="148">
        <v>-1.7570342675652468</v>
      </c>
      <c r="E85" s="148">
        <v>0.63362244998888606</v>
      </c>
      <c r="F85" s="150">
        <f t="shared" si="3"/>
        <v>2.1443186144801549</v>
      </c>
    </row>
    <row r="86" spans="1:6">
      <c r="A86" s="143">
        <v>37742</v>
      </c>
      <c r="B86" s="414">
        <v>3.65</v>
      </c>
      <c r="C86" s="26">
        <f t="shared" si="2"/>
        <v>3.0805137175646169</v>
      </c>
      <c r="D86" s="148">
        <v>0.23905944664986611</v>
      </c>
      <c r="E86" s="148">
        <v>-4.8946503793305327E-2</v>
      </c>
      <c r="F86" s="150">
        <f t="shared" si="3"/>
        <v>3.1294602213579221</v>
      </c>
    </row>
    <row r="87" spans="1:6">
      <c r="A87" s="143">
        <v>37773</v>
      </c>
      <c r="B87" s="414">
        <v>3.6580000000000004</v>
      </c>
      <c r="C87" s="26">
        <f t="shared" si="2"/>
        <v>3.1889043283714313</v>
      </c>
      <c r="D87" s="148">
        <v>-0.22835236458939992</v>
      </c>
      <c r="E87" s="148">
        <v>0.44222466843412467</v>
      </c>
      <c r="F87" s="150">
        <f t="shared" si="3"/>
        <v>2.7466796599373069</v>
      </c>
    </row>
    <row r="88" spans="1:6">
      <c r="A88" s="143">
        <v>37803</v>
      </c>
      <c r="B88" s="414">
        <v>3.673</v>
      </c>
      <c r="C88" s="26">
        <f t="shared" si="2"/>
        <v>3.1223594612103316</v>
      </c>
      <c r="D88" s="148">
        <v>-0.66893456329830814</v>
      </c>
      <c r="E88" s="148">
        <v>0.49548137832818695</v>
      </c>
      <c r="F88" s="150">
        <f t="shared" si="3"/>
        <v>2.6268780828821447</v>
      </c>
    </row>
    <row r="89" spans="1:6">
      <c r="A89" s="143">
        <v>37834</v>
      </c>
      <c r="B89" s="414">
        <v>3.6680000000000001</v>
      </c>
      <c r="C89" s="26">
        <f t="shared" si="2"/>
        <v>3.2133701400109898</v>
      </c>
      <c r="D89" s="148">
        <v>-0.22246163730218463</v>
      </c>
      <c r="E89" s="148">
        <v>0.43182899701235</v>
      </c>
      <c r="F89" s="150">
        <f t="shared" si="3"/>
        <v>2.7815411429986399</v>
      </c>
    </row>
    <row r="90" spans="1:6">
      <c r="A90" s="143">
        <v>37865</v>
      </c>
      <c r="B90" s="414">
        <v>3.6880000000000002</v>
      </c>
      <c r="C90" s="26">
        <f t="shared" si="2"/>
        <v>3.4739152495722765</v>
      </c>
      <c r="D90" s="148">
        <v>0.29246124282881303</v>
      </c>
      <c r="E90" s="148">
        <v>0.38500543856475833</v>
      </c>
      <c r="F90" s="150">
        <f t="shared" si="3"/>
        <v>3.0889098110075182</v>
      </c>
    </row>
    <row r="91" spans="1:6">
      <c r="A91" s="143">
        <v>37895</v>
      </c>
      <c r="B91" s="414">
        <v>3.7130000000000001</v>
      </c>
      <c r="C91" s="26">
        <f t="shared" si="2"/>
        <v>3.8641442575356924</v>
      </c>
      <c r="D91" s="148">
        <v>0.84393414111559073</v>
      </c>
      <c r="E91" s="148">
        <v>1.8600376594088761</v>
      </c>
      <c r="F91" s="150">
        <f t="shared" si="3"/>
        <v>2.0041065981268162</v>
      </c>
    </row>
    <row r="92" spans="1:6">
      <c r="A92" s="143">
        <v>37926</v>
      </c>
      <c r="B92" s="414">
        <v>3.8480000000000003</v>
      </c>
      <c r="C92" s="26">
        <f t="shared" si="2"/>
        <v>4.1033258417064662</v>
      </c>
      <c r="D92" s="148">
        <v>0.40439062886137794</v>
      </c>
      <c r="E92" s="148">
        <v>1.1666503050361552</v>
      </c>
      <c r="F92" s="150">
        <f t="shared" si="3"/>
        <v>2.936675536670311</v>
      </c>
    </row>
    <row r="93" spans="1:6">
      <c r="A93" s="143">
        <v>37956</v>
      </c>
      <c r="B93" s="414">
        <v>3.9730000000000003</v>
      </c>
      <c r="C93" s="26">
        <f t="shared" si="2"/>
        <v>4.017643566512227</v>
      </c>
      <c r="D93" s="148">
        <v>-0.34174910897384914</v>
      </c>
      <c r="E93" s="148">
        <v>6.3864155483000409E-2</v>
      </c>
      <c r="F93" s="150">
        <f t="shared" si="3"/>
        <v>3.9537794110292266</v>
      </c>
    </row>
    <row r="94" spans="1:6">
      <c r="A94" s="143">
        <v>37987</v>
      </c>
      <c r="B94" s="414">
        <v>3.988</v>
      </c>
      <c r="C94" s="26">
        <f t="shared" si="2"/>
        <v>3.5065433960453478</v>
      </c>
      <c r="D94" s="148">
        <v>-1.3450911196607986</v>
      </c>
      <c r="E94" s="148">
        <v>0.88745765883373884</v>
      </c>
      <c r="F94" s="150">
        <f t="shared" si="3"/>
        <v>2.6190857372116092</v>
      </c>
    </row>
    <row r="95" spans="1:6">
      <c r="A95" s="143">
        <v>38018</v>
      </c>
      <c r="B95" s="414">
        <v>3.883</v>
      </c>
      <c r="C95" s="26">
        <f t="shared" si="2"/>
        <v>3.9677469106063317</v>
      </c>
      <c r="D95" s="148">
        <v>1.171906106871504</v>
      </c>
      <c r="E95" s="148">
        <v>1.0547767043271177</v>
      </c>
      <c r="F95" s="150">
        <f t="shared" si="3"/>
        <v>2.9129702062792138</v>
      </c>
    </row>
    <row r="96" spans="1:6">
      <c r="A96" s="143">
        <v>38047</v>
      </c>
      <c r="B96" s="414">
        <v>3.738</v>
      </c>
      <c r="C96" s="26">
        <f t="shared" si="2"/>
        <v>3.2466506163653279</v>
      </c>
      <c r="D96" s="148">
        <v>-1.4527761615268189</v>
      </c>
      <c r="E96" s="148">
        <v>0.51580753490364828</v>
      </c>
      <c r="F96" s="150">
        <f t="shared" si="3"/>
        <v>2.7308430814616798</v>
      </c>
    </row>
    <row r="97" spans="1:6">
      <c r="A97" s="143">
        <v>38078</v>
      </c>
      <c r="B97" s="414">
        <v>3.5830000000000002</v>
      </c>
      <c r="C97" s="26">
        <f t="shared" si="2"/>
        <v>3.7637288835164355</v>
      </c>
      <c r="D97" s="148">
        <v>1.5182085759741619</v>
      </c>
      <c r="E97" s="148">
        <v>0.56245389063844076</v>
      </c>
      <c r="F97" s="150">
        <f t="shared" si="3"/>
        <v>3.2012749928779947</v>
      </c>
    </row>
    <row r="98" spans="1:6">
      <c r="A98" s="143">
        <v>38108</v>
      </c>
      <c r="B98" s="414">
        <v>3.57</v>
      </c>
      <c r="C98" s="26">
        <f t="shared" si="2"/>
        <v>3.4824464668657318</v>
      </c>
      <c r="D98" s="148">
        <v>-0.57583512891994737</v>
      </c>
      <c r="E98" s="148">
        <v>0.89679513815855716</v>
      </c>
      <c r="F98" s="150">
        <f t="shared" si="3"/>
        <v>2.5856513287071747</v>
      </c>
    </row>
    <row r="99" spans="1:6">
      <c r="A99" s="143">
        <v>38139</v>
      </c>
      <c r="B99" s="414">
        <v>3.593</v>
      </c>
      <c r="C99" s="26">
        <f t="shared" si="2"/>
        <v>4.1705186697151833</v>
      </c>
      <c r="D99" s="148">
        <v>1.7991924268193706</v>
      </c>
      <c r="E99" s="148">
        <v>0.47094300863133848</v>
      </c>
      <c r="F99" s="150">
        <f t="shared" si="3"/>
        <v>3.6995756610838448</v>
      </c>
    </row>
    <row r="100" spans="1:6">
      <c r="A100" s="143">
        <v>38169</v>
      </c>
      <c r="B100" s="414">
        <v>3.613</v>
      </c>
      <c r="C100" s="26">
        <f t="shared" si="2"/>
        <v>3.3551629864080716</v>
      </c>
      <c r="D100" s="148">
        <v>-1.6914931462544194</v>
      </c>
      <c r="E100" s="148">
        <v>0.43048692046094778</v>
      </c>
      <c r="F100" s="150">
        <f t="shared" si="3"/>
        <v>2.924676065947124</v>
      </c>
    </row>
    <row r="101" spans="1:6">
      <c r="A101" s="143">
        <v>38200</v>
      </c>
      <c r="B101" s="414">
        <v>3.6280000000000001</v>
      </c>
      <c r="C101" s="26">
        <f t="shared" si="2"/>
        <v>4.0876922375489047</v>
      </c>
      <c r="D101" s="148">
        <v>1.8320517813011736</v>
      </c>
      <c r="E101" s="148">
        <v>4.1291589405301067E-2</v>
      </c>
      <c r="F101" s="150">
        <f t="shared" si="3"/>
        <v>4.0464006481436039</v>
      </c>
    </row>
    <row r="102" spans="1:6">
      <c r="A102" s="143">
        <v>38231</v>
      </c>
      <c r="B102" s="414">
        <v>3.6480000000000001</v>
      </c>
      <c r="C102" s="26">
        <f t="shared" si="2"/>
        <v>3.3716548923573701</v>
      </c>
      <c r="D102" s="148">
        <v>-1.5450836345111336</v>
      </c>
      <c r="E102" s="148">
        <v>0.95975282288779873</v>
      </c>
      <c r="F102" s="150">
        <f t="shared" si="3"/>
        <v>2.4119020694695714</v>
      </c>
    </row>
    <row r="103" spans="1:6">
      <c r="A103" s="143">
        <v>38261</v>
      </c>
      <c r="B103" s="414">
        <v>3.6780000000000004</v>
      </c>
      <c r="C103" s="26">
        <f t="shared" si="2"/>
        <v>3.516362938748383</v>
      </c>
      <c r="D103" s="148">
        <v>8.3241011797549405E-2</v>
      </c>
      <c r="E103" s="148">
        <v>0.52815146481620678</v>
      </c>
      <c r="F103" s="150">
        <f t="shared" si="3"/>
        <v>2.9882114739321763</v>
      </c>
    </row>
    <row r="104" spans="1:6">
      <c r="A104" s="143">
        <v>38292</v>
      </c>
      <c r="B104" s="414">
        <v>3.8180000000000001</v>
      </c>
      <c r="C104" s="26">
        <f t="shared" si="2"/>
        <v>3.7692001549803349</v>
      </c>
      <c r="D104" s="148">
        <v>0.17606496761961685</v>
      </c>
      <c r="E104" s="148">
        <v>0.30092901304618702</v>
      </c>
      <c r="F104" s="150">
        <f t="shared" si="3"/>
        <v>3.4682711419341476</v>
      </c>
    </row>
    <row r="105" spans="1:6">
      <c r="A105" s="143">
        <v>38322</v>
      </c>
      <c r="B105" s="414">
        <v>3.9430000000000001</v>
      </c>
      <c r="C105" s="26">
        <f t="shared" si="2"/>
        <v>4.0550844610363708</v>
      </c>
      <c r="D105" s="148">
        <v>0.39513845313489943</v>
      </c>
      <c r="E105" s="148">
        <v>-4.1001963849540933E-2</v>
      </c>
      <c r="F105" s="150">
        <f t="shared" si="3"/>
        <v>4.0960864248859119</v>
      </c>
    </row>
    <row r="106" spans="1:6">
      <c r="A106" s="143">
        <v>38353</v>
      </c>
      <c r="B106" s="414">
        <v>3.988</v>
      </c>
      <c r="C106" s="26">
        <f t="shared" si="2"/>
        <v>5.022762955381026</v>
      </c>
      <c r="D106" s="148">
        <v>2.5023673446036887</v>
      </c>
      <c r="E106" s="148">
        <v>0.48105717518181118</v>
      </c>
      <c r="F106" s="150">
        <f t="shared" si="3"/>
        <v>4.5417057801992149</v>
      </c>
    </row>
    <row r="107" spans="1:6">
      <c r="A107" s="143">
        <v>38384</v>
      </c>
      <c r="B107" s="414">
        <v>3.883</v>
      </c>
      <c r="C107" s="26">
        <f t="shared" si="2"/>
        <v>4.9812622797147323</v>
      </c>
      <c r="D107" s="148">
        <v>0.90243958872357655</v>
      </c>
      <c r="E107" s="148">
        <v>0.37211893547039637</v>
      </c>
      <c r="F107" s="150">
        <f t="shared" si="3"/>
        <v>4.6091433442443357</v>
      </c>
    </row>
    <row r="108" spans="1:6">
      <c r="A108" s="143">
        <v>38412</v>
      </c>
      <c r="B108" s="414">
        <v>3.738</v>
      </c>
      <c r="C108" s="26">
        <f t="shared" si="2"/>
        <v>4.6455726266446309</v>
      </c>
      <c r="D108" s="148">
        <v>0.35318830887477232</v>
      </c>
      <c r="E108" s="148">
        <v>0.2888738003288247</v>
      </c>
      <c r="F108" s="150">
        <f t="shared" si="3"/>
        <v>4.3566988263158066</v>
      </c>
    </row>
    <row r="109" spans="1:6">
      <c r="A109" s="143">
        <v>38443</v>
      </c>
      <c r="B109" s="414">
        <v>3.5830000000000002</v>
      </c>
      <c r="C109" s="26">
        <f t="shared" si="2"/>
        <v>4.2879124296354263</v>
      </c>
      <c r="D109" s="148">
        <v>0.19214607206616519</v>
      </c>
      <c r="E109" s="148">
        <v>0.44486995250983125</v>
      </c>
      <c r="F109" s="150">
        <f t="shared" si="3"/>
        <v>3.8430424771255951</v>
      </c>
    </row>
    <row r="110" spans="1:6">
      <c r="A110" s="143">
        <v>38473</v>
      </c>
      <c r="B110" s="414">
        <v>3.57</v>
      </c>
      <c r="C110" s="26">
        <f t="shared" si="2"/>
        <v>3.8054317210656126</v>
      </c>
      <c r="D110" s="148">
        <v>-0.63785834207788394</v>
      </c>
      <c r="E110" s="148">
        <v>1.6202969663653161E-2</v>
      </c>
      <c r="F110" s="150">
        <f t="shared" si="3"/>
        <v>3.7892287514019594</v>
      </c>
    </row>
    <row r="111" spans="1:6">
      <c r="A111" s="143">
        <v>38504</v>
      </c>
      <c r="B111" s="414">
        <v>3.593</v>
      </c>
      <c r="C111" s="26">
        <f t="shared" si="2"/>
        <v>3.7188948823146575</v>
      </c>
      <c r="D111" s="148">
        <v>-9.8620572769200221E-2</v>
      </c>
      <c r="E111" s="148">
        <v>0.27033332287696921</v>
      </c>
      <c r="F111" s="150">
        <f t="shared" si="3"/>
        <v>3.4485615594376884</v>
      </c>
    </row>
    <row r="112" spans="1:6">
      <c r="A112" s="143">
        <v>38534</v>
      </c>
      <c r="B112" s="414">
        <v>3.613</v>
      </c>
      <c r="C112" s="26">
        <f t="shared" si="2"/>
        <v>4.1722268199376842</v>
      </c>
      <c r="D112" s="148">
        <v>1.289175267201474</v>
      </c>
      <c r="E112" s="148">
        <v>0.40518328966277573</v>
      </c>
      <c r="F112" s="150">
        <f t="shared" si="3"/>
        <v>3.7670435302749086</v>
      </c>
    </row>
    <row r="113" spans="1:6">
      <c r="A113" s="143">
        <v>38565</v>
      </c>
      <c r="B113" s="414">
        <v>3.6280000000000001</v>
      </c>
      <c r="C113" s="26">
        <f t="shared" si="2"/>
        <v>3.5363882708373833</v>
      </c>
      <c r="D113" s="148">
        <v>-1.2303141631590797</v>
      </c>
      <c r="E113" s="148">
        <v>0.90256407545104511</v>
      </c>
      <c r="F113" s="150">
        <f t="shared" si="3"/>
        <v>2.6338241953863379</v>
      </c>
    </row>
    <row r="114" spans="1:6">
      <c r="A114" s="143">
        <v>38596</v>
      </c>
      <c r="B114" s="414">
        <v>3.6480000000000001</v>
      </c>
      <c r="C114" s="26">
        <f t="shared" si="2"/>
        <v>3.5106934897493955</v>
      </c>
      <c r="D114" s="148">
        <v>-0.20737285854353005</v>
      </c>
      <c r="E114" s="148">
        <v>0.40453754092440947</v>
      </c>
      <c r="F114" s="150">
        <f t="shared" si="3"/>
        <v>3.1061559488249859</v>
      </c>
    </row>
    <row r="115" spans="1:6">
      <c r="A115" s="143">
        <v>38626</v>
      </c>
      <c r="B115" s="414">
        <v>3.6780000000000004</v>
      </c>
      <c r="C115" s="26">
        <f t="shared" si="2"/>
        <v>3.2806112750313439</v>
      </c>
      <c r="D115" s="148">
        <v>-0.85013255935239984</v>
      </c>
      <c r="E115" s="148">
        <v>1.0821545539619748</v>
      </c>
      <c r="F115" s="150">
        <f t="shared" si="3"/>
        <v>2.1984567210693688</v>
      </c>
    </row>
    <row r="116" spans="1:6">
      <c r="A116" s="143">
        <v>38657</v>
      </c>
      <c r="B116" s="414">
        <v>3.8180000000000001</v>
      </c>
      <c r="C116" s="26">
        <f t="shared" si="2"/>
        <v>3.2994551954680156</v>
      </c>
      <c r="D116" s="148">
        <v>-0.7100276884204435</v>
      </c>
      <c r="E116" s="148">
        <v>9.8592649954454686E-2</v>
      </c>
      <c r="F116" s="150">
        <f t="shared" si="3"/>
        <v>3.2008625455135609</v>
      </c>
    </row>
    <row r="117" spans="1:6">
      <c r="A117" s="143">
        <v>38687</v>
      </c>
      <c r="B117" s="414">
        <v>3.9430000000000001</v>
      </c>
      <c r="C117" s="26">
        <f t="shared" si="2"/>
        <v>3.1776275865495616</v>
      </c>
      <c r="D117" s="148">
        <v>-1.1809578985178479</v>
      </c>
      <c r="E117" s="148">
        <v>-2.9393942749379221E-2</v>
      </c>
      <c r="F117" s="150">
        <f t="shared" si="3"/>
        <v>3.2070215292989408</v>
      </c>
    </row>
    <row r="118" spans="1:6">
      <c r="A118" s="143">
        <v>38718</v>
      </c>
      <c r="B118" s="414">
        <v>4.008</v>
      </c>
      <c r="C118" s="26">
        <f t="shared" si="2"/>
        <v>3.9920476123050324</v>
      </c>
      <c r="D118" s="148">
        <v>1.5121537792843285</v>
      </c>
      <c r="E118" s="148">
        <v>0.35415199539984399</v>
      </c>
      <c r="F118" s="150">
        <f t="shared" si="3"/>
        <v>3.6378956169051886</v>
      </c>
    </row>
    <row r="119" spans="1:6">
      <c r="A119" s="143">
        <v>38749</v>
      </c>
      <c r="B119" s="414">
        <v>3.903</v>
      </c>
      <c r="C119" s="26">
        <f t="shared" si="2"/>
        <v>3.8553878969483888</v>
      </c>
      <c r="D119" s="148">
        <v>-9.6424728914981009E-2</v>
      </c>
      <c r="E119" s="148">
        <v>0.64107242704858702</v>
      </c>
      <c r="F119" s="150">
        <f t="shared" si="3"/>
        <v>3.2143154698998018</v>
      </c>
    </row>
    <row r="120" spans="1:6">
      <c r="A120" s="143">
        <v>38777</v>
      </c>
      <c r="B120" s="414">
        <v>3.758</v>
      </c>
      <c r="C120" s="26">
        <f t="shared" si="2"/>
        <v>4.1073826008079006</v>
      </c>
      <c r="D120" s="148">
        <v>1.0245726439070937</v>
      </c>
      <c r="E120" s="148">
        <v>0.31991350565560916</v>
      </c>
      <c r="F120" s="150">
        <f t="shared" si="3"/>
        <v>3.7874690951522916</v>
      </c>
    </row>
    <row r="121" spans="1:6">
      <c r="A121" s="143">
        <v>38808</v>
      </c>
      <c r="B121" s="414">
        <v>3.6030000000000002</v>
      </c>
      <c r="C121" s="26">
        <f t="shared" si="2"/>
        <v>3.8965951944953505</v>
      </c>
      <c r="D121" s="148">
        <v>0.13639500286129305</v>
      </c>
      <c r="E121" s="148">
        <v>6.6127029871153944E-2</v>
      </c>
      <c r="F121" s="150">
        <f t="shared" si="3"/>
        <v>3.8304681646241967</v>
      </c>
    </row>
    <row r="122" spans="1:6">
      <c r="A122" s="143">
        <v>38838</v>
      </c>
      <c r="B122" s="414">
        <v>3.59</v>
      </c>
      <c r="C122" s="26">
        <f t="shared" si="2"/>
        <v>3.7934760975055255</v>
      </c>
      <c r="D122" s="148">
        <v>2.3874115821101928E-3</v>
      </c>
      <c r="E122" s="148">
        <v>0.60516084642828016</v>
      </c>
      <c r="F122" s="150">
        <f t="shared" si="3"/>
        <v>3.1883152510772454</v>
      </c>
    </row>
    <row r="123" spans="1:6">
      <c r="A123" s="143">
        <v>38869</v>
      </c>
      <c r="B123" s="414">
        <v>3.613</v>
      </c>
      <c r="C123" s="26">
        <f t="shared" si="2"/>
        <v>3.4459528662312491</v>
      </c>
      <c r="D123" s="148">
        <v>-0.83079918741501291</v>
      </c>
      <c r="E123" s="148">
        <v>0.62492740203718056</v>
      </c>
      <c r="F123" s="150">
        <f t="shared" si="3"/>
        <v>2.8210254641940686</v>
      </c>
    </row>
    <row r="124" spans="1:6">
      <c r="A124" s="143">
        <v>38899</v>
      </c>
      <c r="B124" s="414">
        <v>3.633</v>
      </c>
      <c r="C124" s="26">
        <f t="shared" si="2"/>
        <v>3.5757877647217287</v>
      </c>
      <c r="D124" s="148">
        <v>0.16458721782658672</v>
      </c>
      <c r="E124" s="148">
        <v>0.48249332815585827</v>
      </c>
      <c r="F124" s="150">
        <f t="shared" si="3"/>
        <v>3.0932944365658703</v>
      </c>
    </row>
    <row r="125" spans="1:6">
      <c r="A125" s="143">
        <v>38930</v>
      </c>
      <c r="B125" s="414">
        <v>3.6480000000000001</v>
      </c>
      <c r="C125" s="26">
        <f t="shared" si="2"/>
        <v>3.8971062674415937</v>
      </c>
      <c r="D125" s="148">
        <v>0.80321320387278783</v>
      </c>
      <c r="E125" s="148">
        <v>0.23535509964628923</v>
      </c>
      <c r="F125" s="150">
        <f t="shared" si="3"/>
        <v>3.6617511677953045</v>
      </c>
    </row>
    <row r="126" spans="1:6">
      <c r="A126" s="143">
        <v>38961</v>
      </c>
      <c r="B126" s="414">
        <v>3.6680000000000001</v>
      </c>
      <c r="C126" s="26">
        <f t="shared" si="2"/>
        <v>3.8113835885374718</v>
      </c>
      <c r="D126" s="148">
        <v>-7.5982943182362817E-2</v>
      </c>
      <c r="E126" s="148">
        <v>0.31383680897028138</v>
      </c>
      <c r="F126" s="150">
        <f t="shared" si="3"/>
        <v>3.4975467795671906</v>
      </c>
    </row>
    <row r="127" spans="1:6">
      <c r="A127" s="143">
        <v>38991</v>
      </c>
      <c r="B127" s="414">
        <v>3.6980000000000004</v>
      </c>
      <c r="C127" s="26">
        <f t="shared" si="2"/>
        <v>3.9775787772340485</v>
      </c>
      <c r="D127" s="148">
        <v>0.48699987940957201</v>
      </c>
      <c r="E127" s="148">
        <v>0.810870657069102</v>
      </c>
      <c r="F127" s="150">
        <f t="shared" si="3"/>
        <v>3.1667081201649463</v>
      </c>
    </row>
    <row r="128" spans="1:6">
      <c r="A128" s="143">
        <v>39022</v>
      </c>
      <c r="B128" s="414">
        <v>3.8380000000000001</v>
      </c>
      <c r="C128" s="26">
        <f t="shared" si="2"/>
        <v>4.0677878950336872</v>
      </c>
      <c r="D128" s="148">
        <v>9.7321929045280489E-2</v>
      </c>
      <c r="E128" s="148">
        <v>0.18315331445715491</v>
      </c>
      <c r="F128" s="150">
        <f t="shared" si="3"/>
        <v>3.8846345805765323</v>
      </c>
    </row>
    <row r="129" spans="1:6">
      <c r="A129" s="143">
        <v>39052</v>
      </c>
      <c r="B129" s="414">
        <v>3.9630000000000001</v>
      </c>
      <c r="C129" s="26">
        <f t="shared" si="2"/>
        <v>3.9254606138511337</v>
      </c>
      <c r="D129" s="148">
        <v>-0.51171649286377074</v>
      </c>
      <c r="E129" s="148">
        <v>0.5965444566520236</v>
      </c>
      <c r="F129" s="150">
        <f t="shared" si="3"/>
        <v>3.3289161571991102</v>
      </c>
    </row>
    <row r="130" spans="1:6">
      <c r="A130" s="143">
        <v>39083</v>
      </c>
      <c r="B130" s="414">
        <v>4.0430000000000001</v>
      </c>
      <c r="C130" s="26">
        <f t="shared" si="2"/>
        <v>4.0841411844695035</v>
      </c>
      <c r="D130" s="148">
        <v>0.17809710683956587</v>
      </c>
      <c r="E130" s="148">
        <v>0.68513221956536507</v>
      </c>
      <c r="F130" s="150">
        <f t="shared" si="3"/>
        <v>3.3990089649041382</v>
      </c>
    </row>
    <row r="131" spans="1:6">
      <c r="A131" s="143">
        <v>39114</v>
      </c>
      <c r="B131" s="414">
        <v>3.9380000000000002</v>
      </c>
      <c r="C131" s="26">
        <f t="shared" si="2"/>
        <v>3.8989636962112937</v>
      </c>
      <c r="D131" s="148">
        <v>-0.17559362432462963</v>
      </c>
      <c r="E131" s="148">
        <v>0.57748152042825052</v>
      </c>
      <c r="F131" s="150">
        <f t="shared" si="3"/>
        <v>3.3214821757830433</v>
      </c>
    </row>
    <row r="132" spans="1:6">
      <c r="A132" s="143">
        <v>39142</v>
      </c>
      <c r="B132" s="414">
        <v>3.7930000000000001</v>
      </c>
      <c r="C132" s="26">
        <f t="shared" si="2"/>
        <v>3.3909552674944967</v>
      </c>
      <c r="D132" s="148">
        <v>-0.99983901226082716</v>
      </c>
      <c r="E132" s="148">
        <v>0.29540152958307531</v>
      </c>
      <c r="F132" s="150">
        <f t="shared" si="3"/>
        <v>3.0955537379114215</v>
      </c>
    </row>
    <row r="133" spans="1:6">
      <c r="A133" s="143">
        <v>39173</v>
      </c>
      <c r="B133" s="414">
        <v>3.6380000000000003</v>
      </c>
      <c r="C133" s="26">
        <f t="shared" si="2"/>
        <v>3.4366486910370355</v>
      </c>
      <c r="D133" s="148">
        <v>0.21738979711093667</v>
      </c>
      <c r="E133" s="148">
        <v>0.11643443295002777</v>
      </c>
      <c r="F133" s="150">
        <f t="shared" si="3"/>
        <v>3.3202142580870078</v>
      </c>
    </row>
    <row r="134" spans="1:6">
      <c r="A134" s="143">
        <v>39203</v>
      </c>
      <c r="B134" s="414">
        <v>3.625</v>
      </c>
      <c r="C134" s="26">
        <f t="shared" si="2"/>
        <v>3.2596917083467822</v>
      </c>
      <c r="D134" s="148">
        <v>-0.64270103217909202</v>
      </c>
      <c r="E134" s="148">
        <v>0.83872135574118201</v>
      </c>
      <c r="F134" s="150">
        <f t="shared" si="3"/>
        <v>2.4209703526056003</v>
      </c>
    </row>
    <row r="135" spans="1:6">
      <c r="A135" s="143">
        <v>39234</v>
      </c>
      <c r="B135" s="414">
        <v>3.6480000000000001</v>
      </c>
      <c r="C135" s="26">
        <f t="shared" si="2"/>
        <v>3.2414713088338858</v>
      </c>
      <c r="D135" s="148">
        <v>-0.45028859888660028</v>
      </c>
      <c r="E135" s="148">
        <v>0.27912264841692208</v>
      </c>
      <c r="F135" s="150">
        <f t="shared" si="3"/>
        <v>2.9623486604169638</v>
      </c>
    </row>
    <row r="136" spans="1:6">
      <c r="A136" s="143">
        <v>39264</v>
      </c>
      <c r="B136" s="414">
        <v>3.6680000000000001</v>
      </c>
      <c r="C136" s="26">
        <f t="shared" si="2"/>
        <v>3.1535685105061377</v>
      </c>
      <c r="D136" s="148">
        <v>-0.68384092608169378</v>
      </c>
      <c r="E136" s="148">
        <v>0.64271400460776218</v>
      </c>
      <c r="F136" s="150">
        <f t="shared" si="3"/>
        <v>2.5108545058983758</v>
      </c>
    </row>
    <row r="137" spans="1:6">
      <c r="A137" s="143">
        <v>39295</v>
      </c>
      <c r="B137" s="414">
        <v>3.6830000000000003</v>
      </c>
      <c r="C137" s="26">
        <f t="shared" si="2"/>
        <v>3.323980953346648</v>
      </c>
      <c r="D137" s="148">
        <v>-1.2036836359081513E-2</v>
      </c>
      <c r="E137" s="148">
        <v>5.5572540583573291E-2</v>
      </c>
      <c r="F137" s="150">
        <f t="shared" si="3"/>
        <v>3.2684084127630748</v>
      </c>
    </row>
    <row r="138" spans="1:6">
      <c r="A138" s="143">
        <v>39326</v>
      </c>
      <c r="B138" s="414">
        <v>3.7030000000000003</v>
      </c>
      <c r="C138" s="26">
        <f t="shared" ref="C138:C201" si="4">C137+$B$3*(B138-C137)+$B$5*(C137^($B$6))*D138+(1-$B$3)*(B138-B137)</f>
        <v>3.595622872491639</v>
      </c>
      <c r="D138" s="148">
        <v>0.4051512848486864</v>
      </c>
      <c r="E138" s="148">
        <v>0.86343955217307178</v>
      </c>
      <c r="F138" s="150">
        <f t="shared" si="3"/>
        <v>2.7321833203185673</v>
      </c>
    </row>
    <row r="139" spans="1:6">
      <c r="A139" s="143">
        <v>39356</v>
      </c>
      <c r="B139" s="414">
        <v>3.7330000000000001</v>
      </c>
      <c r="C139" s="26">
        <f t="shared" si="4"/>
        <v>3.7509635893706426</v>
      </c>
      <c r="D139" s="148">
        <v>0.25550599085692766</v>
      </c>
      <c r="E139" s="148">
        <v>0.43081877215841513</v>
      </c>
      <c r="F139" s="150">
        <f t="shared" ref="F139:F202" si="5">C139-E139</f>
        <v>3.3201448172122277</v>
      </c>
    </row>
    <row r="140" spans="1:6">
      <c r="A140" s="143">
        <v>39387</v>
      </c>
      <c r="B140" s="414">
        <v>3.8730000000000002</v>
      </c>
      <c r="C140" s="26">
        <f t="shared" si="4"/>
        <v>3.4722429203576173</v>
      </c>
      <c r="D140" s="148">
        <v>-1.1227544584755673</v>
      </c>
      <c r="E140" s="148">
        <v>-4.7187871699377694E-2</v>
      </c>
      <c r="F140" s="150">
        <f t="shared" si="5"/>
        <v>3.5194307920569949</v>
      </c>
    </row>
    <row r="141" spans="1:6">
      <c r="A141" s="143">
        <v>39417</v>
      </c>
      <c r="B141" s="414">
        <v>3.9980000000000002</v>
      </c>
      <c r="C141" s="26">
        <f t="shared" si="4"/>
        <v>3.6922324327797389</v>
      </c>
      <c r="D141" s="148">
        <v>-8.2602973458662604E-2</v>
      </c>
      <c r="E141" s="148">
        <v>0.84856145944423267</v>
      </c>
      <c r="F141" s="150">
        <f t="shared" si="5"/>
        <v>2.8436709733355063</v>
      </c>
    </row>
    <row r="142" spans="1:6">
      <c r="A142" s="143">
        <v>39448</v>
      </c>
      <c r="B142" s="414">
        <v>4.0880000000000001</v>
      </c>
      <c r="C142" s="26">
        <f t="shared" si="4"/>
        <v>3.5926395998005436</v>
      </c>
      <c r="D142" s="148">
        <v>-0.77893662028819011</v>
      </c>
      <c r="E142" s="148">
        <v>0.97690928320837456</v>
      </c>
      <c r="F142" s="150">
        <f t="shared" si="5"/>
        <v>2.615730316592169</v>
      </c>
    </row>
    <row r="143" spans="1:6">
      <c r="A143" s="143">
        <v>39479</v>
      </c>
      <c r="B143" s="414">
        <v>3.9830000000000001</v>
      </c>
      <c r="C143" s="26">
        <f t="shared" si="4"/>
        <v>3.7884587062332638</v>
      </c>
      <c r="D143" s="148">
        <v>0.40889956543179523</v>
      </c>
      <c r="E143" s="148">
        <v>0.54911466379755292</v>
      </c>
      <c r="F143" s="150">
        <f t="shared" si="5"/>
        <v>3.2393440424357109</v>
      </c>
    </row>
    <row r="144" spans="1:6">
      <c r="A144" s="143">
        <v>39508</v>
      </c>
      <c r="B144" s="414">
        <v>3.8380000000000001</v>
      </c>
      <c r="C144" s="26">
        <f t="shared" si="4"/>
        <v>3.365496143369239</v>
      </c>
      <c r="D144" s="148">
        <v>-0.91470082497359528</v>
      </c>
      <c r="E144" s="148">
        <v>0.70078744469687582</v>
      </c>
      <c r="F144" s="150">
        <f t="shared" si="5"/>
        <v>2.6647086986723632</v>
      </c>
    </row>
    <row r="145" spans="1:6">
      <c r="A145" s="143">
        <v>39539</v>
      </c>
      <c r="B145" s="414">
        <v>3.6830000000000003</v>
      </c>
      <c r="C145" s="26">
        <f t="shared" si="4"/>
        <v>3.375755690344115</v>
      </c>
      <c r="D145" s="148">
        <v>5.3888355965135443E-2</v>
      </c>
      <c r="E145" s="148">
        <v>0.75866697511185832</v>
      </c>
      <c r="F145" s="150">
        <f t="shared" si="5"/>
        <v>2.6170887152322568</v>
      </c>
    </row>
    <row r="146" spans="1:6">
      <c r="A146" s="143">
        <v>39569</v>
      </c>
      <c r="B146" s="414">
        <v>3.67</v>
      </c>
      <c r="C146" s="26">
        <f t="shared" si="4"/>
        <v>3.4452953103663222</v>
      </c>
      <c r="D146" s="148">
        <v>-3.6397680611229721E-2</v>
      </c>
      <c r="E146" s="148">
        <v>0.79586761158572372</v>
      </c>
      <c r="F146" s="150">
        <f t="shared" si="5"/>
        <v>2.6494276987805985</v>
      </c>
    </row>
    <row r="147" spans="1:6">
      <c r="A147" s="143">
        <v>39600</v>
      </c>
      <c r="B147" s="414">
        <v>3.6930000000000001</v>
      </c>
      <c r="C147" s="26">
        <f t="shared" si="4"/>
        <v>3.6346922690818064</v>
      </c>
      <c r="D147" s="148">
        <v>0.27430425456580293</v>
      </c>
      <c r="E147" s="148">
        <v>6.7444942606836214E-2</v>
      </c>
      <c r="F147" s="150">
        <f t="shared" si="5"/>
        <v>3.5672473264749702</v>
      </c>
    </row>
    <row r="148" spans="1:6">
      <c r="A148" s="143">
        <v>39630</v>
      </c>
      <c r="B148" s="414">
        <v>3.7130000000000001</v>
      </c>
      <c r="C148" s="26">
        <f t="shared" si="4"/>
        <v>3.7895106042137381</v>
      </c>
      <c r="D148" s="148">
        <v>0.32228730303493319</v>
      </c>
      <c r="E148" s="148">
        <v>0.50016152940034397</v>
      </c>
      <c r="F148" s="150">
        <f t="shared" si="5"/>
        <v>3.2893490748133942</v>
      </c>
    </row>
    <row r="149" spans="1:6">
      <c r="A149" s="143">
        <v>39661</v>
      </c>
      <c r="B149" s="414">
        <v>3.7280000000000002</v>
      </c>
      <c r="C149" s="26">
        <f t="shared" si="4"/>
        <v>3.8586201329215974</v>
      </c>
      <c r="D149" s="148">
        <v>0.21042129024703357</v>
      </c>
      <c r="E149" s="148">
        <v>-3.0503118658772782E-2</v>
      </c>
      <c r="F149" s="150">
        <f t="shared" si="5"/>
        <v>3.8891232515803704</v>
      </c>
    </row>
    <row r="150" spans="1:6">
      <c r="A150" s="143">
        <v>39692</v>
      </c>
      <c r="B150" s="414">
        <v>3.7480000000000002</v>
      </c>
      <c r="C150" s="26">
        <f t="shared" si="4"/>
        <v>4.1879058400530633</v>
      </c>
      <c r="D150" s="148">
        <v>0.93717956878184872</v>
      </c>
      <c r="E150" s="148">
        <v>0.66095956543343481</v>
      </c>
      <c r="F150" s="150">
        <f t="shared" si="5"/>
        <v>3.5269462746196285</v>
      </c>
    </row>
    <row r="151" spans="1:6">
      <c r="A151" s="143">
        <v>39722</v>
      </c>
      <c r="B151" s="414">
        <v>3.778</v>
      </c>
      <c r="C151" s="26">
        <f t="shared" si="4"/>
        <v>4.2376123366237897</v>
      </c>
      <c r="D151" s="148">
        <v>0.40140955657656763</v>
      </c>
      <c r="E151" s="148">
        <v>0.3856921328788282</v>
      </c>
      <c r="F151" s="150">
        <f t="shared" si="5"/>
        <v>3.8519202037449616</v>
      </c>
    </row>
    <row r="152" spans="1:6">
      <c r="A152" s="143">
        <v>39753</v>
      </c>
      <c r="B152" s="414">
        <v>3.9180000000000001</v>
      </c>
      <c r="C152" s="26">
        <f t="shared" si="4"/>
        <v>3.8338815734482448</v>
      </c>
      <c r="D152" s="148">
        <v>-1.0258924849784063</v>
      </c>
      <c r="E152" s="148">
        <v>0.15824992490152767</v>
      </c>
      <c r="F152" s="150">
        <f t="shared" si="5"/>
        <v>3.6756316485467169</v>
      </c>
    </row>
    <row r="153" spans="1:6">
      <c r="A153" s="143">
        <v>39783</v>
      </c>
      <c r="B153" s="414">
        <v>4.0430000000000001</v>
      </c>
      <c r="C153" s="26">
        <f t="shared" si="4"/>
        <v>3.9477651088362475</v>
      </c>
      <c r="D153" s="148">
        <v>-9.9974750115724681E-2</v>
      </c>
      <c r="E153" s="148">
        <v>0.79817840808864571</v>
      </c>
      <c r="F153" s="150">
        <f t="shared" si="5"/>
        <v>3.1495867007476019</v>
      </c>
    </row>
    <row r="154" spans="1:6">
      <c r="A154" s="143">
        <v>39814</v>
      </c>
      <c r="B154" s="414">
        <v>4.1429999999999998</v>
      </c>
      <c r="C154" s="26">
        <f t="shared" si="4"/>
        <v>3.7780468848427811</v>
      </c>
      <c r="D154" s="148">
        <v>-0.79266905242125607</v>
      </c>
      <c r="E154" s="148">
        <v>-4.8911851840971333E-2</v>
      </c>
      <c r="F154" s="150">
        <f t="shared" si="5"/>
        <v>3.8269587366837525</v>
      </c>
    </row>
    <row r="155" spans="1:6">
      <c r="A155" s="143">
        <v>39845</v>
      </c>
      <c r="B155" s="414">
        <v>4.0380000000000003</v>
      </c>
      <c r="C155" s="26">
        <f t="shared" si="4"/>
        <v>3.7170346422074019</v>
      </c>
      <c r="D155" s="148">
        <v>-0.18723650200824293</v>
      </c>
      <c r="E155" s="148">
        <v>4.7640477307460329E-2</v>
      </c>
      <c r="F155" s="150">
        <f t="shared" si="5"/>
        <v>3.6693941648999417</v>
      </c>
    </row>
    <row r="156" spans="1:6">
      <c r="A156" s="143">
        <v>39873</v>
      </c>
      <c r="B156" s="414">
        <v>3.8930000000000002</v>
      </c>
      <c r="C156" s="26">
        <f t="shared" si="4"/>
        <v>4.17755875602698</v>
      </c>
      <c r="D156" s="148">
        <v>1.3814015596765379</v>
      </c>
      <c r="E156" s="148">
        <v>8.6345792837934934E-2</v>
      </c>
      <c r="F156" s="150">
        <f t="shared" si="5"/>
        <v>4.0912129631890455</v>
      </c>
    </row>
    <row r="157" spans="1:6">
      <c r="A157" s="143">
        <v>39904</v>
      </c>
      <c r="B157" s="414">
        <v>3.738</v>
      </c>
      <c r="C157" s="26">
        <f t="shared" si="4"/>
        <v>4.1997867196133214</v>
      </c>
      <c r="D157" s="148">
        <v>0.68352343877920263</v>
      </c>
      <c r="E157" s="148">
        <v>0.28526141891836881</v>
      </c>
      <c r="F157" s="150">
        <f t="shared" si="5"/>
        <v>3.9145253006949527</v>
      </c>
    </row>
    <row r="158" spans="1:6">
      <c r="A158" s="143">
        <v>39934</v>
      </c>
      <c r="B158" s="414">
        <v>3.7250000000000001</v>
      </c>
      <c r="C158" s="26">
        <f t="shared" si="4"/>
        <v>4.2072185558190114</v>
      </c>
      <c r="D158" s="148">
        <v>0.42012465517342418</v>
      </c>
      <c r="E158" s="148">
        <v>0.47577908547074815</v>
      </c>
      <c r="F158" s="150">
        <f t="shared" si="5"/>
        <v>3.7314394703482634</v>
      </c>
    </row>
    <row r="159" spans="1:6">
      <c r="A159" s="143">
        <v>39965</v>
      </c>
      <c r="B159" s="414">
        <v>3.7480000000000002</v>
      </c>
      <c r="C159" s="26">
        <f t="shared" si="4"/>
        <v>4.4545810453237253</v>
      </c>
      <c r="D159" s="148">
        <v>0.95928251438686907</v>
      </c>
      <c r="E159" s="148">
        <v>0.2237892136942817</v>
      </c>
      <c r="F159" s="150">
        <f t="shared" si="5"/>
        <v>4.2307918316294435</v>
      </c>
    </row>
    <row r="160" spans="1:6">
      <c r="A160" s="143">
        <v>39995</v>
      </c>
      <c r="B160" s="414">
        <v>3.7680000000000002</v>
      </c>
      <c r="C160" s="26">
        <f t="shared" si="4"/>
        <v>4.256270740163048</v>
      </c>
      <c r="D160" s="148">
        <v>1.819944174642635E-3</v>
      </c>
      <c r="E160" s="148">
        <v>2.6986322795718691</v>
      </c>
      <c r="F160" s="150">
        <f t="shared" si="5"/>
        <v>1.5576384605911788</v>
      </c>
    </row>
    <row r="161" spans="1:6">
      <c r="A161" s="143">
        <v>40026</v>
      </c>
      <c r="B161" s="414">
        <v>3.7830000000000004</v>
      </c>
      <c r="C161" s="26">
        <f t="shared" si="4"/>
        <v>4.4172529271126484</v>
      </c>
      <c r="D161" s="148">
        <v>0.75856717687985487</v>
      </c>
      <c r="E161" s="148">
        <v>0.69869333517825283</v>
      </c>
      <c r="F161" s="150">
        <f t="shared" si="5"/>
        <v>3.7185595919343957</v>
      </c>
    </row>
    <row r="162" spans="1:6">
      <c r="A162" s="143">
        <v>40057</v>
      </c>
      <c r="B162" s="414">
        <v>3.8030000000000004</v>
      </c>
      <c r="C162" s="26">
        <f t="shared" si="4"/>
        <v>4.8205431441614506</v>
      </c>
      <c r="D162" s="148">
        <v>1.4522113713145346</v>
      </c>
      <c r="E162" s="148">
        <v>0.34464878605578525</v>
      </c>
      <c r="F162" s="150">
        <f t="shared" si="5"/>
        <v>4.4758943581056654</v>
      </c>
    </row>
    <row r="163" spans="1:6">
      <c r="A163" s="143">
        <v>40087</v>
      </c>
      <c r="B163" s="414">
        <v>3.8330000000000002</v>
      </c>
      <c r="C163" s="26">
        <f t="shared" si="4"/>
        <v>4.7733802537205019</v>
      </c>
      <c r="D163" s="148">
        <v>0.57118628754749712</v>
      </c>
      <c r="E163" s="148">
        <v>0.48345761061679954</v>
      </c>
      <c r="F163" s="150">
        <f t="shared" si="5"/>
        <v>4.2899226431037025</v>
      </c>
    </row>
    <row r="164" spans="1:6">
      <c r="A164" s="143">
        <v>40118</v>
      </c>
      <c r="B164" s="414">
        <v>3.9730000000000003</v>
      </c>
      <c r="C164" s="26">
        <f t="shared" si="4"/>
        <v>4.8470545147868913</v>
      </c>
      <c r="D164" s="148">
        <v>0.54248359627233778</v>
      </c>
      <c r="E164" s="148">
        <v>-7.9910790782484281E-2</v>
      </c>
      <c r="F164" s="150">
        <f t="shared" si="5"/>
        <v>4.9269653055693752</v>
      </c>
    </row>
    <row r="165" spans="1:6">
      <c r="A165" s="143">
        <v>40148</v>
      </c>
      <c r="B165" s="414">
        <v>4.0979999999999999</v>
      </c>
      <c r="C165" s="26">
        <f t="shared" si="4"/>
        <v>4.7444547597342188</v>
      </c>
      <c r="D165" s="148">
        <v>0.10364971662510636</v>
      </c>
      <c r="E165" s="148">
        <v>0.64845416639268483</v>
      </c>
      <c r="F165" s="150">
        <f t="shared" si="5"/>
        <v>4.0960005933415342</v>
      </c>
    </row>
    <row r="166" spans="1:6">
      <c r="A166" s="143">
        <v>40179</v>
      </c>
      <c r="B166" s="414">
        <v>4.2080000000000002</v>
      </c>
      <c r="C166" s="26">
        <f t="shared" si="4"/>
        <v>4.9124918277669627</v>
      </c>
      <c r="D166" s="148">
        <v>0.6244672815224116</v>
      </c>
      <c r="E166" s="148">
        <v>0.22657950799864116</v>
      </c>
      <c r="F166" s="150">
        <f t="shared" si="5"/>
        <v>4.6859123197683212</v>
      </c>
    </row>
    <row r="167" spans="1:6">
      <c r="A167" s="143">
        <v>40210</v>
      </c>
      <c r="B167" s="414">
        <v>4.1029999999999998</v>
      </c>
      <c r="C167" s="26">
        <f t="shared" si="4"/>
        <v>4.1282737362618569</v>
      </c>
      <c r="D167" s="148">
        <v>-1.0942891653909588</v>
      </c>
      <c r="E167" s="148">
        <v>0.29367421706025937</v>
      </c>
      <c r="F167" s="150">
        <f t="shared" si="5"/>
        <v>3.8345995192015976</v>
      </c>
    </row>
    <row r="168" spans="1:6">
      <c r="A168" s="143">
        <v>40238</v>
      </c>
      <c r="B168" s="414">
        <v>3.9580000000000002</v>
      </c>
      <c r="C168" s="26">
        <f t="shared" si="4"/>
        <v>4.0087213806656496</v>
      </c>
      <c r="D168" s="148">
        <v>8.6214066653006322E-2</v>
      </c>
      <c r="E168" s="148">
        <v>0.60757909499678775</v>
      </c>
      <c r="F168" s="150">
        <f t="shared" si="5"/>
        <v>3.401142285668862</v>
      </c>
    </row>
    <row r="169" spans="1:6">
      <c r="A169" s="143">
        <v>40269</v>
      </c>
      <c r="B169" s="414">
        <v>3.8030000000000004</v>
      </c>
      <c r="C169" s="26">
        <f t="shared" si="4"/>
        <v>3.9095761158851601</v>
      </c>
      <c r="D169" s="148">
        <v>0.18815909955023949</v>
      </c>
      <c r="E169" s="148">
        <v>0.5216968258548762</v>
      </c>
      <c r="F169" s="150">
        <f t="shared" si="5"/>
        <v>3.3878792900302841</v>
      </c>
    </row>
    <row r="170" spans="1:6">
      <c r="A170" s="143">
        <v>40299</v>
      </c>
      <c r="B170" s="414">
        <v>3.79</v>
      </c>
      <c r="C170" s="26">
        <f t="shared" si="4"/>
        <v>3.8490780623622176</v>
      </c>
      <c r="D170" s="148">
        <v>-3.8488728548052055E-2</v>
      </c>
      <c r="E170" s="148">
        <v>0.75678403976263942</v>
      </c>
      <c r="F170" s="150">
        <f t="shared" si="5"/>
        <v>3.0922940225995781</v>
      </c>
    </row>
    <row r="171" spans="1:6">
      <c r="A171" s="143">
        <v>40330</v>
      </c>
      <c r="B171" s="414">
        <v>3.8130000000000002</v>
      </c>
      <c r="C171" s="26">
        <f t="shared" si="4"/>
        <v>3.5994001271983866</v>
      </c>
      <c r="D171" s="148">
        <v>-0.68237519962323379</v>
      </c>
      <c r="E171" s="148">
        <v>0.33378892607661215</v>
      </c>
      <c r="F171" s="150">
        <f t="shared" si="5"/>
        <v>3.2656112011217746</v>
      </c>
    </row>
    <row r="172" spans="1:6">
      <c r="A172" s="143">
        <v>40360</v>
      </c>
      <c r="B172" s="414">
        <v>3.8330000000000002</v>
      </c>
      <c r="C172" s="26">
        <f t="shared" si="4"/>
        <v>3.6813084662773554</v>
      </c>
      <c r="D172" s="148">
        <v>-1.195002654731858E-2</v>
      </c>
      <c r="E172" s="148">
        <v>0.29694071744254358</v>
      </c>
      <c r="F172" s="150">
        <f t="shared" si="5"/>
        <v>3.3843677488348121</v>
      </c>
    </row>
    <row r="173" spans="1:6">
      <c r="A173" s="143">
        <v>40391</v>
      </c>
      <c r="B173" s="414">
        <v>3.8480000000000003</v>
      </c>
      <c r="C173" s="26">
        <f t="shared" si="4"/>
        <v>3.3062983806593436</v>
      </c>
      <c r="D173" s="148">
        <v>-1.1988393169904581</v>
      </c>
      <c r="E173" s="148">
        <v>0.20312476986104688</v>
      </c>
      <c r="F173" s="150">
        <f t="shared" si="5"/>
        <v>3.1031736107982968</v>
      </c>
    </row>
    <row r="174" spans="1:6">
      <c r="A174" s="143">
        <v>40422</v>
      </c>
      <c r="B174" s="414">
        <v>3.8680000000000003</v>
      </c>
      <c r="C174" s="26">
        <f t="shared" si="4"/>
        <v>3.9310427030447221</v>
      </c>
      <c r="D174" s="148">
        <v>1.2643715937817799</v>
      </c>
      <c r="E174" s="148">
        <v>0.51798662736027756</v>
      </c>
      <c r="F174" s="150">
        <f t="shared" si="5"/>
        <v>3.4130560756844446</v>
      </c>
    </row>
    <row r="175" spans="1:6">
      <c r="A175" s="143">
        <v>40452</v>
      </c>
      <c r="B175" s="414">
        <v>3.8980000000000001</v>
      </c>
      <c r="C175" s="26">
        <f t="shared" si="4"/>
        <v>3.7949944654594479</v>
      </c>
      <c r="D175" s="148">
        <v>-0.38890628701375857</v>
      </c>
      <c r="E175" s="148">
        <v>0.18681829174922535</v>
      </c>
      <c r="F175" s="150">
        <f t="shared" si="5"/>
        <v>3.6081761737102225</v>
      </c>
    </row>
    <row r="176" spans="1:6">
      <c r="A176" s="143">
        <v>40483</v>
      </c>
      <c r="B176" s="414">
        <v>4.0380000000000003</v>
      </c>
      <c r="C176" s="26">
        <f t="shared" si="4"/>
        <v>4.5678228715555358</v>
      </c>
      <c r="D176" s="148">
        <v>1.6234564300838965</v>
      </c>
      <c r="E176" s="148">
        <v>-0.11109963019353582</v>
      </c>
      <c r="F176" s="150">
        <f t="shared" si="5"/>
        <v>4.6789225017490716</v>
      </c>
    </row>
    <row r="177" spans="1:6">
      <c r="A177" s="143">
        <v>40513</v>
      </c>
      <c r="B177" s="414">
        <v>4.1630000000000003</v>
      </c>
      <c r="C177" s="26">
        <f t="shared" si="4"/>
        <v>4.6699618234165241</v>
      </c>
      <c r="D177" s="148">
        <v>0.34817065560477173</v>
      </c>
      <c r="E177" s="148">
        <v>0.34195306344036758</v>
      </c>
      <c r="F177" s="150">
        <f t="shared" si="5"/>
        <v>4.3280087599761563</v>
      </c>
    </row>
    <row r="178" spans="1:6">
      <c r="A178" s="143">
        <v>40544</v>
      </c>
      <c r="B178" s="414">
        <v>4.2830000000000004</v>
      </c>
      <c r="C178" s="26">
        <f t="shared" si="4"/>
        <v>5.3056939357525001</v>
      </c>
      <c r="D178" s="148">
        <v>1.6388303087883065</v>
      </c>
      <c r="E178" s="148">
        <v>0.75342297867151498</v>
      </c>
      <c r="F178" s="150">
        <f t="shared" si="5"/>
        <v>4.5522709570809852</v>
      </c>
    </row>
    <row r="179" spans="1:6">
      <c r="A179" s="143">
        <v>40575</v>
      </c>
      <c r="B179" s="414">
        <v>4.1779999999999999</v>
      </c>
      <c r="C179" s="26">
        <f t="shared" si="4"/>
        <v>4.2954147241771388</v>
      </c>
      <c r="D179" s="148">
        <v>-1.3441040073035027</v>
      </c>
      <c r="E179" s="148">
        <v>-1.9592610084667235E-2</v>
      </c>
      <c r="F179" s="150">
        <f t="shared" si="5"/>
        <v>4.3150073342618063</v>
      </c>
    </row>
    <row r="180" spans="1:6">
      <c r="A180" s="143">
        <v>40603</v>
      </c>
      <c r="B180" s="414">
        <v>4.0330000000000004</v>
      </c>
      <c r="C180" s="26">
        <f t="shared" si="4"/>
        <v>3.3712362137756569</v>
      </c>
      <c r="D180" s="148">
        <v>-1.8862706972061132</v>
      </c>
      <c r="E180" s="148">
        <v>0.21113424335577732</v>
      </c>
      <c r="F180" s="150">
        <f t="shared" si="5"/>
        <v>3.1601019704198796</v>
      </c>
    </row>
    <row r="181" spans="1:6">
      <c r="A181" s="143">
        <v>40634</v>
      </c>
      <c r="B181" s="414">
        <v>3.8780000000000001</v>
      </c>
      <c r="C181" s="26">
        <f t="shared" si="4"/>
        <v>3.6647706971732155</v>
      </c>
      <c r="D181" s="148">
        <v>0.69767064678715396</v>
      </c>
      <c r="E181" s="148">
        <v>1.0464033967717885</v>
      </c>
      <c r="F181" s="150">
        <f t="shared" si="5"/>
        <v>2.618367300401427</v>
      </c>
    </row>
    <row r="182" spans="1:6">
      <c r="A182" s="143">
        <v>40664</v>
      </c>
      <c r="B182" s="414">
        <v>3.8650000000000002</v>
      </c>
      <c r="C182" s="26">
        <f t="shared" si="4"/>
        <v>4.1966632920250051</v>
      </c>
      <c r="D182" s="148">
        <v>1.3163441194571133</v>
      </c>
      <c r="E182" s="148">
        <v>1.0978604053196381</v>
      </c>
      <c r="F182" s="150">
        <f t="shared" si="5"/>
        <v>3.098802886705367</v>
      </c>
    </row>
    <row r="183" spans="1:6">
      <c r="A183" s="143">
        <v>40695</v>
      </c>
      <c r="B183" s="414">
        <v>3.8880000000000003</v>
      </c>
      <c r="C183" s="26">
        <f t="shared" si="4"/>
        <v>3.4673408558161247</v>
      </c>
      <c r="D183" s="148">
        <v>-1.6686991653632079</v>
      </c>
      <c r="E183" s="148">
        <v>0.46190487172657102</v>
      </c>
      <c r="F183" s="150">
        <f t="shared" si="5"/>
        <v>3.0054359840895537</v>
      </c>
    </row>
    <row r="184" spans="1:6">
      <c r="A184" s="143">
        <v>40725</v>
      </c>
      <c r="B184" s="414">
        <v>3.9080000000000004</v>
      </c>
      <c r="C184" s="26">
        <f t="shared" si="4"/>
        <v>3.1742543646433203</v>
      </c>
      <c r="D184" s="148">
        <v>-1.2535243393251443</v>
      </c>
      <c r="E184" s="148">
        <v>0.28595437668345541</v>
      </c>
      <c r="F184" s="150">
        <f t="shared" si="5"/>
        <v>2.888299987959865</v>
      </c>
    </row>
    <row r="185" spans="1:6">
      <c r="A185" s="143">
        <v>40756</v>
      </c>
      <c r="B185" s="414">
        <v>3.923</v>
      </c>
      <c r="C185" s="26">
        <f t="shared" si="4"/>
        <v>3.2664619214254338</v>
      </c>
      <c r="D185" s="148">
        <v>-0.44386448201626583</v>
      </c>
      <c r="E185" s="148">
        <v>0.55170395364076119</v>
      </c>
      <c r="F185" s="150">
        <f t="shared" si="5"/>
        <v>2.7147579677846725</v>
      </c>
    </row>
    <row r="186" spans="1:6">
      <c r="A186" s="143">
        <v>40787</v>
      </c>
      <c r="B186" s="414">
        <v>3.9430000000000001</v>
      </c>
      <c r="C186" s="26">
        <f t="shared" si="4"/>
        <v>3.2378678057954136</v>
      </c>
      <c r="D186" s="148">
        <v>-0.73420355386066594</v>
      </c>
      <c r="E186" s="148">
        <v>0.45126976301716443</v>
      </c>
      <c r="F186" s="150">
        <f t="shared" si="5"/>
        <v>2.7865980427782491</v>
      </c>
    </row>
    <row r="187" spans="1:6">
      <c r="A187" s="143">
        <v>40817</v>
      </c>
      <c r="B187" s="414">
        <v>3.9730000000000003</v>
      </c>
      <c r="C187" s="26">
        <f t="shared" si="4"/>
        <v>3.6540749112123003</v>
      </c>
      <c r="D187" s="148">
        <v>0.490266974408676</v>
      </c>
      <c r="E187" s="148">
        <v>1.0605321883416201</v>
      </c>
      <c r="F187" s="150">
        <f t="shared" si="5"/>
        <v>2.59354272287068</v>
      </c>
    </row>
    <row r="188" spans="1:6">
      <c r="A188" s="143">
        <v>40848</v>
      </c>
      <c r="B188" s="414">
        <v>4.1130000000000004</v>
      </c>
      <c r="C188" s="26">
        <f t="shared" si="4"/>
        <v>4.2851894039824092</v>
      </c>
      <c r="D188" s="148">
        <v>1.079985932131297</v>
      </c>
      <c r="E188" s="148">
        <v>0.8644193538225966</v>
      </c>
      <c r="F188" s="150">
        <f t="shared" si="5"/>
        <v>3.4207700501598124</v>
      </c>
    </row>
    <row r="189" spans="1:6">
      <c r="A189" s="143">
        <v>40878</v>
      </c>
      <c r="B189" s="414">
        <v>4.2380000000000004</v>
      </c>
      <c r="C189" s="26">
        <f t="shared" si="4"/>
        <v>3.9979176864849211</v>
      </c>
      <c r="D189" s="148">
        <v>-0.91248635388571397</v>
      </c>
      <c r="E189" s="148">
        <v>0.97853046068692962</v>
      </c>
      <c r="F189" s="150">
        <f t="shared" si="5"/>
        <v>3.0193872257979915</v>
      </c>
    </row>
    <row r="190" spans="1:6">
      <c r="A190" s="143">
        <v>40909</v>
      </c>
      <c r="B190" s="414">
        <v>4.3630000000000004</v>
      </c>
      <c r="C190" s="26">
        <f t="shared" si="4"/>
        <v>4.3064406356309277</v>
      </c>
      <c r="D190" s="148">
        <v>0.28717326297467022</v>
      </c>
      <c r="E190" s="148">
        <v>0.30201268693614125</v>
      </c>
      <c r="F190" s="150">
        <f t="shared" si="5"/>
        <v>4.0044279486947865</v>
      </c>
    </row>
    <row r="191" spans="1:6">
      <c r="A191" s="143">
        <v>40940</v>
      </c>
      <c r="B191" s="414">
        <v>4.258</v>
      </c>
      <c r="C191" s="26">
        <f t="shared" si="4"/>
        <v>3.9498856186620883</v>
      </c>
      <c r="D191" s="148">
        <v>-0.68246781528266942</v>
      </c>
      <c r="E191" s="148">
        <v>0.35360665590482948</v>
      </c>
      <c r="F191" s="150">
        <f t="shared" si="5"/>
        <v>3.5962789627572587</v>
      </c>
    </row>
    <row r="192" spans="1:6">
      <c r="A192" s="143">
        <v>40969</v>
      </c>
      <c r="B192" s="414">
        <v>4.1130000000000004</v>
      </c>
      <c r="C192" s="26">
        <f t="shared" si="4"/>
        <v>3.6752083729255056</v>
      </c>
      <c r="D192" s="148">
        <v>-0.59635992982095165</v>
      </c>
      <c r="E192" s="148">
        <v>0.99773282653851036</v>
      </c>
      <c r="F192" s="150">
        <f t="shared" si="5"/>
        <v>2.6774755463869955</v>
      </c>
    </row>
    <row r="193" spans="1:6">
      <c r="A193" s="143">
        <v>41000</v>
      </c>
      <c r="B193" s="414">
        <v>3.9580000000000002</v>
      </c>
      <c r="C193" s="26">
        <f t="shared" si="4"/>
        <v>4.0698265093265515</v>
      </c>
      <c r="D193" s="148">
        <v>1.1363280006989063</v>
      </c>
      <c r="E193" s="148">
        <v>0.93865082471462147</v>
      </c>
      <c r="F193" s="150">
        <f t="shared" si="5"/>
        <v>3.1311756846119301</v>
      </c>
    </row>
    <row r="194" spans="1:6">
      <c r="A194" s="143">
        <v>41030</v>
      </c>
      <c r="B194" s="414">
        <v>3.9449999999999998</v>
      </c>
      <c r="C194" s="26">
        <f t="shared" si="4"/>
        <v>4.6470367111906867</v>
      </c>
      <c r="D194" s="148">
        <v>1.6302439133426627</v>
      </c>
      <c r="E194" s="148">
        <v>1.0679869138472056</v>
      </c>
      <c r="F194" s="150">
        <f t="shared" si="5"/>
        <v>3.5790497973434814</v>
      </c>
    </row>
    <row r="195" spans="1:6">
      <c r="A195" s="143">
        <v>41061</v>
      </c>
      <c r="B195" s="414">
        <v>3.9680000000000004</v>
      </c>
      <c r="C195" s="26">
        <f t="shared" si="4"/>
        <v>4.0401068928186392</v>
      </c>
      <c r="D195" s="148">
        <v>-1.0066303881243392</v>
      </c>
      <c r="E195" s="148">
        <v>0.5091011328130397</v>
      </c>
      <c r="F195" s="150">
        <f t="shared" si="5"/>
        <v>3.5310057600055993</v>
      </c>
    </row>
    <row r="196" spans="1:6">
      <c r="A196" s="143">
        <v>41091</v>
      </c>
      <c r="B196" s="414">
        <v>3.988</v>
      </c>
      <c r="C196" s="26">
        <f t="shared" si="4"/>
        <v>4.1828424822931591</v>
      </c>
      <c r="D196" s="148">
        <v>0.37991254904542127</v>
      </c>
      <c r="E196" s="148">
        <v>0.1637269805381685</v>
      </c>
      <c r="F196" s="150">
        <f t="shared" si="5"/>
        <v>4.0191155017549907</v>
      </c>
    </row>
    <row r="197" spans="1:6">
      <c r="A197" s="143">
        <v>41122</v>
      </c>
      <c r="B197" s="414">
        <v>4.0030000000000001</v>
      </c>
      <c r="C197" s="26">
        <f t="shared" si="4"/>
        <v>3.9670513952933812</v>
      </c>
      <c r="D197" s="148">
        <v>-0.43848479327234702</v>
      </c>
      <c r="E197" s="148">
        <v>-3.7297954490039052E-2</v>
      </c>
      <c r="F197" s="150">
        <f t="shared" si="5"/>
        <v>4.0043493497834204</v>
      </c>
    </row>
    <row r="198" spans="1:6">
      <c r="A198" s="143">
        <v>41153</v>
      </c>
      <c r="B198" s="414">
        <v>4.0230000000000006</v>
      </c>
      <c r="C198" s="26">
        <f t="shared" si="4"/>
        <v>4.3106426923634977</v>
      </c>
      <c r="D198" s="148">
        <v>0.82563703162313595</v>
      </c>
      <c r="E198" s="148">
        <v>0.97798424641087001</v>
      </c>
      <c r="F198" s="150">
        <f t="shared" si="5"/>
        <v>3.3326584459526276</v>
      </c>
    </row>
    <row r="199" spans="1:6">
      <c r="A199" s="143">
        <v>41183</v>
      </c>
      <c r="B199" s="414">
        <v>4.0529999999999999</v>
      </c>
      <c r="C199" s="26">
        <f t="shared" si="4"/>
        <v>3.9606731902895356</v>
      </c>
      <c r="D199" s="148">
        <v>-0.737174302821339</v>
      </c>
      <c r="E199" s="148">
        <v>0.66384903417178953</v>
      </c>
      <c r="F199" s="150">
        <f t="shared" si="5"/>
        <v>3.2968241561177463</v>
      </c>
    </row>
    <row r="200" spans="1:6">
      <c r="A200" s="143">
        <v>41214</v>
      </c>
      <c r="B200" s="414">
        <v>4.1930000000000005</v>
      </c>
      <c r="C200" s="26">
        <f t="shared" si="4"/>
        <v>4.7256111170360402</v>
      </c>
      <c r="D200" s="148">
        <v>1.577025825388263</v>
      </c>
      <c r="E200" s="148">
        <v>0.64536514880921836</v>
      </c>
      <c r="F200" s="150">
        <f t="shared" si="5"/>
        <v>4.080245968226822</v>
      </c>
    </row>
    <row r="201" spans="1:6">
      <c r="A201" s="143">
        <v>41244</v>
      </c>
      <c r="B201" s="414">
        <v>4.3180000000000005</v>
      </c>
      <c r="C201" s="26">
        <f t="shared" si="4"/>
        <v>4.4153068930257922</v>
      </c>
      <c r="D201" s="148">
        <v>-0.65417562814697283</v>
      </c>
      <c r="E201" s="148">
        <v>0.92091506521175603</v>
      </c>
      <c r="F201" s="150">
        <f t="shared" si="5"/>
        <v>3.4943918278140362</v>
      </c>
    </row>
    <row r="202" spans="1:6">
      <c r="A202" s="143">
        <v>41275</v>
      </c>
      <c r="B202" s="414">
        <v>4.4480000000000004</v>
      </c>
      <c r="C202" s="26">
        <f t="shared" ref="C202:C265" si="6">C201+$B$3*(B202-C201)+$B$5*(C201^($B$6))*D202+(1-$B$3)*(B202-B201)</f>
        <v>4.1221173299435145</v>
      </c>
      <c r="D202" s="148">
        <v>-0.98443148160928173</v>
      </c>
      <c r="E202" s="148">
        <v>0.67566069846276766</v>
      </c>
      <c r="F202" s="150">
        <f t="shared" si="5"/>
        <v>3.4464566314807468</v>
      </c>
    </row>
    <row r="203" spans="1:6">
      <c r="A203" s="143">
        <v>41306</v>
      </c>
      <c r="B203" s="414">
        <v>4.343</v>
      </c>
      <c r="C203" s="26">
        <f t="shared" si="6"/>
        <v>4.5025549081035479</v>
      </c>
      <c r="D203" s="148">
        <v>0.99651849709168716</v>
      </c>
      <c r="E203" s="148">
        <v>0.24459056060923859</v>
      </c>
      <c r="F203" s="150">
        <f t="shared" ref="F203:F266" si="7">C203-E203</f>
        <v>4.2579643474943092</v>
      </c>
    </row>
    <row r="204" spans="1:6">
      <c r="A204" s="143">
        <v>41334</v>
      </c>
      <c r="B204" s="414">
        <v>4.1980000000000004</v>
      </c>
      <c r="C204" s="26">
        <f t="shared" si="6"/>
        <v>4.0984955378842036</v>
      </c>
      <c r="D204" s="148">
        <v>-0.519879478907879</v>
      </c>
      <c r="E204" s="148">
        <v>0.36373875022399116</v>
      </c>
      <c r="F204" s="150">
        <f t="shared" si="7"/>
        <v>3.7347567876602126</v>
      </c>
    </row>
    <row r="205" spans="1:6">
      <c r="A205" s="143">
        <v>41365</v>
      </c>
      <c r="B205" s="414">
        <v>4.0430000000000001</v>
      </c>
      <c r="C205" s="26">
        <f t="shared" si="6"/>
        <v>3.2334474431729601</v>
      </c>
      <c r="D205" s="148">
        <v>-1.9261518566815989</v>
      </c>
      <c r="E205" s="148">
        <v>0.4897923551096553</v>
      </c>
      <c r="F205" s="150">
        <f t="shared" si="7"/>
        <v>2.7436550880633046</v>
      </c>
    </row>
    <row r="206" spans="1:6">
      <c r="A206" s="143">
        <v>41395</v>
      </c>
      <c r="B206" s="414">
        <v>4.03</v>
      </c>
      <c r="C206" s="26">
        <f t="shared" si="6"/>
        <v>3.4063093783993494</v>
      </c>
      <c r="D206" s="148">
        <v>-0.19054177100638772</v>
      </c>
      <c r="E206" s="148">
        <v>0.32969881010242524</v>
      </c>
      <c r="F206" s="150">
        <f t="shared" si="7"/>
        <v>3.0766105682969243</v>
      </c>
    </row>
    <row r="207" spans="1:6">
      <c r="A207" s="143">
        <v>41426</v>
      </c>
      <c r="B207" s="414">
        <v>4.0529999999999999</v>
      </c>
      <c r="C207" s="26">
        <f t="shared" si="6"/>
        <v>4.1972066694253796</v>
      </c>
      <c r="D207" s="148">
        <v>1.638455311023558</v>
      </c>
      <c r="E207" s="148">
        <v>0.3513540719302593</v>
      </c>
      <c r="F207" s="150">
        <f t="shared" si="7"/>
        <v>3.8458525974951203</v>
      </c>
    </row>
    <row r="208" spans="1:6">
      <c r="A208" s="143">
        <v>41456</v>
      </c>
      <c r="B208" s="414">
        <v>4.0730000000000004</v>
      </c>
      <c r="C208" s="26">
        <f t="shared" si="6"/>
        <v>4.7602971256586448</v>
      </c>
      <c r="D208" s="148">
        <v>1.5100514945726839</v>
      </c>
      <c r="E208" s="148">
        <v>0.52120220751227486</v>
      </c>
      <c r="F208" s="150">
        <f t="shared" si="7"/>
        <v>4.2390949181463702</v>
      </c>
    </row>
    <row r="209" spans="1:6">
      <c r="A209" s="143">
        <v>41487</v>
      </c>
      <c r="B209" s="414">
        <v>4.0880000000000001</v>
      </c>
      <c r="C209" s="26">
        <f t="shared" si="6"/>
        <v>5.1153201587996087</v>
      </c>
      <c r="D209" s="148">
        <v>1.3342013027094963</v>
      </c>
      <c r="E209" s="148">
        <v>1.8859594516735516</v>
      </c>
      <c r="F209" s="150">
        <f t="shared" si="7"/>
        <v>3.2293607071260571</v>
      </c>
    </row>
    <row r="210" spans="1:6">
      <c r="A210" s="143">
        <v>41518</v>
      </c>
      <c r="B210" s="414">
        <v>4.1080000000000005</v>
      </c>
      <c r="C210" s="26">
        <f t="shared" si="6"/>
        <v>4.9571000238595939</v>
      </c>
      <c r="D210" s="148">
        <v>0.32636991320929659</v>
      </c>
      <c r="E210" s="148">
        <v>0.83276442895563263</v>
      </c>
      <c r="F210" s="150">
        <f t="shared" si="7"/>
        <v>4.1243355949039611</v>
      </c>
    </row>
    <row r="211" spans="1:6">
      <c r="A211" s="143">
        <v>41548</v>
      </c>
      <c r="B211" s="414">
        <v>4.1379999999999999</v>
      </c>
      <c r="C211" s="26">
        <f t="shared" si="6"/>
        <v>4.1403054334276543</v>
      </c>
      <c r="D211" s="148">
        <v>-1.3795205749630775</v>
      </c>
      <c r="E211" s="148">
        <v>0.39330636275603997</v>
      </c>
      <c r="F211" s="150">
        <f t="shared" si="7"/>
        <v>3.7469990706716145</v>
      </c>
    </row>
    <row r="212" spans="1:6">
      <c r="A212" s="143">
        <v>41579</v>
      </c>
      <c r="B212" s="414">
        <v>4.2780000000000005</v>
      </c>
      <c r="C212" s="26">
        <f t="shared" si="6"/>
        <v>4.4361103911888282</v>
      </c>
      <c r="D212" s="148">
        <v>0.40485457844175704</v>
      </c>
      <c r="E212" s="148">
        <v>0.52488048889321881</v>
      </c>
      <c r="F212" s="150">
        <f t="shared" si="7"/>
        <v>3.9112299022956094</v>
      </c>
    </row>
    <row r="213" spans="1:6">
      <c r="A213" s="143">
        <v>41609</v>
      </c>
      <c r="B213" s="414">
        <v>4.4030000000000005</v>
      </c>
      <c r="C213" s="26">
        <f t="shared" si="6"/>
        <v>3.5079722310721597</v>
      </c>
      <c r="D213" s="148">
        <v>-2.5091842198435348</v>
      </c>
      <c r="E213" s="148">
        <v>0.3560943205656717</v>
      </c>
      <c r="F213" s="150">
        <f t="shared" si="7"/>
        <v>3.1518779105064878</v>
      </c>
    </row>
    <row r="214" spans="1:6">
      <c r="A214" s="143">
        <v>41640</v>
      </c>
      <c r="B214" s="414">
        <v>4.5380000000000003</v>
      </c>
      <c r="C214" s="26">
        <f t="shared" si="6"/>
        <v>4.3146557741491121</v>
      </c>
      <c r="D214" s="148">
        <v>1.1078026904065073</v>
      </c>
      <c r="E214" s="148">
        <v>0.33371826424131079</v>
      </c>
      <c r="F214" s="150">
        <f t="shared" si="7"/>
        <v>3.9809375099078013</v>
      </c>
    </row>
    <row r="215" spans="1:6">
      <c r="A215" s="143">
        <v>41671</v>
      </c>
      <c r="B215" s="414">
        <v>4.4329999999999998</v>
      </c>
      <c r="C215" s="26">
        <f t="shared" si="6"/>
        <v>3.6009880116367414</v>
      </c>
      <c r="D215" s="148">
        <v>-1.7176782706435181</v>
      </c>
      <c r="E215" s="148">
        <v>0.33712478006087837</v>
      </c>
      <c r="F215" s="150">
        <f t="shared" si="7"/>
        <v>3.2638632315758631</v>
      </c>
    </row>
    <row r="216" spans="1:6">
      <c r="A216" s="143">
        <v>41699</v>
      </c>
      <c r="B216" s="414">
        <v>4.2880000000000003</v>
      </c>
      <c r="C216" s="26">
        <f t="shared" si="6"/>
        <v>3.7654812932455868</v>
      </c>
      <c r="D216" s="148">
        <v>0.14303062328261099</v>
      </c>
      <c r="E216" s="148">
        <v>0.37023058593828262</v>
      </c>
      <c r="F216" s="150">
        <f t="shared" si="7"/>
        <v>3.3952507073073042</v>
      </c>
    </row>
    <row r="217" spans="1:6">
      <c r="A217" s="143">
        <v>41730</v>
      </c>
      <c r="B217" s="414">
        <v>4.133</v>
      </c>
      <c r="C217" s="26">
        <f t="shared" si="6"/>
        <v>3.4306524900962576</v>
      </c>
      <c r="D217" s="148">
        <v>-0.92708682818333044</v>
      </c>
      <c r="E217" s="148">
        <v>0.37308615766982989</v>
      </c>
      <c r="F217" s="150">
        <f t="shared" si="7"/>
        <v>3.0575663324264277</v>
      </c>
    </row>
    <row r="218" spans="1:6">
      <c r="A218" s="143">
        <v>41760</v>
      </c>
      <c r="B218" s="414">
        <v>4.12</v>
      </c>
      <c r="C218" s="26">
        <f t="shared" si="6"/>
        <v>3.7210524849145439</v>
      </c>
      <c r="D218" s="148">
        <v>0.24344356136010953</v>
      </c>
      <c r="E218" s="148">
        <v>0.1622204412487217</v>
      </c>
      <c r="F218" s="150">
        <f t="shared" si="7"/>
        <v>3.5588320436658223</v>
      </c>
    </row>
    <row r="219" spans="1:6">
      <c r="A219" s="143">
        <v>41791</v>
      </c>
      <c r="B219" s="414">
        <v>4.1429999999999998</v>
      </c>
      <c r="C219" s="26">
        <f t="shared" si="6"/>
        <v>3.7601624636664011</v>
      </c>
      <c r="D219" s="148">
        <v>-0.29348062789117429</v>
      </c>
      <c r="E219" s="148">
        <v>9.0725667881545111E-2</v>
      </c>
      <c r="F219" s="150">
        <f t="shared" si="7"/>
        <v>3.6694367957848559</v>
      </c>
    </row>
    <row r="220" spans="1:6">
      <c r="A220" s="143">
        <v>41821</v>
      </c>
      <c r="B220" s="414">
        <v>4.1630000000000003</v>
      </c>
      <c r="C220" s="26">
        <f t="shared" si="6"/>
        <v>2.9434162576551617</v>
      </c>
      <c r="D220" s="148">
        <v>-2.5932242732692843</v>
      </c>
      <c r="E220" s="148">
        <v>0.69493496788637821</v>
      </c>
      <c r="F220" s="150">
        <f t="shared" si="7"/>
        <v>2.2484812897687836</v>
      </c>
    </row>
    <row r="221" spans="1:6">
      <c r="A221" s="143">
        <v>41852</v>
      </c>
      <c r="B221" s="414">
        <v>4.1779999999999999</v>
      </c>
      <c r="C221" s="26">
        <f t="shared" si="6"/>
        <v>3.2204176823385384</v>
      </c>
      <c r="D221" s="148">
        <v>-0.35607280281455139</v>
      </c>
      <c r="E221" s="148">
        <v>0.576082477938753</v>
      </c>
      <c r="F221" s="150">
        <f t="shared" si="7"/>
        <v>2.6443352043997854</v>
      </c>
    </row>
    <row r="222" spans="1:6">
      <c r="A222" s="143">
        <v>41883</v>
      </c>
      <c r="B222" s="414">
        <v>4.1980000000000004</v>
      </c>
      <c r="C222" s="26">
        <f t="shared" si="6"/>
        <v>4.1116912428390604</v>
      </c>
      <c r="D222" s="148">
        <v>1.6846983493785133</v>
      </c>
      <c r="E222" s="148">
        <v>0.21869799624764713</v>
      </c>
      <c r="F222" s="150">
        <f t="shared" si="7"/>
        <v>3.8929932465914132</v>
      </c>
    </row>
    <row r="223" spans="1:6">
      <c r="A223" s="143">
        <v>41913</v>
      </c>
      <c r="B223" s="414">
        <v>4.2279999999999998</v>
      </c>
      <c r="C223" s="26">
        <f t="shared" si="6"/>
        <v>4.2244378248266532</v>
      </c>
      <c r="D223" s="148">
        <v>0.14532935500885893</v>
      </c>
      <c r="E223" s="148">
        <v>0.15485710393887078</v>
      </c>
      <c r="F223" s="150">
        <f t="shared" si="7"/>
        <v>4.0695807208877826</v>
      </c>
    </row>
    <row r="224" spans="1:6">
      <c r="A224" s="143">
        <v>41944</v>
      </c>
      <c r="B224" s="414">
        <v>4.3680000000000003</v>
      </c>
      <c r="C224" s="26">
        <f t="shared" si="6"/>
        <v>4.4123413760855943</v>
      </c>
      <c r="D224" s="148">
        <v>0.11983980152237433</v>
      </c>
      <c r="E224" s="148">
        <v>0.84252133518782601</v>
      </c>
      <c r="F224" s="150">
        <f t="shared" si="7"/>
        <v>3.5698200408977683</v>
      </c>
    </row>
    <row r="225" spans="1:6">
      <c r="A225" s="143">
        <v>41974</v>
      </c>
      <c r="B225" s="414">
        <v>4.4930000000000003</v>
      </c>
      <c r="C225" s="26">
        <f t="shared" si="6"/>
        <v>3.8782179407996358</v>
      </c>
      <c r="D225" s="148">
        <v>-1.6170585302434488</v>
      </c>
      <c r="E225" s="148">
        <v>0.1970118886764414</v>
      </c>
      <c r="F225" s="150">
        <f t="shared" si="7"/>
        <v>3.6812060521231942</v>
      </c>
    </row>
    <row r="226" spans="1:6">
      <c r="A226" s="143">
        <v>42005</v>
      </c>
      <c r="B226" s="414">
        <v>4.633</v>
      </c>
      <c r="C226" s="26">
        <f t="shared" si="6"/>
        <v>4.1402135398555675</v>
      </c>
      <c r="D226" s="148">
        <v>-0.18330363745023126</v>
      </c>
      <c r="E226" s="148">
        <v>-0.12412778795327929</v>
      </c>
      <c r="F226" s="150">
        <f t="shared" si="7"/>
        <v>4.2643413278088467</v>
      </c>
    </row>
    <row r="227" spans="1:6">
      <c r="A227" s="143">
        <v>42036</v>
      </c>
      <c r="B227" s="414">
        <v>4.5280000000000005</v>
      </c>
      <c r="C227" s="26">
        <f t="shared" si="6"/>
        <v>4.9627202962486585</v>
      </c>
      <c r="D227" s="148">
        <v>2.0039766801503291</v>
      </c>
      <c r="E227" s="148">
        <v>0.66086904902706822</v>
      </c>
      <c r="F227" s="150">
        <f t="shared" si="7"/>
        <v>4.30185124722159</v>
      </c>
    </row>
    <row r="228" spans="1:6">
      <c r="A228" s="143">
        <v>42064</v>
      </c>
      <c r="B228" s="414">
        <v>4.383</v>
      </c>
      <c r="C228" s="26">
        <f t="shared" si="6"/>
        <v>4.3078065431110479</v>
      </c>
      <c r="D228" s="148">
        <v>-0.88632292896761189</v>
      </c>
      <c r="E228" s="148">
        <v>0.29751819523230089</v>
      </c>
      <c r="F228" s="150">
        <f t="shared" si="7"/>
        <v>4.0102883478787472</v>
      </c>
    </row>
    <row r="229" spans="1:6">
      <c r="A229" s="143">
        <v>42095</v>
      </c>
      <c r="B229" s="414">
        <v>4.2279999999999998</v>
      </c>
      <c r="C229" s="26">
        <f t="shared" si="6"/>
        <v>4.3478529037792839</v>
      </c>
      <c r="D229" s="148">
        <v>0.43549245016943194</v>
      </c>
      <c r="E229" s="148">
        <v>0.39684973943350482</v>
      </c>
      <c r="F229" s="150">
        <f t="shared" si="7"/>
        <v>3.9510031643457793</v>
      </c>
    </row>
    <row r="230" spans="1:6">
      <c r="A230" s="143">
        <v>42125</v>
      </c>
      <c r="B230" s="414">
        <v>4.2149999999999999</v>
      </c>
      <c r="C230" s="26">
        <f t="shared" si="6"/>
        <v>4.8358152261328868</v>
      </c>
      <c r="D230" s="148">
        <v>1.3582679907273014</v>
      </c>
      <c r="E230" s="148">
        <v>8.3167864606253028E-2</v>
      </c>
      <c r="F230" s="150">
        <f t="shared" si="7"/>
        <v>4.752647361526634</v>
      </c>
    </row>
    <row r="231" spans="1:6">
      <c r="A231" s="143">
        <v>42156</v>
      </c>
      <c r="B231" s="414">
        <v>4.2380000000000004</v>
      </c>
      <c r="C231" s="26">
        <f t="shared" si="6"/>
        <v>4.4295999643202819</v>
      </c>
      <c r="D231" s="148">
        <v>-0.56666259154836029</v>
      </c>
      <c r="E231" s="148">
        <v>0.33302729716558138</v>
      </c>
      <c r="F231" s="150">
        <f t="shared" si="7"/>
        <v>4.0965726671547005</v>
      </c>
    </row>
    <row r="232" spans="1:6">
      <c r="A232" s="143">
        <v>42186</v>
      </c>
      <c r="B232" s="414">
        <v>4.258</v>
      </c>
      <c r="C232" s="26">
        <f t="shared" si="6"/>
        <v>4.9819398593565003</v>
      </c>
      <c r="D232" s="148">
        <v>1.4797626184957664</v>
      </c>
      <c r="E232" s="148">
        <v>0.85973025662432434</v>
      </c>
      <c r="F232" s="150">
        <f t="shared" si="7"/>
        <v>4.122209602732176</v>
      </c>
    </row>
    <row r="233" spans="1:6">
      <c r="A233" s="143">
        <v>42217</v>
      </c>
      <c r="B233" s="414">
        <v>4.2730000000000006</v>
      </c>
      <c r="C233" s="26">
        <f t="shared" si="6"/>
        <v>4.9715849137941373</v>
      </c>
      <c r="D233" s="148">
        <v>0.46940222621484662</v>
      </c>
      <c r="E233" s="148">
        <v>0.62108178235657963</v>
      </c>
      <c r="F233" s="150">
        <f t="shared" si="7"/>
        <v>4.3505031314375575</v>
      </c>
    </row>
    <row r="234" spans="1:6">
      <c r="A234" s="143">
        <v>42248</v>
      </c>
      <c r="B234" s="414">
        <v>4.2930000000000001</v>
      </c>
      <c r="C234" s="26">
        <f t="shared" si="6"/>
        <v>4.7578577779287423</v>
      </c>
      <c r="D234" s="148">
        <v>-4.0519430714877916E-2</v>
      </c>
      <c r="E234" s="148">
        <v>0.3453270665647093</v>
      </c>
      <c r="F234" s="150">
        <f t="shared" si="7"/>
        <v>4.4125307113640329</v>
      </c>
    </row>
    <row r="235" spans="1:6">
      <c r="A235" s="143">
        <v>42278</v>
      </c>
      <c r="B235" s="414">
        <v>4.3230000000000004</v>
      </c>
      <c r="C235" s="26">
        <f t="shared" si="6"/>
        <v>5.2806497038693374</v>
      </c>
      <c r="D235" s="148">
        <v>1.5367755598673898</v>
      </c>
      <c r="E235" s="148">
        <v>7.7435363903681789E-2</v>
      </c>
      <c r="F235" s="150">
        <f t="shared" si="7"/>
        <v>5.2032143399656556</v>
      </c>
    </row>
    <row r="236" spans="1:6">
      <c r="A236" s="143">
        <v>42309</v>
      </c>
      <c r="B236" s="414">
        <v>4.4630000000000001</v>
      </c>
      <c r="C236" s="26">
        <f t="shared" si="6"/>
        <v>4.7721348725372099</v>
      </c>
      <c r="D236" s="148">
        <v>-0.80538811886132111</v>
      </c>
      <c r="E236" s="148">
        <v>0.29136499678852157</v>
      </c>
      <c r="F236" s="150">
        <f t="shared" si="7"/>
        <v>4.4807698757486882</v>
      </c>
    </row>
    <row r="237" spans="1:6">
      <c r="A237" s="143">
        <v>42339</v>
      </c>
      <c r="B237" s="414">
        <v>4.5880000000000001</v>
      </c>
      <c r="C237" s="26">
        <f t="shared" si="6"/>
        <v>5.1000889348043152</v>
      </c>
      <c r="D237" s="148">
        <v>0.71986341703041967</v>
      </c>
      <c r="E237" s="148">
        <v>0.72287400108332001</v>
      </c>
      <c r="F237" s="150">
        <f t="shared" si="7"/>
        <v>4.3772149337209951</v>
      </c>
    </row>
    <row r="238" spans="1:6">
      <c r="A238" s="143">
        <v>42370</v>
      </c>
      <c r="B238" s="414">
        <v>4.7330000000000005</v>
      </c>
      <c r="C238" s="26">
        <f t="shared" si="6"/>
        <v>4.2159447895421831</v>
      </c>
      <c r="D238" s="148">
        <v>-2.0284985332982162</v>
      </c>
      <c r="E238" s="148">
        <v>-2.0233606725445089E-3</v>
      </c>
      <c r="F238" s="150">
        <f t="shared" si="7"/>
        <v>4.2179681502147277</v>
      </c>
    </row>
    <row r="239" spans="1:6">
      <c r="A239" s="143">
        <v>42401</v>
      </c>
      <c r="B239" s="414">
        <v>4.6280000000000001</v>
      </c>
      <c r="C239" s="26">
        <f t="shared" si="6"/>
        <v>4.5151972653700465</v>
      </c>
      <c r="D239" s="148">
        <v>0.62535569470279895</v>
      </c>
      <c r="E239" s="148">
        <v>0.61520704870264564</v>
      </c>
      <c r="F239" s="150">
        <f t="shared" si="7"/>
        <v>3.8999902166674008</v>
      </c>
    </row>
    <row r="240" spans="1:6">
      <c r="A240" s="143">
        <v>42430</v>
      </c>
      <c r="B240" s="414">
        <v>4.4830000000000005</v>
      </c>
      <c r="C240" s="26">
        <f t="shared" si="6"/>
        <v>4.1192812526457621</v>
      </c>
      <c r="D240" s="148">
        <v>-0.70810749570690446</v>
      </c>
      <c r="E240" s="148">
        <v>0.77541996461798202</v>
      </c>
      <c r="F240" s="150">
        <f t="shared" si="7"/>
        <v>3.3438612880277798</v>
      </c>
    </row>
    <row r="241" spans="1:6">
      <c r="A241" s="143">
        <v>42461</v>
      </c>
      <c r="B241" s="414">
        <v>4.3280000000000003</v>
      </c>
      <c r="C241" s="26">
        <f t="shared" si="6"/>
        <v>3.8444490310109183</v>
      </c>
      <c r="D241" s="148">
        <v>-0.6031390409901497</v>
      </c>
      <c r="E241" s="148">
        <v>0.55009062831628575</v>
      </c>
      <c r="F241" s="150">
        <f t="shared" si="7"/>
        <v>3.2943584026946326</v>
      </c>
    </row>
    <row r="242" spans="1:6">
      <c r="A242" s="143">
        <v>42491</v>
      </c>
      <c r="B242" s="414">
        <v>4.3150000000000004</v>
      </c>
      <c r="C242" s="26">
        <f t="shared" si="6"/>
        <v>3.846956398952623</v>
      </c>
      <c r="D242" s="148">
        <v>-0.36075087353674429</v>
      </c>
      <c r="E242" s="148">
        <v>0.71150178478429926</v>
      </c>
      <c r="F242" s="150">
        <f t="shared" si="7"/>
        <v>3.1354546141683235</v>
      </c>
    </row>
    <row r="243" spans="1:6">
      <c r="A243" s="143">
        <v>42522</v>
      </c>
      <c r="B243" s="414">
        <v>4.3380000000000001</v>
      </c>
      <c r="C243" s="26">
        <f t="shared" si="6"/>
        <v>3.9786848674061193</v>
      </c>
      <c r="D243" s="148">
        <v>-9.7582497834500292E-2</v>
      </c>
      <c r="E243" s="148">
        <v>0.62816215536118825</v>
      </c>
      <c r="F243" s="150">
        <f t="shared" si="7"/>
        <v>3.3505227120449312</v>
      </c>
    </row>
    <row r="244" spans="1:6">
      <c r="A244" s="143">
        <v>42552</v>
      </c>
      <c r="B244" s="414">
        <v>4.3580000000000005</v>
      </c>
      <c r="C244" s="26">
        <f t="shared" si="6"/>
        <v>3.2280016951364616</v>
      </c>
      <c r="D244" s="148">
        <v>-2.3274486320093875</v>
      </c>
      <c r="E244" s="148">
        <v>0.34156388025403306</v>
      </c>
      <c r="F244" s="150">
        <f t="shared" si="7"/>
        <v>2.8864378148824286</v>
      </c>
    </row>
    <row r="245" spans="1:6">
      <c r="A245" s="143">
        <v>42583</v>
      </c>
      <c r="B245" s="414">
        <v>4.3730000000000002</v>
      </c>
      <c r="C245" s="26">
        <f t="shared" si="6"/>
        <v>3.2502509078171884</v>
      </c>
      <c r="D245" s="148">
        <v>-1.0049333917383965</v>
      </c>
      <c r="E245" s="148">
        <v>0.79305557322914799</v>
      </c>
      <c r="F245" s="150">
        <f t="shared" si="7"/>
        <v>2.4571953345880404</v>
      </c>
    </row>
    <row r="246" spans="1:6">
      <c r="A246" s="143">
        <v>42614</v>
      </c>
      <c r="B246" s="414">
        <v>4.3929999999999998</v>
      </c>
      <c r="C246" s="26">
        <f t="shared" si="6"/>
        <v>3.5016138242802781</v>
      </c>
      <c r="D246" s="148">
        <v>-0.34065831769508298</v>
      </c>
      <c r="E246" s="148">
        <v>0.15631192097698601</v>
      </c>
      <c r="F246" s="150">
        <f t="shared" si="7"/>
        <v>3.3453019033032922</v>
      </c>
    </row>
    <row r="247" spans="1:6">
      <c r="A247" s="143">
        <v>42644</v>
      </c>
      <c r="B247" s="414">
        <v>4.423</v>
      </c>
      <c r="C247" s="26">
        <f t="shared" si="6"/>
        <v>3.7161668691257654</v>
      </c>
      <c r="D247" s="148">
        <v>-0.25813361829354686</v>
      </c>
      <c r="E247" s="148">
        <v>0.62751366600207326</v>
      </c>
      <c r="F247" s="150">
        <f t="shared" si="7"/>
        <v>3.088653203123692</v>
      </c>
    </row>
    <row r="248" spans="1:6">
      <c r="A248" s="143">
        <v>42675</v>
      </c>
      <c r="B248" s="414">
        <v>4.5630000000000006</v>
      </c>
      <c r="C248" s="26">
        <f t="shared" si="6"/>
        <v>3.9738510072050728</v>
      </c>
      <c r="D248" s="148">
        <v>-0.27693823165921683</v>
      </c>
      <c r="E248" s="148">
        <v>0.88021440905361836</v>
      </c>
      <c r="F248" s="150">
        <f t="shared" si="7"/>
        <v>3.0936365981514546</v>
      </c>
    </row>
    <row r="249" spans="1:6">
      <c r="A249" s="143">
        <v>42705</v>
      </c>
      <c r="B249" s="414">
        <v>4.6880000000000006</v>
      </c>
      <c r="C249" s="26">
        <f t="shared" si="6"/>
        <v>4.9514461050916188</v>
      </c>
      <c r="D249" s="148">
        <v>1.768840919606822</v>
      </c>
      <c r="E249" s="148">
        <v>0.25870406453231048</v>
      </c>
      <c r="F249" s="150">
        <f t="shared" si="7"/>
        <v>4.6927420405593079</v>
      </c>
    </row>
    <row r="250" spans="1:6">
      <c r="A250" s="143">
        <v>42736</v>
      </c>
      <c r="B250" s="414">
        <v>4.8380000000000001</v>
      </c>
      <c r="C250" s="26">
        <f t="shared" si="6"/>
        <v>5.1511717844600522</v>
      </c>
      <c r="D250" s="148">
        <v>0.31078196776803163</v>
      </c>
      <c r="E250" s="148">
        <v>0.79385319632789009</v>
      </c>
      <c r="F250" s="150">
        <f t="shared" si="7"/>
        <v>4.3573185881321619</v>
      </c>
    </row>
    <row r="251" spans="1:6">
      <c r="A251" s="143">
        <v>42767</v>
      </c>
      <c r="B251" s="414">
        <v>4.7330000000000005</v>
      </c>
      <c r="C251" s="26">
        <f t="shared" si="6"/>
        <v>4.9187759958353672</v>
      </c>
      <c r="D251" s="148">
        <v>-7.0293577407446933E-2</v>
      </c>
      <c r="E251" s="148">
        <v>9.4325505037283069E-2</v>
      </c>
      <c r="F251" s="150">
        <f t="shared" si="7"/>
        <v>4.8244504907980845</v>
      </c>
    </row>
    <row r="252" spans="1:6">
      <c r="A252" s="143">
        <v>42795</v>
      </c>
      <c r="B252" s="414">
        <v>4.5880000000000001</v>
      </c>
      <c r="C252" s="26">
        <f t="shared" si="6"/>
        <v>4.3036302150010703</v>
      </c>
      <c r="D252" s="148">
        <v>-0.97903893933972008</v>
      </c>
      <c r="E252" s="148">
        <v>0.36472831591592753</v>
      </c>
      <c r="F252" s="150">
        <f t="shared" si="7"/>
        <v>3.9389018990851428</v>
      </c>
    </row>
    <row r="253" spans="1:6">
      <c r="A253" s="143">
        <v>42826</v>
      </c>
      <c r="B253" s="414">
        <v>4.4329999999999998</v>
      </c>
      <c r="C253" s="26">
        <f t="shared" si="6"/>
        <v>4.1285983717518047</v>
      </c>
      <c r="D253" s="148">
        <v>-0.27447443644570085</v>
      </c>
      <c r="E253" s="148">
        <v>0.86591839772681778</v>
      </c>
      <c r="F253" s="150">
        <f t="shared" si="7"/>
        <v>3.2626799740249868</v>
      </c>
    </row>
    <row r="254" spans="1:6">
      <c r="A254" s="143">
        <v>42856</v>
      </c>
      <c r="B254" s="414">
        <v>4.42</v>
      </c>
      <c r="C254" s="26">
        <f t="shared" si="6"/>
        <v>4.2069736563489286</v>
      </c>
      <c r="D254" s="148">
        <v>-7.7428881040095673E-3</v>
      </c>
      <c r="E254" s="148">
        <v>9.0075740179850719E-2</v>
      </c>
      <c r="F254" s="150">
        <f t="shared" si="7"/>
        <v>4.1168979161690782</v>
      </c>
    </row>
    <row r="255" spans="1:6">
      <c r="A255" s="143">
        <v>42887</v>
      </c>
      <c r="B255" s="414">
        <v>4.4430000000000005</v>
      </c>
      <c r="C255" s="26">
        <f t="shared" si="6"/>
        <v>4.0403975193935473</v>
      </c>
      <c r="D255" s="148">
        <v>-0.65591362878011139</v>
      </c>
      <c r="E255" s="148">
        <v>0.88011846839661223</v>
      </c>
      <c r="F255" s="150">
        <f t="shared" si="7"/>
        <v>3.1602790509969352</v>
      </c>
    </row>
    <row r="256" spans="1:6">
      <c r="A256" s="143">
        <v>42917</v>
      </c>
      <c r="B256" s="414">
        <v>4.4630000000000001</v>
      </c>
      <c r="C256" s="26">
        <f t="shared" si="6"/>
        <v>4.1897317571404926</v>
      </c>
      <c r="D256" s="148">
        <v>1.1854679400757559E-2</v>
      </c>
      <c r="E256" s="148">
        <v>0.52738367151267507</v>
      </c>
      <c r="F256" s="150">
        <f t="shared" si="7"/>
        <v>3.6623480856278174</v>
      </c>
    </row>
    <row r="257" spans="1:6">
      <c r="A257" s="143">
        <v>42948</v>
      </c>
      <c r="B257" s="414">
        <v>4.4780000000000006</v>
      </c>
      <c r="C257" s="26">
        <f t="shared" si="6"/>
        <v>4.3610658420598201</v>
      </c>
      <c r="D257" s="148">
        <v>0.18415912530713346</v>
      </c>
      <c r="E257" s="148">
        <v>0.25032776852499017</v>
      </c>
      <c r="F257" s="150">
        <f t="shared" si="7"/>
        <v>4.1107380735348302</v>
      </c>
    </row>
    <row r="258" spans="1:6">
      <c r="A258" s="143">
        <v>42979</v>
      </c>
      <c r="B258" s="414">
        <v>4.4980000000000002</v>
      </c>
      <c r="C258" s="26">
        <f t="shared" si="6"/>
        <v>4.143556221832819</v>
      </c>
      <c r="D258" s="148">
        <v>-0.68995189993392669</v>
      </c>
      <c r="E258" s="148">
        <v>0.266429049899501</v>
      </c>
      <c r="F258" s="150">
        <f t="shared" si="7"/>
        <v>3.877127171933318</v>
      </c>
    </row>
    <row r="259" spans="1:6">
      <c r="A259" s="143">
        <v>43009</v>
      </c>
      <c r="B259" s="414">
        <v>4.5280000000000005</v>
      </c>
      <c r="C259" s="26">
        <f t="shared" si="6"/>
        <v>4.0232191608847057</v>
      </c>
      <c r="D259" s="148">
        <v>-0.67280853927878803</v>
      </c>
      <c r="E259" s="148">
        <v>0.74350563706556094</v>
      </c>
      <c r="F259" s="150">
        <f t="shared" si="7"/>
        <v>3.2797135238191446</v>
      </c>
    </row>
    <row r="260" spans="1:6">
      <c r="A260" s="143">
        <v>43040</v>
      </c>
      <c r="B260" s="414">
        <v>4.6680000000000001</v>
      </c>
      <c r="C260" s="26">
        <f t="shared" si="6"/>
        <v>4.7072288097625838</v>
      </c>
      <c r="D260" s="148">
        <v>1.0168623782759221</v>
      </c>
      <c r="E260" s="148">
        <v>1.3905828398914275</v>
      </c>
      <c r="F260" s="150">
        <f t="shared" si="7"/>
        <v>3.3166459698711561</v>
      </c>
    </row>
    <row r="261" spans="1:6">
      <c r="A261" s="143">
        <v>43070</v>
      </c>
      <c r="B261" s="414">
        <v>4.7930000000000001</v>
      </c>
      <c r="C261" s="26">
        <f t="shared" si="6"/>
        <v>5.0048538335832982</v>
      </c>
      <c r="D261" s="148">
        <v>0.44826280348601394</v>
      </c>
      <c r="E261" s="148">
        <v>0.9340403725198555</v>
      </c>
      <c r="F261" s="150">
        <f t="shared" si="7"/>
        <v>4.0708134610634428</v>
      </c>
    </row>
    <row r="262" spans="1:6">
      <c r="A262" s="143">
        <v>43101</v>
      </c>
      <c r="B262" s="414">
        <v>4.9480000000000004</v>
      </c>
      <c r="C262" s="26">
        <f t="shared" si="6"/>
        <v>4.816138043660759</v>
      </c>
      <c r="D262" s="148">
        <v>-0.65412342220354835</v>
      </c>
      <c r="E262" s="148">
        <v>0.40310738843577643</v>
      </c>
      <c r="F262" s="150">
        <f t="shared" si="7"/>
        <v>4.4130306552249827</v>
      </c>
    </row>
    <row r="263" spans="1:6">
      <c r="A263" s="143">
        <v>43132</v>
      </c>
      <c r="B263" s="414">
        <v>4.843</v>
      </c>
      <c r="C263" s="26">
        <f t="shared" si="6"/>
        <v>4.6927219752051768</v>
      </c>
      <c r="D263" s="148">
        <v>-0.14220090947247241</v>
      </c>
      <c r="E263" s="148">
        <v>9.2878442285541131E-3</v>
      </c>
      <c r="F263" s="150">
        <f t="shared" si="7"/>
        <v>4.6834341309766225</v>
      </c>
    </row>
    <row r="264" spans="1:6">
      <c r="A264" s="143">
        <v>43160</v>
      </c>
      <c r="B264" s="414">
        <v>4.6980000000000004</v>
      </c>
      <c r="C264" s="26">
        <f t="shared" si="6"/>
        <v>4.7907464661637569</v>
      </c>
      <c r="D264" s="148">
        <v>0.47726563098516395</v>
      </c>
      <c r="E264" s="148">
        <v>0.49879182912369951</v>
      </c>
      <c r="F264" s="150">
        <f t="shared" si="7"/>
        <v>4.2919546370400576</v>
      </c>
    </row>
    <row r="265" spans="1:6">
      <c r="A265" s="143">
        <v>43191</v>
      </c>
      <c r="B265" s="414">
        <v>4.5430000000000001</v>
      </c>
      <c r="C265" s="26">
        <f t="shared" si="6"/>
        <v>4.9293199300191306</v>
      </c>
      <c r="D265" s="148">
        <v>0.77506588052186987</v>
      </c>
      <c r="E265" s="148">
        <v>0.33477255963349817</v>
      </c>
      <c r="F265" s="150">
        <f t="shared" si="7"/>
        <v>4.5945473703856328</v>
      </c>
    </row>
    <row r="266" spans="1:6">
      <c r="A266" s="143">
        <v>43221</v>
      </c>
      <c r="B266" s="414">
        <v>4.53</v>
      </c>
      <c r="C266" s="26">
        <f t="shared" ref="C266:C329" si="8">C265+$B$3*(B266-C265)+$B$5*(C265^($B$6))*D266+(1-$B$3)*(B266-B265)</f>
        <v>5.6269194918011927</v>
      </c>
      <c r="D266" s="148">
        <v>1.9684240255712364</v>
      </c>
      <c r="E266" s="148">
        <v>0.37458865199101354</v>
      </c>
      <c r="F266" s="150">
        <f t="shared" si="7"/>
        <v>5.2523308398101793</v>
      </c>
    </row>
    <row r="267" spans="1:6">
      <c r="A267" s="143">
        <v>43252</v>
      </c>
      <c r="B267" s="414">
        <v>4.5529999999999999</v>
      </c>
      <c r="C267" s="26">
        <f t="shared" si="8"/>
        <v>5.4216103612951505</v>
      </c>
      <c r="D267" s="148">
        <v>0.24791558332331029</v>
      </c>
      <c r="E267" s="148">
        <v>0.58999308086686864</v>
      </c>
      <c r="F267" s="150">
        <f t="shared" ref="F267:F330" si="9">C267-E267</f>
        <v>4.831617280428282</v>
      </c>
    </row>
    <row r="268" spans="1:6">
      <c r="A268" s="143">
        <v>43282</v>
      </c>
      <c r="B268" s="414">
        <v>4.5730000000000004</v>
      </c>
      <c r="C268" s="26">
        <f t="shared" si="8"/>
        <v>4.7424777505193729</v>
      </c>
      <c r="D268" s="148">
        <v>-0.97165640074932758</v>
      </c>
      <c r="E268" s="148">
        <v>0.37686964453633226</v>
      </c>
      <c r="F268" s="150">
        <f t="shared" si="9"/>
        <v>4.3656081059830409</v>
      </c>
    </row>
    <row r="269" spans="1:6">
      <c r="A269" s="143">
        <v>43313</v>
      </c>
      <c r="B269" s="414">
        <v>4.5880000000000001</v>
      </c>
      <c r="C269" s="26">
        <f t="shared" si="8"/>
        <v>4.9107889687507269</v>
      </c>
      <c r="D269" s="148">
        <v>0.49750011628498242</v>
      </c>
      <c r="E269" s="148">
        <v>1.117177568665026</v>
      </c>
      <c r="F269" s="150">
        <f t="shared" si="9"/>
        <v>3.7936114000857009</v>
      </c>
    </row>
    <row r="270" spans="1:6">
      <c r="A270" s="143">
        <v>43344</v>
      </c>
      <c r="B270" s="414">
        <v>4.6080000000000005</v>
      </c>
      <c r="C270" s="26">
        <f t="shared" si="8"/>
        <v>5.0827175171827763</v>
      </c>
      <c r="D270" s="148">
        <v>0.59849353299023611</v>
      </c>
      <c r="E270" s="148">
        <v>0.19433474988307234</v>
      </c>
      <c r="F270" s="150">
        <f t="shared" si="9"/>
        <v>4.8883827672997038</v>
      </c>
    </row>
    <row r="271" spans="1:6">
      <c r="A271" s="143">
        <v>43374</v>
      </c>
      <c r="B271" s="414">
        <v>4.6379999999999999</v>
      </c>
      <c r="C271" s="26">
        <f t="shared" si="8"/>
        <v>5.2676818698596186</v>
      </c>
      <c r="D271" s="148">
        <v>0.70532233841304404</v>
      </c>
      <c r="E271" s="148">
        <v>8.8660564464774869E-2</v>
      </c>
      <c r="F271" s="150">
        <f t="shared" si="9"/>
        <v>5.1790213053948442</v>
      </c>
    </row>
    <row r="272" spans="1:6">
      <c r="A272" s="143">
        <v>43405</v>
      </c>
      <c r="B272" s="414">
        <v>4.7780000000000005</v>
      </c>
      <c r="C272" s="26">
        <f t="shared" si="8"/>
        <v>5.0093916278312491</v>
      </c>
      <c r="D272" s="148">
        <v>-0.46571769196344653</v>
      </c>
      <c r="E272" s="148">
        <v>1.3532757701614682</v>
      </c>
      <c r="F272" s="150">
        <f t="shared" si="9"/>
        <v>3.6561158576697812</v>
      </c>
    </row>
    <row r="273" spans="1:6">
      <c r="A273" s="143">
        <v>43435</v>
      </c>
      <c r="B273" s="414">
        <v>4.9030000000000005</v>
      </c>
      <c r="C273" s="26">
        <f t="shared" si="8"/>
        <v>4.4824414737090006</v>
      </c>
      <c r="D273" s="148">
        <v>-1.3644124228331571</v>
      </c>
      <c r="E273" s="148">
        <v>0.66201325107558195</v>
      </c>
      <c r="F273" s="150">
        <f t="shared" si="9"/>
        <v>3.8204282226334185</v>
      </c>
    </row>
    <row r="274" spans="1:6">
      <c r="A274" s="143">
        <v>43466</v>
      </c>
      <c r="B274" s="414">
        <v>5.0579999999999998</v>
      </c>
      <c r="C274" s="26">
        <f t="shared" si="8"/>
        <v>4.4690156381664821</v>
      </c>
      <c r="D274" s="148">
        <v>-0.74279366963977611</v>
      </c>
      <c r="E274" s="148">
        <v>0.91272848885785973</v>
      </c>
      <c r="F274" s="150">
        <f t="shared" si="9"/>
        <v>3.5562871493086226</v>
      </c>
    </row>
    <row r="275" spans="1:6">
      <c r="A275" s="143">
        <v>43497</v>
      </c>
      <c r="B275" s="414">
        <v>4.9530000000000003</v>
      </c>
      <c r="C275" s="26">
        <f t="shared" si="8"/>
        <v>4.4099594566167868</v>
      </c>
      <c r="D275" s="148">
        <v>-0.34019079195511637</v>
      </c>
      <c r="E275" s="148">
        <v>0.70810127091090724</v>
      </c>
      <c r="F275" s="150">
        <f t="shared" si="9"/>
        <v>3.7018581857058797</v>
      </c>
    </row>
    <row r="276" spans="1:6">
      <c r="A276" s="143">
        <v>43525</v>
      </c>
      <c r="B276" s="414">
        <v>4.8079999999999998</v>
      </c>
      <c r="C276" s="26">
        <f t="shared" si="8"/>
        <v>4.5831378227992747</v>
      </c>
      <c r="D276" s="148">
        <v>0.37553004134577372</v>
      </c>
      <c r="E276" s="148">
        <v>0.21107788406602848</v>
      </c>
      <c r="F276" s="150">
        <f t="shared" si="9"/>
        <v>4.3720599387332459</v>
      </c>
    </row>
    <row r="277" spans="1:6">
      <c r="A277" s="143">
        <v>43556</v>
      </c>
      <c r="B277" s="414">
        <v>4.6530000000000005</v>
      </c>
      <c r="C277" s="26">
        <f t="shared" si="8"/>
        <v>4.7469854132608713</v>
      </c>
      <c r="D277" s="148">
        <v>0.61250402995005215</v>
      </c>
      <c r="E277" s="148">
        <v>-0.14041786083905292</v>
      </c>
      <c r="F277" s="150">
        <f t="shared" si="9"/>
        <v>4.887403274099924</v>
      </c>
    </row>
    <row r="278" spans="1:6">
      <c r="A278" s="143">
        <v>43586</v>
      </c>
      <c r="B278" s="414">
        <v>4.6399999999999997</v>
      </c>
      <c r="C278" s="26">
        <f t="shared" si="8"/>
        <v>4.0865034195638987</v>
      </c>
      <c r="D278" s="148">
        <v>-1.4937205927279797</v>
      </c>
      <c r="E278" s="148">
        <v>0.27943936084599946</v>
      </c>
      <c r="F278" s="150">
        <f t="shared" si="9"/>
        <v>3.8070640587178994</v>
      </c>
    </row>
    <row r="279" spans="1:6">
      <c r="A279" s="143">
        <v>43617</v>
      </c>
      <c r="B279" s="414">
        <v>4.6630000000000003</v>
      </c>
      <c r="C279" s="26">
        <f t="shared" si="8"/>
        <v>4.0846531368881864</v>
      </c>
      <c r="D279" s="148">
        <v>-0.51143167038045212</v>
      </c>
      <c r="E279" s="148">
        <v>0.89972249871587895</v>
      </c>
      <c r="F279" s="150">
        <f t="shared" si="9"/>
        <v>3.1849306381723075</v>
      </c>
    </row>
    <row r="280" spans="1:6">
      <c r="A280" s="143">
        <v>43647</v>
      </c>
      <c r="B280" s="414">
        <v>4.6829999999999998</v>
      </c>
      <c r="C280" s="26">
        <f t="shared" si="8"/>
        <v>4.2486779883772305</v>
      </c>
      <c r="D280" s="148">
        <v>-9.1829892388713072E-2</v>
      </c>
      <c r="E280" s="148">
        <v>0.29748425363642939</v>
      </c>
      <c r="F280" s="150">
        <f t="shared" si="9"/>
        <v>3.951193734740801</v>
      </c>
    </row>
    <row r="281" spans="1:6">
      <c r="A281" s="143">
        <v>43678</v>
      </c>
      <c r="B281" s="414">
        <v>4.6980000000000004</v>
      </c>
      <c r="C281" s="26">
        <f t="shared" si="8"/>
        <v>3.8551232766011805</v>
      </c>
      <c r="D281" s="148">
        <v>-1.3869949598638449</v>
      </c>
      <c r="E281" s="148">
        <v>0.39615058169376766</v>
      </c>
      <c r="F281" s="150">
        <f t="shared" si="9"/>
        <v>3.4589726949074127</v>
      </c>
    </row>
    <row r="282" spans="1:6">
      <c r="A282" s="143">
        <v>43709</v>
      </c>
      <c r="B282" s="414">
        <v>4.718</v>
      </c>
      <c r="C282" s="26">
        <f t="shared" si="8"/>
        <v>4.6312060594079503</v>
      </c>
      <c r="D282" s="148">
        <v>1.3263222464123501</v>
      </c>
      <c r="E282" s="148">
        <v>-2.7609533230601967E-2</v>
      </c>
      <c r="F282" s="150">
        <f t="shared" si="9"/>
        <v>4.6588155926385522</v>
      </c>
    </row>
    <row r="283" spans="1:6">
      <c r="A283" s="143">
        <v>43739</v>
      </c>
      <c r="B283" s="414">
        <v>4.7480000000000002</v>
      </c>
      <c r="C283" s="26">
        <f t="shared" si="8"/>
        <v>4.0175039665923284</v>
      </c>
      <c r="D283" s="148">
        <v>-1.6400920200346945</v>
      </c>
      <c r="E283" s="148">
        <v>0.24350551682885452</v>
      </c>
      <c r="F283" s="150">
        <f t="shared" si="9"/>
        <v>3.7739984497634738</v>
      </c>
    </row>
    <row r="284" spans="1:6">
      <c r="A284" s="143">
        <v>43770</v>
      </c>
      <c r="B284" s="414">
        <v>4.8879999999999999</v>
      </c>
      <c r="C284" s="26">
        <f t="shared" si="8"/>
        <v>5.0312038131014507</v>
      </c>
      <c r="D284" s="148">
        <v>1.6995645669029948</v>
      </c>
      <c r="E284" s="148">
        <v>0.76241027362799885</v>
      </c>
      <c r="F284" s="150">
        <f t="shared" si="9"/>
        <v>4.2687935394734522</v>
      </c>
    </row>
    <row r="285" spans="1:6">
      <c r="A285" s="143">
        <v>43800</v>
      </c>
      <c r="B285" s="414">
        <v>5.0129999999999999</v>
      </c>
      <c r="C285" s="26">
        <f t="shared" si="8"/>
        <v>4.3853061648775871</v>
      </c>
      <c r="D285" s="148">
        <v>-1.7047030260025251</v>
      </c>
      <c r="E285" s="148">
        <v>0.62700355165146004</v>
      </c>
      <c r="F285" s="150">
        <f t="shared" si="9"/>
        <v>3.7583026132261272</v>
      </c>
    </row>
    <row r="286" spans="1:6">
      <c r="A286" s="143">
        <v>43831</v>
      </c>
      <c r="B286" s="414">
        <v>5.1679999999999993</v>
      </c>
      <c r="C286" s="26">
        <f t="shared" si="8"/>
        <v>4.7973360505169076</v>
      </c>
      <c r="D286" s="148">
        <v>0.15694326947405804</v>
      </c>
      <c r="E286" s="148">
        <v>-1.4125086224095137E-2</v>
      </c>
      <c r="F286" s="150">
        <f t="shared" si="9"/>
        <v>4.811461136741003</v>
      </c>
    </row>
    <row r="287" spans="1:6">
      <c r="A287" s="143">
        <v>43862</v>
      </c>
      <c r="B287" s="414">
        <v>5.0630000000000006</v>
      </c>
      <c r="C287" s="26">
        <f t="shared" si="8"/>
        <v>4.8996628510911027</v>
      </c>
      <c r="D287" s="148">
        <v>0.22208379998201719</v>
      </c>
      <c r="E287" s="148">
        <v>0.47142176694535254</v>
      </c>
      <c r="F287" s="150">
        <f t="shared" si="9"/>
        <v>4.4282410841457498</v>
      </c>
    </row>
    <row r="288" spans="1:6">
      <c r="A288" s="143">
        <v>43891</v>
      </c>
      <c r="B288" s="414">
        <v>4.9180000000000001</v>
      </c>
      <c r="C288" s="26">
        <f t="shared" si="8"/>
        <v>4.1083911388484733</v>
      </c>
      <c r="D288" s="148">
        <v>-1.6570577585168773</v>
      </c>
      <c r="E288" s="148">
        <v>0.31622493327182438</v>
      </c>
      <c r="F288" s="150">
        <f t="shared" si="9"/>
        <v>3.792166205576649</v>
      </c>
    </row>
    <row r="289" spans="1:6">
      <c r="A289" s="143">
        <v>43922</v>
      </c>
      <c r="B289" s="414">
        <v>4.7629999999999999</v>
      </c>
      <c r="C289" s="26">
        <f t="shared" si="8"/>
        <v>4.0714616861816237</v>
      </c>
      <c r="D289" s="148">
        <v>-0.34511376544907435</v>
      </c>
      <c r="E289" s="148">
        <v>0.81899313401496787</v>
      </c>
      <c r="F289" s="150">
        <f t="shared" si="9"/>
        <v>3.2524685521666559</v>
      </c>
    </row>
    <row r="290" spans="1:6">
      <c r="A290" s="143">
        <v>43952</v>
      </c>
      <c r="B290" s="414">
        <v>4.75</v>
      </c>
      <c r="C290" s="26">
        <f t="shared" si="8"/>
        <v>3.7625982830101363</v>
      </c>
      <c r="D290" s="148">
        <v>-1.3309016500868238</v>
      </c>
      <c r="E290" s="148">
        <v>0.8227298599500783</v>
      </c>
      <c r="F290" s="150">
        <f t="shared" si="9"/>
        <v>2.9398684230600578</v>
      </c>
    </row>
    <row r="291" spans="1:6">
      <c r="A291" s="143">
        <v>43983</v>
      </c>
      <c r="B291" s="414">
        <v>4.7730000000000006</v>
      </c>
      <c r="C291" s="26">
        <f t="shared" si="8"/>
        <v>4.7081806354054203</v>
      </c>
      <c r="D291" s="148">
        <v>1.6727343420514</v>
      </c>
      <c r="E291" s="148">
        <v>9.350582689085675E-2</v>
      </c>
      <c r="F291" s="150">
        <f t="shared" si="9"/>
        <v>4.6146748085145637</v>
      </c>
    </row>
    <row r="292" spans="1:6">
      <c r="A292" s="143">
        <v>44013</v>
      </c>
      <c r="B292" s="414">
        <v>4.7930000000000001</v>
      </c>
      <c r="C292" s="26">
        <f t="shared" si="8"/>
        <v>4.8031653836670349</v>
      </c>
      <c r="D292" s="148">
        <v>0.13314319297933117</v>
      </c>
      <c r="E292" s="148">
        <v>6.6879653362306266E-2</v>
      </c>
      <c r="F292" s="150">
        <f t="shared" si="9"/>
        <v>4.7362857303047283</v>
      </c>
    </row>
    <row r="293" spans="1:6">
      <c r="A293" s="143">
        <v>44044</v>
      </c>
      <c r="B293" s="414">
        <v>4.8079999999999998</v>
      </c>
      <c r="C293" s="26">
        <f t="shared" si="8"/>
        <v>4.8067026829527064</v>
      </c>
      <c r="D293" s="148">
        <v>-1.9959905149276869E-2</v>
      </c>
      <c r="E293" s="148">
        <v>0.49828468499003714</v>
      </c>
      <c r="F293" s="150">
        <f t="shared" si="9"/>
        <v>4.3084179979626693</v>
      </c>
    </row>
    <row r="294" spans="1:6">
      <c r="A294" s="143">
        <v>44075</v>
      </c>
      <c r="B294" s="414">
        <v>4.8280000000000003</v>
      </c>
      <c r="C294" s="26">
        <f t="shared" si="8"/>
        <v>4.4469240570972426</v>
      </c>
      <c r="D294" s="148">
        <v>-0.91266825032437615</v>
      </c>
      <c r="E294" s="148">
        <v>0.10219546408420165</v>
      </c>
      <c r="F294" s="150">
        <f t="shared" si="9"/>
        <v>4.3447285930130413</v>
      </c>
    </row>
    <row r="295" spans="1:6">
      <c r="A295" s="143">
        <v>44105</v>
      </c>
      <c r="B295" s="414">
        <v>4.8580000000000005</v>
      </c>
      <c r="C295" s="26">
        <f t="shared" si="8"/>
        <v>4.318305828375097</v>
      </c>
      <c r="D295" s="148">
        <v>-0.69072782515251752</v>
      </c>
      <c r="E295" s="148">
        <v>0.72899369835289041</v>
      </c>
      <c r="F295" s="150">
        <f t="shared" si="9"/>
        <v>3.5893121300222068</v>
      </c>
    </row>
    <row r="296" spans="1:6">
      <c r="A296" s="143">
        <v>44136</v>
      </c>
      <c r="B296" s="414">
        <v>4.9980000000000002</v>
      </c>
      <c r="C296" s="26">
        <f t="shared" si="8"/>
        <v>5.01545006710053</v>
      </c>
      <c r="D296" s="148">
        <v>0.98735887876105499</v>
      </c>
      <c r="E296" s="148">
        <v>1.0215839496725796</v>
      </c>
      <c r="F296" s="150">
        <f t="shared" si="9"/>
        <v>3.9938661174279506</v>
      </c>
    </row>
    <row r="297" spans="1:6">
      <c r="A297" s="143">
        <v>44166</v>
      </c>
      <c r="B297" s="414">
        <v>5.1229999999999993</v>
      </c>
      <c r="C297" s="26">
        <f t="shared" si="8"/>
        <v>4.6460068117727946</v>
      </c>
      <c r="D297" s="148">
        <v>-1.1492916785428968</v>
      </c>
      <c r="E297" s="148">
        <v>-0.14217114032623582</v>
      </c>
      <c r="F297" s="150">
        <f t="shared" si="9"/>
        <v>4.7881779520990309</v>
      </c>
    </row>
    <row r="298" spans="1:6">
      <c r="A298" s="143">
        <v>44197</v>
      </c>
      <c r="B298" s="414">
        <v>5.2779999999999996</v>
      </c>
      <c r="C298" s="26">
        <f t="shared" si="8"/>
        <v>4.286761268655761</v>
      </c>
      <c r="D298" s="148">
        <v>-1.6167351326431609</v>
      </c>
      <c r="E298" s="148">
        <v>0.32134446306849368</v>
      </c>
      <c r="F298" s="150">
        <f t="shared" si="9"/>
        <v>3.9654168055872674</v>
      </c>
    </row>
    <row r="299" spans="1:6">
      <c r="A299" s="143">
        <v>44228</v>
      </c>
      <c r="B299" s="414">
        <v>5.173</v>
      </c>
      <c r="C299" s="26">
        <f t="shared" si="8"/>
        <v>4.4960189686245489</v>
      </c>
      <c r="D299" s="148">
        <v>1.7727381474560263E-2</v>
      </c>
      <c r="E299" s="148">
        <v>0.40120243389128002</v>
      </c>
      <c r="F299" s="150">
        <f t="shared" si="9"/>
        <v>4.094816534733269</v>
      </c>
    </row>
    <row r="300" spans="1:6">
      <c r="A300" s="143">
        <v>44256</v>
      </c>
      <c r="B300" s="414">
        <v>5.0280000000000005</v>
      </c>
      <c r="C300" s="26">
        <f t="shared" si="8"/>
        <v>4.4014068701153946</v>
      </c>
      <c r="D300" s="148">
        <v>-0.39584782225680742</v>
      </c>
      <c r="E300" s="148">
        <v>0.37046011955858693</v>
      </c>
      <c r="F300" s="150">
        <f t="shared" si="9"/>
        <v>4.030946750556808</v>
      </c>
    </row>
    <row r="301" spans="1:6">
      <c r="A301" s="143">
        <v>44287</v>
      </c>
      <c r="B301" s="414">
        <v>4.8730000000000002</v>
      </c>
      <c r="C301" s="26">
        <f t="shared" si="8"/>
        <v>4.5807038909054469</v>
      </c>
      <c r="D301" s="148">
        <v>0.35135288454109076</v>
      </c>
      <c r="E301" s="148">
        <v>0.30049433511089468</v>
      </c>
      <c r="F301" s="150">
        <f t="shared" si="9"/>
        <v>4.2802095557945519</v>
      </c>
    </row>
    <row r="302" spans="1:6">
      <c r="A302" s="143">
        <v>44317</v>
      </c>
      <c r="B302" s="414">
        <v>4.8600000000000003</v>
      </c>
      <c r="C302" s="26">
        <f t="shared" si="8"/>
        <v>4.7457852450244671</v>
      </c>
      <c r="D302" s="148">
        <v>0.21509842632414156</v>
      </c>
      <c r="E302" s="148">
        <v>0.38574799515573649</v>
      </c>
      <c r="F302" s="150">
        <f t="shared" si="9"/>
        <v>4.3600372498687303</v>
      </c>
    </row>
    <row r="303" spans="1:6">
      <c r="A303" s="143">
        <v>44348</v>
      </c>
      <c r="B303" s="414">
        <v>4.883</v>
      </c>
      <c r="C303" s="26">
        <f t="shared" si="8"/>
        <v>4.0994394400838097</v>
      </c>
      <c r="D303" s="148">
        <v>-1.7026638237460423</v>
      </c>
      <c r="E303" s="148">
        <v>0.55214569150456561</v>
      </c>
      <c r="F303" s="150">
        <f t="shared" si="9"/>
        <v>3.5472937485792442</v>
      </c>
    </row>
    <row r="304" spans="1:6">
      <c r="A304" s="143">
        <v>44378</v>
      </c>
      <c r="B304" s="414">
        <v>4.9030000000000005</v>
      </c>
      <c r="C304" s="26">
        <f t="shared" si="8"/>
        <v>5.2613935409096051</v>
      </c>
      <c r="D304" s="148">
        <v>2.3370508661568361</v>
      </c>
      <c r="E304" s="148">
        <v>0.99731123223696805</v>
      </c>
      <c r="F304" s="150">
        <f t="shared" si="9"/>
        <v>4.2640823086726369</v>
      </c>
    </row>
    <row r="305" spans="1:6">
      <c r="A305" s="143">
        <v>44409</v>
      </c>
      <c r="B305" s="414">
        <v>4.9180000000000001</v>
      </c>
      <c r="C305" s="26">
        <f t="shared" si="8"/>
        <v>5.245946105505241</v>
      </c>
      <c r="D305" s="148">
        <v>0.18506527800935191</v>
      </c>
      <c r="E305" s="148">
        <v>0.21532897121613134</v>
      </c>
      <c r="F305" s="150">
        <f t="shared" si="9"/>
        <v>5.0306171342891099</v>
      </c>
    </row>
    <row r="306" spans="1:6">
      <c r="A306" s="143">
        <v>44440</v>
      </c>
      <c r="B306" s="414">
        <v>4.9380000000000006</v>
      </c>
      <c r="C306" s="26">
        <f t="shared" si="8"/>
        <v>4.653832952368596</v>
      </c>
      <c r="D306" s="148">
        <v>-1.172971813599742</v>
      </c>
      <c r="E306" s="148">
        <v>0.14734055370171151</v>
      </c>
      <c r="F306" s="150">
        <f t="shared" si="9"/>
        <v>4.5064923986668841</v>
      </c>
    </row>
    <row r="307" spans="1:6">
      <c r="A307" s="143">
        <v>44470</v>
      </c>
      <c r="B307" s="414">
        <v>4.968</v>
      </c>
      <c r="C307" s="26">
        <f t="shared" si="8"/>
        <v>4.352481601613106</v>
      </c>
      <c r="D307" s="148">
        <v>-1.0233262039932081</v>
      </c>
      <c r="E307" s="148">
        <v>0.19414954314904997</v>
      </c>
      <c r="F307" s="150">
        <f t="shared" si="9"/>
        <v>4.1583320584640564</v>
      </c>
    </row>
    <row r="308" spans="1:6">
      <c r="A308" s="143">
        <v>44501</v>
      </c>
      <c r="B308" s="414">
        <v>5.1080000000000005</v>
      </c>
      <c r="C308" s="26">
        <f t="shared" si="8"/>
        <v>5.4820764770485457</v>
      </c>
      <c r="D308" s="148">
        <v>2.0151499945258111</v>
      </c>
      <c r="E308" s="148">
        <v>0.35533998902948827</v>
      </c>
      <c r="F308" s="150">
        <f t="shared" si="9"/>
        <v>5.1267364880190573</v>
      </c>
    </row>
    <row r="309" spans="1:6">
      <c r="A309" s="143">
        <v>44531</v>
      </c>
      <c r="B309" s="414">
        <v>5.2329999999999997</v>
      </c>
      <c r="C309" s="26">
        <f t="shared" si="8"/>
        <v>5.4915799232364231</v>
      </c>
      <c r="D309" s="148">
        <v>1.0501080645915041E-3</v>
      </c>
      <c r="E309" s="148">
        <v>0.31374382351946389</v>
      </c>
      <c r="F309" s="150">
        <f t="shared" si="9"/>
        <v>5.1778360997169592</v>
      </c>
    </row>
    <row r="310" spans="1:6">
      <c r="A310" s="143">
        <v>44562</v>
      </c>
      <c r="B310" s="414">
        <v>5.3879999999999999</v>
      </c>
      <c r="C310" s="26">
        <f t="shared" si="8"/>
        <v>4.7161490355474918</v>
      </c>
      <c r="D310" s="148">
        <v>-1.9096561183351362</v>
      </c>
      <c r="E310" s="148">
        <v>0.39935913474327717</v>
      </c>
      <c r="F310" s="150">
        <f t="shared" si="9"/>
        <v>4.3167899008042143</v>
      </c>
    </row>
    <row r="311" spans="1:6">
      <c r="A311" s="143">
        <v>44593</v>
      </c>
      <c r="B311" s="414">
        <v>5.2829999999999995</v>
      </c>
      <c r="C311" s="26">
        <f t="shared" si="8"/>
        <v>5.0002078376706649</v>
      </c>
      <c r="D311" s="148">
        <v>0.43814215476512064</v>
      </c>
      <c r="E311" s="148">
        <v>8.367482737082052E-2</v>
      </c>
      <c r="F311" s="150">
        <f t="shared" si="9"/>
        <v>4.9165330102998448</v>
      </c>
    </row>
    <row r="312" spans="1:6">
      <c r="A312" s="143">
        <v>44621</v>
      </c>
      <c r="B312" s="414">
        <v>5.1379999999999999</v>
      </c>
      <c r="C312" s="26">
        <f t="shared" si="8"/>
        <v>5.3919247666267971</v>
      </c>
      <c r="D312" s="148">
        <v>1.0569352576524402</v>
      </c>
      <c r="E312" s="148">
        <v>0.21414630996512532</v>
      </c>
      <c r="F312" s="150">
        <f t="shared" si="9"/>
        <v>5.177778456661672</v>
      </c>
    </row>
    <row r="313" spans="1:6">
      <c r="A313" s="143">
        <v>44652</v>
      </c>
      <c r="B313" s="414">
        <v>4.9830000000000005</v>
      </c>
      <c r="C313" s="26">
        <f t="shared" si="8"/>
        <v>5.4855280367277039</v>
      </c>
      <c r="D313" s="148">
        <v>0.74190271484236592</v>
      </c>
      <c r="E313" s="148">
        <v>-1.2772331565802651E-2</v>
      </c>
      <c r="F313" s="150">
        <f t="shared" si="9"/>
        <v>5.4983003682935063</v>
      </c>
    </row>
    <row r="314" spans="1:6">
      <c r="A314" s="143">
        <v>44682</v>
      </c>
      <c r="B314" s="414">
        <v>4.97</v>
      </c>
      <c r="C314" s="26">
        <f t="shared" si="8"/>
        <v>5.318472995634278</v>
      </c>
      <c r="D314" s="148">
        <v>3.8845822680692835E-3</v>
      </c>
      <c r="E314" s="148">
        <v>0.4609125910631639</v>
      </c>
      <c r="F314" s="150">
        <f t="shared" si="9"/>
        <v>4.8575604045711138</v>
      </c>
    </row>
    <row r="315" spans="1:6">
      <c r="A315" s="143">
        <v>44713</v>
      </c>
      <c r="B315" s="414">
        <v>4.9930000000000003</v>
      </c>
      <c r="C315" s="26">
        <f t="shared" si="8"/>
        <v>5.041420555982346</v>
      </c>
      <c r="D315" s="148">
        <v>-0.4382405175575862</v>
      </c>
      <c r="E315" s="148">
        <v>8.3406041511333531E-2</v>
      </c>
      <c r="F315" s="150">
        <f t="shared" si="9"/>
        <v>4.9580145144710128</v>
      </c>
    </row>
    <row r="316" spans="1:6">
      <c r="A316" s="143">
        <v>44743</v>
      </c>
      <c r="B316" s="414">
        <v>5.0129999999999999</v>
      </c>
      <c r="C316" s="26">
        <f t="shared" si="8"/>
        <v>4.7651750883534261</v>
      </c>
      <c r="D316" s="148">
        <v>-0.65923377590235666</v>
      </c>
      <c r="E316" s="148">
        <v>0.41234344621254293</v>
      </c>
      <c r="F316" s="150">
        <f t="shared" si="9"/>
        <v>4.3528316421408828</v>
      </c>
    </row>
    <row r="317" spans="1:6">
      <c r="A317" s="143">
        <v>44774</v>
      </c>
      <c r="B317" s="414">
        <v>5.0280000000000005</v>
      </c>
      <c r="C317" s="26">
        <f t="shared" si="8"/>
        <v>4.7112474367472226</v>
      </c>
      <c r="D317" s="148">
        <v>-0.35141928050990262</v>
      </c>
      <c r="E317" s="148">
        <v>0.29453468034671293</v>
      </c>
      <c r="F317" s="150">
        <f t="shared" si="9"/>
        <v>4.4167127564005098</v>
      </c>
    </row>
    <row r="318" spans="1:6">
      <c r="A318" s="143">
        <v>44805</v>
      </c>
      <c r="B318" s="414">
        <v>5.048</v>
      </c>
      <c r="C318" s="26">
        <f t="shared" si="8"/>
        <v>5.2154576177595331</v>
      </c>
      <c r="D318" s="148">
        <v>0.93601917438879489</v>
      </c>
      <c r="E318" s="148">
        <v>0.70569837371916366</v>
      </c>
      <c r="F318" s="150">
        <f t="shared" si="9"/>
        <v>4.5097592440403691</v>
      </c>
    </row>
    <row r="319" spans="1:6">
      <c r="A319" s="143">
        <v>44835</v>
      </c>
      <c r="B319" s="414">
        <v>5.0780000000000003</v>
      </c>
      <c r="C319" s="26">
        <f t="shared" si="8"/>
        <v>5.3860628157164872</v>
      </c>
      <c r="D319" s="148">
        <v>0.44367954651189112</v>
      </c>
      <c r="E319" s="148">
        <v>0.7607375660083554</v>
      </c>
      <c r="F319" s="150">
        <f t="shared" si="9"/>
        <v>4.6253252497081316</v>
      </c>
    </row>
    <row r="320" spans="1:6">
      <c r="A320" s="143">
        <v>44866</v>
      </c>
      <c r="B320" s="414">
        <v>5.218</v>
      </c>
      <c r="C320" s="26">
        <f t="shared" si="8"/>
        <v>4.988608384413566</v>
      </c>
      <c r="D320" s="148">
        <v>-1.0022791655308383</v>
      </c>
      <c r="E320" s="148">
        <v>0.16127892312870379</v>
      </c>
      <c r="F320" s="150">
        <f t="shared" si="9"/>
        <v>4.8273294612848625</v>
      </c>
    </row>
    <row r="321" spans="1:6">
      <c r="A321" s="143">
        <v>44896</v>
      </c>
      <c r="B321" s="414">
        <v>5.343</v>
      </c>
      <c r="C321" s="26">
        <f t="shared" si="8"/>
        <v>5.0995096227783643</v>
      </c>
      <c r="D321" s="148">
        <v>-0.20079277705532728</v>
      </c>
      <c r="E321" s="148">
        <v>0.70219543418822961</v>
      </c>
      <c r="F321" s="150">
        <f t="shared" si="9"/>
        <v>4.3973141885901343</v>
      </c>
    </row>
    <row r="322" spans="1:6">
      <c r="A322" s="143">
        <v>44927</v>
      </c>
      <c r="B322" s="414">
        <v>5.4980000000000011</v>
      </c>
      <c r="C322" s="26">
        <f t="shared" si="8"/>
        <v>5.6527281292850198</v>
      </c>
      <c r="D322" s="148">
        <v>0.75219468792056554</v>
      </c>
      <c r="E322" s="148">
        <v>0.10543947531644626</v>
      </c>
      <c r="F322" s="150">
        <f t="shared" si="9"/>
        <v>5.5472886539685735</v>
      </c>
    </row>
    <row r="323" spans="1:6">
      <c r="A323" s="143">
        <v>44958</v>
      </c>
      <c r="B323" s="414">
        <v>5.3929999999999998</v>
      </c>
      <c r="C323" s="26">
        <f t="shared" si="8"/>
        <v>5.860079451204002</v>
      </c>
      <c r="D323" s="148">
        <v>0.79763123669634661</v>
      </c>
      <c r="E323" s="148">
        <v>0.30438173580648464</v>
      </c>
      <c r="F323" s="150">
        <f t="shared" si="9"/>
        <v>5.5556977153975176</v>
      </c>
    </row>
    <row r="324" spans="1:6">
      <c r="A324" s="143">
        <v>44986</v>
      </c>
      <c r="B324" s="414">
        <v>5.2479999999999993</v>
      </c>
      <c r="C324" s="26">
        <f t="shared" si="8"/>
        <v>6.4484772585926553</v>
      </c>
      <c r="D324" s="148">
        <v>1.909344698565105</v>
      </c>
      <c r="E324" s="148">
        <v>0.38738472010985481</v>
      </c>
      <c r="F324" s="150">
        <f t="shared" si="9"/>
        <v>6.0610925384828001</v>
      </c>
    </row>
    <row r="325" spans="1:6">
      <c r="A325" s="143">
        <v>45017</v>
      </c>
      <c r="B325" s="414">
        <v>5.093</v>
      </c>
      <c r="C325" s="26">
        <f t="shared" si="8"/>
        <v>6.6969349711857156</v>
      </c>
      <c r="D325" s="148">
        <v>1.6075288800964513</v>
      </c>
      <c r="E325" s="148">
        <v>0.56935724009089217</v>
      </c>
      <c r="F325" s="150">
        <f t="shared" si="9"/>
        <v>6.1275777310948234</v>
      </c>
    </row>
    <row r="326" spans="1:6">
      <c r="A326" s="143">
        <v>45047</v>
      </c>
      <c r="B326" s="414">
        <v>5.08</v>
      </c>
      <c r="C326" s="26">
        <f t="shared" si="8"/>
        <v>5.5204228727010305</v>
      </c>
      <c r="D326" s="148">
        <v>-1.3551055523420128</v>
      </c>
      <c r="E326" s="148">
        <v>1.4684479580788178E-2</v>
      </c>
      <c r="F326" s="150">
        <f t="shared" si="9"/>
        <v>5.5057383931202422</v>
      </c>
    </row>
    <row r="327" spans="1:6">
      <c r="A327" s="143">
        <v>45078</v>
      </c>
      <c r="B327" s="414">
        <v>5.1030000000000006</v>
      </c>
      <c r="C327" s="26">
        <f t="shared" si="8"/>
        <v>4.6819253487279449</v>
      </c>
      <c r="D327" s="148">
        <v>-1.6239704577753411</v>
      </c>
      <c r="E327" s="148">
        <v>0.53826735479794785</v>
      </c>
      <c r="F327" s="150">
        <f t="shared" si="9"/>
        <v>4.1436579939299971</v>
      </c>
    </row>
    <row r="328" spans="1:6">
      <c r="A328" s="143">
        <v>45108</v>
      </c>
      <c r="B328" s="414">
        <v>5.1229999999999993</v>
      </c>
      <c r="C328" s="26">
        <f t="shared" si="8"/>
        <v>4.484052179395797</v>
      </c>
      <c r="D328" s="148">
        <v>-0.84746187603055478</v>
      </c>
      <c r="E328" s="148">
        <v>0.56595682721102702</v>
      </c>
      <c r="F328" s="150">
        <f t="shared" si="9"/>
        <v>3.9180953521847699</v>
      </c>
    </row>
    <row r="329" spans="1:6">
      <c r="A329" s="143">
        <v>45139</v>
      </c>
      <c r="B329" s="414">
        <v>5.1379999999999999</v>
      </c>
      <c r="C329" s="26">
        <f t="shared" si="8"/>
        <v>5.2088155949333306</v>
      </c>
      <c r="D329" s="148">
        <v>1.2717965800319335</v>
      </c>
      <c r="E329" s="148">
        <v>1.4718808461153656</v>
      </c>
      <c r="F329" s="150">
        <f t="shared" si="9"/>
        <v>3.7369347488179647</v>
      </c>
    </row>
    <row r="330" spans="1:6">
      <c r="A330" s="143">
        <v>45170</v>
      </c>
      <c r="B330" s="414">
        <v>5.1579999999999995</v>
      </c>
      <c r="C330" s="26">
        <f t="shared" ref="C330:C338" si="10">C329+$B$3*(B330-C329)+$B$5*(C329^($B$6))*D330+(1-$B$3)*(B330-B329)</f>
        <v>5.083595651680378</v>
      </c>
      <c r="D330" s="148">
        <v>-0.28426547584893641</v>
      </c>
      <c r="E330" s="148">
        <v>0.78287408409922588</v>
      </c>
      <c r="F330" s="150">
        <f t="shared" si="9"/>
        <v>4.3007215675811521</v>
      </c>
    </row>
    <row r="331" spans="1:6">
      <c r="A331" s="143">
        <v>45200</v>
      </c>
      <c r="B331" s="414">
        <v>5.1879999999999997</v>
      </c>
      <c r="C331" s="26">
        <f t="shared" si="10"/>
        <v>4.9095991794725808</v>
      </c>
      <c r="D331" s="148">
        <v>-0.5300355684195216</v>
      </c>
      <c r="E331" s="148">
        <v>0.31391735457605824</v>
      </c>
      <c r="F331" s="150">
        <f t="shared" ref="F331:F338" si="11">C331-E331</f>
        <v>4.5956818248965225</v>
      </c>
    </row>
    <row r="332" spans="1:6">
      <c r="A332" s="143">
        <v>45231</v>
      </c>
      <c r="B332" s="414">
        <v>5.3279999999999994</v>
      </c>
      <c r="C332" s="26">
        <f t="shared" si="10"/>
        <v>5.0104324295974942</v>
      </c>
      <c r="D332" s="148">
        <v>-0.29803464683457925</v>
      </c>
      <c r="E332" s="148">
        <v>0.30775239881364341</v>
      </c>
      <c r="F332" s="150">
        <f t="shared" si="11"/>
        <v>4.702680030783851</v>
      </c>
    </row>
    <row r="333" spans="1:6">
      <c r="A333" s="143">
        <v>45261</v>
      </c>
      <c r="B333" s="414">
        <v>5.4529999999999994</v>
      </c>
      <c r="C333" s="26">
        <f t="shared" si="10"/>
        <v>5.2777151226812249</v>
      </c>
      <c r="D333" s="148">
        <v>0.1030735195687225</v>
      </c>
      <c r="E333" s="148">
        <v>0.6808102229327333</v>
      </c>
      <c r="F333" s="150">
        <f t="shared" si="11"/>
        <v>4.5969048997484911</v>
      </c>
    </row>
    <row r="334" spans="1:6">
      <c r="A334" s="143">
        <v>45292</v>
      </c>
      <c r="B334">
        <v>4.3479999999999999</v>
      </c>
      <c r="C334" s="26">
        <f t="shared" si="10"/>
        <v>3.9378440475684906</v>
      </c>
      <c r="D334" s="148">
        <v>-0.66257616964248589</v>
      </c>
      <c r="E334" s="148">
        <v>0.38112926308637129</v>
      </c>
      <c r="F334" s="150">
        <f t="shared" si="11"/>
        <v>3.5567147844821192</v>
      </c>
    </row>
    <row r="335" spans="1:6">
      <c r="A335" s="143">
        <v>45323</v>
      </c>
      <c r="B335">
        <v>4.3130000000000006</v>
      </c>
      <c r="C335" s="26">
        <f t="shared" si="10"/>
        <v>4.4741857171472015</v>
      </c>
      <c r="D335" s="148">
        <v>1.178119027216721</v>
      </c>
      <c r="E335" s="148">
        <v>9.6706828994691602E-2</v>
      </c>
      <c r="F335" s="150">
        <f t="shared" si="11"/>
        <v>4.3774788881525097</v>
      </c>
    </row>
    <row r="336" spans="1:6">
      <c r="A336" s="143">
        <v>45352</v>
      </c>
      <c r="B336">
        <v>4.2610000000000001</v>
      </c>
      <c r="C336" s="26">
        <f t="shared" si="10"/>
        <v>4.6391152686088715</v>
      </c>
      <c r="D336" s="148">
        <v>0.66409970777027605</v>
      </c>
      <c r="E336" s="148">
        <v>0.41404012465537704</v>
      </c>
      <c r="F336" s="150">
        <f t="shared" si="11"/>
        <v>4.2250751439534948</v>
      </c>
    </row>
    <row r="337" spans="1:6">
      <c r="A337" s="143">
        <v>45383</v>
      </c>
      <c r="B337">
        <v>4.2240000000000002</v>
      </c>
      <c r="C337" s="26">
        <f t="shared" si="10"/>
        <v>4.1202035453763024</v>
      </c>
      <c r="D337" s="148">
        <v>-0.89116845508222831</v>
      </c>
      <c r="E337" s="148">
        <v>0.80218066631832929</v>
      </c>
      <c r="F337" s="150">
        <f t="shared" si="11"/>
        <v>3.3180228790579731</v>
      </c>
    </row>
    <row r="338" spans="1:6">
      <c r="A338" s="143">
        <v>45413</v>
      </c>
      <c r="B338">
        <v>4.2300000000000004</v>
      </c>
      <c r="C338" s="26">
        <f t="shared" si="10"/>
        <v>3.958645311901984</v>
      </c>
      <c r="D338" s="148">
        <v>-0.51789477498586522</v>
      </c>
      <c r="E338" s="148">
        <v>1.0528266764359573</v>
      </c>
      <c r="F338" s="150">
        <f t="shared" si="11"/>
        <v>2.9058186354660265</v>
      </c>
    </row>
  </sheetData>
  <printOptions gridLines="1" gridLinesSet="0"/>
  <pageMargins left="0.75" right="0.75" top="1" bottom="1" header="0.5" footer="0.5"/>
  <pageSetup scale="96" orientation="landscape" horizontalDpi="4294967292" r:id="rId1"/>
  <headerFooter alignWithMargins="0">
    <oddHeader>&amp;A</oddHeader>
    <oddFooter>Page 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3"/>
  <sheetViews>
    <sheetView workbookViewId="0">
      <selection activeCell="G18" sqref="G18"/>
    </sheetView>
  </sheetViews>
  <sheetFormatPr defaultRowHeight="13.2"/>
  <cols>
    <col min="1" max="1" width="13.33203125" style="423" bestFit="1" customWidth="1"/>
  </cols>
  <sheetData>
    <row r="1" spans="1:2">
      <c r="A1" s="420" t="s">
        <v>206</v>
      </c>
      <c r="B1" s="282" t="s">
        <v>207</v>
      </c>
    </row>
    <row r="2" spans="1:2">
      <c r="A2" s="421">
        <v>50156.997839324526</v>
      </c>
      <c r="B2" s="280">
        <v>1</v>
      </c>
    </row>
    <row r="3" spans="1:2">
      <c r="A3" s="421">
        <v>50632.052519369761</v>
      </c>
      <c r="B3" s="280">
        <v>14</v>
      </c>
    </row>
    <row r="4" spans="1:2">
      <c r="A4" s="421">
        <v>51107.107199414997</v>
      </c>
      <c r="B4" s="280">
        <v>37</v>
      </c>
    </row>
    <row r="5" spans="1:2">
      <c r="A5" s="421">
        <v>51582.16187946024</v>
      </c>
      <c r="B5" s="280">
        <v>31</v>
      </c>
    </row>
    <row r="6" spans="1:2">
      <c r="A6" s="421">
        <v>52057.216559505476</v>
      </c>
      <c r="B6" s="280">
        <v>42</v>
      </c>
    </row>
    <row r="7" spans="1:2">
      <c r="A7" s="421">
        <v>52532.271239550711</v>
      </c>
      <c r="B7" s="280">
        <v>41</v>
      </c>
    </row>
    <row r="8" spans="1:2">
      <c r="A8" s="421">
        <v>53007.325919595947</v>
      </c>
      <c r="B8" s="280">
        <v>34</v>
      </c>
    </row>
    <row r="9" spans="1:2">
      <c r="A9" s="421">
        <v>53482.380599641183</v>
      </c>
      <c r="B9" s="280">
        <v>37</v>
      </c>
    </row>
    <row r="10" spans="1:2">
      <c r="A10" s="421">
        <v>53957.435279686426</v>
      </c>
      <c r="B10" s="280">
        <v>37</v>
      </c>
    </row>
    <row r="11" spans="1:2">
      <c r="A11" s="421">
        <v>54432.489959731662</v>
      </c>
      <c r="B11" s="280">
        <v>35</v>
      </c>
    </row>
    <row r="12" spans="1:2">
      <c r="A12" s="421">
        <v>54907.544639776897</v>
      </c>
      <c r="B12" s="280">
        <v>39</v>
      </c>
    </row>
    <row r="13" spans="1:2">
      <c r="A13" s="421">
        <v>55382.599319822133</v>
      </c>
      <c r="B13" s="280">
        <v>38</v>
      </c>
    </row>
    <row r="14" spans="1:2">
      <c r="A14" s="421">
        <v>55857.653999867369</v>
      </c>
      <c r="B14" s="280">
        <v>39</v>
      </c>
    </row>
    <row r="15" spans="1:2">
      <c r="A15" s="421">
        <v>56332.708679912612</v>
      </c>
      <c r="B15" s="280">
        <v>36</v>
      </c>
    </row>
    <row r="16" spans="1:2">
      <c r="A16" s="421">
        <v>56807.763359957848</v>
      </c>
      <c r="B16" s="280">
        <v>34</v>
      </c>
    </row>
    <row r="17" spans="1:2">
      <c r="A17" s="421">
        <v>57282.818040003083</v>
      </c>
      <c r="B17" s="280">
        <v>37</v>
      </c>
    </row>
    <row r="18" spans="1:2">
      <c r="A18" s="421">
        <v>57757.872720048319</v>
      </c>
      <c r="B18" s="280">
        <v>27</v>
      </c>
    </row>
    <row r="19" spans="1:2">
      <c r="A19" s="421">
        <v>58232.927400093555</v>
      </c>
      <c r="B19" s="280">
        <v>36</v>
      </c>
    </row>
    <row r="20" spans="1:2">
      <c r="A20" s="421">
        <v>58707.982080138798</v>
      </c>
      <c r="B20" s="280">
        <v>31</v>
      </c>
    </row>
    <row r="21" spans="1:2">
      <c r="A21" s="421">
        <v>59183.036760184033</v>
      </c>
      <c r="B21" s="280">
        <v>19</v>
      </c>
    </row>
    <row r="22" spans="1:2">
      <c r="A22" s="421">
        <v>59658.091440229269</v>
      </c>
      <c r="B22" s="280">
        <v>32</v>
      </c>
    </row>
    <row r="23" spans="1:2">
      <c r="A23" s="421">
        <v>60133.146120274505</v>
      </c>
      <c r="B23" s="280">
        <v>33</v>
      </c>
    </row>
    <row r="24" spans="1:2">
      <c r="A24" s="421">
        <v>60608.200800319741</v>
      </c>
      <c r="B24" s="280">
        <v>33</v>
      </c>
    </row>
    <row r="25" spans="1:2">
      <c r="A25" s="421">
        <v>61083.255480364984</v>
      </c>
      <c r="B25" s="280">
        <v>34</v>
      </c>
    </row>
    <row r="26" spans="1:2">
      <c r="A26" s="421">
        <v>61558.310160410219</v>
      </c>
      <c r="B26" s="280">
        <v>33</v>
      </c>
    </row>
    <row r="27" spans="1:2">
      <c r="A27" s="421">
        <v>62033.364840455455</v>
      </c>
      <c r="B27" s="280">
        <v>45</v>
      </c>
    </row>
    <row r="28" spans="1:2">
      <c r="A28" s="421">
        <v>62508.419520500691</v>
      </c>
      <c r="B28" s="280">
        <v>31</v>
      </c>
    </row>
    <row r="29" spans="1:2">
      <c r="A29" s="421">
        <v>62983.474200545927</v>
      </c>
      <c r="B29" s="280">
        <v>32</v>
      </c>
    </row>
    <row r="30" spans="1:2">
      <c r="A30" s="421">
        <v>63458.52888059117</v>
      </c>
      <c r="B30" s="280">
        <v>35</v>
      </c>
    </row>
    <row r="31" spans="1:2">
      <c r="A31" s="421">
        <v>63933.583560636405</v>
      </c>
      <c r="B31" s="280">
        <v>29</v>
      </c>
    </row>
    <row r="32" spans="1:2">
      <c r="A32" s="421">
        <v>64408.638240681641</v>
      </c>
      <c r="B32" s="280">
        <v>15</v>
      </c>
    </row>
    <row r="33" spans="1:2" ht="13.8" thickBot="1">
      <c r="A33" s="422" t="s">
        <v>208</v>
      </c>
      <c r="B33" s="281">
        <v>3</v>
      </c>
    </row>
  </sheetData>
  <printOptions gridLines="1" gridLinesSet="0"/>
  <pageMargins left="0.75" right="0.75" top="1" bottom="1" header="0.5" footer="0.5"/>
  <pageSetup orientation="portrait" horizontalDpi="300" verticalDpi="300" r:id="rId1"/>
  <headerFooter alignWithMargins="0">
    <oddHeader>&amp;A</oddHeader>
    <oddFooter>Page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19"/>
  <sheetViews>
    <sheetView topLeftCell="AA2" workbookViewId="0">
      <selection activeCell="AD2" sqref="AD2"/>
    </sheetView>
  </sheetViews>
  <sheetFormatPr defaultRowHeight="13.2"/>
  <cols>
    <col min="1" max="1" width="21.6640625" customWidth="1"/>
    <col min="2" max="2" width="9.5546875" customWidth="1"/>
    <col min="3" max="27" width="11.44140625" customWidth="1"/>
    <col min="28" max="28" width="12.5546875" customWidth="1"/>
    <col min="29" max="30" width="12.88671875" customWidth="1"/>
    <col min="31" max="31" width="25.44140625" customWidth="1"/>
    <col min="32" max="32" width="22.5546875" customWidth="1"/>
    <col min="33" max="33" width="30.109375" customWidth="1"/>
  </cols>
  <sheetData>
    <row r="1" spans="1:33">
      <c r="A1" s="157"/>
      <c r="B1" s="201">
        <v>36161</v>
      </c>
      <c r="C1" s="201">
        <v>36526</v>
      </c>
      <c r="D1" s="201">
        <v>36892</v>
      </c>
      <c r="E1" s="201">
        <v>37257</v>
      </c>
      <c r="F1" s="201">
        <v>37622</v>
      </c>
      <c r="G1" s="201">
        <v>37987</v>
      </c>
      <c r="H1" s="201">
        <v>38353</v>
      </c>
      <c r="I1" s="201">
        <v>38718</v>
      </c>
      <c r="J1" s="201">
        <v>39083</v>
      </c>
      <c r="K1" s="201">
        <v>39448</v>
      </c>
      <c r="L1" s="201">
        <v>39814</v>
      </c>
      <c r="M1" s="201">
        <v>40179</v>
      </c>
      <c r="N1" s="201">
        <v>40544</v>
      </c>
      <c r="O1" s="201">
        <v>40909</v>
      </c>
      <c r="P1" s="201">
        <v>41275</v>
      </c>
      <c r="Q1" s="201">
        <v>41640</v>
      </c>
      <c r="R1" s="201">
        <v>42005</v>
      </c>
      <c r="S1" s="201">
        <v>42370</v>
      </c>
      <c r="T1" s="201">
        <v>42736</v>
      </c>
      <c r="U1" s="201">
        <v>43101</v>
      </c>
      <c r="V1" s="201">
        <v>43466</v>
      </c>
      <c r="W1" s="201">
        <v>43831</v>
      </c>
      <c r="X1" s="201">
        <v>44197</v>
      </c>
      <c r="Y1" s="201">
        <v>44562</v>
      </c>
      <c r="Z1" s="201">
        <v>44927</v>
      </c>
      <c r="AA1" s="201">
        <v>45292</v>
      </c>
      <c r="AB1" s="158"/>
      <c r="AC1" s="159" t="s">
        <v>209</v>
      </c>
      <c r="AD1" s="159" t="s">
        <v>210</v>
      </c>
      <c r="AE1" s="160" t="s">
        <v>211</v>
      </c>
      <c r="AF1" s="159" t="s">
        <v>212</v>
      </c>
      <c r="AG1" s="159" t="s">
        <v>213</v>
      </c>
    </row>
    <row r="2" spans="1:33">
      <c r="A2" s="157"/>
      <c r="B2" s="161">
        <f>+[2]data1cf!A2</f>
        <v>-85394.950004958067</v>
      </c>
      <c r="C2" s="161">
        <f>+[2]data1cf!B2</f>
        <v>14938.534847935507</v>
      </c>
      <c r="D2" s="161">
        <f>+[2]data1cf!C2</f>
        <v>16177.58089445197</v>
      </c>
      <c r="E2" s="161">
        <f>+[2]data1cf!D2</f>
        <v>15968.325729677776</v>
      </c>
      <c r="F2" s="161">
        <f>+[2]data1cf!E2</f>
        <v>15689.895025476701</v>
      </c>
      <c r="G2" s="161">
        <f>+[2]data1cf!F2</f>
        <v>15115.783854582511</v>
      </c>
      <c r="H2" s="161">
        <f>+[2]data1cf!G2</f>
        <v>14906.786787309009</v>
      </c>
      <c r="I2" s="161">
        <f>+[2]data1cf!H2</f>
        <v>14972.403880860893</v>
      </c>
      <c r="J2" s="161">
        <f>+[2]data1cf!I2</f>
        <v>15008.179862923887</v>
      </c>
      <c r="K2" s="161">
        <f>+[2]data1cf!J2</f>
        <v>15058.567374573468</v>
      </c>
      <c r="L2" s="161">
        <f>+[2]data1cf!K2</f>
        <v>14878.405742055429</v>
      </c>
      <c r="M2" s="161">
        <f>+[2]data1cf!L2</f>
        <v>14847.850631701825</v>
      </c>
      <c r="N2" s="161">
        <f>+[2]data1cf!M2</f>
        <v>15121.305624209024</v>
      </c>
      <c r="O2" s="161">
        <f>+[2]data1cf!N2</f>
        <v>15065.33404120589</v>
      </c>
      <c r="P2" s="161">
        <f>+[2]data1cf!O2</f>
        <v>14989.249648011955</v>
      </c>
      <c r="Q2" s="161">
        <f>+[2]data1cf!P2</f>
        <v>14974.163873165882</v>
      </c>
      <c r="R2" s="161">
        <f>+[2]data1cf!Q2</f>
        <v>979.44591857686692</v>
      </c>
      <c r="S2" s="161">
        <f>+[2]data1cf!R2</f>
        <v>0</v>
      </c>
      <c r="T2" s="161">
        <f>+[2]data1cf!S2</f>
        <v>0</v>
      </c>
      <c r="U2" s="161">
        <f>+[2]data1cf!T2</f>
        <v>0</v>
      </c>
      <c r="V2" s="161">
        <f>+[2]data1cf!U2</f>
        <v>0</v>
      </c>
      <c r="W2" s="161">
        <f>+[2]data1cf!V2</f>
        <v>0</v>
      </c>
      <c r="X2" s="161">
        <f>+[2]data1cf!W2</f>
        <v>0</v>
      </c>
      <c r="Y2" s="161">
        <f>+[2]data1cf!X2</f>
        <v>0</v>
      </c>
      <c r="Z2" s="161">
        <f>+[2]data1cf!Y2</f>
        <v>0</v>
      </c>
      <c r="AA2" s="161">
        <f>+[2]data1cf!Z2</f>
        <v>0</v>
      </c>
      <c r="AB2" s="161"/>
      <c r="AC2" s="162">
        <f t="shared" ref="AC2:AC65" si="0">XNPV(0.1,B2:AA2,$B$1:$AA$1)</f>
        <v>30956.467647077858</v>
      </c>
      <c r="AD2" s="162">
        <f>SUMPRODUCT(B2:AA2,$B$1010:$AA$1010)</f>
        <v>63129.225435216802</v>
      </c>
      <c r="AE2" s="163">
        <f>SUMPRODUCT(B2:AA2,$B$1012:$AA$1012)</f>
        <v>62585.773274386338</v>
      </c>
      <c r="AF2" s="164">
        <f t="shared" ref="AF2:AF65" si="1">XIRR(B2:AA2,$B$1:$AA$1)</f>
        <v>0.16023703217506413</v>
      </c>
      <c r="AG2" s="165">
        <f>1-EXP(-(1/0.25)*(AD2/ABS($AD$1010)))</f>
        <v>0.98797157115860557</v>
      </c>
    </row>
    <row r="3" spans="1:33">
      <c r="A3" s="157"/>
      <c r="B3" s="161">
        <f>+[2]data1cf!A3</f>
        <v>-102524.40396331922</v>
      </c>
      <c r="C3" s="161">
        <f>+[2]data1cf!B3</f>
        <v>15252.206456319163</v>
      </c>
      <c r="D3" s="161">
        <f>+[2]data1cf!C3</f>
        <v>16968.078493207595</v>
      </c>
      <c r="E3" s="161">
        <f>+[2]data1cf!D3</f>
        <v>16355.137365264924</v>
      </c>
      <c r="F3" s="161">
        <f>+[2]data1cf!E3</f>
        <v>15938.79508196138</v>
      </c>
      <c r="G3" s="161">
        <f>+[2]data1cf!F3</f>
        <v>15824.457945445061</v>
      </c>
      <c r="H3" s="161">
        <f>+[2]data1cf!G3</f>
        <v>15519.905605233895</v>
      </c>
      <c r="I3" s="161">
        <f>+[2]data1cf!H3</f>
        <v>15311.493301031598</v>
      </c>
      <c r="J3" s="161">
        <f>+[2]data1cf!I3</f>
        <v>15266.010285676733</v>
      </c>
      <c r="K3" s="161">
        <f>+[2]data1cf!J3</f>
        <v>15384.174628293418</v>
      </c>
      <c r="L3" s="161">
        <f>+[2]data1cf!K3</f>
        <v>15215.981016681195</v>
      </c>
      <c r="M3" s="161">
        <f>+[2]data1cf!L3</f>
        <v>15233.409251351412</v>
      </c>
      <c r="N3" s="161">
        <f>+[2]data1cf!M3</f>
        <v>15302.12830071286</v>
      </c>
      <c r="O3" s="161">
        <f>+[2]data1cf!N3</f>
        <v>15439.864753975529</v>
      </c>
      <c r="P3" s="161">
        <f>+[2]data1cf!O3</f>
        <v>15342.813133459887</v>
      </c>
      <c r="Q3" s="161">
        <f>+[2]data1cf!P3</f>
        <v>15447.517117264579</v>
      </c>
      <c r="R3" s="161">
        <f>+[2]data1cf!Q3</f>
        <v>1175.913903697686</v>
      </c>
      <c r="S3" s="161">
        <f>+[2]data1cf!R3</f>
        <v>0</v>
      </c>
      <c r="T3" s="161">
        <f>+[2]data1cf!S3</f>
        <v>0</v>
      </c>
      <c r="U3" s="161">
        <f>+[2]data1cf!T3</f>
        <v>0</v>
      </c>
      <c r="V3" s="161">
        <f>+[2]data1cf!U3</f>
        <v>0</v>
      </c>
      <c r="W3" s="161">
        <f>+[2]data1cf!V3</f>
        <v>0</v>
      </c>
      <c r="X3" s="161">
        <f>+[2]data1cf!W3</f>
        <v>0</v>
      </c>
      <c r="Y3" s="161">
        <f>+[2]data1cf!X3</f>
        <v>0</v>
      </c>
      <c r="Z3" s="161">
        <f>+[2]data1cf!Y3</f>
        <v>0</v>
      </c>
      <c r="AA3" s="161">
        <f>+[2]data1cf!Z3</f>
        <v>0</v>
      </c>
      <c r="AB3" s="161"/>
      <c r="AC3" s="162">
        <f t="shared" si="0"/>
        <v>17123.746963345708</v>
      </c>
      <c r="AD3" s="162">
        <f t="shared" ref="AD3:AD66" si="2">SUMPRODUCT(B3:AA3,$B$1010:$AA$1010)</f>
        <v>50156.997839324526</v>
      </c>
      <c r="AE3" s="163">
        <f t="shared" ref="AE3:AE66" si="3">SUMPRODUCT(B3:AA3,$B$1012:$AA$1012)</f>
        <v>49599.099314694802</v>
      </c>
      <c r="AF3" s="164">
        <f t="shared" si="1"/>
        <v>0.12862372994422913</v>
      </c>
      <c r="AG3" s="165">
        <f t="shared" ref="AG3:AG18" si="4">1-EXP(-(1/0.25)*(AD3/ABS($AD$1010)))</f>
        <v>0.97016673493678118</v>
      </c>
    </row>
    <row r="4" spans="1:33">
      <c r="A4" s="157"/>
      <c r="B4" s="161">
        <f>+[2]data1cf!A4</f>
        <v>-100773.71320308359</v>
      </c>
      <c r="C4" s="161">
        <f>+[2]data1cf!B4</f>
        <v>15154.272606212959</v>
      </c>
      <c r="D4" s="161">
        <f>+[2]data1cf!C4</f>
        <v>16744.616443424315</v>
      </c>
      <c r="E4" s="161">
        <f>+[2]data1cf!D4</f>
        <v>16554.49016959485</v>
      </c>
      <c r="F4" s="161">
        <f>+[2]data1cf!E4</f>
        <v>16125.166560976963</v>
      </c>
      <c r="G4" s="161">
        <f>+[2]data1cf!F4</f>
        <v>15740.736755993923</v>
      </c>
      <c r="H4" s="161">
        <f>+[2]data1cf!G4</f>
        <v>15501.854726292808</v>
      </c>
      <c r="I4" s="161">
        <f>+[2]data1cf!H4</f>
        <v>15157.750695540359</v>
      </c>
      <c r="J4" s="161">
        <f>+[2]data1cf!I4</f>
        <v>15177.758185425786</v>
      </c>
      <c r="K4" s="161">
        <f>+[2]data1cf!J4</f>
        <v>15346.34771748526</v>
      </c>
      <c r="L4" s="161">
        <f>+[2]data1cf!K4</f>
        <v>15227.3773019948</v>
      </c>
      <c r="M4" s="161">
        <f>+[2]data1cf!L4</f>
        <v>15317.526862084924</v>
      </c>
      <c r="N4" s="161">
        <f>+[2]data1cf!M4</f>
        <v>15467.097025852503</v>
      </c>
      <c r="O4" s="161">
        <f>+[2]data1cf!N4</f>
        <v>15390.967402901979</v>
      </c>
      <c r="P4" s="161">
        <f>+[2]data1cf!O4</f>
        <v>15331.286941768321</v>
      </c>
      <c r="Q4" s="161">
        <f>+[2]data1cf!P4</f>
        <v>15332.130109387184</v>
      </c>
      <c r="R4" s="161">
        <f>+[2]data1cf!Q4</f>
        <v>1155.8341809540875</v>
      </c>
      <c r="S4" s="161">
        <f>+[2]data1cf!R4</f>
        <v>0</v>
      </c>
      <c r="T4" s="161">
        <f>+[2]data1cf!S4</f>
        <v>0</v>
      </c>
      <c r="U4" s="161">
        <f>+[2]data1cf!T4</f>
        <v>0</v>
      </c>
      <c r="V4" s="161">
        <f>+[2]data1cf!U4</f>
        <v>0</v>
      </c>
      <c r="W4" s="161">
        <f>+[2]data1cf!V4</f>
        <v>0</v>
      </c>
      <c r="X4" s="161">
        <f>+[2]data1cf!W4</f>
        <v>0</v>
      </c>
      <c r="Y4" s="161">
        <f>+[2]data1cf!X4</f>
        <v>0</v>
      </c>
      <c r="Z4" s="161">
        <f>+[2]data1cf!Y4</f>
        <v>0</v>
      </c>
      <c r="AA4" s="161">
        <f>+[2]data1cf!Z4</f>
        <v>0</v>
      </c>
      <c r="AB4" s="161"/>
      <c r="AC4" s="162">
        <f t="shared" si="0"/>
        <v>18716.812864828458</v>
      </c>
      <c r="AD4" s="162">
        <f t="shared" si="2"/>
        <v>51721.58758089468</v>
      </c>
      <c r="AE4" s="163">
        <f t="shared" si="3"/>
        <v>51164.138848633607</v>
      </c>
      <c r="AF4" s="164">
        <f t="shared" si="1"/>
        <v>0.1317119061946869</v>
      </c>
      <c r="AG4" s="165">
        <f t="shared" si="4"/>
        <v>0.97326249765213246</v>
      </c>
    </row>
    <row r="5" spans="1:33">
      <c r="A5" s="157"/>
      <c r="B5" s="161">
        <f>+[2]data1cf!A5</f>
        <v>-94172.649878059819</v>
      </c>
      <c r="C5" s="161">
        <f>+[2]data1cf!B5</f>
        <v>15164.797622709557</v>
      </c>
      <c r="D5" s="161">
        <f>+[2]data1cf!C5</f>
        <v>16600.443389972952</v>
      </c>
      <c r="E5" s="161">
        <f>+[2]data1cf!D5</f>
        <v>16167.423835671041</v>
      </c>
      <c r="F5" s="161">
        <f>+[2]data1cf!E5</f>
        <v>15795.491848125235</v>
      </c>
      <c r="G5" s="161">
        <f>+[2]data1cf!F5</f>
        <v>15598.08326420563</v>
      </c>
      <c r="H5" s="161">
        <f>+[2]data1cf!G5</f>
        <v>15246.748869993673</v>
      </c>
      <c r="I5" s="161">
        <f>+[2]data1cf!H5</f>
        <v>15128.241014897016</v>
      </c>
      <c r="J5" s="161">
        <f>+[2]data1cf!I5</f>
        <v>15200.500169678908</v>
      </c>
      <c r="K5" s="161">
        <f>+[2]data1cf!J5</f>
        <v>15118.701769772768</v>
      </c>
      <c r="L5" s="161">
        <f>+[2]data1cf!K5</f>
        <v>15241.638372111845</v>
      </c>
      <c r="M5" s="161">
        <f>+[2]data1cf!L5</f>
        <v>15288.662395710831</v>
      </c>
      <c r="N5" s="161">
        <f>+[2]data1cf!M5</f>
        <v>15118.580089134011</v>
      </c>
      <c r="O5" s="161">
        <f>+[2]data1cf!N5</f>
        <v>15176.108503291289</v>
      </c>
      <c r="P5" s="161">
        <f>+[2]data1cf!O5</f>
        <v>15142.449523759744</v>
      </c>
      <c r="Q5" s="161">
        <f>+[2]data1cf!P5</f>
        <v>15056.250397019108</v>
      </c>
      <c r="R5" s="161">
        <f>+[2]data1cf!Q5</f>
        <v>1080.1226250413949</v>
      </c>
      <c r="S5" s="161">
        <f>+[2]data1cf!R5</f>
        <v>0</v>
      </c>
      <c r="T5" s="161">
        <f>+[2]data1cf!S5</f>
        <v>0</v>
      </c>
      <c r="U5" s="161">
        <f>+[2]data1cf!T5</f>
        <v>0</v>
      </c>
      <c r="V5" s="161">
        <f>+[2]data1cf!U5</f>
        <v>0</v>
      </c>
      <c r="W5" s="161">
        <f>+[2]data1cf!V5</f>
        <v>0</v>
      </c>
      <c r="X5" s="161">
        <f>+[2]data1cf!W5</f>
        <v>0</v>
      </c>
      <c r="Y5" s="161">
        <f>+[2]data1cf!X5</f>
        <v>0</v>
      </c>
      <c r="Z5" s="161">
        <f>+[2]data1cf!Y5</f>
        <v>0</v>
      </c>
      <c r="AA5" s="161">
        <f>+[2]data1cf!Z5</f>
        <v>0</v>
      </c>
      <c r="AB5" s="161"/>
      <c r="AC5" s="162">
        <f t="shared" si="0"/>
        <v>24049.100309875292</v>
      </c>
      <c r="AD5" s="162">
        <f t="shared" si="2"/>
        <v>56690.871567288057</v>
      </c>
      <c r="AE5" s="163">
        <f t="shared" si="3"/>
        <v>56139.707004157332</v>
      </c>
      <c r="AF5" s="164">
        <f t="shared" si="1"/>
        <v>0.14315825104713442</v>
      </c>
      <c r="AG5" s="165">
        <f t="shared" si="4"/>
        <v>0.98111998035531855</v>
      </c>
    </row>
    <row r="6" spans="1:33">
      <c r="A6" s="157"/>
      <c r="B6" s="161">
        <f>+[2]data1cf!A6</f>
        <v>-99431.085401904347</v>
      </c>
      <c r="C6" s="161">
        <f>+[2]data1cf!B6</f>
        <v>15173.268277427844</v>
      </c>
      <c r="D6" s="161">
        <f>+[2]data1cf!C6</f>
        <v>16731.878151513549</v>
      </c>
      <c r="E6" s="161">
        <f>+[2]data1cf!D6</f>
        <v>16466.452137619446</v>
      </c>
      <c r="F6" s="161">
        <f>+[2]data1cf!E6</f>
        <v>15913.385941160877</v>
      </c>
      <c r="G6" s="161">
        <f>+[2]data1cf!F6</f>
        <v>15630.128715183229</v>
      </c>
      <c r="H6" s="161">
        <f>+[2]data1cf!G6</f>
        <v>15249.941450384875</v>
      </c>
      <c r="I6" s="161">
        <f>+[2]data1cf!H6</f>
        <v>15269.760450856033</v>
      </c>
      <c r="J6" s="161">
        <f>+[2]data1cf!I6</f>
        <v>14977.681767434806</v>
      </c>
      <c r="K6" s="161">
        <f>+[2]data1cf!J6</f>
        <v>15320.572242903127</v>
      </c>
      <c r="L6" s="161">
        <f>+[2]data1cf!K6</f>
        <v>15330.173150812614</v>
      </c>
      <c r="M6" s="161">
        <f>+[2]data1cf!L6</f>
        <v>15220.189276332558</v>
      </c>
      <c r="N6" s="161">
        <f>+[2]data1cf!M6</f>
        <v>15322.006511710666</v>
      </c>
      <c r="O6" s="161">
        <f>+[2]data1cf!N6</f>
        <v>15294.358920138497</v>
      </c>
      <c r="P6" s="161">
        <f>+[2]data1cf!O6</f>
        <v>15256.501570760836</v>
      </c>
      <c r="Q6" s="161">
        <f>+[2]data1cf!P6</f>
        <v>15458.229007759128</v>
      </c>
      <c r="R6" s="161">
        <f>+[2]data1cf!Q6</f>
        <v>1140.4347771256821</v>
      </c>
      <c r="S6" s="161">
        <f>+[2]data1cf!R6</f>
        <v>0</v>
      </c>
      <c r="T6" s="161">
        <f>+[2]data1cf!S6</f>
        <v>0</v>
      </c>
      <c r="U6" s="161">
        <f>+[2]data1cf!T6</f>
        <v>0</v>
      </c>
      <c r="V6" s="161">
        <f>+[2]data1cf!U6</f>
        <v>0</v>
      </c>
      <c r="W6" s="161">
        <f>+[2]data1cf!V6</f>
        <v>0</v>
      </c>
      <c r="X6" s="161">
        <f>+[2]data1cf!W6</f>
        <v>0</v>
      </c>
      <c r="Y6" s="161">
        <f>+[2]data1cf!X6</f>
        <v>0</v>
      </c>
      <c r="Z6" s="161">
        <f>+[2]data1cf!Y6</f>
        <v>0</v>
      </c>
      <c r="AA6" s="161">
        <f>+[2]data1cf!Z6</f>
        <v>0</v>
      </c>
      <c r="AB6" s="161"/>
      <c r="AC6" s="162">
        <f t="shared" si="0"/>
        <v>19536.386350238394</v>
      </c>
      <c r="AD6" s="162">
        <f t="shared" si="2"/>
        <v>52396.590593361645</v>
      </c>
      <c r="AE6" s="163">
        <f t="shared" si="3"/>
        <v>51841.42929097965</v>
      </c>
      <c r="AF6" s="164">
        <f t="shared" si="1"/>
        <v>0.13348987698554995</v>
      </c>
      <c r="AG6" s="165">
        <f t="shared" si="4"/>
        <v>0.97449685977009981</v>
      </c>
    </row>
    <row r="7" spans="1:33">
      <c r="A7" s="157"/>
      <c r="B7" s="161">
        <f>+[2]data1cf!A7</f>
        <v>-98953.752710858244</v>
      </c>
      <c r="C7" s="161">
        <f>+[2]data1cf!B7</f>
        <v>15113.054233076838</v>
      </c>
      <c r="D7" s="161">
        <f>+[2]data1cf!C7</f>
        <v>16741.299921819256</v>
      </c>
      <c r="E7" s="161">
        <f>+[2]data1cf!D7</f>
        <v>16259.64171944507</v>
      </c>
      <c r="F7" s="161">
        <f>+[2]data1cf!E7</f>
        <v>15962.719262840919</v>
      </c>
      <c r="G7" s="161">
        <f>+[2]data1cf!F7</f>
        <v>15554.13082965586</v>
      </c>
      <c r="H7" s="161">
        <f>+[2]data1cf!G7</f>
        <v>15267.772837093757</v>
      </c>
      <c r="I7" s="161">
        <f>+[2]data1cf!H7</f>
        <v>15257.274610298755</v>
      </c>
      <c r="J7" s="161">
        <f>+[2]data1cf!I7</f>
        <v>15314.308110625163</v>
      </c>
      <c r="K7" s="161">
        <f>+[2]data1cf!J7</f>
        <v>15406.743247482626</v>
      </c>
      <c r="L7" s="161">
        <f>+[2]data1cf!K7</f>
        <v>15273.597262199663</v>
      </c>
      <c r="M7" s="161">
        <f>+[2]data1cf!L7</f>
        <v>15581.376449842981</v>
      </c>
      <c r="N7" s="161">
        <f>+[2]data1cf!M7</f>
        <v>15355.242969190396</v>
      </c>
      <c r="O7" s="161">
        <f>+[2]data1cf!N7</f>
        <v>15309.697456091661</v>
      </c>
      <c r="P7" s="161">
        <f>+[2]data1cf!O7</f>
        <v>15286.610993200262</v>
      </c>
      <c r="Q7" s="161">
        <f>+[2]data1cf!P7</f>
        <v>15397.596448526721</v>
      </c>
      <c r="R7" s="161">
        <f>+[2]data1cf!Q7</f>
        <v>1134.9599620924596</v>
      </c>
      <c r="S7" s="161">
        <f>+[2]data1cf!R7</f>
        <v>0</v>
      </c>
      <c r="T7" s="161">
        <f>+[2]data1cf!S7</f>
        <v>0</v>
      </c>
      <c r="U7" s="161">
        <f>+[2]data1cf!T7</f>
        <v>0</v>
      </c>
      <c r="V7" s="161">
        <f>+[2]data1cf!U7</f>
        <v>0</v>
      </c>
      <c r="W7" s="161">
        <f>+[2]data1cf!V7</f>
        <v>0</v>
      </c>
      <c r="X7" s="161">
        <f>+[2]data1cf!W7</f>
        <v>0</v>
      </c>
      <c r="Y7" s="161">
        <f>+[2]data1cf!X7</f>
        <v>0</v>
      </c>
      <c r="Z7" s="161">
        <f>+[2]data1cf!Y7</f>
        <v>0</v>
      </c>
      <c r="AA7" s="161">
        <f>+[2]data1cf!Z7</f>
        <v>0</v>
      </c>
      <c r="AB7" s="161"/>
      <c r="AC7" s="162">
        <f t="shared" si="0"/>
        <v>20107.024535225981</v>
      </c>
      <c r="AD7" s="162">
        <f t="shared" si="2"/>
        <v>53070.448586060702</v>
      </c>
      <c r="AE7" s="163">
        <f t="shared" si="3"/>
        <v>52513.488024226739</v>
      </c>
      <c r="AF7" s="164">
        <f t="shared" si="1"/>
        <v>0.13451210856437684</v>
      </c>
      <c r="AG7" s="165">
        <f t="shared" si="4"/>
        <v>0.97567228593623023</v>
      </c>
    </row>
    <row r="8" spans="1:33">
      <c r="A8" s="157"/>
      <c r="B8" s="161">
        <f>+[2]data1cf!A8</f>
        <v>-93322.086470030292</v>
      </c>
      <c r="C8" s="161">
        <f>+[2]data1cf!B8</f>
        <v>15224.41516826284</v>
      </c>
      <c r="D8" s="161">
        <f>+[2]data1cf!C8</f>
        <v>16457.918835326942</v>
      </c>
      <c r="E8" s="161">
        <f>+[2]data1cf!D8</f>
        <v>16110.150238572884</v>
      </c>
      <c r="F8" s="161">
        <f>+[2]data1cf!E8</f>
        <v>15882.772848096065</v>
      </c>
      <c r="G8" s="161">
        <f>+[2]data1cf!F8</f>
        <v>15420.762130695894</v>
      </c>
      <c r="H8" s="161">
        <f>+[2]data1cf!G8</f>
        <v>15287.070089072158</v>
      </c>
      <c r="I8" s="161">
        <f>+[2]data1cf!H8</f>
        <v>15395.601664219499</v>
      </c>
      <c r="J8" s="161">
        <f>+[2]data1cf!I8</f>
        <v>15341.582075780985</v>
      </c>
      <c r="K8" s="161">
        <f>+[2]data1cf!J8</f>
        <v>15277.618212496945</v>
      </c>
      <c r="L8" s="161">
        <f>+[2]data1cf!K8</f>
        <v>15204.513837982242</v>
      </c>
      <c r="M8" s="161">
        <f>+[2]data1cf!L8</f>
        <v>15167.276124294647</v>
      </c>
      <c r="N8" s="161">
        <f>+[2]data1cf!M8</f>
        <v>15177.428379658882</v>
      </c>
      <c r="O8" s="161">
        <f>+[2]data1cf!N8</f>
        <v>15259.578238476732</v>
      </c>
      <c r="P8" s="161">
        <f>+[2]data1cf!O8</f>
        <v>15173.350704940021</v>
      </c>
      <c r="Q8" s="161">
        <f>+[2]data1cf!P8</f>
        <v>15267.275820971596</v>
      </c>
      <c r="R8" s="161">
        <f>+[2]data1cf!Q8</f>
        <v>1070.3670029766593</v>
      </c>
      <c r="S8" s="161">
        <f>+[2]data1cf!R8</f>
        <v>0</v>
      </c>
      <c r="T8" s="161">
        <f>+[2]data1cf!S8</f>
        <v>0</v>
      </c>
      <c r="U8" s="161">
        <f>+[2]data1cf!T8</f>
        <v>0</v>
      </c>
      <c r="V8" s="161">
        <f>+[2]data1cf!U8</f>
        <v>0</v>
      </c>
      <c r="W8" s="161">
        <f>+[2]data1cf!V8</f>
        <v>0</v>
      </c>
      <c r="X8" s="161">
        <f>+[2]data1cf!W8</f>
        <v>0</v>
      </c>
      <c r="Y8" s="161">
        <f>+[2]data1cf!X8</f>
        <v>0</v>
      </c>
      <c r="Z8" s="161">
        <f>+[2]data1cf!Y8</f>
        <v>0</v>
      </c>
      <c r="AA8" s="161">
        <f>+[2]data1cf!Z8</f>
        <v>0</v>
      </c>
      <c r="AB8" s="161"/>
      <c r="AC8" s="162">
        <f t="shared" si="0"/>
        <v>25078.18088873017</v>
      </c>
      <c r="AD8" s="162">
        <f t="shared" si="2"/>
        <v>57828.942803799524</v>
      </c>
      <c r="AE8" s="163">
        <f t="shared" si="3"/>
        <v>57275.847597154549</v>
      </c>
      <c r="AF8" s="164">
        <f t="shared" si="1"/>
        <v>0.14523920416831973</v>
      </c>
      <c r="AG8" s="165">
        <f t="shared" si="4"/>
        <v>0.98256615701142447</v>
      </c>
    </row>
    <row r="9" spans="1:33">
      <c r="A9" s="157"/>
      <c r="B9" s="161">
        <f>+[2]data1cf!A9</f>
        <v>-96497.069138282488</v>
      </c>
      <c r="C9" s="161">
        <f>+[2]data1cf!B9</f>
        <v>15040.835820005586</v>
      </c>
      <c r="D9" s="161">
        <f>+[2]data1cf!C9</f>
        <v>16648.566174521093</v>
      </c>
      <c r="E9" s="161">
        <f>+[2]data1cf!D9</f>
        <v>16288.347103936085</v>
      </c>
      <c r="F9" s="161">
        <f>+[2]data1cf!E9</f>
        <v>15877.547900106867</v>
      </c>
      <c r="G9" s="161">
        <f>+[2]data1cf!F9</f>
        <v>15526.565096525845</v>
      </c>
      <c r="H9" s="161">
        <f>+[2]data1cf!G9</f>
        <v>15289.995218571257</v>
      </c>
      <c r="I9" s="161">
        <f>+[2]data1cf!H9</f>
        <v>15312.822358518162</v>
      </c>
      <c r="J9" s="161">
        <f>+[2]data1cf!I9</f>
        <v>15125.723881933271</v>
      </c>
      <c r="K9" s="161">
        <f>+[2]data1cf!J9</f>
        <v>15192.035574214373</v>
      </c>
      <c r="L9" s="161">
        <f>+[2]data1cf!K9</f>
        <v>15348.514386852374</v>
      </c>
      <c r="M9" s="161">
        <f>+[2]data1cf!L9</f>
        <v>15279.189549884239</v>
      </c>
      <c r="N9" s="161">
        <f>+[2]data1cf!M9</f>
        <v>15388.33548897137</v>
      </c>
      <c r="O9" s="161">
        <f>+[2]data1cf!N9</f>
        <v>15279.43704398398</v>
      </c>
      <c r="P9" s="161">
        <f>+[2]data1cf!O9</f>
        <v>15262.37675804965</v>
      </c>
      <c r="Q9" s="161">
        <f>+[2]data1cf!P9</f>
        <v>15177.457977845806</v>
      </c>
      <c r="R9" s="161">
        <f>+[2]data1cf!Q9</f>
        <v>1106.7827841884448</v>
      </c>
      <c r="S9" s="161">
        <f>+[2]data1cf!R9</f>
        <v>0</v>
      </c>
      <c r="T9" s="161">
        <f>+[2]data1cf!S9</f>
        <v>0</v>
      </c>
      <c r="U9" s="161">
        <f>+[2]data1cf!T9</f>
        <v>0</v>
      </c>
      <c r="V9" s="161">
        <f>+[2]data1cf!U9</f>
        <v>0</v>
      </c>
      <c r="W9" s="161">
        <f>+[2]data1cf!V9</f>
        <v>0</v>
      </c>
      <c r="X9" s="161">
        <f>+[2]data1cf!W9</f>
        <v>0</v>
      </c>
      <c r="Y9" s="161">
        <f>+[2]data1cf!X9</f>
        <v>0</v>
      </c>
      <c r="Z9" s="161">
        <f>+[2]data1cf!Y9</f>
        <v>0</v>
      </c>
      <c r="AA9" s="161">
        <f>+[2]data1cf!Z9</f>
        <v>0</v>
      </c>
      <c r="AB9" s="161"/>
      <c r="AC9" s="162">
        <f t="shared" si="0"/>
        <v>22089.476714560184</v>
      </c>
      <c r="AD9" s="162">
        <f t="shared" si="2"/>
        <v>54896.025342425601</v>
      </c>
      <c r="AE9" s="163">
        <f t="shared" si="3"/>
        <v>54341.852170762722</v>
      </c>
      <c r="AF9" s="164">
        <f t="shared" si="1"/>
        <v>0.13875464797019954</v>
      </c>
      <c r="AG9" s="165">
        <f t="shared" si="4"/>
        <v>0.97859158046611316</v>
      </c>
    </row>
    <row r="10" spans="1:33">
      <c r="A10" s="157"/>
      <c r="B10" s="161">
        <f>+[2]data1cf!A10</f>
        <v>-97815.241900014342</v>
      </c>
      <c r="C10" s="161">
        <f>+[2]data1cf!B10</f>
        <v>15051.89245101692</v>
      </c>
      <c r="D10" s="161">
        <f>+[2]data1cf!C10</f>
        <v>16729.118346554103</v>
      </c>
      <c r="E10" s="161">
        <f>+[2]data1cf!D10</f>
        <v>16277.26694755557</v>
      </c>
      <c r="F10" s="161">
        <f>+[2]data1cf!E10</f>
        <v>16025.89065587016</v>
      </c>
      <c r="G10" s="161">
        <f>+[2]data1cf!F10</f>
        <v>15551.80660781611</v>
      </c>
      <c r="H10" s="161">
        <f>+[2]data1cf!G10</f>
        <v>15301.243232708051</v>
      </c>
      <c r="I10" s="161">
        <f>+[2]data1cf!H10</f>
        <v>15093.788050726063</v>
      </c>
      <c r="J10" s="161">
        <f>+[2]data1cf!I10</f>
        <v>15315.017080255344</v>
      </c>
      <c r="K10" s="161">
        <f>+[2]data1cf!J10</f>
        <v>15461.193704912064</v>
      </c>
      <c r="L10" s="161">
        <f>+[2]data1cf!K10</f>
        <v>15159.979417477038</v>
      </c>
      <c r="M10" s="161">
        <f>+[2]data1cf!L10</f>
        <v>15450.45084603228</v>
      </c>
      <c r="N10" s="161">
        <f>+[2]data1cf!M10</f>
        <v>15485.734783520737</v>
      </c>
      <c r="O10" s="161">
        <f>+[2]data1cf!N10</f>
        <v>15384.931215602144</v>
      </c>
      <c r="P10" s="161">
        <f>+[2]data1cf!O10</f>
        <v>15346.961332325187</v>
      </c>
      <c r="Q10" s="161">
        <f>+[2]data1cf!P10</f>
        <v>15383.986883561474</v>
      </c>
      <c r="R10" s="161">
        <f>+[2]data1cf!Q10</f>
        <v>1121.9016984964044</v>
      </c>
      <c r="S10" s="161">
        <f>+[2]data1cf!R10</f>
        <v>0</v>
      </c>
      <c r="T10" s="161">
        <f>+[2]data1cf!S10</f>
        <v>0</v>
      </c>
      <c r="U10" s="161">
        <f>+[2]data1cf!T10</f>
        <v>0</v>
      </c>
      <c r="V10" s="161">
        <f>+[2]data1cf!U10</f>
        <v>0</v>
      </c>
      <c r="W10" s="161">
        <f>+[2]data1cf!V10</f>
        <v>0</v>
      </c>
      <c r="X10" s="161">
        <f>+[2]data1cf!W10</f>
        <v>0</v>
      </c>
      <c r="Y10" s="161">
        <f>+[2]data1cf!X10</f>
        <v>0</v>
      </c>
      <c r="Z10" s="161">
        <f>+[2]data1cf!Y10</f>
        <v>0</v>
      </c>
      <c r="AA10" s="161">
        <f>+[2]data1cf!Z10</f>
        <v>0</v>
      </c>
      <c r="AB10" s="161"/>
      <c r="AC10" s="162">
        <f t="shared" si="0"/>
        <v>21176.724576448509</v>
      </c>
      <c r="AD10" s="162">
        <f t="shared" si="2"/>
        <v>54129.390847130569</v>
      </c>
      <c r="AE10" s="163">
        <f t="shared" si="3"/>
        <v>53572.52862175757</v>
      </c>
      <c r="AF10" s="164">
        <f t="shared" si="1"/>
        <v>0.13668015599250791</v>
      </c>
      <c r="AG10" s="165">
        <f t="shared" si="4"/>
        <v>0.97741093044749938</v>
      </c>
    </row>
    <row r="11" spans="1:33">
      <c r="A11" s="157"/>
      <c r="B11" s="161">
        <f>+[2]data1cf!A11</f>
        <v>-100176.97879420919</v>
      </c>
      <c r="C11" s="161">
        <f>+[2]data1cf!B11</f>
        <v>15095.003021598368</v>
      </c>
      <c r="D11" s="161">
        <f>+[2]data1cf!C11</f>
        <v>16582.184106969376</v>
      </c>
      <c r="E11" s="161">
        <f>+[2]data1cf!D11</f>
        <v>16216.345498604367</v>
      </c>
      <c r="F11" s="161">
        <f>+[2]data1cf!E11</f>
        <v>15930.139261318574</v>
      </c>
      <c r="G11" s="161">
        <f>+[2]data1cf!F11</f>
        <v>15624.280334033732</v>
      </c>
      <c r="H11" s="161">
        <f>+[2]data1cf!G11</f>
        <v>15319.155560789943</v>
      </c>
      <c r="I11" s="161">
        <f>+[2]data1cf!H11</f>
        <v>15319.8302232313</v>
      </c>
      <c r="J11" s="161">
        <f>+[2]data1cf!I11</f>
        <v>15334.236296136687</v>
      </c>
      <c r="K11" s="161">
        <f>+[2]data1cf!J11</f>
        <v>15307.172402069977</v>
      </c>
      <c r="L11" s="161">
        <f>+[2]data1cf!K11</f>
        <v>15557.382350053591</v>
      </c>
      <c r="M11" s="161">
        <f>+[2]data1cf!L11</f>
        <v>15375.739990471933</v>
      </c>
      <c r="N11" s="161">
        <f>+[2]data1cf!M11</f>
        <v>15286.614406215478</v>
      </c>
      <c r="O11" s="161">
        <f>+[2]data1cf!N11</f>
        <v>15360.425493628165</v>
      </c>
      <c r="P11" s="161">
        <f>+[2]data1cf!O11</f>
        <v>15660.516601228548</v>
      </c>
      <c r="Q11" s="161">
        <f>+[2]data1cf!P11</f>
        <v>15546.86137688997</v>
      </c>
      <c r="R11" s="161">
        <f>+[2]data1cf!Q11</f>
        <v>1148.9898759780617</v>
      </c>
      <c r="S11" s="161">
        <f>+[2]data1cf!R11</f>
        <v>0</v>
      </c>
      <c r="T11" s="161">
        <f>+[2]data1cf!S11</f>
        <v>0</v>
      </c>
      <c r="U11" s="161">
        <f>+[2]data1cf!T11</f>
        <v>0</v>
      </c>
      <c r="V11" s="161">
        <f>+[2]data1cf!U11</f>
        <v>0</v>
      </c>
      <c r="W11" s="161">
        <f>+[2]data1cf!V11</f>
        <v>0</v>
      </c>
      <c r="X11" s="161">
        <f>+[2]data1cf!W11</f>
        <v>0</v>
      </c>
      <c r="Y11" s="161">
        <f>+[2]data1cf!X11</f>
        <v>0</v>
      </c>
      <c r="Z11" s="161">
        <f>+[2]data1cf!Y11</f>
        <v>0</v>
      </c>
      <c r="AA11" s="161">
        <f>+[2]data1cf!Z11</f>
        <v>0</v>
      </c>
      <c r="AB11" s="161"/>
      <c r="AC11" s="162">
        <f t="shared" si="0"/>
        <v>18920.104138631694</v>
      </c>
      <c r="AD11" s="162">
        <f t="shared" si="2"/>
        <v>51969.779109840856</v>
      </c>
      <c r="AE11" s="163">
        <f t="shared" si="3"/>
        <v>51411.067949513767</v>
      </c>
      <c r="AF11" s="164">
        <f t="shared" si="1"/>
        <v>0.13207001090049744</v>
      </c>
      <c r="AG11" s="165">
        <f t="shared" si="4"/>
        <v>0.97372315567887979</v>
      </c>
    </row>
    <row r="12" spans="1:33">
      <c r="A12" s="157"/>
      <c r="B12" s="161">
        <f>+[2]data1cf!A12</f>
        <v>-89823.161128234657</v>
      </c>
      <c r="C12" s="161">
        <f>+[2]data1cf!B12</f>
        <v>14766.444072608083</v>
      </c>
      <c r="D12" s="161">
        <f>+[2]data1cf!C12</f>
        <v>16618.288201077321</v>
      </c>
      <c r="E12" s="161">
        <f>+[2]data1cf!D12</f>
        <v>16133.74530353201</v>
      </c>
      <c r="F12" s="161">
        <f>+[2]data1cf!E12</f>
        <v>15586.641492762894</v>
      </c>
      <c r="G12" s="161">
        <f>+[2]data1cf!F12</f>
        <v>15347.06608974353</v>
      </c>
      <c r="H12" s="161">
        <f>+[2]data1cf!G12</f>
        <v>15066.934806442719</v>
      </c>
      <c r="I12" s="161">
        <f>+[2]data1cf!H12</f>
        <v>15151.350485458559</v>
      </c>
      <c r="J12" s="161">
        <f>+[2]data1cf!I12</f>
        <v>14999.896976557931</v>
      </c>
      <c r="K12" s="161">
        <f>+[2]data1cf!J12</f>
        <v>15095.579094999601</v>
      </c>
      <c r="L12" s="161">
        <f>+[2]data1cf!K12</f>
        <v>15033.046305485263</v>
      </c>
      <c r="M12" s="161">
        <f>+[2]data1cf!L12</f>
        <v>14990.0870034461</v>
      </c>
      <c r="N12" s="161">
        <f>+[2]data1cf!M12</f>
        <v>15135.875787549588</v>
      </c>
      <c r="O12" s="161">
        <f>+[2]data1cf!N12</f>
        <v>14955.809307798523</v>
      </c>
      <c r="P12" s="161">
        <f>+[2]data1cf!O12</f>
        <v>15086.380848476476</v>
      </c>
      <c r="Q12" s="161">
        <f>+[2]data1cf!P12</f>
        <v>15429.02683562701</v>
      </c>
      <c r="R12" s="161">
        <f>+[2]data1cf!Q12</f>
        <v>1030.2357288764001</v>
      </c>
      <c r="S12" s="161">
        <f>+[2]data1cf!R12</f>
        <v>0</v>
      </c>
      <c r="T12" s="161">
        <f>+[2]data1cf!S12</f>
        <v>0</v>
      </c>
      <c r="U12" s="161">
        <f>+[2]data1cf!T12</f>
        <v>0</v>
      </c>
      <c r="V12" s="161">
        <f>+[2]data1cf!U12</f>
        <v>0</v>
      </c>
      <c r="W12" s="161">
        <f>+[2]data1cf!V12</f>
        <v>0</v>
      </c>
      <c r="X12" s="161">
        <f>+[2]data1cf!W12</f>
        <v>0</v>
      </c>
      <c r="Y12" s="161">
        <f>+[2]data1cf!X12</f>
        <v>0</v>
      </c>
      <c r="Z12" s="161">
        <f>+[2]data1cf!Y12</f>
        <v>0</v>
      </c>
      <c r="AA12" s="161">
        <f>+[2]data1cf!Z12</f>
        <v>0</v>
      </c>
      <c r="AB12" s="161"/>
      <c r="AC12" s="162">
        <f t="shared" si="0"/>
        <v>27354.905733240812</v>
      </c>
      <c r="AD12" s="162">
        <f t="shared" si="2"/>
        <v>59775.542830009261</v>
      </c>
      <c r="AE12" s="163">
        <f t="shared" si="3"/>
        <v>59227.819708366304</v>
      </c>
      <c r="AF12" s="164">
        <f t="shared" si="1"/>
        <v>0.15097656846046451</v>
      </c>
      <c r="AG12" s="165">
        <f t="shared" si="4"/>
        <v>0.98478765883044983</v>
      </c>
    </row>
    <row r="13" spans="1:33">
      <c r="A13" s="157"/>
      <c r="B13" s="161">
        <f>+[2]data1cf!A13</f>
        <v>-93248.429523575309</v>
      </c>
      <c r="C13" s="161">
        <f>+[2]data1cf!B13</f>
        <v>15007.035597981323</v>
      </c>
      <c r="D13" s="161">
        <f>+[2]data1cf!C13</f>
        <v>16504.008149748748</v>
      </c>
      <c r="E13" s="161">
        <f>+[2]data1cf!D13</f>
        <v>16106.380932788808</v>
      </c>
      <c r="F13" s="161">
        <f>+[2]data1cf!E13</f>
        <v>15919.399753550948</v>
      </c>
      <c r="G13" s="161">
        <f>+[2]data1cf!F13</f>
        <v>15506.674269259045</v>
      </c>
      <c r="H13" s="161">
        <f>+[2]data1cf!G13</f>
        <v>15313.69236063879</v>
      </c>
      <c r="I13" s="161">
        <f>+[2]data1cf!H13</f>
        <v>15133.086276541013</v>
      </c>
      <c r="J13" s="161">
        <f>+[2]data1cf!I13</f>
        <v>15246.987709293213</v>
      </c>
      <c r="K13" s="161">
        <f>+[2]data1cf!J13</f>
        <v>15258.356564459824</v>
      </c>
      <c r="L13" s="161">
        <f>+[2]data1cf!K13</f>
        <v>15263.213540992863</v>
      </c>
      <c r="M13" s="161">
        <f>+[2]data1cf!L13</f>
        <v>15207.501796030101</v>
      </c>
      <c r="N13" s="161">
        <f>+[2]data1cf!M13</f>
        <v>15081.467784550745</v>
      </c>
      <c r="O13" s="161">
        <f>+[2]data1cf!N13</f>
        <v>15221.59210900982</v>
      </c>
      <c r="P13" s="161">
        <f>+[2]data1cf!O13</f>
        <v>15321.058098659072</v>
      </c>
      <c r="Q13" s="161">
        <f>+[2]data1cf!P13</f>
        <v>15335.491700984421</v>
      </c>
      <c r="R13" s="161">
        <f>+[2]data1cf!Q13</f>
        <v>1069.5221872635993</v>
      </c>
      <c r="S13" s="161">
        <f>+[2]data1cf!R13</f>
        <v>0</v>
      </c>
      <c r="T13" s="161">
        <f>+[2]data1cf!S13</f>
        <v>0</v>
      </c>
      <c r="U13" s="161">
        <f>+[2]data1cf!T13</f>
        <v>0</v>
      </c>
      <c r="V13" s="161">
        <f>+[2]data1cf!U13</f>
        <v>0</v>
      </c>
      <c r="W13" s="161">
        <f>+[2]data1cf!V13</f>
        <v>0</v>
      </c>
      <c r="X13" s="161">
        <f>+[2]data1cf!W13</f>
        <v>0</v>
      </c>
      <c r="Y13" s="161">
        <f>+[2]data1cf!X13</f>
        <v>0</v>
      </c>
      <c r="Z13" s="161">
        <f>+[2]data1cf!Y13</f>
        <v>0</v>
      </c>
      <c r="AA13" s="161">
        <f>+[2]data1cf!Z13</f>
        <v>0</v>
      </c>
      <c r="AB13" s="161"/>
      <c r="AC13" s="162">
        <f t="shared" si="0"/>
        <v>24946.057504166234</v>
      </c>
      <c r="AD13" s="162">
        <f t="shared" si="2"/>
        <v>57672.667005561249</v>
      </c>
      <c r="AE13" s="163">
        <f t="shared" si="3"/>
        <v>57119.795914262788</v>
      </c>
      <c r="AF13" s="164">
        <f t="shared" si="1"/>
        <v>0.14498375058174132</v>
      </c>
      <c r="AG13" s="165">
        <f t="shared" si="4"/>
        <v>0.98237433323502465</v>
      </c>
    </row>
    <row r="14" spans="1:33">
      <c r="A14" s="157"/>
      <c r="B14" s="161">
        <f>+[2]data1cf!A14</f>
        <v>-87107.105247395622</v>
      </c>
      <c r="C14" s="161">
        <f>+[2]data1cf!B14</f>
        <v>14750.410007078575</v>
      </c>
      <c r="D14" s="161">
        <f>+[2]data1cf!C14</f>
        <v>16270.995578717328</v>
      </c>
      <c r="E14" s="161">
        <f>+[2]data1cf!D14</f>
        <v>16224.275927221865</v>
      </c>
      <c r="F14" s="161">
        <f>+[2]data1cf!E14</f>
        <v>15501.996553255341</v>
      </c>
      <c r="G14" s="161">
        <f>+[2]data1cf!F14</f>
        <v>15320.367424230997</v>
      </c>
      <c r="H14" s="161">
        <f>+[2]data1cf!G14</f>
        <v>14949.209328729321</v>
      </c>
      <c r="I14" s="161">
        <f>+[2]data1cf!H14</f>
        <v>14970.008688405924</v>
      </c>
      <c r="J14" s="161">
        <f>+[2]data1cf!I14</f>
        <v>15045.846819185343</v>
      </c>
      <c r="K14" s="161">
        <f>+[2]data1cf!J14</f>
        <v>14909.099930777411</v>
      </c>
      <c r="L14" s="161">
        <f>+[2]data1cf!K14</f>
        <v>15286.825852549988</v>
      </c>
      <c r="M14" s="161">
        <f>+[2]data1cf!L14</f>
        <v>15036.774280808964</v>
      </c>
      <c r="N14" s="161">
        <f>+[2]data1cf!M14</f>
        <v>14943.036236399101</v>
      </c>
      <c r="O14" s="161">
        <f>+[2]data1cf!N14</f>
        <v>15194.560343308178</v>
      </c>
      <c r="P14" s="161">
        <f>+[2]data1cf!O14</f>
        <v>15293.933721022675</v>
      </c>
      <c r="Q14" s="161">
        <f>+[2]data1cf!P14</f>
        <v>15129.926867125372</v>
      </c>
      <c r="R14" s="161">
        <f>+[2]data1cf!Q14</f>
        <v>999.08365434552866</v>
      </c>
      <c r="S14" s="161">
        <f>+[2]data1cf!R14</f>
        <v>0</v>
      </c>
      <c r="T14" s="161">
        <f>+[2]data1cf!S14</f>
        <v>0</v>
      </c>
      <c r="U14" s="161">
        <f>+[2]data1cf!T14</f>
        <v>0</v>
      </c>
      <c r="V14" s="161">
        <f>+[2]data1cf!U14</f>
        <v>0</v>
      </c>
      <c r="W14" s="161">
        <f>+[2]data1cf!V14</f>
        <v>0</v>
      </c>
      <c r="X14" s="161">
        <f>+[2]data1cf!W14</f>
        <v>0</v>
      </c>
      <c r="Y14" s="161">
        <f>+[2]data1cf!X14</f>
        <v>0</v>
      </c>
      <c r="Z14" s="161">
        <f>+[2]data1cf!Y14</f>
        <v>0</v>
      </c>
      <c r="AA14" s="161">
        <f>+[2]data1cf!Z14</f>
        <v>0</v>
      </c>
      <c r="AB14" s="161"/>
      <c r="AC14" s="162">
        <f t="shared" si="0"/>
        <v>29644.145022243138</v>
      </c>
      <c r="AD14" s="162">
        <f t="shared" si="2"/>
        <v>61998.950967092387</v>
      </c>
      <c r="AE14" s="163">
        <f t="shared" si="3"/>
        <v>61452.150154733288</v>
      </c>
      <c r="AF14" s="164">
        <f t="shared" si="1"/>
        <v>0.15656719803810124</v>
      </c>
      <c r="AG14" s="165">
        <f t="shared" si="4"/>
        <v>0.98698089555241375</v>
      </c>
    </row>
    <row r="15" spans="1:33">
      <c r="A15" s="157"/>
      <c r="B15" s="161">
        <f>+[2]data1cf!A15</f>
        <v>-86988.827856350152</v>
      </c>
      <c r="C15" s="161">
        <f>+[2]data1cf!B15</f>
        <v>14960.325247759023</v>
      </c>
      <c r="D15" s="161">
        <f>+[2]data1cf!C15</f>
        <v>16095.233711873767</v>
      </c>
      <c r="E15" s="161">
        <f>+[2]data1cf!D15</f>
        <v>16025.791903701576</v>
      </c>
      <c r="F15" s="161">
        <f>+[2]data1cf!E15</f>
        <v>15708.849536725142</v>
      </c>
      <c r="G15" s="161">
        <f>+[2]data1cf!F15</f>
        <v>15295.343328379944</v>
      </c>
      <c r="H15" s="161">
        <f>+[2]data1cf!G15</f>
        <v>15149.721985247365</v>
      </c>
      <c r="I15" s="161">
        <f>+[2]data1cf!H15</f>
        <v>14971.140687385016</v>
      </c>
      <c r="J15" s="161">
        <f>+[2]data1cf!I15</f>
        <v>14819.575241547176</v>
      </c>
      <c r="K15" s="161">
        <f>+[2]data1cf!J15</f>
        <v>14947.20963369671</v>
      </c>
      <c r="L15" s="161">
        <f>+[2]data1cf!K15</f>
        <v>15280.204135399654</v>
      </c>
      <c r="M15" s="161">
        <f>+[2]data1cf!L15</f>
        <v>14910.313604463568</v>
      </c>
      <c r="N15" s="161">
        <f>+[2]data1cf!M15</f>
        <v>14893.759088452367</v>
      </c>
      <c r="O15" s="161">
        <f>+[2]data1cf!N15</f>
        <v>15070.273665708059</v>
      </c>
      <c r="P15" s="161">
        <f>+[2]data1cf!O15</f>
        <v>14925.785203811974</v>
      </c>
      <c r="Q15" s="161">
        <f>+[2]data1cf!P15</f>
        <v>15317.65204541805</v>
      </c>
      <c r="R15" s="161">
        <f>+[2]data1cf!Q15</f>
        <v>997.72705998119352</v>
      </c>
      <c r="S15" s="161">
        <f>+[2]data1cf!R15</f>
        <v>0</v>
      </c>
      <c r="T15" s="161">
        <f>+[2]data1cf!S15</f>
        <v>0</v>
      </c>
      <c r="U15" s="161">
        <f>+[2]data1cf!T15</f>
        <v>0</v>
      </c>
      <c r="V15" s="161">
        <f>+[2]data1cf!U15</f>
        <v>0</v>
      </c>
      <c r="W15" s="161">
        <f>+[2]data1cf!V15</f>
        <v>0</v>
      </c>
      <c r="X15" s="161">
        <f>+[2]data1cf!W15</f>
        <v>0</v>
      </c>
      <c r="Y15" s="161">
        <f>+[2]data1cf!X15</f>
        <v>0</v>
      </c>
      <c r="Z15" s="161">
        <f>+[2]data1cf!Y15</f>
        <v>0</v>
      </c>
      <c r="AA15" s="161">
        <f>+[2]data1cf!Z15</f>
        <v>0</v>
      </c>
      <c r="AB15" s="161"/>
      <c r="AC15" s="162">
        <f t="shared" si="0"/>
        <v>29658.271508451628</v>
      </c>
      <c r="AD15" s="162">
        <f t="shared" si="2"/>
        <v>61929.750009442047</v>
      </c>
      <c r="AE15" s="163">
        <f t="shared" si="3"/>
        <v>61384.539795790413</v>
      </c>
      <c r="AF15" s="164">
        <f t="shared" si="1"/>
        <v>0.15677767395973211</v>
      </c>
      <c r="AG15" s="165">
        <f t="shared" si="4"/>
        <v>0.98691765654283892</v>
      </c>
    </row>
    <row r="16" spans="1:33">
      <c r="A16" s="157"/>
      <c r="B16" s="161">
        <f>+[2]data1cf!A16</f>
        <v>-98048.373538776461</v>
      </c>
      <c r="C16" s="161">
        <f>+[2]data1cf!B16</f>
        <v>15227.7669471834</v>
      </c>
      <c r="D16" s="161">
        <f>+[2]data1cf!C16</f>
        <v>16832.45991950803</v>
      </c>
      <c r="E16" s="161">
        <f>+[2]data1cf!D16</f>
        <v>16209.35347467579</v>
      </c>
      <c r="F16" s="161">
        <f>+[2]data1cf!E16</f>
        <v>15819.305330538002</v>
      </c>
      <c r="G16" s="161">
        <f>+[2]data1cf!F16</f>
        <v>15622.144660647447</v>
      </c>
      <c r="H16" s="161">
        <f>+[2]data1cf!G16</f>
        <v>15111.780398969957</v>
      </c>
      <c r="I16" s="161">
        <f>+[2]data1cf!H16</f>
        <v>15199.062774492555</v>
      </c>
      <c r="J16" s="161">
        <f>+[2]data1cf!I16</f>
        <v>15108.22541325726</v>
      </c>
      <c r="K16" s="161">
        <f>+[2]data1cf!J16</f>
        <v>15231.746570989817</v>
      </c>
      <c r="L16" s="161">
        <f>+[2]data1cf!K16</f>
        <v>15263.932272899738</v>
      </c>
      <c r="M16" s="161">
        <f>+[2]data1cf!L16</f>
        <v>15447.045075359903</v>
      </c>
      <c r="N16" s="161">
        <f>+[2]data1cf!M16</f>
        <v>15463.671774477794</v>
      </c>
      <c r="O16" s="161">
        <f>+[2]data1cf!N16</f>
        <v>15260.455599635297</v>
      </c>
      <c r="P16" s="161">
        <f>+[2]data1cf!O16</f>
        <v>15302.476258585739</v>
      </c>
      <c r="Q16" s="161">
        <f>+[2]data1cf!P16</f>
        <v>15353.214718759877</v>
      </c>
      <c r="R16" s="161">
        <f>+[2]data1cf!Q16</f>
        <v>1124.5756251403504</v>
      </c>
      <c r="S16" s="161">
        <f>+[2]data1cf!R16</f>
        <v>0</v>
      </c>
      <c r="T16" s="161">
        <f>+[2]data1cf!S16</f>
        <v>0</v>
      </c>
      <c r="U16" s="161">
        <f>+[2]data1cf!T16</f>
        <v>0</v>
      </c>
      <c r="V16" s="161">
        <f>+[2]data1cf!U16</f>
        <v>0</v>
      </c>
      <c r="W16" s="161">
        <f>+[2]data1cf!V16</f>
        <v>0</v>
      </c>
      <c r="X16" s="161">
        <f>+[2]data1cf!W16</f>
        <v>0</v>
      </c>
      <c r="Y16" s="161">
        <f>+[2]data1cf!X16</f>
        <v>0</v>
      </c>
      <c r="Z16" s="161">
        <f>+[2]data1cf!Y16</f>
        <v>0</v>
      </c>
      <c r="AA16" s="161">
        <f>+[2]data1cf!Z16</f>
        <v>0</v>
      </c>
      <c r="AB16" s="161"/>
      <c r="AC16" s="162">
        <f t="shared" si="0"/>
        <v>20771.199859399916</v>
      </c>
      <c r="AD16" s="162">
        <f t="shared" si="2"/>
        <v>53610.608225386859</v>
      </c>
      <c r="AE16" s="163">
        <f t="shared" si="3"/>
        <v>53055.659092913629</v>
      </c>
      <c r="AF16" s="164">
        <f t="shared" si="1"/>
        <v>0.13599901795387268</v>
      </c>
      <c r="AG16" s="165">
        <f t="shared" si="4"/>
        <v>0.97657525996744932</v>
      </c>
    </row>
    <row r="17" spans="1:33">
      <c r="A17" s="157"/>
      <c r="B17" s="161">
        <f>+[2]data1cf!A17</f>
        <v>-101150.18341631637</v>
      </c>
      <c r="C17" s="161">
        <f>+[2]data1cf!B17</f>
        <v>15154.416480564792</v>
      </c>
      <c r="D17" s="161">
        <f>+[2]data1cf!C17</f>
        <v>16922.516789922163</v>
      </c>
      <c r="E17" s="161">
        <f>+[2]data1cf!D17</f>
        <v>16404.524050354506</v>
      </c>
      <c r="F17" s="161">
        <f>+[2]data1cf!E17</f>
        <v>15985.536091012067</v>
      </c>
      <c r="G17" s="161">
        <f>+[2]data1cf!F17</f>
        <v>16014.786441867338</v>
      </c>
      <c r="H17" s="161">
        <f>+[2]data1cf!G17</f>
        <v>15606.811919809033</v>
      </c>
      <c r="I17" s="161">
        <f>+[2]data1cf!H17</f>
        <v>15298.830335304647</v>
      </c>
      <c r="J17" s="161">
        <f>+[2]data1cf!I17</f>
        <v>15417.14321751539</v>
      </c>
      <c r="K17" s="161">
        <f>+[2]data1cf!J17</f>
        <v>15474.820543660386</v>
      </c>
      <c r="L17" s="161">
        <f>+[2]data1cf!K17</f>
        <v>15418.898407916435</v>
      </c>
      <c r="M17" s="161">
        <f>+[2]data1cf!L17</f>
        <v>15471.416466251118</v>
      </c>
      <c r="N17" s="161">
        <f>+[2]data1cf!M17</f>
        <v>15337.642846220617</v>
      </c>
      <c r="O17" s="161">
        <f>+[2]data1cf!N17</f>
        <v>15307.967609230755</v>
      </c>
      <c r="P17" s="161">
        <f>+[2]data1cf!O17</f>
        <v>15311.547152890218</v>
      </c>
      <c r="Q17" s="161">
        <f>+[2]data1cf!P17</f>
        <v>15393.592850450199</v>
      </c>
      <c r="R17" s="161">
        <f>+[2]data1cf!Q17</f>
        <v>1160.1521437117822</v>
      </c>
      <c r="S17" s="161">
        <f>+[2]data1cf!R17</f>
        <v>0</v>
      </c>
      <c r="T17" s="161">
        <f>+[2]data1cf!S17</f>
        <v>0</v>
      </c>
      <c r="U17" s="161">
        <f>+[2]data1cf!T17</f>
        <v>0</v>
      </c>
      <c r="V17" s="161">
        <f>+[2]data1cf!U17</f>
        <v>0</v>
      </c>
      <c r="W17" s="161">
        <f>+[2]data1cf!V17</f>
        <v>0</v>
      </c>
      <c r="X17" s="161">
        <f>+[2]data1cf!W17</f>
        <v>0</v>
      </c>
      <c r="Y17" s="161">
        <f>+[2]data1cf!X17</f>
        <v>0</v>
      </c>
      <c r="Z17" s="161">
        <f>+[2]data1cf!Y17</f>
        <v>0</v>
      </c>
      <c r="AA17" s="161">
        <f>+[2]data1cf!Z17</f>
        <v>0</v>
      </c>
      <c r="AB17" s="161"/>
      <c r="AC17" s="162">
        <f t="shared" si="0"/>
        <v>18820.120574325927</v>
      </c>
      <c r="AD17" s="162">
        <f t="shared" si="2"/>
        <v>51981.729398160511</v>
      </c>
      <c r="AE17" s="163">
        <f t="shared" si="3"/>
        <v>51421.81098924105</v>
      </c>
      <c r="AF17" s="164">
        <f t="shared" si="1"/>
        <v>0.13174600005149842</v>
      </c>
      <c r="AG17" s="165">
        <f t="shared" si="4"/>
        <v>0.97374513473805291</v>
      </c>
    </row>
    <row r="18" spans="1:33">
      <c r="A18" s="157"/>
      <c r="B18" s="161">
        <f>+[2]data1cf!A18</f>
        <v>-85769.70898540676</v>
      </c>
      <c r="C18" s="161">
        <f>+[2]data1cf!B18</f>
        <v>14928.913049257428</v>
      </c>
      <c r="D18" s="161">
        <f>+[2]data1cf!C18</f>
        <v>16247.953791880025</v>
      </c>
      <c r="E18" s="161">
        <f>+[2]data1cf!D18</f>
        <v>15797.180658544592</v>
      </c>
      <c r="F18" s="161">
        <f>+[2]data1cf!E18</f>
        <v>15606.102867630005</v>
      </c>
      <c r="G18" s="161">
        <f>+[2]data1cf!F18</f>
        <v>15304.895239695714</v>
      </c>
      <c r="H18" s="161">
        <f>+[2]data1cf!G18</f>
        <v>15138.062832093223</v>
      </c>
      <c r="I18" s="161">
        <f>+[2]data1cf!H18</f>
        <v>14957.771088502022</v>
      </c>
      <c r="J18" s="161">
        <f>+[2]data1cf!I18</f>
        <v>14826.904252416844</v>
      </c>
      <c r="K18" s="161">
        <f>+[2]data1cf!J18</f>
        <v>15061.900749553919</v>
      </c>
      <c r="L18" s="161">
        <f>+[2]data1cf!K18</f>
        <v>14825.851551651071</v>
      </c>
      <c r="M18" s="161">
        <f>+[2]data1cf!L18</f>
        <v>15243.141000156756</v>
      </c>
      <c r="N18" s="161">
        <f>+[2]data1cf!M18</f>
        <v>15130.285804768548</v>
      </c>
      <c r="O18" s="161">
        <f>+[2]data1cf!N18</f>
        <v>14976.767009326413</v>
      </c>
      <c r="P18" s="161">
        <f>+[2]data1cf!O18</f>
        <v>15388.044187099513</v>
      </c>
      <c r="Q18" s="161">
        <f>+[2]data1cf!P18</f>
        <v>15098.097930874072</v>
      </c>
      <c r="R18" s="161">
        <f>+[2]data1cf!Q18</f>
        <v>983.74425417902125</v>
      </c>
      <c r="S18" s="161">
        <f>+[2]data1cf!R18</f>
        <v>0</v>
      </c>
      <c r="T18" s="161">
        <f>+[2]data1cf!S18</f>
        <v>0</v>
      </c>
      <c r="U18" s="161">
        <f>+[2]data1cf!T18</f>
        <v>0</v>
      </c>
      <c r="V18" s="161">
        <f>+[2]data1cf!U18</f>
        <v>0</v>
      </c>
      <c r="W18" s="161">
        <f>+[2]data1cf!V18</f>
        <v>0</v>
      </c>
      <c r="X18" s="161">
        <f>+[2]data1cf!W18</f>
        <v>0</v>
      </c>
      <c r="Y18" s="161">
        <f>+[2]data1cf!X18</f>
        <v>0</v>
      </c>
      <c r="Z18" s="161">
        <f>+[2]data1cf!Y18</f>
        <v>0</v>
      </c>
      <c r="AA18" s="161">
        <f>+[2]data1cf!Z18</f>
        <v>0</v>
      </c>
      <c r="AB18" s="161"/>
      <c r="AC18" s="162">
        <f t="shared" si="0"/>
        <v>30833.49334175331</v>
      </c>
      <c r="AD18" s="162">
        <f t="shared" si="2"/>
        <v>63134.427486366825</v>
      </c>
      <c r="AE18" s="163">
        <f t="shared" si="3"/>
        <v>62588.463554220951</v>
      </c>
      <c r="AF18" s="164">
        <f t="shared" si="1"/>
        <v>0.15962501168251045</v>
      </c>
      <c r="AG18" s="165">
        <f t="shared" si="4"/>
        <v>0.9879759518597534</v>
      </c>
    </row>
    <row r="19" spans="1:33">
      <c r="A19" s="157"/>
      <c r="B19" s="161">
        <f>+[2]data1cf!A19</f>
        <v>-89925.222025977084</v>
      </c>
      <c r="C19" s="161">
        <f>+[2]data1cf!B19</f>
        <v>14927.651930821861</v>
      </c>
      <c r="D19" s="161">
        <f>+[2]data1cf!C19</f>
        <v>16304.850059712518</v>
      </c>
      <c r="E19" s="161">
        <f>+[2]data1cf!D19</f>
        <v>15868.675248386266</v>
      </c>
      <c r="F19" s="161">
        <f>+[2]data1cf!E19</f>
        <v>15436.323317404785</v>
      </c>
      <c r="G19" s="161">
        <f>+[2]data1cf!F19</f>
        <v>15311.20855823941</v>
      </c>
      <c r="H19" s="161">
        <f>+[2]data1cf!G19</f>
        <v>15035.435084026623</v>
      </c>
      <c r="I19" s="161">
        <f>+[2]data1cf!H19</f>
        <v>15018.180165921814</v>
      </c>
      <c r="J19" s="161">
        <f>+[2]data1cf!I19</f>
        <v>14997.967659941984</v>
      </c>
      <c r="K19" s="161">
        <f>+[2]data1cf!J19</f>
        <v>14865.33096890476</v>
      </c>
      <c r="L19" s="161">
        <f>+[2]data1cf!K19</f>
        <v>14871.26231460991</v>
      </c>
      <c r="M19" s="161">
        <f>+[2]data1cf!L19</f>
        <v>15201.398018428539</v>
      </c>
      <c r="N19" s="161">
        <f>+[2]data1cf!M19</f>
        <v>15066.071372391263</v>
      </c>
      <c r="O19" s="161">
        <f>+[2]data1cf!N19</f>
        <v>15140.583758245837</v>
      </c>
      <c r="P19" s="161">
        <f>+[2]data1cf!O19</f>
        <v>15301.06404471452</v>
      </c>
      <c r="Q19" s="161">
        <f>+[2]data1cf!P19</f>
        <v>15254.583789974629</v>
      </c>
      <c r="R19" s="161">
        <f>+[2]data1cf!Q19</f>
        <v>1031.4063265491468</v>
      </c>
      <c r="S19" s="161">
        <f>+[2]data1cf!R19</f>
        <v>0</v>
      </c>
      <c r="T19" s="161">
        <f>+[2]data1cf!S19</f>
        <v>0</v>
      </c>
      <c r="U19" s="161">
        <f>+[2]data1cf!T19</f>
        <v>0</v>
      </c>
      <c r="V19" s="161">
        <f>+[2]data1cf!U19</f>
        <v>0</v>
      </c>
      <c r="W19" s="161">
        <f>+[2]data1cf!V19</f>
        <v>0</v>
      </c>
      <c r="X19" s="161">
        <f>+[2]data1cf!W19</f>
        <v>0</v>
      </c>
      <c r="Y19" s="161">
        <f>+[2]data1cf!X19</f>
        <v>0</v>
      </c>
      <c r="Z19" s="161">
        <f>+[2]data1cf!Y19</f>
        <v>0</v>
      </c>
      <c r="AA19" s="161">
        <f>+[2]data1cf!Z19</f>
        <v>0</v>
      </c>
      <c r="AB19" s="161"/>
      <c r="AC19" s="162">
        <f t="shared" si="0"/>
        <v>26689.802454895882</v>
      </c>
      <c r="AD19" s="162">
        <f t="shared" si="2"/>
        <v>59008.296111589312</v>
      </c>
      <c r="AE19" s="163">
        <f t="shared" si="3"/>
        <v>58461.940038748508</v>
      </c>
      <c r="AF19" s="164">
        <f t="shared" si="1"/>
        <v>0.1496455490589142</v>
      </c>
      <c r="AG19" s="165">
        <f t="shared" ref="AG19:AG34" si="5">1-EXP(-(1/0.25)*(AD19/ABS($AD$1010)))</f>
        <v>0.98394802736915277</v>
      </c>
    </row>
    <row r="20" spans="1:33">
      <c r="A20" s="157"/>
      <c r="B20" s="161">
        <f>+[2]data1cf!A20</f>
        <v>-98889.031396107297</v>
      </c>
      <c r="C20" s="161">
        <f>+[2]data1cf!B20</f>
        <v>15208.888564730922</v>
      </c>
      <c r="D20" s="161">
        <f>+[2]data1cf!C20</f>
        <v>16771.199378516758</v>
      </c>
      <c r="E20" s="161">
        <f>+[2]data1cf!D20</f>
        <v>16221.814830734924</v>
      </c>
      <c r="F20" s="161">
        <f>+[2]data1cf!E20</f>
        <v>15853.207470141479</v>
      </c>
      <c r="G20" s="161">
        <f>+[2]data1cf!F20</f>
        <v>15877.636633644954</v>
      </c>
      <c r="H20" s="161">
        <f>+[2]data1cf!G20</f>
        <v>15515.307202014686</v>
      </c>
      <c r="I20" s="161">
        <f>+[2]data1cf!H20</f>
        <v>15103.081965249679</v>
      </c>
      <c r="J20" s="161">
        <f>+[2]data1cf!I20</f>
        <v>15333.619242665078</v>
      </c>
      <c r="K20" s="161">
        <f>+[2]data1cf!J20</f>
        <v>15318.337149540806</v>
      </c>
      <c r="L20" s="161">
        <f>+[2]data1cf!K20</f>
        <v>15367.29288828003</v>
      </c>
      <c r="M20" s="161">
        <f>+[2]data1cf!L20</f>
        <v>15478.617648463642</v>
      </c>
      <c r="N20" s="161">
        <f>+[2]data1cf!M20</f>
        <v>15378.562203498739</v>
      </c>
      <c r="O20" s="161">
        <f>+[2]data1cf!N20</f>
        <v>15268.258254285221</v>
      </c>
      <c r="P20" s="161">
        <f>+[2]data1cf!O20</f>
        <v>15288.241429766673</v>
      </c>
      <c r="Q20" s="161">
        <f>+[2]data1cf!P20</f>
        <v>15374.23326084112</v>
      </c>
      <c r="R20" s="161">
        <f>+[2]data1cf!Q20</f>
        <v>1134.2176345007922</v>
      </c>
      <c r="S20" s="161">
        <f>+[2]data1cf!R20</f>
        <v>0</v>
      </c>
      <c r="T20" s="161">
        <f>+[2]data1cf!S20</f>
        <v>0</v>
      </c>
      <c r="U20" s="161">
        <f>+[2]data1cf!T20</f>
        <v>0</v>
      </c>
      <c r="V20" s="161">
        <f>+[2]data1cf!U20</f>
        <v>0</v>
      </c>
      <c r="W20" s="161">
        <f>+[2]data1cf!V20</f>
        <v>0</v>
      </c>
      <c r="X20" s="161">
        <f>+[2]data1cf!W20</f>
        <v>0</v>
      </c>
      <c r="Y20" s="161">
        <f>+[2]data1cf!X20</f>
        <v>0</v>
      </c>
      <c r="Z20" s="161">
        <f>+[2]data1cf!Y20</f>
        <v>0</v>
      </c>
      <c r="AA20" s="161">
        <f>+[2]data1cf!Z20</f>
        <v>0</v>
      </c>
      <c r="AB20" s="161"/>
      <c r="AC20" s="162">
        <f t="shared" si="0"/>
        <v>20403.518768922891</v>
      </c>
      <c r="AD20" s="162">
        <f t="shared" si="2"/>
        <v>53394.424843199871</v>
      </c>
      <c r="AE20" s="163">
        <f t="shared" si="3"/>
        <v>52837.145723500027</v>
      </c>
      <c r="AF20" s="164">
        <f t="shared" si="1"/>
        <v>0.13506852984428408</v>
      </c>
      <c r="AG20" s="165">
        <f t="shared" si="5"/>
        <v>0.97621796445904374</v>
      </c>
    </row>
    <row r="21" spans="1:33">
      <c r="A21" s="157"/>
      <c r="B21" s="161">
        <f>+[2]data1cf!A21</f>
        <v>-92481.95060139148</v>
      </c>
      <c r="C21" s="161">
        <f>+[2]data1cf!B21</f>
        <v>15254.949656673467</v>
      </c>
      <c r="D21" s="161">
        <f>+[2]data1cf!C21</f>
        <v>16489.991903956685</v>
      </c>
      <c r="E21" s="161">
        <f>+[2]data1cf!D21</f>
        <v>16132.178988303951</v>
      </c>
      <c r="F21" s="161">
        <f>+[2]data1cf!E21</f>
        <v>15758.66114581713</v>
      </c>
      <c r="G21" s="161">
        <f>+[2]data1cf!F21</f>
        <v>15628.374597140906</v>
      </c>
      <c r="H21" s="161">
        <f>+[2]data1cf!G21</f>
        <v>15117.272292934726</v>
      </c>
      <c r="I21" s="161">
        <f>+[2]data1cf!H21</f>
        <v>14960.797760735008</v>
      </c>
      <c r="J21" s="161">
        <f>+[2]data1cf!I21</f>
        <v>15175.493033238214</v>
      </c>
      <c r="K21" s="161">
        <f>+[2]data1cf!J21</f>
        <v>14999.68948832125</v>
      </c>
      <c r="L21" s="161">
        <f>+[2]data1cf!K21</f>
        <v>15090.500844188507</v>
      </c>
      <c r="M21" s="161">
        <f>+[2]data1cf!L21</f>
        <v>15130.420746270835</v>
      </c>
      <c r="N21" s="161">
        <f>+[2]data1cf!M21</f>
        <v>14838.940580157992</v>
      </c>
      <c r="O21" s="161">
        <f>+[2]data1cf!N21</f>
        <v>15504.903914444869</v>
      </c>
      <c r="P21" s="161">
        <f>+[2]data1cf!O21</f>
        <v>14999.780569877286</v>
      </c>
      <c r="Q21" s="161">
        <f>+[2]data1cf!P21</f>
        <v>15363.333689652667</v>
      </c>
      <c r="R21" s="161">
        <f>+[2]data1cf!Q21</f>
        <v>1060.7309806177195</v>
      </c>
      <c r="S21" s="161">
        <f>+[2]data1cf!R21</f>
        <v>0</v>
      </c>
      <c r="T21" s="161">
        <f>+[2]data1cf!S21</f>
        <v>0</v>
      </c>
      <c r="U21" s="161">
        <f>+[2]data1cf!T21</f>
        <v>0</v>
      </c>
      <c r="V21" s="161">
        <f>+[2]data1cf!U21</f>
        <v>0</v>
      </c>
      <c r="W21" s="161">
        <f>+[2]data1cf!V21</f>
        <v>0</v>
      </c>
      <c r="X21" s="161">
        <f>+[2]data1cf!W21</f>
        <v>0</v>
      </c>
      <c r="Y21" s="161">
        <f>+[2]data1cf!X21</f>
        <v>0</v>
      </c>
      <c r="Z21" s="161">
        <f>+[2]data1cf!Y21</f>
        <v>0</v>
      </c>
      <c r="AA21" s="161">
        <f>+[2]data1cf!Z21</f>
        <v>0</v>
      </c>
      <c r="AB21" s="161"/>
      <c r="AC21" s="162">
        <f t="shared" si="0"/>
        <v>25400.825280588291</v>
      </c>
      <c r="AD21" s="162">
        <f t="shared" si="2"/>
        <v>57936.327416194217</v>
      </c>
      <c r="AE21" s="163">
        <f t="shared" si="3"/>
        <v>57386.746586808455</v>
      </c>
      <c r="AF21" s="164">
        <f t="shared" si="1"/>
        <v>0.1463078320026398</v>
      </c>
      <c r="AG21" s="165">
        <f t="shared" si="5"/>
        <v>0.98269675683758262</v>
      </c>
    </row>
    <row r="22" spans="1:33">
      <c r="A22" s="157"/>
      <c r="B22" s="161">
        <f>+[2]data1cf!A22</f>
        <v>-93181.090714415113</v>
      </c>
      <c r="C22" s="161">
        <f>+[2]data1cf!B22</f>
        <v>14948.342976860346</v>
      </c>
      <c r="D22" s="161">
        <f>+[2]data1cf!C22</f>
        <v>16509.523174403352</v>
      </c>
      <c r="E22" s="161">
        <f>+[2]data1cf!D22</f>
        <v>16204.352580888981</v>
      </c>
      <c r="F22" s="161">
        <f>+[2]data1cf!E22</f>
        <v>15719.201910641024</v>
      </c>
      <c r="G22" s="161">
        <f>+[2]data1cf!F22</f>
        <v>15627.539970336456</v>
      </c>
      <c r="H22" s="161">
        <f>+[2]data1cf!G22</f>
        <v>15195.384215910548</v>
      </c>
      <c r="I22" s="161">
        <f>+[2]data1cf!H22</f>
        <v>15098.520742896661</v>
      </c>
      <c r="J22" s="161">
        <f>+[2]data1cf!I22</f>
        <v>15296.156805710734</v>
      </c>
      <c r="K22" s="161">
        <f>+[2]data1cf!J22</f>
        <v>15149.545352932571</v>
      </c>
      <c r="L22" s="161">
        <f>+[2]data1cf!K22</f>
        <v>15074.095031255349</v>
      </c>
      <c r="M22" s="161">
        <f>+[2]data1cf!L22</f>
        <v>15255.450460231197</v>
      </c>
      <c r="N22" s="161">
        <f>+[2]data1cf!M22</f>
        <v>15248.934862270162</v>
      </c>
      <c r="O22" s="161">
        <f>+[2]data1cf!N22</f>
        <v>15125.268609620773</v>
      </c>
      <c r="P22" s="161">
        <f>+[2]data1cf!O22</f>
        <v>15126.736609482494</v>
      </c>
      <c r="Q22" s="161">
        <f>+[2]data1cf!P22</f>
        <v>15251.71374161572</v>
      </c>
      <c r="R22" s="161">
        <f>+[2]data1cf!Q22</f>
        <v>1068.7498380580555</v>
      </c>
      <c r="S22" s="161">
        <f>+[2]data1cf!R22</f>
        <v>0</v>
      </c>
      <c r="T22" s="161">
        <f>+[2]data1cf!S22</f>
        <v>0</v>
      </c>
      <c r="U22" s="161">
        <f>+[2]data1cf!T22</f>
        <v>0</v>
      </c>
      <c r="V22" s="161">
        <f>+[2]data1cf!U22</f>
        <v>0</v>
      </c>
      <c r="W22" s="161">
        <f>+[2]data1cf!V22</f>
        <v>0</v>
      </c>
      <c r="X22" s="161">
        <f>+[2]data1cf!W22</f>
        <v>0</v>
      </c>
      <c r="Y22" s="161">
        <f>+[2]data1cf!X22</f>
        <v>0</v>
      </c>
      <c r="Z22" s="161">
        <f>+[2]data1cf!Y22</f>
        <v>0</v>
      </c>
      <c r="AA22" s="161">
        <f>+[2]data1cf!Z22</f>
        <v>0</v>
      </c>
      <c r="AB22" s="161"/>
      <c r="AC22" s="162">
        <f t="shared" si="0"/>
        <v>24766.893519413388</v>
      </c>
      <c r="AD22" s="162">
        <f t="shared" si="2"/>
        <v>57405.910387722004</v>
      </c>
      <c r="AE22" s="163">
        <f t="shared" si="3"/>
        <v>56854.636067680578</v>
      </c>
      <c r="AF22" s="164">
        <f t="shared" si="1"/>
        <v>0.14473611712455745</v>
      </c>
      <c r="AG22" s="165">
        <f t="shared" si="5"/>
        <v>0.9820420087251942</v>
      </c>
    </row>
    <row r="23" spans="1:33">
      <c r="A23" s="157"/>
      <c r="B23" s="161">
        <f>+[2]data1cf!A23</f>
        <v>-101295.35350871523</v>
      </c>
      <c r="C23" s="161">
        <f>+[2]data1cf!B23</f>
        <v>15126.013523408921</v>
      </c>
      <c r="D23" s="161">
        <f>+[2]data1cf!C23</f>
        <v>16734.284611661787</v>
      </c>
      <c r="E23" s="161">
        <f>+[2]data1cf!D23</f>
        <v>16532.09825024852</v>
      </c>
      <c r="F23" s="161">
        <f>+[2]data1cf!E23</f>
        <v>15940.674662783902</v>
      </c>
      <c r="G23" s="161">
        <f>+[2]data1cf!F23</f>
        <v>15723.665344094166</v>
      </c>
      <c r="H23" s="161">
        <f>+[2]data1cf!G23</f>
        <v>15411.122572631099</v>
      </c>
      <c r="I23" s="161">
        <f>+[2]data1cf!H23</f>
        <v>15166.659817398891</v>
      </c>
      <c r="J23" s="161">
        <f>+[2]data1cf!I23</f>
        <v>15384.581022902579</v>
      </c>
      <c r="K23" s="161">
        <f>+[2]data1cf!J23</f>
        <v>15374.283643899005</v>
      </c>
      <c r="L23" s="161">
        <f>+[2]data1cf!K23</f>
        <v>15382.332836457637</v>
      </c>
      <c r="M23" s="161">
        <f>+[2]data1cf!L23</f>
        <v>15382.972097664828</v>
      </c>
      <c r="N23" s="161">
        <f>+[2]data1cf!M23</f>
        <v>15581.692417889815</v>
      </c>
      <c r="O23" s="161">
        <f>+[2]data1cf!N23</f>
        <v>15547.668053909312</v>
      </c>
      <c r="P23" s="161">
        <f>+[2]data1cf!O23</f>
        <v>15730.067620774404</v>
      </c>
      <c r="Q23" s="161">
        <f>+[2]data1cf!P23</f>
        <v>15286.896813173851</v>
      </c>
      <c r="R23" s="161">
        <f>+[2]data1cf!Q23</f>
        <v>1161.81718660356</v>
      </c>
      <c r="S23" s="161">
        <f>+[2]data1cf!R23</f>
        <v>0</v>
      </c>
      <c r="T23" s="161">
        <f>+[2]data1cf!S23</f>
        <v>0</v>
      </c>
      <c r="U23" s="161">
        <f>+[2]data1cf!T23</f>
        <v>0</v>
      </c>
      <c r="V23" s="161">
        <f>+[2]data1cf!U23</f>
        <v>0</v>
      </c>
      <c r="W23" s="161">
        <f>+[2]data1cf!V23</f>
        <v>0</v>
      </c>
      <c r="X23" s="161">
        <f>+[2]data1cf!W23</f>
        <v>0</v>
      </c>
      <c r="Y23" s="161">
        <f>+[2]data1cf!X23</f>
        <v>0</v>
      </c>
      <c r="Z23" s="161">
        <f>+[2]data1cf!Y23</f>
        <v>0</v>
      </c>
      <c r="AA23" s="161">
        <f>+[2]data1cf!Z23</f>
        <v>0</v>
      </c>
      <c r="AB23" s="161"/>
      <c r="AC23" s="162">
        <f t="shared" si="0"/>
        <v>18329.04870338906</v>
      </c>
      <c r="AD23" s="162">
        <f t="shared" si="2"/>
        <v>51469.034984102218</v>
      </c>
      <c r="AE23" s="163">
        <f t="shared" si="3"/>
        <v>50908.90633523056</v>
      </c>
      <c r="AF23" s="164">
        <f t="shared" si="1"/>
        <v>0.13081836104393005</v>
      </c>
      <c r="AG23" s="165">
        <f t="shared" si="5"/>
        <v>0.97278545450728915</v>
      </c>
    </row>
    <row r="24" spans="1:33">
      <c r="A24" s="157"/>
      <c r="B24" s="161">
        <f>+[2]data1cf!A24</f>
        <v>-91750.517511479789</v>
      </c>
      <c r="C24" s="161">
        <f>+[2]data1cf!B24</f>
        <v>15153.924401985782</v>
      </c>
      <c r="D24" s="161">
        <f>+[2]data1cf!C24</f>
        <v>16541.109875065617</v>
      </c>
      <c r="E24" s="161">
        <f>+[2]data1cf!D24</f>
        <v>16147.241807137681</v>
      </c>
      <c r="F24" s="161">
        <f>+[2]data1cf!E24</f>
        <v>15946.831093906258</v>
      </c>
      <c r="G24" s="161">
        <f>+[2]data1cf!F24</f>
        <v>15344.962473471167</v>
      </c>
      <c r="H24" s="161">
        <f>+[2]data1cf!G24</f>
        <v>15180.186120249222</v>
      </c>
      <c r="I24" s="161">
        <f>+[2]data1cf!H24</f>
        <v>15041.027297010145</v>
      </c>
      <c r="J24" s="161">
        <f>+[2]data1cf!I24</f>
        <v>15061.661152545865</v>
      </c>
      <c r="K24" s="161">
        <f>+[2]data1cf!J24</f>
        <v>15113.462488502151</v>
      </c>
      <c r="L24" s="161">
        <f>+[2]data1cf!K24</f>
        <v>15062.5963321782</v>
      </c>
      <c r="M24" s="161">
        <f>+[2]data1cf!L24</f>
        <v>15086.479750397839</v>
      </c>
      <c r="N24" s="161">
        <f>+[2]data1cf!M24</f>
        <v>15070.944706358599</v>
      </c>
      <c r="O24" s="161">
        <f>+[2]data1cf!N24</f>
        <v>15043.990825222787</v>
      </c>
      <c r="P24" s="161">
        <f>+[2]data1cf!O24</f>
        <v>15187.350607005277</v>
      </c>
      <c r="Q24" s="161">
        <f>+[2]data1cf!P24</f>
        <v>15077.639031433981</v>
      </c>
      <c r="R24" s="161">
        <f>+[2]data1cf!Q24</f>
        <v>1052.3417356496684</v>
      </c>
      <c r="S24" s="161">
        <f>+[2]data1cf!R24</f>
        <v>0</v>
      </c>
      <c r="T24" s="161">
        <f>+[2]data1cf!S24</f>
        <v>0</v>
      </c>
      <c r="U24" s="161">
        <f>+[2]data1cf!T24</f>
        <v>0</v>
      </c>
      <c r="V24" s="161">
        <f>+[2]data1cf!U24</f>
        <v>0</v>
      </c>
      <c r="W24" s="161">
        <f>+[2]data1cf!V24</f>
        <v>0</v>
      </c>
      <c r="X24" s="161">
        <f>+[2]data1cf!W24</f>
        <v>0</v>
      </c>
      <c r="Y24" s="161">
        <f>+[2]data1cf!X24</f>
        <v>0</v>
      </c>
      <c r="Z24" s="161">
        <f>+[2]data1cf!Y24</f>
        <v>0</v>
      </c>
      <c r="AA24" s="161">
        <f>+[2]data1cf!Z24</f>
        <v>0</v>
      </c>
      <c r="AB24" s="161"/>
      <c r="AC24" s="162">
        <f t="shared" si="0"/>
        <v>26011.83565855644</v>
      </c>
      <c r="AD24" s="162">
        <f t="shared" si="2"/>
        <v>58491.517561826193</v>
      </c>
      <c r="AE24" s="163">
        <f t="shared" si="3"/>
        <v>57943.080805551937</v>
      </c>
      <c r="AF24" s="164">
        <f t="shared" si="1"/>
        <v>0.14777204394340521</v>
      </c>
      <c r="AG24" s="165">
        <f t="shared" si="5"/>
        <v>0.98335652902705151</v>
      </c>
    </row>
    <row r="25" spans="1:33">
      <c r="A25" s="157"/>
      <c r="B25" s="161">
        <f>+[2]data1cf!A25</f>
        <v>-88069.9549113307</v>
      </c>
      <c r="C25" s="161">
        <f>+[2]data1cf!B25</f>
        <v>14963.276922523448</v>
      </c>
      <c r="D25" s="161">
        <f>+[2]data1cf!C25</f>
        <v>16412.467274194561</v>
      </c>
      <c r="E25" s="161">
        <f>+[2]data1cf!D25</f>
        <v>15822.955856665438</v>
      </c>
      <c r="F25" s="161">
        <f>+[2]data1cf!E25</f>
        <v>15600.45941150243</v>
      </c>
      <c r="G25" s="161">
        <f>+[2]data1cf!F25</f>
        <v>15219.035912143041</v>
      </c>
      <c r="H25" s="161">
        <f>+[2]data1cf!G25</f>
        <v>15043.27660827231</v>
      </c>
      <c r="I25" s="161">
        <f>+[2]data1cf!H25</f>
        <v>15241.766789010115</v>
      </c>
      <c r="J25" s="161">
        <f>+[2]data1cf!I25</f>
        <v>14916.360427395459</v>
      </c>
      <c r="K25" s="161">
        <f>+[2]data1cf!J25</f>
        <v>14984.647379688562</v>
      </c>
      <c r="L25" s="161">
        <f>+[2]data1cf!K25</f>
        <v>15037.44790395887</v>
      </c>
      <c r="M25" s="161">
        <f>+[2]data1cf!L25</f>
        <v>15082.660805531137</v>
      </c>
      <c r="N25" s="161">
        <f>+[2]data1cf!M25</f>
        <v>15101.697358879253</v>
      </c>
      <c r="O25" s="161">
        <f>+[2]data1cf!N25</f>
        <v>14978.194074277342</v>
      </c>
      <c r="P25" s="161">
        <f>+[2]data1cf!O25</f>
        <v>14981.313503716932</v>
      </c>
      <c r="Q25" s="161">
        <f>+[2]data1cf!P25</f>
        <v>15229.42958990228</v>
      </c>
      <c r="R25" s="161">
        <f>+[2]data1cf!Q25</f>
        <v>1010.1271548509984</v>
      </c>
      <c r="S25" s="161">
        <f>+[2]data1cf!R25</f>
        <v>0</v>
      </c>
      <c r="T25" s="161">
        <f>+[2]data1cf!S25</f>
        <v>0</v>
      </c>
      <c r="U25" s="161">
        <f>+[2]data1cf!T25</f>
        <v>0</v>
      </c>
      <c r="V25" s="161">
        <f>+[2]data1cf!U25</f>
        <v>0</v>
      </c>
      <c r="W25" s="161">
        <f>+[2]data1cf!V25</f>
        <v>0</v>
      </c>
      <c r="X25" s="161">
        <f>+[2]data1cf!W25</f>
        <v>0</v>
      </c>
      <c r="Y25" s="161">
        <f>+[2]data1cf!X25</f>
        <v>0</v>
      </c>
      <c r="Z25" s="161">
        <f>+[2]data1cf!Y25</f>
        <v>0</v>
      </c>
      <c r="AA25" s="161">
        <f>+[2]data1cf!Z25</f>
        <v>0</v>
      </c>
      <c r="AB25" s="161"/>
      <c r="AC25" s="162">
        <f t="shared" si="0"/>
        <v>28710.541522550298</v>
      </c>
      <c r="AD25" s="162">
        <f t="shared" si="2"/>
        <v>61019.741072861434</v>
      </c>
      <c r="AE25" s="163">
        <f t="shared" si="3"/>
        <v>60473.91480830012</v>
      </c>
      <c r="AF25" s="164">
        <f t="shared" si="1"/>
        <v>0.15441123843193055</v>
      </c>
      <c r="AG25" s="165">
        <f t="shared" si="5"/>
        <v>0.98605689909339544</v>
      </c>
    </row>
    <row r="26" spans="1:33">
      <c r="A26" s="157"/>
      <c r="B26" s="161">
        <f>+[2]data1cf!A26</f>
        <v>-99507.224273251952</v>
      </c>
      <c r="C26" s="161">
        <f>+[2]data1cf!B26</f>
        <v>15313.436188974236</v>
      </c>
      <c r="D26" s="161">
        <f>+[2]data1cf!C26</f>
        <v>16657.635714354343</v>
      </c>
      <c r="E26" s="161">
        <f>+[2]data1cf!D26</f>
        <v>16307.770309004827</v>
      </c>
      <c r="F26" s="161">
        <f>+[2]data1cf!E26</f>
        <v>15921.310304130715</v>
      </c>
      <c r="G26" s="161">
        <f>+[2]data1cf!F26</f>
        <v>15619.541685315475</v>
      </c>
      <c r="H26" s="161">
        <f>+[2]data1cf!G26</f>
        <v>15427.493377466853</v>
      </c>
      <c r="I26" s="161">
        <f>+[2]data1cf!H26</f>
        <v>15012.44559902244</v>
      </c>
      <c r="J26" s="161">
        <f>+[2]data1cf!I26</f>
        <v>15330.416340230249</v>
      </c>
      <c r="K26" s="161">
        <f>+[2]data1cf!J26</f>
        <v>15231.774562195973</v>
      </c>
      <c r="L26" s="161">
        <f>+[2]data1cf!K26</f>
        <v>15236.397247710071</v>
      </c>
      <c r="M26" s="161">
        <f>+[2]data1cf!L26</f>
        <v>15367.008735462741</v>
      </c>
      <c r="N26" s="161">
        <f>+[2]data1cf!M26</f>
        <v>15260.89373956103</v>
      </c>
      <c r="O26" s="161">
        <f>+[2]data1cf!N26</f>
        <v>15549.537651532464</v>
      </c>
      <c r="P26" s="161">
        <f>+[2]data1cf!O26</f>
        <v>15326.312408016125</v>
      </c>
      <c r="Q26" s="161">
        <f>+[2]data1cf!P26</f>
        <v>15472.181667627759</v>
      </c>
      <c r="R26" s="161">
        <f>+[2]data1cf!Q26</f>
        <v>1141.3080595244905</v>
      </c>
      <c r="S26" s="161">
        <f>+[2]data1cf!R26</f>
        <v>0</v>
      </c>
      <c r="T26" s="161">
        <f>+[2]data1cf!S26</f>
        <v>0</v>
      </c>
      <c r="U26" s="161">
        <f>+[2]data1cf!T26</f>
        <v>0</v>
      </c>
      <c r="V26" s="161">
        <f>+[2]data1cf!U26</f>
        <v>0</v>
      </c>
      <c r="W26" s="161">
        <f>+[2]data1cf!V26</f>
        <v>0</v>
      </c>
      <c r="X26" s="161">
        <f>+[2]data1cf!W26</f>
        <v>0</v>
      </c>
      <c r="Y26" s="161">
        <f>+[2]data1cf!X26</f>
        <v>0</v>
      </c>
      <c r="Z26" s="161">
        <f>+[2]data1cf!Y26</f>
        <v>0</v>
      </c>
      <c r="AA26" s="161">
        <f>+[2]data1cf!Z26</f>
        <v>0</v>
      </c>
      <c r="AB26" s="161"/>
      <c r="AC26" s="162">
        <f t="shared" si="0"/>
        <v>19592.591150093416</v>
      </c>
      <c r="AD26" s="162">
        <f t="shared" si="2"/>
        <v>52521.47772551747</v>
      </c>
      <c r="AE26" s="163">
        <f t="shared" si="3"/>
        <v>51965.021571539102</v>
      </c>
      <c r="AF26" s="164">
        <f t="shared" si="1"/>
        <v>0.13352605700492859</v>
      </c>
      <c r="AG26" s="165">
        <f t="shared" si="5"/>
        <v>0.97471891090482154</v>
      </c>
    </row>
    <row r="27" spans="1:33">
      <c r="A27" s="157"/>
      <c r="B27" s="161">
        <f>+[2]data1cf!A27</f>
        <v>-101615.52771116864</v>
      </c>
      <c r="C27" s="161">
        <f>+[2]data1cf!B27</f>
        <v>15172.913587185529</v>
      </c>
      <c r="D27" s="161">
        <f>+[2]data1cf!C27</f>
        <v>16803.946971535825</v>
      </c>
      <c r="E27" s="161">
        <f>+[2]data1cf!D27</f>
        <v>16239.058864731822</v>
      </c>
      <c r="F27" s="161">
        <f>+[2]data1cf!E27</f>
        <v>16042.321764531651</v>
      </c>
      <c r="G27" s="161">
        <f>+[2]data1cf!F27</f>
        <v>15682.077590856607</v>
      </c>
      <c r="H27" s="161">
        <f>+[2]data1cf!G27</f>
        <v>15729.592125149113</v>
      </c>
      <c r="I27" s="161">
        <f>+[2]data1cf!H27</f>
        <v>15293.600116568876</v>
      </c>
      <c r="J27" s="161">
        <f>+[2]data1cf!I27</f>
        <v>15303.672852093176</v>
      </c>
      <c r="K27" s="161">
        <f>+[2]data1cf!J27</f>
        <v>15218.75973021521</v>
      </c>
      <c r="L27" s="161">
        <f>+[2]data1cf!K27</f>
        <v>15253.448613041586</v>
      </c>
      <c r="M27" s="161">
        <f>+[2]data1cf!L27</f>
        <v>15213.147347913346</v>
      </c>
      <c r="N27" s="161">
        <f>+[2]data1cf!M27</f>
        <v>15161.502563253918</v>
      </c>
      <c r="O27" s="161">
        <f>+[2]data1cf!N27</f>
        <v>15314.419433384308</v>
      </c>
      <c r="P27" s="161">
        <f>+[2]data1cf!O27</f>
        <v>15406.138054114952</v>
      </c>
      <c r="Q27" s="161">
        <f>+[2]data1cf!P27</f>
        <v>15336.699435913946</v>
      </c>
      <c r="R27" s="161">
        <f>+[2]data1cf!Q27</f>
        <v>1165.4894566360199</v>
      </c>
      <c r="S27" s="161">
        <f>+[2]data1cf!R27</f>
        <v>0</v>
      </c>
      <c r="T27" s="161">
        <f>+[2]data1cf!S27</f>
        <v>0</v>
      </c>
      <c r="U27" s="161">
        <f>+[2]data1cf!T27</f>
        <v>0</v>
      </c>
      <c r="V27" s="161">
        <f>+[2]data1cf!U27</f>
        <v>0</v>
      </c>
      <c r="W27" s="161">
        <f>+[2]data1cf!V27</f>
        <v>0</v>
      </c>
      <c r="X27" s="161">
        <f>+[2]data1cf!W27</f>
        <v>0</v>
      </c>
      <c r="Y27" s="161">
        <f>+[2]data1cf!X27</f>
        <v>0</v>
      </c>
      <c r="Z27" s="161">
        <f>+[2]data1cf!Y27</f>
        <v>0</v>
      </c>
      <c r="AA27" s="161">
        <f>+[2]data1cf!Z27</f>
        <v>0</v>
      </c>
      <c r="AB27" s="161"/>
      <c r="AC27" s="162">
        <f t="shared" si="0"/>
        <v>17690.763437918795</v>
      </c>
      <c r="AD27" s="162">
        <f t="shared" si="2"/>
        <v>50650.728248588814</v>
      </c>
      <c r="AE27" s="163">
        <f t="shared" si="3"/>
        <v>50094.186173619768</v>
      </c>
      <c r="AF27" s="164">
        <f t="shared" si="1"/>
        <v>0.12978263497352602</v>
      </c>
      <c r="AG27" s="165">
        <f t="shared" si="5"/>
        <v>0.97118051605825573</v>
      </c>
    </row>
    <row r="28" spans="1:33">
      <c r="A28" s="157"/>
      <c r="B28" s="161">
        <f>+[2]data1cf!A28</f>
        <v>-98674.189129585488</v>
      </c>
      <c r="C28" s="161">
        <f>+[2]data1cf!B28</f>
        <v>15212.265605388227</v>
      </c>
      <c r="D28" s="161">
        <f>+[2]data1cf!C28</f>
        <v>16721.564478810222</v>
      </c>
      <c r="E28" s="161">
        <f>+[2]data1cf!D28</f>
        <v>16414.012280438124</v>
      </c>
      <c r="F28" s="161">
        <f>+[2]data1cf!E28</f>
        <v>16055.511268021397</v>
      </c>
      <c r="G28" s="161">
        <f>+[2]data1cf!F28</f>
        <v>15586.649720068141</v>
      </c>
      <c r="H28" s="161">
        <f>+[2]data1cf!G28</f>
        <v>15352.799547995262</v>
      </c>
      <c r="I28" s="161">
        <f>+[2]data1cf!H28</f>
        <v>15264.615921138284</v>
      </c>
      <c r="J28" s="161">
        <f>+[2]data1cf!I28</f>
        <v>15417.520990095476</v>
      </c>
      <c r="K28" s="161">
        <f>+[2]data1cf!J28</f>
        <v>15281.050270905431</v>
      </c>
      <c r="L28" s="161">
        <f>+[2]data1cf!K28</f>
        <v>15185.433877041887</v>
      </c>
      <c r="M28" s="161">
        <f>+[2]data1cf!L28</f>
        <v>15320.265616449709</v>
      </c>
      <c r="N28" s="161">
        <f>+[2]data1cf!M28</f>
        <v>15339.8693339327</v>
      </c>
      <c r="O28" s="161">
        <f>+[2]data1cf!N28</f>
        <v>15466.183400831307</v>
      </c>
      <c r="P28" s="161">
        <f>+[2]data1cf!O28</f>
        <v>15223.882822944124</v>
      </c>
      <c r="Q28" s="161">
        <f>+[2]data1cf!P28</f>
        <v>15330.66046517287</v>
      </c>
      <c r="R28" s="161">
        <f>+[2]data1cf!Q28</f>
        <v>1131.7534796406937</v>
      </c>
      <c r="S28" s="161">
        <f>+[2]data1cf!R28</f>
        <v>0</v>
      </c>
      <c r="T28" s="161">
        <f>+[2]data1cf!S28</f>
        <v>0</v>
      </c>
      <c r="U28" s="161">
        <f>+[2]data1cf!T28</f>
        <v>0</v>
      </c>
      <c r="V28" s="161">
        <f>+[2]data1cf!U28</f>
        <v>0</v>
      </c>
      <c r="W28" s="161">
        <f>+[2]data1cf!V28</f>
        <v>0</v>
      </c>
      <c r="X28" s="161">
        <f>+[2]data1cf!W28</f>
        <v>0</v>
      </c>
      <c r="Y28" s="161">
        <f>+[2]data1cf!X28</f>
        <v>0</v>
      </c>
      <c r="Z28" s="161">
        <f>+[2]data1cf!Y28</f>
        <v>0</v>
      </c>
      <c r="AA28" s="161">
        <f>+[2]data1cf!Z28</f>
        <v>0</v>
      </c>
      <c r="AB28" s="161"/>
      <c r="AC28" s="162">
        <f t="shared" si="0"/>
        <v>20588.337258144944</v>
      </c>
      <c r="AD28" s="162">
        <f t="shared" si="2"/>
        <v>53542.625165602636</v>
      </c>
      <c r="AE28" s="163">
        <f t="shared" si="3"/>
        <v>52986.07399586316</v>
      </c>
      <c r="AF28" s="164">
        <f t="shared" si="1"/>
        <v>0.13548819422721867</v>
      </c>
      <c r="AG28" s="165">
        <f t="shared" si="5"/>
        <v>0.97646348390727666</v>
      </c>
    </row>
    <row r="29" spans="1:33">
      <c r="A29" s="157"/>
      <c r="B29" s="161">
        <f>+[2]data1cf!A29</f>
        <v>-86840.965976543244</v>
      </c>
      <c r="C29" s="161">
        <f>+[2]data1cf!B29</f>
        <v>14900.862502507773</v>
      </c>
      <c r="D29" s="161">
        <f>+[2]data1cf!C29</f>
        <v>16143.534326671701</v>
      </c>
      <c r="E29" s="161">
        <f>+[2]data1cf!D29</f>
        <v>15722.118982386397</v>
      </c>
      <c r="F29" s="161">
        <f>+[2]data1cf!E29</f>
        <v>15493.625662287552</v>
      </c>
      <c r="G29" s="161">
        <f>+[2]data1cf!F29</f>
        <v>15110.36019118878</v>
      </c>
      <c r="H29" s="161">
        <f>+[2]data1cf!G29</f>
        <v>15040.624521428901</v>
      </c>
      <c r="I29" s="161">
        <f>+[2]data1cf!H29</f>
        <v>14949.64373106566</v>
      </c>
      <c r="J29" s="161">
        <f>+[2]data1cf!I29</f>
        <v>14864.194950076571</v>
      </c>
      <c r="K29" s="161">
        <f>+[2]data1cf!J29</f>
        <v>15223.890211797232</v>
      </c>
      <c r="L29" s="161">
        <f>+[2]data1cf!K29</f>
        <v>15050.670267691197</v>
      </c>
      <c r="M29" s="161">
        <f>+[2]data1cf!L29</f>
        <v>15044.340935752265</v>
      </c>
      <c r="N29" s="161">
        <f>+[2]data1cf!M29</f>
        <v>15176.268974251805</v>
      </c>
      <c r="O29" s="161">
        <f>+[2]data1cf!N29</f>
        <v>14894.998339224874</v>
      </c>
      <c r="P29" s="161">
        <f>+[2]data1cf!O29</f>
        <v>14938.909359824425</v>
      </c>
      <c r="Q29" s="161">
        <f>+[2]data1cf!P29</f>
        <v>15074.936685179893</v>
      </c>
      <c r="R29" s="161">
        <f>+[2]data1cf!Q29</f>
        <v>996.03114336456031</v>
      </c>
      <c r="S29" s="161">
        <f>+[2]data1cf!R29</f>
        <v>0</v>
      </c>
      <c r="T29" s="161">
        <f>+[2]data1cf!S29</f>
        <v>0</v>
      </c>
      <c r="U29" s="161">
        <f>+[2]data1cf!T29</f>
        <v>0</v>
      </c>
      <c r="V29" s="161">
        <f>+[2]data1cf!U29</f>
        <v>0</v>
      </c>
      <c r="W29" s="161">
        <f>+[2]data1cf!V29</f>
        <v>0</v>
      </c>
      <c r="X29" s="161">
        <f>+[2]data1cf!W29</f>
        <v>0</v>
      </c>
      <c r="Y29" s="161">
        <f>+[2]data1cf!X29</f>
        <v>0</v>
      </c>
      <c r="Z29" s="161">
        <f>+[2]data1cf!Y29</f>
        <v>0</v>
      </c>
      <c r="AA29" s="161">
        <f>+[2]data1cf!Z29</f>
        <v>0</v>
      </c>
      <c r="AB29" s="161"/>
      <c r="AC29" s="162">
        <f t="shared" si="0"/>
        <v>29310.371620324047</v>
      </c>
      <c r="AD29" s="162">
        <f t="shared" si="2"/>
        <v>61500.885477775839</v>
      </c>
      <c r="AE29" s="163">
        <f t="shared" si="3"/>
        <v>60956.897056275171</v>
      </c>
      <c r="AF29" s="164">
        <f t="shared" si="1"/>
        <v>0.15612383484840398</v>
      </c>
      <c r="AG29" s="165">
        <f t="shared" si="5"/>
        <v>0.98651883171290677</v>
      </c>
    </row>
    <row r="30" spans="1:33">
      <c r="A30" s="157"/>
      <c r="B30" s="161">
        <f>+[2]data1cf!A30</f>
        <v>-95344.590835270734</v>
      </c>
      <c r="C30" s="161">
        <f>+[2]data1cf!B30</f>
        <v>15099.049420509493</v>
      </c>
      <c r="D30" s="161">
        <f>+[2]data1cf!C30</f>
        <v>16710.759719716829</v>
      </c>
      <c r="E30" s="161">
        <f>+[2]data1cf!D30</f>
        <v>15951.375109317805</v>
      </c>
      <c r="F30" s="161">
        <f>+[2]data1cf!E30</f>
        <v>15695.901187892716</v>
      </c>
      <c r="G30" s="161">
        <f>+[2]data1cf!F30</f>
        <v>15588.006631538066</v>
      </c>
      <c r="H30" s="161">
        <f>+[2]data1cf!G30</f>
        <v>15259.287664977335</v>
      </c>
      <c r="I30" s="161">
        <f>+[2]data1cf!H30</f>
        <v>15155.266826140836</v>
      </c>
      <c r="J30" s="161">
        <f>+[2]data1cf!I30</f>
        <v>15266.511136168927</v>
      </c>
      <c r="K30" s="161">
        <f>+[2]data1cf!J30</f>
        <v>15081.771547047967</v>
      </c>
      <c r="L30" s="161">
        <f>+[2]data1cf!K30</f>
        <v>15124.794846951831</v>
      </c>
      <c r="M30" s="161">
        <f>+[2]data1cf!L30</f>
        <v>15137.716212431767</v>
      </c>
      <c r="N30" s="161">
        <f>+[2]data1cf!M30</f>
        <v>15252.138944976368</v>
      </c>
      <c r="O30" s="161">
        <f>+[2]data1cf!N30</f>
        <v>15260.099644134225</v>
      </c>
      <c r="P30" s="161">
        <f>+[2]data1cf!O30</f>
        <v>15228.213754862914</v>
      </c>
      <c r="Q30" s="161">
        <f>+[2]data1cf!P30</f>
        <v>15322.532090310113</v>
      </c>
      <c r="R30" s="161">
        <f>+[2]data1cf!Q30</f>
        <v>1093.5643190442211</v>
      </c>
      <c r="S30" s="161">
        <f>+[2]data1cf!R30</f>
        <v>0</v>
      </c>
      <c r="T30" s="161">
        <f>+[2]data1cf!S30</f>
        <v>0</v>
      </c>
      <c r="U30" s="161">
        <f>+[2]data1cf!T30</f>
        <v>0</v>
      </c>
      <c r="V30" s="161">
        <f>+[2]data1cf!U30</f>
        <v>0</v>
      </c>
      <c r="W30" s="161">
        <f>+[2]data1cf!V30</f>
        <v>0</v>
      </c>
      <c r="X30" s="161">
        <f>+[2]data1cf!W30</f>
        <v>0</v>
      </c>
      <c r="Y30" s="161">
        <f>+[2]data1cf!X30</f>
        <v>0</v>
      </c>
      <c r="Z30" s="161">
        <f>+[2]data1cf!Y30</f>
        <v>0</v>
      </c>
      <c r="AA30" s="161">
        <f>+[2]data1cf!Z30</f>
        <v>0</v>
      </c>
      <c r="AB30" s="161"/>
      <c r="AC30" s="162">
        <f t="shared" si="0"/>
        <v>22766.175504346884</v>
      </c>
      <c r="AD30" s="162">
        <f t="shared" si="2"/>
        <v>55435.595189042717</v>
      </c>
      <c r="AE30" s="163">
        <f t="shared" si="3"/>
        <v>54883.664715040002</v>
      </c>
      <c r="AF30" s="164">
        <f t="shared" si="1"/>
        <v>0.14037796854972839</v>
      </c>
      <c r="AG30" s="165">
        <f t="shared" si="5"/>
        <v>0.97938534742494843</v>
      </c>
    </row>
    <row r="31" spans="1:33">
      <c r="A31" s="157"/>
      <c r="B31" s="161">
        <f>+[2]data1cf!A31</f>
        <v>-93586.010905837655</v>
      </c>
      <c r="C31" s="161">
        <f>+[2]data1cf!B31</f>
        <v>15033.70711190466</v>
      </c>
      <c r="D31" s="161">
        <f>+[2]data1cf!C31</f>
        <v>16369.517830264478</v>
      </c>
      <c r="E31" s="161">
        <f>+[2]data1cf!D31</f>
        <v>16004.305427975927</v>
      </c>
      <c r="F31" s="161">
        <f>+[2]data1cf!E31</f>
        <v>15844.544474405915</v>
      </c>
      <c r="G31" s="161">
        <f>+[2]data1cf!F31</f>
        <v>15597.923489541889</v>
      </c>
      <c r="H31" s="161">
        <f>+[2]data1cf!G31</f>
        <v>15145.001640166345</v>
      </c>
      <c r="I31" s="161">
        <f>+[2]data1cf!H31</f>
        <v>15190.1237815036</v>
      </c>
      <c r="J31" s="161">
        <f>+[2]data1cf!I31</f>
        <v>15134.93112751608</v>
      </c>
      <c r="K31" s="161">
        <f>+[2]data1cf!J31</f>
        <v>15220.755481456043</v>
      </c>
      <c r="L31" s="161">
        <f>+[2]data1cf!K31</f>
        <v>15091.158585687062</v>
      </c>
      <c r="M31" s="161">
        <f>+[2]data1cf!L31</f>
        <v>15079.689085106409</v>
      </c>
      <c r="N31" s="161">
        <f>+[2]data1cf!M31</f>
        <v>15273.049828402409</v>
      </c>
      <c r="O31" s="161">
        <f>+[2]data1cf!N31</f>
        <v>15355.048912676139</v>
      </c>
      <c r="P31" s="161">
        <f>+[2]data1cf!O31</f>
        <v>15461.615314754283</v>
      </c>
      <c r="Q31" s="161">
        <f>+[2]data1cf!P31</f>
        <v>15236.429375114185</v>
      </c>
      <c r="R31" s="161">
        <f>+[2]data1cf!Q31</f>
        <v>1073.3941106855955</v>
      </c>
      <c r="S31" s="161">
        <f>+[2]data1cf!R31</f>
        <v>0</v>
      </c>
      <c r="T31" s="161">
        <f>+[2]data1cf!S31</f>
        <v>0</v>
      </c>
      <c r="U31" s="161">
        <f>+[2]data1cf!T31</f>
        <v>0</v>
      </c>
      <c r="V31" s="161">
        <f>+[2]data1cf!U31</f>
        <v>0</v>
      </c>
      <c r="W31" s="161">
        <f>+[2]data1cf!V31</f>
        <v>0</v>
      </c>
      <c r="X31" s="161">
        <f>+[2]data1cf!W31</f>
        <v>0</v>
      </c>
      <c r="Y31" s="161">
        <f>+[2]data1cf!X31</f>
        <v>0</v>
      </c>
      <c r="Z31" s="161">
        <f>+[2]data1cf!Y31</f>
        <v>0</v>
      </c>
      <c r="AA31" s="161">
        <f>+[2]data1cf!Z31</f>
        <v>0</v>
      </c>
      <c r="AB31" s="161"/>
      <c r="AC31" s="162">
        <f t="shared" si="0"/>
        <v>24319.062782940448</v>
      </c>
      <c r="AD31" s="162">
        <f t="shared" si="2"/>
        <v>56995.393145684196</v>
      </c>
      <c r="AE31" s="163">
        <f t="shared" si="3"/>
        <v>56443.14939248273</v>
      </c>
      <c r="AF31" s="164">
        <f t="shared" si="1"/>
        <v>0.14369862675666811</v>
      </c>
      <c r="AG31" s="165">
        <f t="shared" si="5"/>
        <v>0.981518305402998</v>
      </c>
    </row>
    <row r="32" spans="1:33">
      <c r="A32" s="157"/>
      <c r="B32" s="161">
        <f>+[2]data1cf!A32</f>
        <v>-96215.554318737966</v>
      </c>
      <c r="C32" s="161">
        <f>+[2]data1cf!B32</f>
        <v>15106.144029056535</v>
      </c>
      <c r="D32" s="161">
        <f>+[2]data1cf!C32</f>
        <v>16537.653666017599</v>
      </c>
      <c r="E32" s="161">
        <f>+[2]data1cf!D32</f>
        <v>16210.663173228544</v>
      </c>
      <c r="F32" s="161">
        <f>+[2]data1cf!E32</f>
        <v>15788.782491187483</v>
      </c>
      <c r="G32" s="161">
        <f>+[2]data1cf!F32</f>
        <v>15709.437274914935</v>
      </c>
      <c r="H32" s="161">
        <f>+[2]data1cf!G32</f>
        <v>15360.960177961884</v>
      </c>
      <c r="I32" s="161">
        <f>+[2]data1cf!H32</f>
        <v>15191.28801534221</v>
      </c>
      <c r="J32" s="161">
        <f>+[2]data1cf!I32</f>
        <v>15197.090930250262</v>
      </c>
      <c r="K32" s="161">
        <f>+[2]data1cf!J32</f>
        <v>15112.208598559359</v>
      </c>
      <c r="L32" s="161">
        <f>+[2]data1cf!K32</f>
        <v>15347.220112802381</v>
      </c>
      <c r="M32" s="161">
        <f>+[2]data1cf!L32</f>
        <v>15168.008176771018</v>
      </c>
      <c r="N32" s="161">
        <f>+[2]data1cf!M32</f>
        <v>15142.669902323605</v>
      </c>
      <c r="O32" s="161">
        <f>+[2]data1cf!N32</f>
        <v>15235.939250885276</v>
      </c>
      <c r="P32" s="161">
        <f>+[2]data1cf!O32</f>
        <v>15224.591348635862</v>
      </c>
      <c r="Q32" s="161">
        <f>+[2]data1cf!P32</f>
        <v>15379.746915781598</v>
      </c>
      <c r="R32" s="161">
        <f>+[2]data1cf!Q32</f>
        <v>1103.5539218141969</v>
      </c>
      <c r="S32" s="161">
        <f>+[2]data1cf!R32</f>
        <v>0</v>
      </c>
      <c r="T32" s="161">
        <f>+[2]data1cf!S32</f>
        <v>0</v>
      </c>
      <c r="U32" s="161">
        <f>+[2]data1cf!T32</f>
        <v>0</v>
      </c>
      <c r="V32" s="161">
        <f>+[2]data1cf!U32</f>
        <v>0</v>
      </c>
      <c r="W32" s="161">
        <f>+[2]data1cf!V32</f>
        <v>0</v>
      </c>
      <c r="X32" s="161">
        <f>+[2]data1cf!W32</f>
        <v>0</v>
      </c>
      <c r="Y32" s="161">
        <f>+[2]data1cf!X32</f>
        <v>0</v>
      </c>
      <c r="Z32" s="161">
        <f>+[2]data1cf!Y32</f>
        <v>0</v>
      </c>
      <c r="AA32" s="161">
        <f>+[2]data1cf!Z32</f>
        <v>0</v>
      </c>
      <c r="AB32" s="161"/>
      <c r="AC32" s="162">
        <f t="shared" si="0"/>
        <v>22217.915679542773</v>
      </c>
      <c r="AD32" s="162">
        <f t="shared" si="2"/>
        <v>54974.384097274517</v>
      </c>
      <c r="AE32" s="163">
        <f t="shared" si="3"/>
        <v>54421.084286021825</v>
      </c>
      <c r="AF32" s="164">
        <f t="shared" si="1"/>
        <v>0.13909500241279604</v>
      </c>
      <c r="AG32" s="165">
        <f t="shared" si="5"/>
        <v>0.97870872456468028</v>
      </c>
    </row>
    <row r="33" spans="1:33">
      <c r="A33" s="157"/>
      <c r="B33" s="161">
        <f>+[2]data1cf!A33</f>
        <v>-97377.936478046671</v>
      </c>
      <c r="C33" s="161">
        <f>+[2]data1cf!B33</f>
        <v>15059.236176665958</v>
      </c>
      <c r="D33" s="161">
        <f>+[2]data1cf!C33</f>
        <v>16534.891569923384</v>
      </c>
      <c r="E33" s="161">
        <f>+[2]data1cf!D33</f>
        <v>16129.153622414495</v>
      </c>
      <c r="F33" s="161">
        <f>+[2]data1cf!E33</f>
        <v>15965.576634738332</v>
      </c>
      <c r="G33" s="161">
        <f>+[2]data1cf!F33</f>
        <v>15352.487945622801</v>
      </c>
      <c r="H33" s="161">
        <f>+[2]data1cf!G33</f>
        <v>15230.854889121481</v>
      </c>
      <c r="I33" s="161">
        <f>+[2]data1cf!H33</f>
        <v>15260.882528382446</v>
      </c>
      <c r="J33" s="161">
        <f>+[2]data1cf!I33</f>
        <v>15319.557403940278</v>
      </c>
      <c r="K33" s="161">
        <f>+[2]data1cf!J33</f>
        <v>15260.568074192768</v>
      </c>
      <c r="L33" s="161">
        <f>+[2]data1cf!K33</f>
        <v>15354.76979395852</v>
      </c>
      <c r="M33" s="161">
        <f>+[2]data1cf!L33</f>
        <v>15302.073109211426</v>
      </c>
      <c r="N33" s="161">
        <f>+[2]data1cf!M33</f>
        <v>15166.153556659614</v>
      </c>
      <c r="O33" s="161">
        <f>+[2]data1cf!N33</f>
        <v>15379.774973127242</v>
      </c>
      <c r="P33" s="161">
        <f>+[2]data1cf!O33</f>
        <v>15595.050338263609</v>
      </c>
      <c r="Q33" s="161">
        <f>+[2]data1cf!P33</f>
        <v>15498.810660992012</v>
      </c>
      <c r="R33" s="161">
        <f>+[2]data1cf!Q33</f>
        <v>1116.885980228604</v>
      </c>
      <c r="S33" s="161">
        <f>+[2]data1cf!R33</f>
        <v>0</v>
      </c>
      <c r="T33" s="161">
        <f>+[2]data1cf!S33</f>
        <v>0</v>
      </c>
      <c r="U33" s="161">
        <f>+[2]data1cf!T33</f>
        <v>0</v>
      </c>
      <c r="V33" s="161">
        <f>+[2]data1cf!U33</f>
        <v>0</v>
      </c>
      <c r="W33" s="161">
        <f>+[2]data1cf!V33</f>
        <v>0</v>
      </c>
      <c r="X33" s="161">
        <f>+[2]data1cf!W33</f>
        <v>0</v>
      </c>
      <c r="Y33" s="161">
        <f>+[2]data1cf!X33</f>
        <v>0</v>
      </c>
      <c r="Z33" s="161">
        <f>+[2]data1cf!Y33</f>
        <v>0</v>
      </c>
      <c r="AA33" s="161">
        <f>+[2]data1cf!Z33</f>
        <v>0</v>
      </c>
      <c r="AB33" s="161"/>
      <c r="AC33" s="162">
        <f t="shared" si="0"/>
        <v>21158.597569013327</v>
      </c>
      <c r="AD33" s="162">
        <f t="shared" si="2"/>
        <v>54041.48861842051</v>
      </c>
      <c r="AE33" s="163">
        <f t="shared" si="3"/>
        <v>53485.591197284688</v>
      </c>
      <c r="AF33" s="164">
        <f t="shared" si="1"/>
        <v>0.13674337267875669</v>
      </c>
      <c r="AG33" s="165">
        <f t="shared" si="5"/>
        <v>0.97727146240960683</v>
      </c>
    </row>
    <row r="34" spans="1:33">
      <c r="A34" s="157"/>
      <c r="B34" s="161">
        <f>+[2]data1cf!A34</f>
        <v>-95949.001926676836</v>
      </c>
      <c r="C34" s="161">
        <f>+[2]data1cf!B34</f>
        <v>15068.074244483203</v>
      </c>
      <c r="D34" s="161">
        <f>+[2]data1cf!C34</f>
        <v>16479.029573436252</v>
      </c>
      <c r="E34" s="161">
        <f>+[2]data1cf!D34</f>
        <v>16073.047809044401</v>
      </c>
      <c r="F34" s="161">
        <f>+[2]data1cf!E34</f>
        <v>15830.746961221792</v>
      </c>
      <c r="G34" s="161">
        <f>+[2]data1cf!F34</f>
        <v>15400.93145776599</v>
      </c>
      <c r="H34" s="161">
        <f>+[2]data1cf!G34</f>
        <v>15533.744139620409</v>
      </c>
      <c r="I34" s="161">
        <f>+[2]data1cf!H34</f>
        <v>15083.934433598368</v>
      </c>
      <c r="J34" s="161">
        <f>+[2]data1cf!I34</f>
        <v>15066.353645842044</v>
      </c>
      <c r="K34" s="161">
        <f>+[2]data1cf!J34</f>
        <v>15322.245687703555</v>
      </c>
      <c r="L34" s="161">
        <f>+[2]data1cf!K34</f>
        <v>15346.115339631047</v>
      </c>
      <c r="M34" s="161">
        <f>+[2]data1cf!L34</f>
        <v>15327.048866273166</v>
      </c>
      <c r="N34" s="161">
        <f>+[2]data1cf!M34</f>
        <v>15236.129815256398</v>
      </c>
      <c r="O34" s="161">
        <f>+[2]data1cf!N34</f>
        <v>15194.276643793115</v>
      </c>
      <c r="P34" s="161">
        <f>+[2]data1cf!O34</f>
        <v>15257.323323438381</v>
      </c>
      <c r="Q34" s="161">
        <f>+[2]data1cf!P34</f>
        <v>15132.01188337151</v>
      </c>
      <c r="R34" s="161">
        <f>+[2]data1cf!Q34</f>
        <v>1100.4966724982125</v>
      </c>
      <c r="S34" s="161">
        <f>+[2]data1cf!R34</f>
        <v>0</v>
      </c>
      <c r="T34" s="161">
        <f>+[2]data1cf!S34</f>
        <v>0</v>
      </c>
      <c r="U34" s="161">
        <f>+[2]data1cf!T34</f>
        <v>0</v>
      </c>
      <c r="V34" s="161">
        <f>+[2]data1cf!U34</f>
        <v>0</v>
      </c>
      <c r="W34" s="161">
        <f>+[2]data1cf!V34</f>
        <v>0</v>
      </c>
      <c r="X34" s="161">
        <f>+[2]data1cf!W34</f>
        <v>0</v>
      </c>
      <c r="Y34" s="161">
        <f>+[2]data1cf!X34</f>
        <v>0</v>
      </c>
      <c r="Z34" s="161">
        <f>+[2]data1cf!Y34</f>
        <v>0</v>
      </c>
      <c r="AA34" s="161">
        <f>+[2]data1cf!Z34</f>
        <v>0</v>
      </c>
      <c r="AB34" s="161"/>
      <c r="AC34" s="162">
        <f t="shared" si="0"/>
        <v>22227.368383013978</v>
      </c>
      <c r="AD34" s="162">
        <f t="shared" si="2"/>
        <v>54947.56309429471</v>
      </c>
      <c r="AE34" s="163">
        <f t="shared" si="3"/>
        <v>54394.774812380922</v>
      </c>
      <c r="AF34" s="164">
        <f t="shared" si="1"/>
        <v>0.13916442990303041</v>
      </c>
      <c r="AG34" s="165">
        <f t="shared" si="5"/>
        <v>0.97866870026168273</v>
      </c>
    </row>
    <row r="35" spans="1:33">
      <c r="A35" s="157"/>
      <c r="B35" s="161">
        <f>+[2]data1cf!A35</f>
        <v>-99923.695505370255</v>
      </c>
      <c r="C35" s="161">
        <f>+[2]data1cf!B35</f>
        <v>15520.357854970945</v>
      </c>
      <c r="D35" s="161">
        <f>+[2]data1cf!C35</f>
        <v>16757.732416736249</v>
      </c>
      <c r="E35" s="161">
        <f>+[2]data1cf!D35</f>
        <v>16132.237792322834</v>
      </c>
      <c r="F35" s="161">
        <f>+[2]data1cf!E35</f>
        <v>15875.580297964425</v>
      </c>
      <c r="G35" s="161">
        <f>+[2]data1cf!F35</f>
        <v>15705.802565303322</v>
      </c>
      <c r="H35" s="161">
        <f>+[2]data1cf!G35</f>
        <v>15411.060965410168</v>
      </c>
      <c r="I35" s="161">
        <f>+[2]data1cf!H35</f>
        <v>15048.105168333879</v>
      </c>
      <c r="J35" s="161">
        <f>+[2]data1cf!I35</f>
        <v>15218.146333378369</v>
      </c>
      <c r="K35" s="161">
        <f>+[2]data1cf!J35</f>
        <v>15320.129707767923</v>
      </c>
      <c r="L35" s="161">
        <f>+[2]data1cf!K35</f>
        <v>15419.245313777777</v>
      </c>
      <c r="M35" s="161">
        <f>+[2]data1cf!L35</f>
        <v>15380.634632232852</v>
      </c>
      <c r="N35" s="161">
        <f>+[2]data1cf!M35</f>
        <v>15486.455681279414</v>
      </c>
      <c r="O35" s="161">
        <f>+[2]data1cf!N35</f>
        <v>15391.119290225895</v>
      </c>
      <c r="P35" s="161">
        <f>+[2]data1cf!O35</f>
        <v>15414.36327646413</v>
      </c>
      <c r="Q35" s="161">
        <f>+[2]data1cf!P35</f>
        <v>15253.74368052659</v>
      </c>
      <c r="R35" s="161">
        <f>+[2]data1cf!Q35</f>
        <v>1146.0848179683946</v>
      </c>
      <c r="S35" s="161">
        <f>+[2]data1cf!R35</f>
        <v>0</v>
      </c>
      <c r="T35" s="161">
        <f>+[2]data1cf!S35</f>
        <v>0</v>
      </c>
      <c r="U35" s="161">
        <f>+[2]data1cf!T35</f>
        <v>0</v>
      </c>
      <c r="V35" s="161">
        <f>+[2]data1cf!U35</f>
        <v>0</v>
      </c>
      <c r="W35" s="161">
        <f>+[2]data1cf!V35</f>
        <v>0</v>
      </c>
      <c r="X35" s="161">
        <f>+[2]data1cf!W35</f>
        <v>0</v>
      </c>
      <c r="Y35" s="161">
        <f>+[2]data1cf!X35</f>
        <v>0</v>
      </c>
      <c r="Z35" s="161">
        <f>+[2]data1cf!Y35</f>
        <v>0</v>
      </c>
      <c r="AA35" s="161">
        <f>+[2]data1cf!Z35</f>
        <v>0</v>
      </c>
      <c r="AB35" s="161"/>
      <c r="AC35" s="162">
        <f t="shared" si="0"/>
        <v>19404.669996454682</v>
      </c>
      <c r="AD35" s="162">
        <f t="shared" si="2"/>
        <v>52361.775373884317</v>
      </c>
      <c r="AE35" s="163">
        <f t="shared" si="3"/>
        <v>51804.871649751854</v>
      </c>
      <c r="AF35" s="164">
        <f t="shared" si="1"/>
        <v>0.13311765789985658</v>
      </c>
      <c r="AG35" s="165">
        <f t="shared" ref="AG35:AG50" si="6">1-EXP(-(1/0.25)*(AD35/ABS($AD$1010)))</f>
        <v>0.97443461089911487</v>
      </c>
    </row>
    <row r="36" spans="1:33">
      <c r="A36" s="157"/>
      <c r="B36" s="161">
        <f>+[2]data1cf!A36</f>
        <v>-101147.47575366752</v>
      </c>
      <c r="C36" s="161">
        <f>+[2]data1cf!B36</f>
        <v>15367.681826074728</v>
      </c>
      <c r="D36" s="161">
        <f>+[2]data1cf!C36</f>
        <v>16605.154469940779</v>
      </c>
      <c r="E36" s="161">
        <f>+[2]data1cf!D36</f>
        <v>16416.654373183264</v>
      </c>
      <c r="F36" s="161">
        <f>+[2]data1cf!E36</f>
        <v>15890.917171673509</v>
      </c>
      <c r="G36" s="161">
        <f>+[2]data1cf!F36</f>
        <v>15593.209249531505</v>
      </c>
      <c r="H36" s="161">
        <f>+[2]data1cf!G36</f>
        <v>15427.53909920892</v>
      </c>
      <c r="I36" s="161">
        <f>+[2]data1cf!H36</f>
        <v>15241.700048988499</v>
      </c>
      <c r="J36" s="161">
        <f>+[2]data1cf!I36</f>
        <v>15244.328127665394</v>
      </c>
      <c r="K36" s="161">
        <f>+[2]data1cf!J36</f>
        <v>15226.710170732291</v>
      </c>
      <c r="L36" s="161">
        <f>+[2]data1cf!K36</f>
        <v>15205.614094303022</v>
      </c>
      <c r="M36" s="161">
        <f>+[2]data1cf!L36</f>
        <v>15390.868796422406</v>
      </c>
      <c r="N36" s="161">
        <f>+[2]data1cf!M36</f>
        <v>15402.030168613237</v>
      </c>
      <c r="O36" s="161">
        <f>+[2]data1cf!N36</f>
        <v>15330.807171638684</v>
      </c>
      <c r="P36" s="161">
        <f>+[2]data1cf!O36</f>
        <v>15267.156523637299</v>
      </c>
      <c r="Q36" s="161">
        <f>+[2]data1cf!P36</f>
        <v>15194.820214698713</v>
      </c>
      <c r="R36" s="161">
        <f>+[2]data1cf!Q36</f>
        <v>1160.1210879042649</v>
      </c>
      <c r="S36" s="161">
        <f>+[2]data1cf!R36</f>
        <v>0</v>
      </c>
      <c r="T36" s="161">
        <f>+[2]data1cf!S36</f>
        <v>0</v>
      </c>
      <c r="U36" s="161">
        <f>+[2]data1cf!T36</f>
        <v>0</v>
      </c>
      <c r="V36" s="161">
        <f>+[2]data1cf!U36</f>
        <v>0</v>
      </c>
      <c r="W36" s="161">
        <f>+[2]data1cf!V36</f>
        <v>0</v>
      </c>
      <c r="X36" s="161">
        <f>+[2]data1cf!W36</f>
        <v>0</v>
      </c>
      <c r="Y36" s="161">
        <f>+[2]data1cf!X36</f>
        <v>0</v>
      </c>
      <c r="Z36" s="161">
        <f>+[2]data1cf!Y36</f>
        <v>0</v>
      </c>
      <c r="AA36" s="161">
        <f>+[2]data1cf!Z36</f>
        <v>0</v>
      </c>
      <c r="AB36" s="161"/>
      <c r="AC36" s="162">
        <f t="shared" si="0"/>
        <v>17978.62273731711</v>
      </c>
      <c r="AD36" s="162">
        <f t="shared" si="2"/>
        <v>50872.150655775331</v>
      </c>
      <c r="AE36" s="163">
        <f t="shared" si="3"/>
        <v>50316.588093888182</v>
      </c>
      <c r="AF36" s="164">
        <f t="shared" si="1"/>
        <v>0.13040441870689393</v>
      </c>
      <c r="AG36" s="165">
        <f t="shared" si="6"/>
        <v>0.97162390467201498</v>
      </c>
    </row>
    <row r="37" spans="1:33">
      <c r="A37" s="157"/>
      <c r="B37" s="161">
        <f>+[2]data1cf!A37</f>
        <v>-92533.948210423798</v>
      </c>
      <c r="C37" s="161">
        <f>+[2]data1cf!B37</f>
        <v>14879.104381759136</v>
      </c>
      <c r="D37" s="161">
        <f>+[2]data1cf!C37</f>
        <v>16469.751717192616</v>
      </c>
      <c r="E37" s="161">
        <f>+[2]data1cf!D37</f>
        <v>16178.459782131355</v>
      </c>
      <c r="F37" s="161">
        <f>+[2]data1cf!E37</f>
        <v>15704.767799267818</v>
      </c>
      <c r="G37" s="161">
        <f>+[2]data1cf!F37</f>
        <v>15570.740341496396</v>
      </c>
      <c r="H37" s="161">
        <f>+[2]data1cf!G37</f>
        <v>15172.168842280313</v>
      </c>
      <c r="I37" s="161">
        <f>+[2]data1cf!H37</f>
        <v>15019.422889332953</v>
      </c>
      <c r="J37" s="161">
        <f>+[2]data1cf!I37</f>
        <v>15087.527824748704</v>
      </c>
      <c r="K37" s="161">
        <f>+[2]data1cf!J37</f>
        <v>15225.111628149447</v>
      </c>
      <c r="L37" s="161">
        <f>+[2]data1cf!K37</f>
        <v>15143.527379655796</v>
      </c>
      <c r="M37" s="161">
        <f>+[2]data1cf!L37</f>
        <v>14954.292364206431</v>
      </c>
      <c r="N37" s="161">
        <f>+[2]data1cf!M37</f>
        <v>15133.601201801332</v>
      </c>
      <c r="O37" s="161">
        <f>+[2]data1cf!N37</f>
        <v>15188.30644572345</v>
      </c>
      <c r="P37" s="161">
        <f>+[2]data1cf!O37</f>
        <v>15287.566953309797</v>
      </c>
      <c r="Q37" s="161">
        <f>+[2]data1cf!P37</f>
        <v>15191.156370376022</v>
      </c>
      <c r="R37" s="161">
        <f>+[2]data1cf!Q37</f>
        <v>1061.3273723942768</v>
      </c>
      <c r="S37" s="161">
        <f>+[2]data1cf!R37</f>
        <v>0</v>
      </c>
      <c r="T37" s="161">
        <f>+[2]data1cf!S37</f>
        <v>0</v>
      </c>
      <c r="U37" s="161">
        <f>+[2]data1cf!T37</f>
        <v>0</v>
      </c>
      <c r="V37" s="161">
        <f>+[2]data1cf!U37</f>
        <v>0</v>
      </c>
      <c r="W37" s="161">
        <f>+[2]data1cf!V37</f>
        <v>0</v>
      </c>
      <c r="X37" s="161">
        <f>+[2]data1cf!W37</f>
        <v>0</v>
      </c>
      <c r="Y37" s="161">
        <f>+[2]data1cf!X37</f>
        <v>0</v>
      </c>
      <c r="Z37" s="161">
        <f>+[2]data1cf!Y37</f>
        <v>0</v>
      </c>
      <c r="AA37" s="161">
        <f>+[2]data1cf!Z37</f>
        <v>0</v>
      </c>
      <c r="AB37" s="161"/>
      <c r="AC37" s="162">
        <f t="shared" si="0"/>
        <v>25063.770531955568</v>
      </c>
      <c r="AD37" s="162">
        <f t="shared" si="2"/>
        <v>57608.314453052182</v>
      </c>
      <c r="AE37" s="163">
        <f t="shared" si="3"/>
        <v>57058.511388554878</v>
      </c>
      <c r="AF37" s="164">
        <f t="shared" si="1"/>
        <v>0.1455443561077118</v>
      </c>
      <c r="AG37" s="165">
        <f t="shared" si="6"/>
        <v>0.98229473024190683</v>
      </c>
    </row>
    <row r="38" spans="1:33">
      <c r="A38" s="157"/>
      <c r="B38" s="161">
        <f>+[2]data1cf!A38</f>
        <v>-84636.5375037708</v>
      </c>
      <c r="C38" s="161">
        <f>+[2]data1cf!B38</f>
        <v>15140.425772710558</v>
      </c>
      <c r="D38" s="161">
        <f>+[2]data1cf!C38</f>
        <v>16110.631552241957</v>
      </c>
      <c r="E38" s="161">
        <f>+[2]data1cf!D38</f>
        <v>15683.346844774889</v>
      </c>
      <c r="F38" s="161">
        <f>+[2]data1cf!E38</f>
        <v>15578.15873658718</v>
      </c>
      <c r="G38" s="161">
        <f>+[2]data1cf!F38</f>
        <v>15206.307306666233</v>
      </c>
      <c r="H38" s="161">
        <f>+[2]data1cf!G38</f>
        <v>14852.460431774391</v>
      </c>
      <c r="I38" s="161">
        <f>+[2]data1cf!H38</f>
        <v>15020.398910194474</v>
      </c>
      <c r="J38" s="161">
        <f>+[2]data1cf!I38</f>
        <v>14713.794100572832</v>
      </c>
      <c r="K38" s="161">
        <f>+[2]data1cf!J38</f>
        <v>14835.319739555736</v>
      </c>
      <c r="L38" s="161">
        <f>+[2]data1cf!K38</f>
        <v>15030.440556654037</v>
      </c>
      <c r="M38" s="161">
        <f>+[2]data1cf!L38</f>
        <v>14789.268485647106</v>
      </c>
      <c r="N38" s="161">
        <f>+[2]data1cf!M38</f>
        <v>15000.889164129941</v>
      </c>
      <c r="O38" s="161">
        <f>+[2]data1cf!N38</f>
        <v>14866.281574541736</v>
      </c>
      <c r="P38" s="161">
        <f>+[2]data1cf!O38</f>
        <v>15031.638614057263</v>
      </c>
      <c r="Q38" s="161">
        <f>+[2]data1cf!P38</f>
        <v>14932.164545193546</v>
      </c>
      <c r="R38" s="161">
        <f>+[2]data1cf!Q38</f>
        <v>970.74723055324944</v>
      </c>
      <c r="S38" s="161">
        <f>+[2]data1cf!R38</f>
        <v>0</v>
      </c>
      <c r="T38" s="161">
        <f>+[2]data1cf!S38</f>
        <v>0</v>
      </c>
      <c r="U38" s="161">
        <f>+[2]data1cf!T38</f>
        <v>0</v>
      </c>
      <c r="V38" s="161">
        <f>+[2]data1cf!U38</f>
        <v>0</v>
      </c>
      <c r="W38" s="161">
        <f>+[2]data1cf!V38</f>
        <v>0</v>
      </c>
      <c r="X38" s="161">
        <f>+[2]data1cf!W38</f>
        <v>0</v>
      </c>
      <c r="Y38" s="161">
        <f>+[2]data1cf!X38</f>
        <v>0</v>
      </c>
      <c r="Z38" s="161">
        <f>+[2]data1cf!Y38</f>
        <v>0</v>
      </c>
      <c r="AA38" s="161">
        <f>+[2]data1cf!Z38</f>
        <v>0</v>
      </c>
      <c r="AB38" s="161"/>
      <c r="AC38" s="162">
        <f t="shared" si="0"/>
        <v>31312.337861617627</v>
      </c>
      <c r="AD38" s="162">
        <f t="shared" si="2"/>
        <v>63330.223908737411</v>
      </c>
      <c r="AE38" s="163">
        <f t="shared" si="3"/>
        <v>62789.355738632403</v>
      </c>
      <c r="AF38" s="164">
        <f t="shared" si="1"/>
        <v>0.1615157783031464</v>
      </c>
      <c r="AG38" s="165">
        <f t="shared" si="6"/>
        <v>0.98813967909481082</v>
      </c>
    </row>
    <row r="39" spans="1:33">
      <c r="A39" s="157"/>
      <c r="B39" s="161">
        <f>+[2]data1cf!A39</f>
        <v>-95767.365111474588</v>
      </c>
      <c r="C39" s="161">
        <f>+[2]data1cf!B39</f>
        <v>15067.975672214076</v>
      </c>
      <c r="D39" s="161">
        <f>+[2]data1cf!C39</f>
        <v>16745.355234672908</v>
      </c>
      <c r="E39" s="161">
        <f>+[2]data1cf!D39</f>
        <v>16225.895315291293</v>
      </c>
      <c r="F39" s="161">
        <f>+[2]data1cf!E39</f>
        <v>15953.112121112175</v>
      </c>
      <c r="G39" s="161">
        <f>+[2]data1cf!F39</f>
        <v>15522.71985284615</v>
      </c>
      <c r="H39" s="161">
        <f>+[2]data1cf!G39</f>
        <v>15247.911009420877</v>
      </c>
      <c r="I39" s="161">
        <f>+[2]data1cf!H39</f>
        <v>15067.752501933364</v>
      </c>
      <c r="J39" s="161">
        <f>+[2]data1cf!I39</f>
        <v>15115.359004667003</v>
      </c>
      <c r="K39" s="161">
        <f>+[2]data1cf!J39</f>
        <v>15388.719481108672</v>
      </c>
      <c r="L39" s="161">
        <f>+[2]data1cf!K39</f>
        <v>15315.840804582698</v>
      </c>
      <c r="M39" s="161">
        <f>+[2]data1cf!L39</f>
        <v>15103.904412008782</v>
      </c>
      <c r="N39" s="161">
        <f>+[2]data1cf!M39</f>
        <v>15233.81974098283</v>
      </c>
      <c r="O39" s="161">
        <f>+[2]data1cf!N39</f>
        <v>15334.119443244937</v>
      </c>
      <c r="P39" s="161">
        <f>+[2]data1cf!O39</f>
        <v>15317.840048839651</v>
      </c>
      <c r="Q39" s="161">
        <f>+[2]data1cf!P39</f>
        <v>15468.553615105524</v>
      </c>
      <c r="R39" s="161">
        <f>+[2]data1cf!Q39</f>
        <v>1098.4133708825689</v>
      </c>
      <c r="S39" s="161">
        <f>+[2]data1cf!R39</f>
        <v>0</v>
      </c>
      <c r="T39" s="161">
        <f>+[2]data1cf!S39</f>
        <v>0</v>
      </c>
      <c r="U39" s="161">
        <f>+[2]data1cf!T39</f>
        <v>0</v>
      </c>
      <c r="V39" s="161">
        <f>+[2]data1cf!U39</f>
        <v>0</v>
      </c>
      <c r="W39" s="161">
        <f>+[2]data1cf!V39</f>
        <v>0</v>
      </c>
      <c r="X39" s="161">
        <f>+[2]data1cf!W39</f>
        <v>0</v>
      </c>
      <c r="Y39" s="161">
        <f>+[2]data1cf!X39</f>
        <v>0</v>
      </c>
      <c r="Z39" s="161">
        <f>+[2]data1cf!Y39</f>
        <v>0</v>
      </c>
      <c r="AA39" s="161">
        <f>+[2]data1cf!Z39</f>
        <v>0</v>
      </c>
      <c r="AB39" s="161"/>
      <c r="AC39" s="162">
        <f t="shared" si="0"/>
        <v>22830.265947669763</v>
      </c>
      <c r="AD39" s="162">
        <f t="shared" si="2"/>
        <v>55629.104534437327</v>
      </c>
      <c r="AE39" s="163">
        <f t="shared" si="3"/>
        <v>55074.871980062497</v>
      </c>
      <c r="AF39" s="164">
        <f t="shared" si="1"/>
        <v>0.1403128683567047</v>
      </c>
      <c r="AG39" s="165">
        <f t="shared" si="6"/>
        <v>0.97966279320886784</v>
      </c>
    </row>
    <row r="40" spans="1:33">
      <c r="A40" s="157"/>
      <c r="B40" s="161">
        <f>+[2]data1cf!A40</f>
        <v>-94078.36139220203</v>
      </c>
      <c r="C40" s="161">
        <f>+[2]data1cf!B40</f>
        <v>15091.743354722346</v>
      </c>
      <c r="D40" s="161">
        <f>+[2]data1cf!C40</f>
        <v>16636.031648599976</v>
      </c>
      <c r="E40" s="161">
        <f>+[2]data1cf!D40</f>
        <v>15918.894884389736</v>
      </c>
      <c r="F40" s="161">
        <f>+[2]data1cf!E40</f>
        <v>15878.259260026789</v>
      </c>
      <c r="G40" s="161">
        <f>+[2]data1cf!F40</f>
        <v>15343.604380697045</v>
      </c>
      <c r="H40" s="161">
        <f>+[2]data1cf!G40</f>
        <v>15218.107041079042</v>
      </c>
      <c r="I40" s="161">
        <f>+[2]data1cf!H40</f>
        <v>15244.937792353066</v>
      </c>
      <c r="J40" s="161">
        <f>+[2]data1cf!I40</f>
        <v>15477.072014349542</v>
      </c>
      <c r="K40" s="161">
        <f>+[2]data1cf!J40</f>
        <v>15210.0211545162</v>
      </c>
      <c r="L40" s="161">
        <f>+[2]data1cf!K40</f>
        <v>15087.984411102669</v>
      </c>
      <c r="M40" s="161">
        <f>+[2]data1cf!L40</f>
        <v>15142.311899524124</v>
      </c>
      <c r="N40" s="161">
        <f>+[2]data1cf!M40</f>
        <v>15162.176521916033</v>
      </c>
      <c r="O40" s="161">
        <f>+[2]data1cf!N40</f>
        <v>15330.367472304319</v>
      </c>
      <c r="P40" s="161">
        <f>+[2]data1cf!O40</f>
        <v>15257.142409453118</v>
      </c>
      <c r="Q40" s="161">
        <f>+[2]data1cf!P40</f>
        <v>15206.686411592535</v>
      </c>
      <c r="R40" s="161">
        <f>+[2]data1cf!Q40</f>
        <v>1079.0411738240005</v>
      </c>
      <c r="S40" s="161">
        <f>+[2]data1cf!R40</f>
        <v>0</v>
      </c>
      <c r="T40" s="161">
        <f>+[2]data1cf!S40</f>
        <v>0</v>
      </c>
      <c r="U40" s="161">
        <f>+[2]data1cf!T40</f>
        <v>0</v>
      </c>
      <c r="V40" s="161">
        <f>+[2]data1cf!U40</f>
        <v>0</v>
      </c>
      <c r="W40" s="161">
        <f>+[2]data1cf!V40</f>
        <v>0</v>
      </c>
      <c r="X40" s="161">
        <f>+[2]data1cf!W40</f>
        <v>0</v>
      </c>
      <c r="Y40" s="161">
        <f>+[2]data1cf!X40</f>
        <v>0</v>
      </c>
      <c r="Z40" s="161">
        <f>+[2]data1cf!Y40</f>
        <v>0</v>
      </c>
      <c r="AA40" s="161">
        <f>+[2]data1cf!Z40</f>
        <v>0</v>
      </c>
      <c r="AB40" s="161"/>
      <c r="AC40" s="162">
        <f t="shared" si="0"/>
        <v>24043.599798491538</v>
      </c>
      <c r="AD40" s="162">
        <f t="shared" si="2"/>
        <v>56737.910282504774</v>
      </c>
      <c r="AE40" s="163">
        <f t="shared" si="3"/>
        <v>56185.659148049424</v>
      </c>
      <c r="AF40" s="164">
        <f t="shared" si="1"/>
        <v>0.14308058619499212</v>
      </c>
      <c r="AG40" s="165">
        <f t="shared" si="6"/>
        <v>0.98118206469339742</v>
      </c>
    </row>
    <row r="41" spans="1:33">
      <c r="A41" s="157"/>
      <c r="B41" s="161">
        <f>+[2]data1cf!A41</f>
        <v>-85133.278271902018</v>
      </c>
      <c r="C41" s="161">
        <f>+[2]data1cf!B41</f>
        <v>15069.967771691345</v>
      </c>
      <c r="D41" s="161">
        <f>+[2]data1cf!C41</f>
        <v>16285.11349361099</v>
      </c>
      <c r="E41" s="161">
        <f>+[2]data1cf!D41</f>
        <v>15750.442918926394</v>
      </c>
      <c r="F41" s="161">
        <f>+[2]data1cf!E41</f>
        <v>15713.737437500466</v>
      </c>
      <c r="G41" s="161">
        <f>+[2]data1cf!F41</f>
        <v>15250.902602850299</v>
      </c>
      <c r="H41" s="161">
        <f>+[2]data1cf!G41</f>
        <v>15214.955027601747</v>
      </c>
      <c r="I41" s="161">
        <f>+[2]data1cf!H41</f>
        <v>14877.02290402566</v>
      </c>
      <c r="J41" s="161">
        <f>+[2]data1cf!I41</f>
        <v>14972.312055680304</v>
      </c>
      <c r="K41" s="161">
        <f>+[2]data1cf!J41</f>
        <v>14993.662370814447</v>
      </c>
      <c r="L41" s="161">
        <f>+[2]data1cf!K41</f>
        <v>15013.707339167175</v>
      </c>
      <c r="M41" s="161">
        <f>+[2]data1cf!L41</f>
        <v>14793.481495765596</v>
      </c>
      <c r="N41" s="161">
        <f>+[2]data1cf!M41</f>
        <v>14780.605728785922</v>
      </c>
      <c r="O41" s="161">
        <f>+[2]data1cf!N41</f>
        <v>14820.58412497672</v>
      </c>
      <c r="P41" s="161">
        <f>+[2]data1cf!O41</f>
        <v>15083.596305914101</v>
      </c>
      <c r="Q41" s="161">
        <f>+[2]data1cf!P41</f>
        <v>14995.433198245664</v>
      </c>
      <c r="R41" s="161">
        <f>+[2]data1cf!Q41</f>
        <v>976.44464846740721</v>
      </c>
      <c r="S41" s="161">
        <f>+[2]data1cf!R41</f>
        <v>0</v>
      </c>
      <c r="T41" s="161">
        <f>+[2]data1cf!S41</f>
        <v>0</v>
      </c>
      <c r="U41" s="161">
        <f>+[2]data1cf!T41</f>
        <v>0</v>
      </c>
      <c r="V41" s="161">
        <f>+[2]data1cf!U41</f>
        <v>0</v>
      </c>
      <c r="W41" s="161">
        <f>+[2]data1cf!V41</f>
        <v>0</v>
      </c>
      <c r="X41" s="161">
        <f>+[2]data1cf!W41</f>
        <v>0</v>
      </c>
      <c r="Y41" s="161">
        <f>+[2]data1cf!X41</f>
        <v>0</v>
      </c>
      <c r="Z41" s="161">
        <f>+[2]data1cf!Y41</f>
        <v>0</v>
      </c>
      <c r="AA41" s="161">
        <f>+[2]data1cf!Z41</f>
        <v>0</v>
      </c>
      <c r="AB41" s="161"/>
      <c r="AC41" s="162">
        <f t="shared" si="0"/>
        <v>31326.700721521473</v>
      </c>
      <c r="AD41" s="162">
        <f t="shared" si="2"/>
        <v>63464.052261194243</v>
      </c>
      <c r="AE41" s="163">
        <f t="shared" si="3"/>
        <v>62921.452396852961</v>
      </c>
      <c r="AF41" s="164">
        <f t="shared" si="1"/>
        <v>0.16124649643898017</v>
      </c>
      <c r="AG41" s="165">
        <f t="shared" si="6"/>
        <v>0.98825030337765785</v>
      </c>
    </row>
    <row r="42" spans="1:33">
      <c r="A42" s="157"/>
      <c r="B42" s="161">
        <f>+[2]data1cf!A42</f>
        <v>-96780.289898864125</v>
      </c>
      <c r="C42" s="161">
        <f>+[2]data1cf!B42</f>
        <v>15194.554831399199</v>
      </c>
      <c r="D42" s="161">
        <f>+[2]data1cf!C42</f>
        <v>16721.751231717917</v>
      </c>
      <c r="E42" s="161">
        <f>+[2]data1cf!D42</f>
        <v>16172.448099818936</v>
      </c>
      <c r="F42" s="161">
        <f>+[2]data1cf!E42</f>
        <v>15893.868632978967</v>
      </c>
      <c r="G42" s="161">
        <f>+[2]data1cf!F42</f>
        <v>15594.798742639967</v>
      </c>
      <c r="H42" s="161">
        <f>+[2]data1cf!G42</f>
        <v>15141.505022955624</v>
      </c>
      <c r="I42" s="161">
        <f>+[2]data1cf!H42</f>
        <v>15218.193556474767</v>
      </c>
      <c r="J42" s="161">
        <f>+[2]data1cf!I42</f>
        <v>15256.691205801533</v>
      </c>
      <c r="K42" s="161">
        <f>+[2]data1cf!J42</f>
        <v>15269.458250685382</v>
      </c>
      <c r="L42" s="161">
        <f>+[2]data1cf!K42</f>
        <v>15341.693212798398</v>
      </c>
      <c r="M42" s="161">
        <f>+[2]data1cf!L42</f>
        <v>15063.302786601125</v>
      </c>
      <c r="N42" s="161">
        <f>+[2]data1cf!M42</f>
        <v>15322.322475691279</v>
      </c>
      <c r="O42" s="161">
        <f>+[2]data1cf!N42</f>
        <v>15325.900203877001</v>
      </c>
      <c r="P42" s="161">
        <f>+[2]data1cf!O42</f>
        <v>15261.228810243112</v>
      </c>
      <c r="Q42" s="161">
        <f>+[2]data1cf!P42</f>
        <v>15230.608456773678</v>
      </c>
      <c r="R42" s="161">
        <f>+[2]data1cf!Q42</f>
        <v>1110.0312130240118</v>
      </c>
      <c r="S42" s="161">
        <f>+[2]data1cf!R42</f>
        <v>0</v>
      </c>
      <c r="T42" s="161">
        <f>+[2]data1cf!S42</f>
        <v>0</v>
      </c>
      <c r="U42" s="161">
        <f>+[2]data1cf!T42</f>
        <v>0</v>
      </c>
      <c r="V42" s="161">
        <f>+[2]data1cf!U42</f>
        <v>0</v>
      </c>
      <c r="W42" s="161">
        <f>+[2]data1cf!V42</f>
        <v>0</v>
      </c>
      <c r="X42" s="161">
        <f>+[2]data1cf!W42</f>
        <v>0</v>
      </c>
      <c r="Y42" s="161">
        <f>+[2]data1cf!X42</f>
        <v>0</v>
      </c>
      <c r="Z42" s="161">
        <f>+[2]data1cf!Y42</f>
        <v>0</v>
      </c>
      <c r="AA42" s="161">
        <f>+[2]data1cf!Z42</f>
        <v>0</v>
      </c>
      <c r="AB42" s="161"/>
      <c r="AC42" s="162">
        <f t="shared" si="0"/>
        <v>21861.799147430764</v>
      </c>
      <c r="AD42" s="162">
        <f t="shared" si="2"/>
        <v>54645.35978156505</v>
      </c>
      <c r="AE42" s="163">
        <f t="shared" si="3"/>
        <v>54091.595660660903</v>
      </c>
      <c r="AF42" s="164">
        <f t="shared" si="1"/>
        <v>0.13831475377082827</v>
      </c>
      <c r="AG42" s="165">
        <f t="shared" si="6"/>
        <v>0.97821249643945574</v>
      </c>
    </row>
    <row r="43" spans="1:33">
      <c r="A43" s="157"/>
      <c r="B43" s="161">
        <f>+[2]data1cf!A43</f>
        <v>-90871.68836320829</v>
      </c>
      <c r="C43" s="161">
        <f>+[2]data1cf!B43</f>
        <v>15073.904833595167</v>
      </c>
      <c r="D43" s="161">
        <f>+[2]data1cf!C43</f>
        <v>16379.225042568291</v>
      </c>
      <c r="E43" s="161">
        <f>+[2]data1cf!D43</f>
        <v>16083.966787767306</v>
      </c>
      <c r="F43" s="161">
        <f>+[2]data1cf!E43</f>
        <v>15697.837838581721</v>
      </c>
      <c r="G43" s="161">
        <f>+[2]data1cf!F43</f>
        <v>15490.4157521244</v>
      </c>
      <c r="H43" s="161">
        <f>+[2]data1cf!G43</f>
        <v>15076.759513611272</v>
      </c>
      <c r="I43" s="161">
        <f>+[2]data1cf!H43</f>
        <v>15161.914196669937</v>
      </c>
      <c r="J43" s="161">
        <f>+[2]data1cf!I43</f>
        <v>15159.82369485384</v>
      </c>
      <c r="K43" s="161">
        <f>+[2]data1cf!J43</f>
        <v>15146.787369175527</v>
      </c>
      <c r="L43" s="161">
        <f>+[2]data1cf!K43</f>
        <v>15134.777856291956</v>
      </c>
      <c r="M43" s="161">
        <f>+[2]data1cf!L43</f>
        <v>15093.885683408251</v>
      </c>
      <c r="N43" s="161">
        <f>+[2]data1cf!M43</f>
        <v>15152.109769982633</v>
      </c>
      <c r="O43" s="161">
        <f>+[2]data1cf!N43</f>
        <v>15221.754200173853</v>
      </c>
      <c r="P43" s="161">
        <f>+[2]data1cf!O43</f>
        <v>15139.848327974676</v>
      </c>
      <c r="Q43" s="161">
        <f>+[2]data1cf!P43</f>
        <v>15260.788886189282</v>
      </c>
      <c r="R43" s="161">
        <f>+[2]data1cf!Q43</f>
        <v>1042.2619168506537</v>
      </c>
      <c r="S43" s="161">
        <f>+[2]data1cf!R43</f>
        <v>0</v>
      </c>
      <c r="T43" s="161">
        <f>+[2]data1cf!S43</f>
        <v>0</v>
      </c>
      <c r="U43" s="161">
        <f>+[2]data1cf!T43</f>
        <v>0</v>
      </c>
      <c r="V43" s="161">
        <f>+[2]data1cf!U43</f>
        <v>0</v>
      </c>
      <c r="W43" s="161">
        <f>+[2]data1cf!V43</f>
        <v>0</v>
      </c>
      <c r="X43" s="161">
        <f>+[2]data1cf!W43</f>
        <v>0</v>
      </c>
      <c r="Y43" s="161">
        <f>+[2]data1cf!X43</f>
        <v>0</v>
      </c>
      <c r="Z43" s="161">
        <f>+[2]data1cf!Y43</f>
        <v>0</v>
      </c>
      <c r="AA43" s="161">
        <f>+[2]data1cf!Z43</f>
        <v>0</v>
      </c>
      <c r="AB43" s="161"/>
      <c r="AC43" s="162">
        <f t="shared" si="0"/>
        <v>26757.260007215446</v>
      </c>
      <c r="AD43" s="162">
        <f t="shared" si="2"/>
        <v>59306.71642502756</v>
      </c>
      <c r="AE43" s="163">
        <f t="shared" si="3"/>
        <v>58756.822303500172</v>
      </c>
      <c r="AF43" s="164">
        <f t="shared" si="1"/>
        <v>0.14935532212257388</v>
      </c>
      <c r="AG43" s="165">
        <f t="shared" si="6"/>
        <v>0.9842799725289233</v>
      </c>
    </row>
    <row r="44" spans="1:33">
      <c r="A44" s="157"/>
      <c r="B44" s="161">
        <f>+[2]data1cf!A44</f>
        <v>-87838.970340233747</v>
      </c>
      <c r="C44" s="161">
        <f>+[2]data1cf!B44</f>
        <v>15093.16614342836</v>
      </c>
      <c r="D44" s="161">
        <f>+[2]data1cf!C44</f>
        <v>16384.599889330926</v>
      </c>
      <c r="E44" s="161">
        <f>+[2]data1cf!D44</f>
        <v>15857.496643957502</v>
      </c>
      <c r="F44" s="161">
        <f>+[2]data1cf!E44</f>
        <v>15502.626853407744</v>
      </c>
      <c r="G44" s="161">
        <f>+[2]data1cf!F44</f>
        <v>15288.764991577991</v>
      </c>
      <c r="H44" s="161">
        <f>+[2]data1cf!G44</f>
        <v>15129.257207049126</v>
      </c>
      <c r="I44" s="161">
        <f>+[2]data1cf!H44</f>
        <v>14951.610864363938</v>
      </c>
      <c r="J44" s="161">
        <f>+[2]data1cf!I44</f>
        <v>14899.965441023034</v>
      </c>
      <c r="K44" s="161">
        <f>+[2]data1cf!J44</f>
        <v>14966.976214436296</v>
      </c>
      <c r="L44" s="161">
        <f>+[2]data1cf!K44</f>
        <v>15156.19837906483</v>
      </c>
      <c r="M44" s="161">
        <f>+[2]data1cf!L44</f>
        <v>14995.973666436133</v>
      </c>
      <c r="N44" s="161">
        <f>+[2]data1cf!M44</f>
        <v>15120.75405968929</v>
      </c>
      <c r="O44" s="161">
        <f>+[2]data1cf!N44</f>
        <v>14821.904390406438</v>
      </c>
      <c r="P44" s="161">
        <f>+[2]data1cf!O44</f>
        <v>15199.227597773433</v>
      </c>
      <c r="Q44" s="161">
        <f>+[2]data1cf!P44</f>
        <v>15248.439312245418</v>
      </c>
      <c r="R44" s="161">
        <f>+[2]data1cf!Q44</f>
        <v>1007.4778542143449</v>
      </c>
      <c r="S44" s="161">
        <f>+[2]data1cf!R44</f>
        <v>0</v>
      </c>
      <c r="T44" s="161">
        <f>+[2]data1cf!S44</f>
        <v>0</v>
      </c>
      <c r="U44" s="161">
        <f>+[2]data1cf!T44</f>
        <v>0</v>
      </c>
      <c r="V44" s="161">
        <f>+[2]data1cf!U44</f>
        <v>0</v>
      </c>
      <c r="W44" s="161">
        <f>+[2]data1cf!V44</f>
        <v>0</v>
      </c>
      <c r="X44" s="161">
        <f>+[2]data1cf!W44</f>
        <v>0</v>
      </c>
      <c r="Y44" s="161">
        <f>+[2]data1cf!X44</f>
        <v>0</v>
      </c>
      <c r="Z44" s="161">
        <f>+[2]data1cf!Y44</f>
        <v>0</v>
      </c>
      <c r="AA44" s="161">
        <f>+[2]data1cf!Z44</f>
        <v>0</v>
      </c>
      <c r="AB44" s="161"/>
      <c r="AC44" s="162">
        <f t="shared" si="0"/>
        <v>28961.076591628796</v>
      </c>
      <c r="AD44" s="162">
        <f t="shared" si="2"/>
        <v>61250.940276374211</v>
      </c>
      <c r="AE44" s="163">
        <f t="shared" si="3"/>
        <v>60705.316424762306</v>
      </c>
      <c r="AF44" s="164">
        <f t="shared" si="1"/>
        <v>0.15504834055900579</v>
      </c>
      <c r="AG44" s="165">
        <f t="shared" si="6"/>
        <v>0.98628080946283359</v>
      </c>
    </row>
    <row r="45" spans="1:33">
      <c r="A45" s="157"/>
      <c r="B45" s="161">
        <f>+[2]data1cf!A45</f>
        <v>-89598.796497792369</v>
      </c>
      <c r="C45" s="161">
        <f>+[2]data1cf!B45</f>
        <v>14939.964027285063</v>
      </c>
      <c r="D45" s="161">
        <f>+[2]data1cf!C45</f>
        <v>16349.658446820731</v>
      </c>
      <c r="E45" s="161">
        <f>+[2]data1cf!D45</f>
        <v>16011.705421868812</v>
      </c>
      <c r="F45" s="161">
        <f>+[2]data1cf!E45</f>
        <v>15661.909467801474</v>
      </c>
      <c r="G45" s="161">
        <f>+[2]data1cf!F45</f>
        <v>15378.714138150026</v>
      </c>
      <c r="H45" s="161">
        <f>+[2]data1cf!G45</f>
        <v>15255.519452388737</v>
      </c>
      <c r="I45" s="161">
        <f>+[2]data1cf!H45</f>
        <v>14964.076016285571</v>
      </c>
      <c r="J45" s="161">
        <f>+[2]data1cf!I45</f>
        <v>15064.703406197877</v>
      </c>
      <c r="K45" s="161">
        <f>+[2]data1cf!J45</f>
        <v>15159.866230387048</v>
      </c>
      <c r="L45" s="161">
        <f>+[2]data1cf!K45</f>
        <v>15100.172453210092</v>
      </c>
      <c r="M45" s="161">
        <f>+[2]data1cf!L45</f>
        <v>15166.750662995102</v>
      </c>
      <c r="N45" s="161">
        <f>+[2]data1cf!M45</f>
        <v>15037.949414393523</v>
      </c>
      <c r="O45" s="161">
        <f>+[2]data1cf!N45</f>
        <v>15053.762093367041</v>
      </c>
      <c r="P45" s="161">
        <f>+[2]data1cf!O45</f>
        <v>15034.09474473917</v>
      </c>
      <c r="Q45" s="161">
        <f>+[2]data1cf!P45</f>
        <v>14995.572435383525</v>
      </c>
      <c r="R45" s="161">
        <f>+[2]data1cf!Q45</f>
        <v>1027.6623563110793</v>
      </c>
      <c r="S45" s="161">
        <f>+[2]data1cf!R45</f>
        <v>0</v>
      </c>
      <c r="T45" s="161">
        <f>+[2]data1cf!S45</f>
        <v>0</v>
      </c>
      <c r="U45" s="161">
        <f>+[2]data1cf!T45</f>
        <v>0</v>
      </c>
      <c r="V45" s="161">
        <f>+[2]data1cf!U45</f>
        <v>0</v>
      </c>
      <c r="W45" s="161">
        <f>+[2]data1cf!V45</f>
        <v>0</v>
      </c>
      <c r="X45" s="161">
        <f>+[2]data1cf!W45</f>
        <v>0</v>
      </c>
      <c r="Y45" s="161">
        <f>+[2]data1cf!X45</f>
        <v>0</v>
      </c>
      <c r="Z45" s="161">
        <f>+[2]data1cf!Y45</f>
        <v>0</v>
      </c>
      <c r="AA45" s="161">
        <f>+[2]data1cf!Z45</f>
        <v>0</v>
      </c>
      <c r="AB45" s="161"/>
      <c r="AC45" s="162">
        <f t="shared" si="0"/>
        <v>27529.184908666506</v>
      </c>
      <c r="AD45" s="162">
        <f t="shared" si="2"/>
        <v>59925.234262421785</v>
      </c>
      <c r="AE45" s="163">
        <f t="shared" si="3"/>
        <v>59378.118597481021</v>
      </c>
      <c r="AF45" s="164">
        <f t="shared" si="1"/>
        <v>0.1514257967472076</v>
      </c>
      <c r="AG45" s="165">
        <f t="shared" si="6"/>
        <v>0.98494627888501729</v>
      </c>
    </row>
    <row r="46" spans="1:33">
      <c r="A46" s="157"/>
      <c r="B46" s="161">
        <f>+[2]data1cf!A46</f>
        <v>-91316.692573133245</v>
      </c>
      <c r="C46" s="161">
        <f>+[2]data1cf!B46</f>
        <v>14967.980785120382</v>
      </c>
      <c r="D46" s="161">
        <f>+[2]data1cf!C46</f>
        <v>16414.884187185387</v>
      </c>
      <c r="E46" s="161">
        <f>+[2]data1cf!D46</f>
        <v>15998.254874846354</v>
      </c>
      <c r="F46" s="161">
        <f>+[2]data1cf!E46</f>
        <v>15658.228163411481</v>
      </c>
      <c r="G46" s="161">
        <f>+[2]data1cf!F46</f>
        <v>15308.464700635423</v>
      </c>
      <c r="H46" s="161">
        <f>+[2]data1cf!G46</f>
        <v>15177.432777575847</v>
      </c>
      <c r="I46" s="161">
        <f>+[2]data1cf!H46</f>
        <v>14833.647898682942</v>
      </c>
      <c r="J46" s="161">
        <f>+[2]data1cf!I46</f>
        <v>15104.031611571856</v>
      </c>
      <c r="K46" s="161">
        <f>+[2]data1cf!J46</f>
        <v>15157.215500357381</v>
      </c>
      <c r="L46" s="161">
        <f>+[2]data1cf!K46</f>
        <v>15120.779008898056</v>
      </c>
      <c r="M46" s="161">
        <f>+[2]data1cf!L46</f>
        <v>15250.119418529415</v>
      </c>
      <c r="N46" s="161">
        <f>+[2]data1cf!M46</f>
        <v>15254.939895041007</v>
      </c>
      <c r="O46" s="161">
        <f>+[2]data1cf!N46</f>
        <v>14975.19630688731</v>
      </c>
      <c r="P46" s="161">
        <f>+[2]data1cf!O46</f>
        <v>15142.812981046682</v>
      </c>
      <c r="Q46" s="161">
        <f>+[2]data1cf!P46</f>
        <v>15140.221549229998</v>
      </c>
      <c r="R46" s="161">
        <f>+[2]data1cf!Q46</f>
        <v>1047.365937136809</v>
      </c>
      <c r="S46" s="161">
        <f>+[2]data1cf!R46</f>
        <v>0</v>
      </c>
      <c r="T46" s="161">
        <f>+[2]data1cf!S46</f>
        <v>0</v>
      </c>
      <c r="U46" s="161">
        <f>+[2]data1cf!T46</f>
        <v>0</v>
      </c>
      <c r="V46" s="161">
        <f>+[2]data1cf!U46</f>
        <v>0</v>
      </c>
      <c r="W46" s="161">
        <f>+[2]data1cf!V46</f>
        <v>0</v>
      </c>
      <c r="X46" s="161">
        <f>+[2]data1cf!W46</f>
        <v>0</v>
      </c>
      <c r="Y46" s="161">
        <f>+[2]data1cf!X46</f>
        <v>0</v>
      </c>
      <c r="Z46" s="161">
        <f>+[2]data1cf!Y46</f>
        <v>0</v>
      </c>
      <c r="AA46" s="161">
        <f>+[2]data1cf!Z46</f>
        <v>0</v>
      </c>
      <c r="AB46" s="161"/>
      <c r="AC46" s="162">
        <f t="shared" si="0"/>
        <v>25891.64499881562</v>
      </c>
      <c r="AD46" s="162">
        <f t="shared" si="2"/>
        <v>58334.849195287832</v>
      </c>
      <c r="AE46" s="163">
        <f t="shared" si="3"/>
        <v>57786.65098435343</v>
      </c>
      <c r="AF46" s="164">
        <f t="shared" si="1"/>
        <v>0.14757900834083562</v>
      </c>
      <c r="AG46" s="165">
        <f t="shared" si="6"/>
        <v>0.98317293912984938</v>
      </c>
    </row>
    <row r="47" spans="1:33">
      <c r="A47" s="157"/>
      <c r="B47" s="161">
        <f>+[2]data1cf!A47</f>
        <v>-97899.340001898527</v>
      </c>
      <c r="C47" s="161">
        <f>+[2]data1cf!B47</f>
        <v>15144.921528623359</v>
      </c>
      <c r="D47" s="161">
        <f>+[2]data1cf!C47</f>
        <v>16580.597021535832</v>
      </c>
      <c r="E47" s="161">
        <f>+[2]data1cf!D47</f>
        <v>16089.097824842149</v>
      </c>
      <c r="F47" s="161">
        <f>+[2]data1cf!E47</f>
        <v>15955.861712753958</v>
      </c>
      <c r="G47" s="161">
        <f>+[2]data1cf!F47</f>
        <v>15736.841438338677</v>
      </c>
      <c r="H47" s="161">
        <f>+[2]data1cf!G47</f>
        <v>15459.614042990543</v>
      </c>
      <c r="I47" s="161">
        <f>+[2]data1cf!H47</f>
        <v>15339.026528989572</v>
      </c>
      <c r="J47" s="161">
        <f>+[2]data1cf!I47</f>
        <v>15471.163984692486</v>
      </c>
      <c r="K47" s="161">
        <f>+[2]data1cf!J47</f>
        <v>15373.165469368692</v>
      </c>
      <c r="L47" s="161">
        <f>+[2]data1cf!K47</f>
        <v>15109.50971160577</v>
      </c>
      <c r="M47" s="161">
        <f>+[2]data1cf!L47</f>
        <v>15086.710382714249</v>
      </c>
      <c r="N47" s="161">
        <f>+[2]data1cf!M47</f>
        <v>15246.266566420791</v>
      </c>
      <c r="O47" s="161">
        <f>+[2]data1cf!N47</f>
        <v>15205.896979048481</v>
      </c>
      <c r="P47" s="161">
        <f>+[2]data1cf!O47</f>
        <v>15448.675455703287</v>
      </c>
      <c r="Q47" s="161">
        <f>+[2]data1cf!P47</f>
        <v>15222.516881415804</v>
      </c>
      <c r="R47" s="161">
        <f>+[2]data1cf!Q47</f>
        <v>1122.8662700857751</v>
      </c>
      <c r="S47" s="161">
        <f>+[2]data1cf!R47</f>
        <v>0</v>
      </c>
      <c r="T47" s="161">
        <f>+[2]data1cf!S47</f>
        <v>0</v>
      </c>
      <c r="U47" s="161">
        <f>+[2]data1cf!T47</f>
        <v>0</v>
      </c>
      <c r="V47" s="161">
        <f>+[2]data1cf!U47</f>
        <v>0</v>
      </c>
      <c r="W47" s="161">
        <f>+[2]data1cf!V47</f>
        <v>0</v>
      </c>
      <c r="X47" s="161">
        <f>+[2]data1cf!W47</f>
        <v>0</v>
      </c>
      <c r="Y47" s="161">
        <f>+[2]data1cf!X47</f>
        <v>0</v>
      </c>
      <c r="Z47" s="161">
        <f>+[2]data1cf!Y47</f>
        <v>0</v>
      </c>
      <c r="AA47" s="161">
        <f>+[2]data1cf!Z47</f>
        <v>0</v>
      </c>
      <c r="AB47" s="161"/>
      <c r="AC47" s="162">
        <f t="shared" si="0"/>
        <v>20944.273065357844</v>
      </c>
      <c r="AD47" s="162">
        <f t="shared" si="2"/>
        <v>53825.659422265839</v>
      </c>
      <c r="AE47" s="163">
        <f t="shared" si="3"/>
        <v>53270.441585483415</v>
      </c>
      <c r="AF47" s="164">
        <f t="shared" si="1"/>
        <v>0.13630803227424623</v>
      </c>
      <c r="AG47" s="165">
        <f t="shared" si="6"/>
        <v>0.97692535829926663</v>
      </c>
    </row>
    <row r="48" spans="1:33">
      <c r="A48" s="157"/>
      <c r="B48" s="161">
        <f>+[2]data1cf!A48</f>
        <v>-87796.617387480394</v>
      </c>
      <c r="C48" s="161">
        <f>+[2]data1cf!B48</f>
        <v>15012.634207314208</v>
      </c>
      <c r="D48" s="161">
        <f>+[2]data1cf!C48</f>
        <v>16256.685482124758</v>
      </c>
      <c r="E48" s="161">
        <f>+[2]data1cf!D48</f>
        <v>16010.017880788753</v>
      </c>
      <c r="F48" s="161">
        <f>+[2]data1cf!E48</f>
        <v>15686.95723199818</v>
      </c>
      <c r="G48" s="161">
        <f>+[2]data1cf!F48</f>
        <v>15509.336388527638</v>
      </c>
      <c r="H48" s="161">
        <f>+[2]data1cf!G48</f>
        <v>14948.295065290247</v>
      </c>
      <c r="I48" s="161">
        <f>+[2]data1cf!H48</f>
        <v>14834.93038463188</v>
      </c>
      <c r="J48" s="161">
        <f>+[2]data1cf!I48</f>
        <v>15044.886753041839</v>
      </c>
      <c r="K48" s="161">
        <f>+[2]data1cf!J48</f>
        <v>15106.194258411217</v>
      </c>
      <c r="L48" s="161">
        <f>+[2]data1cf!K48</f>
        <v>15028.758377645792</v>
      </c>
      <c r="M48" s="161">
        <f>+[2]data1cf!L48</f>
        <v>14940.197260587522</v>
      </c>
      <c r="N48" s="161">
        <f>+[2]data1cf!M48</f>
        <v>15121.144961332197</v>
      </c>
      <c r="O48" s="161">
        <f>+[2]data1cf!N48</f>
        <v>15141.451808922808</v>
      </c>
      <c r="P48" s="161">
        <f>+[2]data1cf!O48</f>
        <v>15106.941856763124</v>
      </c>
      <c r="Q48" s="161">
        <f>+[2]data1cf!P48</f>
        <v>15053.002176287948</v>
      </c>
      <c r="R48" s="161">
        <f>+[2]data1cf!Q48</f>
        <v>1006.9920827874449</v>
      </c>
      <c r="S48" s="161">
        <f>+[2]data1cf!R48</f>
        <v>0</v>
      </c>
      <c r="T48" s="161">
        <f>+[2]data1cf!S48</f>
        <v>0</v>
      </c>
      <c r="U48" s="161">
        <f>+[2]data1cf!T48</f>
        <v>0</v>
      </c>
      <c r="V48" s="161">
        <f>+[2]data1cf!U48</f>
        <v>0</v>
      </c>
      <c r="W48" s="161">
        <f>+[2]data1cf!V48</f>
        <v>0</v>
      </c>
      <c r="X48" s="161">
        <f>+[2]data1cf!W48</f>
        <v>0</v>
      </c>
      <c r="Y48" s="161">
        <f>+[2]data1cf!X48</f>
        <v>0</v>
      </c>
      <c r="Z48" s="161">
        <f>+[2]data1cf!Y48</f>
        <v>0</v>
      </c>
      <c r="AA48" s="161">
        <f>+[2]data1cf!Z48</f>
        <v>0</v>
      </c>
      <c r="AB48" s="161"/>
      <c r="AC48" s="162">
        <f t="shared" si="0"/>
        <v>29119.390983453501</v>
      </c>
      <c r="AD48" s="162">
        <f t="shared" si="2"/>
        <v>61443.658968693286</v>
      </c>
      <c r="AE48" s="163">
        <f t="shared" si="3"/>
        <v>60897.584525533413</v>
      </c>
      <c r="AF48" s="164">
        <f t="shared" si="1"/>
        <v>0.15534823536872869</v>
      </c>
      <c r="AG48" s="165">
        <f t="shared" si="6"/>
        <v>0.98646470216260351</v>
      </c>
    </row>
    <row r="49" spans="1:33">
      <c r="A49" s="157"/>
      <c r="B49" s="161">
        <f>+[2]data1cf!A49</f>
        <v>-95494.927653821622</v>
      </c>
      <c r="C49" s="161">
        <f>+[2]data1cf!B49</f>
        <v>15070.756693468902</v>
      </c>
      <c r="D49" s="161">
        <f>+[2]data1cf!C49</f>
        <v>16534.586998359693</v>
      </c>
      <c r="E49" s="161">
        <f>+[2]data1cf!D49</f>
        <v>16020.412061985706</v>
      </c>
      <c r="F49" s="161">
        <f>+[2]data1cf!E49</f>
        <v>15833.429736921604</v>
      </c>
      <c r="G49" s="161">
        <f>+[2]data1cf!F49</f>
        <v>15740.091561656805</v>
      </c>
      <c r="H49" s="161">
        <f>+[2]data1cf!G49</f>
        <v>15145.926172674124</v>
      </c>
      <c r="I49" s="161">
        <f>+[2]data1cf!H49</f>
        <v>15219.824099639078</v>
      </c>
      <c r="J49" s="161">
        <f>+[2]data1cf!I49</f>
        <v>15101.102463186802</v>
      </c>
      <c r="K49" s="161">
        <f>+[2]data1cf!J49</f>
        <v>15229.274628174597</v>
      </c>
      <c r="L49" s="161">
        <f>+[2]data1cf!K49</f>
        <v>15203.061549024778</v>
      </c>
      <c r="M49" s="161">
        <f>+[2]data1cf!L49</f>
        <v>15284.556163104022</v>
      </c>
      <c r="N49" s="161">
        <f>+[2]data1cf!M49</f>
        <v>15054.660659500332</v>
      </c>
      <c r="O49" s="161">
        <f>+[2]data1cf!N49</f>
        <v>15012.488145283245</v>
      </c>
      <c r="P49" s="161">
        <f>+[2]data1cf!O49</f>
        <v>15216.877852999671</v>
      </c>
      <c r="Q49" s="161">
        <f>+[2]data1cf!P49</f>
        <v>15289.466814258858</v>
      </c>
      <c r="R49" s="161">
        <f>+[2]data1cf!Q49</f>
        <v>1095.2886222182724</v>
      </c>
      <c r="S49" s="161">
        <f>+[2]data1cf!R49</f>
        <v>0</v>
      </c>
      <c r="T49" s="161">
        <f>+[2]data1cf!S49</f>
        <v>0</v>
      </c>
      <c r="U49" s="161">
        <f>+[2]data1cf!T49</f>
        <v>0</v>
      </c>
      <c r="V49" s="161">
        <f>+[2]data1cf!U49</f>
        <v>0</v>
      </c>
      <c r="W49" s="161">
        <f>+[2]data1cf!V49</f>
        <v>0</v>
      </c>
      <c r="X49" s="161">
        <f>+[2]data1cf!W49</f>
        <v>0</v>
      </c>
      <c r="Y49" s="161">
        <f>+[2]data1cf!X49</f>
        <v>0</v>
      </c>
      <c r="Z49" s="161">
        <f>+[2]data1cf!Y49</f>
        <v>0</v>
      </c>
      <c r="AA49" s="161">
        <f>+[2]data1cf!Z49</f>
        <v>0</v>
      </c>
      <c r="AB49" s="161"/>
      <c r="AC49" s="162">
        <f t="shared" si="0"/>
        <v>22575.806597988681</v>
      </c>
      <c r="AD49" s="162">
        <f t="shared" si="2"/>
        <v>55224.344548677363</v>
      </c>
      <c r="AE49" s="163">
        <f t="shared" si="3"/>
        <v>54672.925555292903</v>
      </c>
      <c r="AF49" s="164">
        <f t="shared" si="1"/>
        <v>0.14000056385993953</v>
      </c>
      <c r="AG49" s="165">
        <f t="shared" si="6"/>
        <v>0.97907814167990015</v>
      </c>
    </row>
    <row r="50" spans="1:33">
      <c r="A50" s="157"/>
      <c r="B50" s="161">
        <f>+[2]data1cf!A50</f>
        <v>-86450.033844718724</v>
      </c>
      <c r="C50" s="161">
        <f>+[2]data1cf!B50</f>
        <v>14929.948945204225</v>
      </c>
      <c r="D50" s="161">
        <f>+[2]data1cf!C50</f>
        <v>16258.785565711456</v>
      </c>
      <c r="E50" s="161">
        <f>+[2]data1cf!D50</f>
        <v>16076.3038833586</v>
      </c>
      <c r="F50" s="161">
        <f>+[2]data1cf!E50</f>
        <v>15626.314622518685</v>
      </c>
      <c r="G50" s="161">
        <f>+[2]data1cf!F50</f>
        <v>15231.859682779417</v>
      </c>
      <c r="H50" s="161">
        <f>+[2]data1cf!G50</f>
        <v>15009.787016320854</v>
      </c>
      <c r="I50" s="161">
        <f>+[2]data1cf!H50</f>
        <v>14924.206067122155</v>
      </c>
      <c r="J50" s="161">
        <f>+[2]data1cf!I50</f>
        <v>15096.845023825706</v>
      </c>
      <c r="K50" s="161">
        <f>+[2]data1cf!J50</f>
        <v>15054.502197669832</v>
      </c>
      <c r="L50" s="161">
        <f>+[2]data1cf!K50</f>
        <v>14912.421155225687</v>
      </c>
      <c r="M50" s="161">
        <f>+[2]data1cf!L50</f>
        <v>15174.706933956404</v>
      </c>
      <c r="N50" s="161">
        <f>+[2]data1cf!M50</f>
        <v>14938.269517415045</v>
      </c>
      <c r="O50" s="161">
        <f>+[2]data1cf!N50</f>
        <v>15208.279553020624</v>
      </c>
      <c r="P50" s="161">
        <f>+[2]data1cf!O50</f>
        <v>14951.223560118891</v>
      </c>
      <c r="Q50" s="161">
        <f>+[2]data1cf!P50</f>
        <v>15023.617436805043</v>
      </c>
      <c r="R50" s="161">
        <f>+[2]data1cf!Q50</f>
        <v>991.54730818538576</v>
      </c>
      <c r="S50" s="161">
        <f>+[2]data1cf!R50</f>
        <v>0</v>
      </c>
      <c r="T50" s="161">
        <f>+[2]data1cf!S50</f>
        <v>0</v>
      </c>
      <c r="U50" s="161">
        <f>+[2]data1cf!T50</f>
        <v>0</v>
      </c>
      <c r="V50" s="161">
        <f>+[2]data1cf!U50</f>
        <v>0</v>
      </c>
      <c r="W50" s="161">
        <f>+[2]data1cf!V50</f>
        <v>0</v>
      </c>
      <c r="X50" s="161">
        <f>+[2]data1cf!W50</f>
        <v>0</v>
      </c>
      <c r="Y50" s="161">
        <f>+[2]data1cf!X50</f>
        <v>0</v>
      </c>
      <c r="Z50" s="161">
        <f>+[2]data1cf!Y50</f>
        <v>0</v>
      </c>
      <c r="AA50" s="161">
        <f>+[2]data1cf!Z50</f>
        <v>0</v>
      </c>
      <c r="AB50" s="161"/>
      <c r="AC50" s="162">
        <f t="shared" si="0"/>
        <v>30258.553846929615</v>
      </c>
      <c r="AD50" s="162">
        <f t="shared" si="2"/>
        <v>62535.861808186732</v>
      </c>
      <c r="AE50" s="163">
        <f t="shared" si="3"/>
        <v>61990.651828969181</v>
      </c>
      <c r="AF50" s="164">
        <f t="shared" si="1"/>
        <v>0.15824480652809145</v>
      </c>
      <c r="AG50" s="165">
        <f t="shared" si="6"/>
        <v>0.98746127475834133</v>
      </c>
    </row>
    <row r="51" spans="1:33">
      <c r="A51" s="157"/>
      <c r="B51" s="161">
        <f>+[2]data1cf!A51</f>
        <v>-99578.697761506162</v>
      </c>
      <c r="C51" s="161">
        <f>+[2]data1cf!B51</f>
        <v>15176.877909352232</v>
      </c>
      <c r="D51" s="161">
        <f>+[2]data1cf!C51</f>
        <v>16601.842448968357</v>
      </c>
      <c r="E51" s="161">
        <f>+[2]data1cf!D51</f>
        <v>16411.559076448346</v>
      </c>
      <c r="F51" s="161">
        <f>+[2]data1cf!E51</f>
        <v>16008.088343118496</v>
      </c>
      <c r="G51" s="161">
        <f>+[2]data1cf!F51</f>
        <v>15585.439787816707</v>
      </c>
      <c r="H51" s="161">
        <f>+[2]data1cf!G51</f>
        <v>15335.062877893819</v>
      </c>
      <c r="I51" s="161">
        <f>+[2]data1cf!H51</f>
        <v>15564.647372021092</v>
      </c>
      <c r="J51" s="161">
        <f>+[2]data1cf!I51</f>
        <v>15219.553025173525</v>
      </c>
      <c r="K51" s="161">
        <f>+[2]data1cf!J51</f>
        <v>15207.156550442338</v>
      </c>
      <c r="L51" s="161">
        <f>+[2]data1cf!K51</f>
        <v>15312.17262337524</v>
      </c>
      <c r="M51" s="161">
        <f>+[2]data1cf!L51</f>
        <v>15378.849827508457</v>
      </c>
      <c r="N51" s="161">
        <f>+[2]data1cf!M51</f>
        <v>15403.8594809978</v>
      </c>
      <c r="O51" s="161">
        <f>+[2]data1cf!N51</f>
        <v>15182.957034225437</v>
      </c>
      <c r="P51" s="161">
        <f>+[2]data1cf!O51</f>
        <v>15533.086747767815</v>
      </c>
      <c r="Q51" s="161">
        <f>+[2]data1cf!P51</f>
        <v>15324.069533765105</v>
      </c>
      <c r="R51" s="161">
        <f>+[2]data1cf!Q51</f>
        <v>1142.127831845371</v>
      </c>
      <c r="S51" s="161">
        <f>+[2]data1cf!R51</f>
        <v>0</v>
      </c>
      <c r="T51" s="161">
        <f>+[2]data1cf!S51</f>
        <v>0</v>
      </c>
      <c r="U51" s="161">
        <f>+[2]data1cf!T51</f>
        <v>0</v>
      </c>
      <c r="V51" s="161">
        <f>+[2]data1cf!U51</f>
        <v>0</v>
      </c>
      <c r="W51" s="161">
        <f>+[2]data1cf!V51</f>
        <v>0</v>
      </c>
      <c r="X51" s="161">
        <f>+[2]data1cf!W51</f>
        <v>0</v>
      </c>
      <c r="Y51" s="161">
        <f>+[2]data1cf!X51</f>
        <v>0</v>
      </c>
      <c r="Z51" s="161">
        <f>+[2]data1cf!Y51</f>
        <v>0</v>
      </c>
      <c r="AA51" s="161">
        <f>+[2]data1cf!Z51</f>
        <v>0</v>
      </c>
      <c r="AB51" s="161"/>
      <c r="AC51" s="162">
        <f t="shared" si="0"/>
        <v>19627.770229297854</v>
      </c>
      <c r="AD51" s="162">
        <f t="shared" si="2"/>
        <v>52610.0982438387</v>
      </c>
      <c r="AE51" s="163">
        <f t="shared" si="3"/>
        <v>52052.957067618983</v>
      </c>
      <c r="AF51" s="164">
        <f t="shared" si="1"/>
        <v>0.13353665471076967</v>
      </c>
      <c r="AG51" s="165">
        <f t="shared" ref="AG51:AG66" si="7">1-EXP(-(1/0.25)*(AD51/ABS($AD$1010)))</f>
        <v>0.9748753057613363</v>
      </c>
    </row>
    <row r="52" spans="1:33">
      <c r="A52" s="157"/>
      <c r="B52" s="161">
        <f>+[2]data1cf!A52</f>
        <v>-84293.559217398782</v>
      </c>
      <c r="C52" s="161">
        <f>+[2]data1cf!B52</f>
        <v>14868.043862236169</v>
      </c>
      <c r="D52" s="161">
        <f>+[2]data1cf!C52</f>
        <v>16017.057880501656</v>
      </c>
      <c r="E52" s="161">
        <f>+[2]data1cf!D52</f>
        <v>15838.042807163692</v>
      </c>
      <c r="F52" s="161">
        <f>+[2]data1cf!E52</f>
        <v>15635.24838806912</v>
      </c>
      <c r="G52" s="161">
        <f>+[2]data1cf!F52</f>
        <v>15276.719004132454</v>
      </c>
      <c r="H52" s="161">
        <f>+[2]data1cf!G52</f>
        <v>15067.596553680658</v>
      </c>
      <c r="I52" s="161">
        <f>+[2]data1cf!H52</f>
        <v>14882.630544496431</v>
      </c>
      <c r="J52" s="161">
        <f>+[2]data1cf!I52</f>
        <v>14994.688498845502</v>
      </c>
      <c r="K52" s="161">
        <f>+[2]data1cf!J52</f>
        <v>14937.016934207415</v>
      </c>
      <c r="L52" s="161">
        <f>+[2]data1cf!K52</f>
        <v>15001.906509544267</v>
      </c>
      <c r="M52" s="161">
        <f>+[2]data1cf!L52</f>
        <v>14951.302432714039</v>
      </c>
      <c r="N52" s="161">
        <f>+[2]data1cf!M52</f>
        <v>14992.379715146186</v>
      </c>
      <c r="O52" s="161">
        <f>+[2]data1cf!N52</f>
        <v>15017.276488943931</v>
      </c>
      <c r="P52" s="161">
        <f>+[2]data1cf!O52</f>
        <v>15080.401728933815</v>
      </c>
      <c r="Q52" s="161">
        <f>+[2]data1cf!P52</f>
        <v>15062.395080414657</v>
      </c>
      <c r="R52" s="161">
        <f>+[2]data1cf!Q52</f>
        <v>966.81340679987693</v>
      </c>
      <c r="S52" s="161">
        <f>+[2]data1cf!R52</f>
        <v>0</v>
      </c>
      <c r="T52" s="161">
        <f>+[2]data1cf!S52</f>
        <v>0</v>
      </c>
      <c r="U52" s="161">
        <f>+[2]data1cf!T52</f>
        <v>0</v>
      </c>
      <c r="V52" s="161">
        <f>+[2]data1cf!U52</f>
        <v>0</v>
      </c>
      <c r="W52" s="161">
        <f>+[2]data1cf!V52</f>
        <v>0</v>
      </c>
      <c r="X52" s="161">
        <f>+[2]data1cf!W52</f>
        <v>0</v>
      </c>
      <c r="Y52" s="161">
        <f>+[2]data1cf!X52</f>
        <v>0</v>
      </c>
      <c r="Z52" s="161">
        <f>+[2]data1cf!Y52</f>
        <v>0</v>
      </c>
      <c r="AA52" s="161">
        <f>+[2]data1cf!Z52</f>
        <v>0</v>
      </c>
      <c r="AB52" s="161"/>
      <c r="AC52" s="162">
        <f t="shared" si="0"/>
        <v>31883.927679747805</v>
      </c>
      <c r="AD52" s="162">
        <f t="shared" si="2"/>
        <v>64065.956851907096</v>
      </c>
      <c r="AE52" s="163">
        <f t="shared" si="3"/>
        <v>63522.232875160444</v>
      </c>
      <c r="AF52" s="164">
        <f t="shared" si="1"/>
        <v>0.16258282065391541</v>
      </c>
      <c r="AG52" s="165">
        <f t="shared" si="7"/>
        <v>0.98873522722859231</v>
      </c>
    </row>
    <row r="53" spans="1:33">
      <c r="A53" s="157"/>
      <c r="B53" s="161">
        <f>+[2]data1cf!A53</f>
        <v>-93828.667749901622</v>
      </c>
      <c r="C53" s="161">
        <f>+[2]data1cf!B53</f>
        <v>15023.489157268643</v>
      </c>
      <c r="D53" s="161">
        <f>+[2]data1cf!C53</f>
        <v>16571.030845904515</v>
      </c>
      <c r="E53" s="161">
        <f>+[2]data1cf!D53</f>
        <v>16182.659098505435</v>
      </c>
      <c r="F53" s="161">
        <f>+[2]data1cf!E53</f>
        <v>15741.209034140214</v>
      </c>
      <c r="G53" s="161">
        <f>+[2]data1cf!F53</f>
        <v>15593.844797036079</v>
      </c>
      <c r="H53" s="161">
        <f>+[2]data1cf!G53</f>
        <v>15085.755993326435</v>
      </c>
      <c r="I53" s="161">
        <f>+[2]data1cf!H53</f>
        <v>15059.858309943091</v>
      </c>
      <c r="J53" s="161">
        <f>+[2]data1cf!I53</f>
        <v>15168.906641755573</v>
      </c>
      <c r="K53" s="161">
        <f>+[2]data1cf!J53</f>
        <v>15072.325532958293</v>
      </c>
      <c r="L53" s="161">
        <f>+[2]data1cf!K53</f>
        <v>15216.313906483956</v>
      </c>
      <c r="M53" s="161">
        <f>+[2]data1cf!L53</f>
        <v>15173.185914836575</v>
      </c>
      <c r="N53" s="161">
        <f>+[2]data1cf!M53</f>
        <v>15081.689762858106</v>
      </c>
      <c r="O53" s="161">
        <f>+[2]data1cf!N53</f>
        <v>15095.621957532911</v>
      </c>
      <c r="P53" s="161">
        <f>+[2]data1cf!O53</f>
        <v>15144.56406486111</v>
      </c>
      <c r="Q53" s="161">
        <f>+[2]data1cf!P53</f>
        <v>15207.023309016982</v>
      </c>
      <c r="R53" s="161">
        <f>+[2]data1cf!Q53</f>
        <v>1076.1772876242715</v>
      </c>
      <c r="S53" s="161">
        <f>+[2]data1cf!R53</f>
        <v>0</v>
      </c>
      <c r="T53" s="161">
        <f>+[2]data1cf!S53</f>
        <v>0</v>
      </c>
      <c r="U53" s="161">
        <f>+[2]data1cf!T53</f>
        <v>0</v>
      </c>
      <c r="V53" s="161">
        <f>+[2]data1cf!U53</f>
        <v>0</v>
      </c>
      <c r="W53" s="161">
        <f>+[2]data1cf!V53</f>
        <v>0</v>
      </c>
      <c r="X53" s="161">
        <f>+[2]data1cf!W53</f>
        <v>0</v>
      </c>
      <c r="Y53" s="161">
        <f>+[2]data1cf!X53</f>
        <v>0</v>
      </c>
      <c r="Z53" s="161">
        <f>+[2]data1cf!Y53</f>
        <v>0</v>
      </c>
      <c r="AA53" s="161">
        <f>+[2]data1cf!Z53</f>
        <v>0</v>
      </c>
      <c r="AB53" s="161"/>
      <c r="AC53" s="162">
        <f t="shared" si="0"/>
        <v>24002.290027083061</v>
      </c>
      <c r="AD53" s="162">
        <f t="shared" si="2"/>
        <v>56559.786995481212</v>
      </c>
      <c r="AE53" s="163">
        <f t="shared" si="3"/>
        <v>56009.91167263587</v>
      </c>
      <c r="AF53" s="164">
        <f t="shared" si="1"/>
        <v>0.14319298863410951</v>
      </c>
      <c r="AG53" s="165">
        <f t="shared" si="7"/>
        <v>0.98094588470492838</v>
      </c>
    </row>
    <row r="54" spans="1:33">
      <c r="A54" s="157"/>
      <c r="B54" s="161">
        <f>+[2]data1cf!A54</f>
        <v>-97224.366228335712</v>
      </c>
      <c r="C54" s="161">
        <f>+[2]data1cf!B54</f>
        <v>15182.784139738982</v>
      </c>
      <c r="D54" s="161">
        <f>+[2]data1cf!C54</f>
        <v>16876.035061979419</v>
      </c>
      <c r="E54" s="161">
        <f>+[2]data1cf!D54</f>
        <v>16397.021192238324</v>
      </c>
      <c r="F54" s="161">
        <f>+[2]data1cf!E54</f>
        <v>15755.582080413562</v>
      </c>
      <c r="G54" s="161">
        <f>+[2]data1cf!F54</f>
        <v>15427.974277486519</v>
      </c>
      <c r="H54" s="161">
        <f>+[2]data1cf!G54</f>
        <v>15336.221989901151</v>
      </c>
      <c r="I54" s="161">
        <f>+[2]data1cf!H54</f>
        <v>15206.204966813704</v>
      </c>
      <c r="J54" s="161">
        <f>+[2]data1cf!I54</f>
        <v>15282.009116588499</v>
      </c>
      <c r="K54" s="161">
        <f>+[2]data1cf!J54</f>
        <v>15086.047376232453</v>
      </c>
      <c r="L54" s="161">
        <f>+[2]data1cf!K54</f>
        <v>15264.296334943556</v>
      </c>
      <c r="M54" s="161">
        <f>+[2]data1cf!L54</f>
        <v>15286.778070952412</v>
      </c>
      <c r="N54" s="161">
        <f>+[2]data1cf!M54</f>
        <v>15401.832654792668</v>
      </c>
      <c r="O54" s="161">
        <f>+[2]data1cf!N54</f>
        <v>15204.411586655824</v>
      </c>
      <c r="P54" s="161">
        <f>+[2]data1cf!O54</f>
        <v>15269.835007394358</v>
      </c>
      <c r="Q54" s="161">
        <f>+[2]data1cf!P54</f>
        <v>15276.045955483385</v>
      </c>
      <c r="R54" s="161">
        <f>+[2]data1cf!Q54</f>
        <v>1115.1245908925191</v>
      </c>
      <c r="S54" s="161">
        <f>+[2]data1cf!R54</f>
        <v>0</v>
      </c>
      <c r="T54" s="161">
        <f>+[2]data1cf!S54</f>
        <v>0</v>
      </c>
      <c r="U54" s="161">
        <f>+[2]data1cf!T54</f>
        <v>0</v>
      </c>
      <c r="V54" s="161">
        <f>+[2]data1cf!U54</f>
        <v>0</v>
      </c>
      <c r="W54" s="161">
        <f>+[2]data1cf!V54</f>
        <v>0</v>
      </c>
      <c r="X54" s="161">
        <f>+[2]data1cf!W54</f>
        <v>0</v>
      </c>
      <c r="Y54" s="161">
        <f>+[2]data1cf!X54</f>
        <v>0</v>
      </c>
      <c r="Z54" s="161">
        <f>+[2]data1cf!Y54</f>
        <v>0</v>
      </c>
      <c r="AA54" s="161">
        <f>+[2]data1cf!Z54</f>
        <v>0</v>
      </c>
      <c r="AB54" s="161"/>
      <c r="AC54" s="162">
        <f t="shared" si="0"/>
        <v>21595.797591750044</v>
      </c>
      <c r="AD54" s="162">
        <f t="shared" si="2"/>
        <v>54401.199437986208</v>
      </c>
      <c r="AE54" s="163">
        <f t="shared" si="3"/>
        <v>53847.091755311842</v>
      </c>
      <c r="AF54" s="164">
        <f t="shared" si="1"/>
        <v>0.13773400187492374</v>
      </c>
      <c r="AG54" s="165">
        <f t="shared" si="7"/>
        <v>0.97783679781270261</v>
      </c>
    </row>
    <row r="55" spans="1:33">
      <c r="A55" s="157"/>
      <c r="B55" s="161">
        <f>+[2]data1cf!A55</f>
        <v>-101918.46837957784</v>
      </c>
      <c r="C55" s="161">
        <f>+[2]data1cf!B55</f>
        <v>15174.719733103442</v>
      </c>
      <c r="D55" s="161">
        <f>+[2]data1cf!C55</f>
        <v>16630.87193495356</v>
      </c>
      <c r="E55" s="161">
        <f>+[2]data1cf!D55</f>
        <v>16401.574733843154</v>
      </c>
      <c r="F55" s="161">
        <f>+[2]data1cf!E55</f>
        <v>16035.808666701236</v>
      </c>
      <c r="G55" s="161">
        <f>+[2]data1cf!F55</f>
        <v>15518.39645774489</v>
      </c>
      <c r="H55" s="161">
        <f>+[2]data1cf!G55</f>
        <v>15227.910939393088</v>
      </c>
      <c r="I55" s="161">
        <f>+[2]data1cf!H55</f>
        <v>15352.67033763403</v>
      </c>
      <c r="J55" s="161">
        <f>+[2]data1cf!I55</f>
        <v>15422.489208066447</v>
      </c>
      <c r="K55" s="161">
        <f>+[2]data1cf!J55</f>
        <v>15494.480816089426</v>
      </c>
      <c r="L55" s="161">
        <f>+[2]data1cf!K55</f>
        <v>15322.183616718037</v>
      </c>
      <c r="M55" s="161">
        <f>+[2]data1cf!L55</f>
        <v>15483.708614703384</v>
      </c>
      <c r="N55" s="161">
        <f>+[2]data1cf!M55</f>
        <v>15377.452436587571</v>
      </c>
      <c r="O55" s="161">
        <f>+[2]data1cf!N55</f>
        <v>15548.528265083998</v>
      </c>
      <c r="P55" s="161">
        <f>+[2]data1cf!O55</f>
        <v>15308.076635059288</v>
      </c>
      <c r="Q55" s="161">
        <f>+[2]data1cf!P55</f>
        <v>15535.785332218951</v>
      </c>
      <c r="R55" s="161">
        <f>+[2]data1cf!Q55</f>
        <v>1168.9640649264059</v>
      </c>
      <c r="S55" s="161">
        <f>+[2]data1cf!R55</f>
        <v>0</v>
      </c>
      <c r="T55" s="161">
        <f>+[2]data1cf!S55</f>
        <v>0</v>
      </c>
      <c r="U55" s="161">
        <f>+[2]data1cf!T55</f>
        <v>0</v>
      </c>
      <c r="V55" s="161">
        <f>+[2]data1cf!U55</f>
        <v>0</v>
      </c>
      <c r="W55" s="161">
        <f>+[2]data1cf!V55</f>
        <v>0</v>
      </c>
      <c r="X55" s="161">
        <f>+[2]data1cf!W55</f>
        <v>0</v>
      </c>
      <c r="Y55" s="161">
        <f>+[2]data1cf!X55</f>
        <v>0</v>
      </c>
      <c r="Z55" s="161">
        <f>+[2]data1cf!Y55</f>
        <v>0</v>
      </c>
      <c r="AA55" s="161">
        <f>+[2]data1cf!Z55</f>
        <v>0</v>
      </c>
      <c r="AB55" s="161"/>
      <c r="AC55" s="162">
        <f t="shared" si="0"/>
        <v>17462.328622369296</v>
      </c>
      <c r="AD55" s="162">
        <f t="shared" si="2"/>
        <v>50545.633221811047</v>
      </c>
      <c r="AE55" s="163">
        <f t="shared" si="3"/>
        <v>49986.522076402456</v>
      </c>
      <c r="AF55" s="164">
        <f t="shared" si="1"/>
        <v>0.1292228877544403</v>
      </c>
      <c r="AG55" s="165">
        <f t="shared" si="7"/>
        <v>0.97096764993925877</v>
      </c>
    </row>
    <row r="56" spans="1:33">
      <c r="A56" s="157"/>
      <c r="B56" s="161">
        <f>+[2]data1cf!A56</f>
        <v>-98219.483870216412</v>
      </c>
      <c r="C56" s="161">
        <f>+[2]data1cf!B56</f>
        <v>15147.647824770373</v>
      </c>
      <c r="D56" s="161">
        <f>+[2]data1cf!C56</f>
        <v>16780.496720763593</v>
      </c>
      <c r="E56" s="161">
        <f>+[2]data1cf!D56</f>
        <v>16386.272539211808</v>
      </c>
      <c r="F56" s="161">
        <f>+[2]data1cf!E56</f>
        <v>16028.818549647433</v>
      </c>
      <c r="G56" s="161">
        <f>+[2]data1cf!F56</f>
        <v>15550.981399168915</v>
      </c>
      <c r="H56" s="161">
        <f>+[2]data1cf!G56</f>
        <v>15373.701314294205</v>
      </c>
      <c r="I56" s="161">
        <f>+[2]data1cf!H56</f>
        <v>15068.099911608111</v>
      </c>
      <c r="J56" s="161">
        <f>+[2]data1cf!I56</f>
        <v>15280.511829120253</v>
      </c>
      <c r="K56" s="161">
        <f>+[2]data1cf!J56</f>
        <v>15257.455719036778</v>
      </c>
      <c r="L56" s="161">
        <f>+[2]data1cf!K56</f>
        <v>15230.126329737192</v>
      </c>
      <c r="M56" s="161">
        <f>+[2]data1cf!L56</f>
        <v>15390.313937248849</v>
      </c>
      <c r="N56" s="161">
        <f>+[2]data1cf!M56</f>
        <v>15336.247978465624</v>
      </c>
      <c r="O56" s="161">
        <f>+[2]data1cf!N56</f>
        <v>15520.391099065588</v>
      </c>
      <c r="P56" s="161">
        <f>+[2]data1cf!O56</f>
        <v>15413.450608089766</v>
      </c>
      <c r="Q56" s="161">
        <f>+[2]data1cf!P56</f>
        <v>15281.84718274511</v>
      </c>
      <c r="R56" s="161">
        <f>+[2]data1cf!Q56</f>
        <v>1126.5381921978342</v>
      </c>
      <c r="S56" s="161">
        <f>+[2]data1cf!R56</f>
        <v>0</v>
      </c>
      <c r="T56" s="161">
        <f>+[2]data1cf!S56</f>
        <v>0</v>
      </c>
      <c r="U56" s="161">
        <f>+[2]data1cf!T56</f>
        <v>0</v>
      </c>
      <c r="V56" s="161">
        <f>+[2]data1cf!U56</f>
        <v>0</v>
      </c>
      <c r="W56" s="161">
        <f>+[2]data1cf!V56</f>
        <v>0</v>
      </c>
      <c r="X56" s="161">
        <f>+[2]data1cf!W56</f>
        <v>0</v>
      </c>
      <c r="Y56" s="161">
        <f>+[2]data1cf!X56</f>
        <v>0</v>
      </c>
      <c r="Z56" s="161">
        <f>+[2]data1cf!Y56</f>
        <v>0</v>
      </c>
      <c r="AA56" s="161">
        <f>+[2]data1cf!Z56</f>
        <v>0</v>
      </c>
      <c r="AB56" s="161"/>
      <c r="AC56" s="162">
        <f t="shared" si="0"/>
        <v>20902.250642209288</v>
      </c>
      <c r="AD56" s="162">
        <f t="shared" si="2"/>
        <v>53834.352687744453</v>
      </c>
      <c r="AE56" s="163">
        <f t="shared" si="3"/>
        <v>53277.929624187942</v>
      </c>
      <c r="AF56" s="164">
        <f t="shared" si="1"/>
        <v>0.13614527583122255</v>
      </c>
      <c r="AG56" s="165">
        <f t="shared" si="7"/>
        <v>0.97693940016878777</v>
      </c>
    </row>
    <row r="57" spans="1:33">
      <c r="A57" s="157"/>
      <c r="B57" s="161">
        <f>+[2]data1cf!A57</f>
        <v>-100408.17457465371</v>
      </c>
      <c r="C57" s="161">
        <f>+[2]data1cf!B57</f>
        <v>15330.690146906916</v>
      </c>
      <c r="D57" s="161">
        <f>+[2]data1cf!C57</f>
        <v>16648.434315822822</v>
      </c>
      <c r="E57" s="161">
        <f>+[2]data1cf!D57</f>
        <v>16381.119038246852</v>
      </c>
      <c r="F57" s="161">
        <f>+[2]data1cf!E57</f>
        <v>16085.332803379988</v>
      </c>
      <c r="G57" s="161">
        <f>+[2]data1cf!F57</f>
        <v>15626.987597271695</v>
      </c>
      <c r="H57" s="161">
        <f>+[2]data1cf!G57</f>
        <v>15232.059491234326</v>
      </c>
      <c r="I57" s="161">
        <f>+[2]data1cf!H57</f>
        <v>15331.61096950022</v>
      </c>
      <c r="J57" s="161">
        <f>+[2]data1cf!I57</f>
        <v>15143.610878861869</v>
      </c>
      <c r="K57" s="161">
        <f>+[2]data1cf!J57</f>
        <v>15190.184330701923</v>
      </c>
      <c r="L57" s="161">
        <f>+[2]data1cf!K57</f>
        <v>15247.698355881033</v>
      </c>
      <c r="M57" s="161">
        <f>+[2]data1cf!L57</f>
        <v>15127.387030888483</v>
      </c>
      <c r="N57" s="161">
        <f>+[2]data1cf!M57</f>
        <v>15217.650513372231</v>
      </c>
      <c r="O57" s="161">
        <f>+[2]data1cf!N57</f>
        <v>15315.583975024703</v>
      </c>
      <c r="P57" s="161">
        <f>+[2]data1cf!O57</f>
        <v>15492.705435433521</v>
      </c>
      <c r="Q57" s="161">
        <f>+[2]data1cf!P57</f>
        <v>15572.045188235716</v>
      </c>
      <c r="R57" s="161">
        <f>+[2]data1cf!Q57</f>
        <v>1151.641599101448</v>
      </c>
      <c r="S57" s="161">
        <f>+[2]data1cf!R57</f>
        <v>0</v>
      </c>
      <c r="T57" s="161">
        <f>+[2]data1cf!S57</f>
        <v>0</v>
      </c>
      <c r="U57" s="161">
        <f>+[2]data1cf!T57</f>
        <v>0</v>
      </c>
      <c r="V57" s="161">
        <f>+[2]data1cf!U57</f>
        <v>0</v>
      </c>
      <c r="W57" s="161">
        <f>+[2]data1cf!V57</f>
        <v>0</v>
      </c>
      <c r="X57" s="161">
        <f>+[2]data1cf!W57</f>
        <v>0</v>
      </c>
      <c r="Y57" s="161">
        <f>+[2]data1cf!X57</f>
        <v>0</v>
      </c>
      <c r="Z57" s="161">
        <f>+[2]data1cf!Y57</f>
        <v>0</v>
      </c>
      <c r="AA57" s="161">
        <f>+[2]data1cf!Z57</f>
        <v>0</v>
      </c>
      <c r="AB57" s="161"/>
      <c r="AC57" s="162">
        <f t="shared" si="0"/>
        <v>18728.996656423045</v>
      </c>
      <c r="AD57" s="162">
        <f t="shared" si="2"/>
        <v>51630.199392639654</v>
      </c>
      <c r="AE57" s="163">
        <f t="shared" si="3"/>
        <v>51074.310283677449</v>
      </c>
      <c r="AF57" s="164">
        <f t="shared" si="1"/>
        <v>0.1318549335002899</v>
      </c>
      <c r="AG57" s="165">
        <f t="shared" si="7"/>
        <v>0.97309084898887255</v>
      </c>
    </row>
    <row r="58" spans="1:33">
      <c r="A58" s="157"/>
      <c r="B58" s="161">
        <f>+[2]data1cf!A58</f>
        <v>-85739.471665383069</v>
      </c>
      <c r="C58" s="161">
        <f>+[2]data1cf!B58</f>
        <v>14919.761731663584</v>
      </c>
      <c r="D58" s="161">
        <f>+[2]data1cf!C58</f>
        <v>16340.942993502862</v>
      </c>
      <c r="E58" s="161">
        <f>+[2]data1cf!D58</f>
        <v>15659.882225342202</v>
      </c>
      <c r="F58" s="161">
        <f>+[2]data1cf!E58</f>
        <v>15494.691431480031</v>
      </c>
      <c r="G58" s="161">
        <f>+[2]data1cf!F58</f>
        <v>15246.419863633771</v>
      </c>
      <c r="H58" s="161">
        <f>+[2]data1cf!G58</f>
        <v>15086.398269798203</v>
      </c>
      <c r="I58" s="161">
        <f>+[2]data1cf!H58</f>
        <v>15121.798707278913</v>
      </c>
      <c r="J58" s="161">
        <f>+[2]data1cf!I58</f>
        <v>15002.403486484498</v>
      </c>
      <c r="K58" s="161">
        <f>+[2]data1cf!J58</f>
        <v>15202.124105764207</v>
      </c>
      <c r="L58" s="161">
        <f>+[2]data1cf!K58</f>
        <v>15121.808198225719</v>
      </c>
      <c r="M58" s="161">
        <f>+[2]data1cf!L58</f>
        <v>15167.762851441172</v>
      </c>
      <c r="N58" s="161">
        <f>+[2]data1cf!M58</f>
        <v>15047.977587456164</v>
      </c>
      <c r="O58" s="161">
        <f>+[2]data1cf!N58</f>
        <v>15141.616354329297</v>
      </c>
      <c r="P58" s="161">
        <f>+[2]data1cf!O58</f>
        <v>15043.750415429</v>
      </c>
      <c r="Q58" s="161">
        <f>+[2]data1cf!P58</f>
        <v>15228.606024118038</v>
      </c>
      <c r="R58" s="161">
        <f>+[2]data1cf!Q58</f>
        <v>983.39744421327748</v>
      </c>
      <c r="S58" s="161">
        <f>+[2]data1cf!R58</f>
        <v>0</v>
      </c>
      <c r="T58" s="161">
        <f>+[2]data1cf!S58</f>
        <v>0</v>
      </c>
      <c r="U58" s="161">
        <f>+[2]data1cf!T58</f>
        <v>0</v>
      </c>
      <c r="V58" s="161">
        <f>+[2]data1cf!U58</f>
        <v>0</v>
      </c>
      <c r="W58" s="161">
        <f>+[2]data1cf!V58</f>
        <v>0</v>
      </c>
      <c r="X58" s="161">
        <f>+[2]data1cf!W58</f>
        <v>0</v>
      </c>
      <c r="Y58" s="161">
        <f>+[2]data1cf!X58</f>
        <v>0</v>
      </c>
      <c r="Z58" s="161">
        <f>+[2]data1cf!Y58</f>
        <v>0</v>
      </c>
      <c r="AA58" s="161">
        <f>+[2]data1cf!Z58</f>
        <v>0</v>
      </c>
      <c r="AB58" s="161"/>
      <c r="AC58" s="162">
        <f t="shared" si="0"/>
        <v>30962.675955931791</v>
      </c>
      <c r="AD58" s="162">
        <f t="shared" si="2"/>
        <v>63328.045775040977</v>
      </c>
      <c r="AE58" s="163">
        <f t="shared" si="3"/>
        <v>62781.050208174733</v>
      </c>
      <c r="AF58" s="164">
        <f t="shared" si="1"/>
        <v>0.15981214642524721</v>
      </c>
      <c r="AG58" s="165">
        <f t="shared" si="7"/>
        <v>0.98813787003346443</v>
      </c>
    </row>
    <row r="59" spans="1:33">
      <c r="A59" s="157"/>
      <c r="B59" s="161">
        <f>+[2]data1cf!A59</f>
        <v>-87863.086290794003</v>
      </c>
      <c r="C59" s="161">
        <f>+[2]data1cf!B59</f>
        <v>15080.457065066963</v>
      </c>
      <c r="D59" s="161">
        <f>+[2]data1cf!C59</f>
        <v>16244.850587016474</v>
      </c>
      <c r="E59" s="161">
        <f>+[2]data1cf!D59</f>
        <v>15954.582384590976</v>
      </c>
      <c r="F59" s="161">
        <f>+[2]data1cf!E59</f>
        <v>15642.365489934546</v>
      </c>
      <c r="G59" s="161">
        <f>+[2]data1cf!F59</f>
        <v>15311.151547938895</v>
      </c>
      <c r="H59" s="161">
        <f>+[2]data1cf!G59</f>
        <v>15100.788428726391</v>
      </c>
      <c r="I59" s="161">
        <f>+[2]data1cf!H59</f>
        <v>14993.867215111526</v>
      </c>
      <c r="J59" s="161">
        <f>+[2]data1cf!I59</f>
        <v>15119.001965935435</v>
      </c>
      <c r="K59" s="161">
        <f>+[2]data1cf!J59</f>
        <v>14893.82616290097</v>
      </c>
      <c r="L59" s="161">
        <f>+[2]data1cf!K59</f>
        <v>14872.702592310839</v>
      </c>
      <c r="M59" s="161">
        <f>+[2]data1cf!L59</f>
        <v>14878.335791108679</v>
      </c>
      <c r="N59" s="161">
        <f>+[2]data1cf!M59</f>
        <v>14908.008685407949</v>
      </c>
      <c r="O59" s="161">
        <f>+[2]data1cf!N59</f>
        <v>15077.706923025993</v>
      </c>
      <c r="P59" s="161">
        <f>+[2]data1cf!O59</f>
        <v>14945.769062829806</v>
      </c>
      <c r="Q59" s="161">
        <f>+[2]data1cf!P59</f>
        <v>14985.779191640329</v>
      </c>
      <c r="R59" s="161">
        <f>+[2]data1cf!Q59</f>
        <v>1007.7544545208907</v>
      </c>
      <c r="S59" s="161">
        <f>+[2]data1cf!R59</f>
        <v>0</v>
      </c>
      <c r="T59" s="161">
        <f>+[2]data1cf!S59</f>
        <v>0</v>
      </c>
      <c r="U59" s="161">
        <f>+[2]data1cf!T59</f>
        <v>0</v>
      </c>
      <c r="V59" s="161">
        <f>+[2]data1cf!U59</f>
        <v>0</v>
      </c>
      <c r="W59" s="161">
        <f>+[2]data1cf!V59</f>
        <v>0</v>
      </c>
      <c r="X59" s="161">
        <f>+[2]data1cf!W59</f>
        <v>0</v>
      </c>
      <c r="Y59" s="161">
        <f>+[2]data1cf!X59</f>
        <v>0</v>
      </c>
      <c r="Z59" s="161">
        <f>+[2]data1cf!Y59</f>
        <v>0</v>
      </c>
      <c r="AA59" s="161">
        <f>+[2]data1cf!Z59</f>
        <v>0</v>
      </c>
      <c r="AB59" s="161"/>
      <c r="AC59" s="162">
        <f t="shared" si="0"/>
        <v>28795.377914243989</v>
      </c>
      <c r="AD59" s="162">
        <f t="shared" si="2"/>
        <v>60996.950524030311</v>
      </c>
      <c r="AE59" s="163">
        <f t="shared" si="3"/>
        <v>60453.264372051257</v>
      </c>
      <c r="AF59" s="164">
        <f t="shared" si="1"/>
        <v>0.1548351585865021</v>
      </c>
      <c r="AG59" s="165">
        <f t="shared" si="7"/>
        <v>0.98603463013328396</v>
      </c>
    </row>
    <row r="60" spans="1:33">
      <c r="A60" s="157"/>
      <c r="B60" s="161">
        <f>+[2]data1cf!A60</f>
        <v>-94291.350843469321</v>
      </c>
      <c r="C60" s="161">
        <f>+[2]data1cf!B60</f>
        <v>14899.979564065819</v>
      </c>
      <c r="D60" s="161">
        <f>+[2]data1cf!C60</f>
        <v>16340.062268505902</v>
      </c>
      <c r="E60" s="161">
        <f>+[2]data1cf!D60</f>
        <v>16239.786265165507</v>
      </c>
      <c r="F60" s="161">
        <f>+[2]data1cf!E60</f>
        <v>15930.060915483788</v>
      </c>
      <c r="G60" s="161">
        <f>+[2]data1cf!F60</f>
        <v>15597.818385106568</v>
      </c>
      <c r="H60" s="161">
        <f>+[2]data1cf!G60</f>
        <v>15032.121560560368</v>
      </c>
      <c r="I60" s="161">
        <f>+[2]data1cf!H60</f>
        <v>15185.794932322753</v>
      </c>
      <c r="J60" s="161">
        <f>+[2]data1cf!I60</f>
        <v>15045.050446345978</v>
      </c>
      <c r="K60" s="161">
        <f>+[2]data1cf!J60</f>
        <v>15330.084649337219</v>
      </c>
      <c r="L60" s="161">
        <f>+[2]data1cf!K60</f>
        <v>15246.916306320134</v>
      </c>
      <c r="M60" s="161">
        <f>+[2]data1cf!L60</f>
        <v>15271.320273661202</v>
      </c>
      <c r="N60" s="161">
        <f>+[2]data1cf!M60</f>
        <v>15234.346397622747</v>
      </c>
      <c r="O60" s="161">
        <f>+[2]data1cf!N60</f>
        <v>14835.909646896827</v>
      </c>
      <c r="P60" s="161">
        <f>+[2]data1cf!O60</f>
        <v>15206.52081736398</v>
      </c>
      <c r="Q60" s="161">
        <f>+[2]data1cf!P60</f>
        <v>15344.03339978568</v>
      </c>
      <c r="R60" s="161">
        <f>+[2]data1cf!Q60</f>
        <v>1081.4840776342558</v>
      </c>
      <c r="S60" s="161">
        <f>+[2]data1cf!R60</f>
        <v>0</v>
      </c>
      <c r="T60" s="161">
        <f>+[2]data1cf!S60</f>
        <v>0</v>
      </c>
      <c r="U60" s="161">
        <f>+[2]data1cf!T60</f>
        <v>0</v>
      </c>
      <c r="V60" s="161">
        <f>+[2]data1cf!U60</f>
        <v>0</v>
      </c>
      <c r="W60" s="161">
        <f>+[2]data1cf!V60</f>
        <v>0</v>
      </c>
      <c r="X60" s="161">
        <f>+[2]data1cf!W60</f>
        <v>0</v>
      </c>
      <c r="Y60" s="161">
        <f>+[2]data1cf!X60</f>
        <v>0</v>
      </c>
      <c r="Z60" s="161">
        <f>+[2]data1cf!Y60</f>
        <v>0</v>
      </c>
      <c r="AA60" s="161">
        <f>+[2]data1cf!Z60</f>
        <v>0</v>
      </c>
      <c r="AB60" s="161"/>
      <c r="AC60" s="162">
        <f t="shared" si="0"/>
        <v>23566.470441892372</v>
      </c>
      <c r="AD60" s="162">
        <f t="shared" si="2"/>
        <v>56201.642089114612</v>
      </c>
      <c r="AE60" s="163">
        <f t="shared" si="3"/>
        <v>55650.353847579347</v>
      </c>
      <c r="AF60" s="164">
        <f t="shared" si="1"/>
        <v>0.14213007092475893</v>
      </c>
      <c r="AG60" s="165">
        <f t="shared" si="7"/>
        <v>0.98046199784187726</v>
      </c>
    </row>
    <row r="61" spans="1:33">
      <c r="A61" s="157"/>
      <c r="B61" s="161">
        <f>+[2]data1cf!A61</f>
        <v>-91473.684975599725</v>
      </c>
      <c r="C61" s="161">
        <f>+[2]data1cf!B61</f>
        <v>14884.510821559354</v>
      </c>
      <c r="D61" s="161">
        <f>+[2]data1cf!C61</f>
        <v>16251.418746677691</v>
      </c>
      <c r="E61" s="161">
        <f>+[2]data1cf!D61</f>
        <v>16175.00673203752</v>
      </c>
      <c r="F61" s="161">
        <f>+[2]data1cf!E61</f>
        <v>15645.966012323544</v>
      </c>
      <c r="G61" s="161">
        <f>+[2]data1cf!F61</f>
        <v>15384.622933262321</v>
      </c>
      <c r="H61" s="161">
        <f>+[2]data1cf!G61</f>
        <v>15173.117240450556</v>
      </c>
      <c r="I61" s="161">
        <f>+[2]data1cf!H61</f>
        <v>15017.368754038544</v>
      </c>
      <c r="J61" s="161">
        <f>+[2]data1cf!I61</f>
        <v>15057.643602765922</v>
      </c>
      <c r="K61" s="161">
        <f>+[2]data1cf!J61</f>
        <v>15183.169892733189</v>
      </c>
      <c r="L61" s="161">
        <f>+[2]data1cf!K61</f>
        <v>15037.173520299564</v>
      </c>
      <c r="M61" s="161">
        <f>+[2]data1cf!L61</f>
        <v>15270.121953088812</v>
      </c>
      <c r="N61" s="161">
        <f>+[2]data1cf!M61</f>
        <v>15302.465601890037</v>
      </c>
      <c r="O61" s="161">
        <f>+[2]data1cf!N61</f>
        <v>15061.45340103345</v>
      </c>
      <c r="P61" s="161">
        <f>+[2]data1cf!O61</f>
        <v>15302.43625948025</v>
      </c>
      <c r="Q61" s="161">
        <f>+[2]data1cf!P61</f>
        <v>15173.654771379282</v>
      </c>
      <c r="R61" s="161">
        <f>+[2]data1cf!Q61</f>
        <v>1049.1665771961384</v>
      </c>
      <c r="S61" s="161">
        <f>+[2]data1cf!R61</f>
        <v>0</v>
      </c>
      <c r="T61" s="161">
        <f>+[2]data1cf!S61</f>
        <v>0</v>
      </c>
      <c r="U61" s="161">
        <f>+[2]data1cf!T61</f>
        <v>0</v>
      </c>
      <c r="V61" s="161">
        <f>+[2]data1cf!U61</f>
        <v>0</v>
      </c>
      <c r="W61" s="161">
        <f>+[2]data1cf!V61</f>
        <v>0</v>
      </c>
      <c r="X61" s="161">
        <f>+[2]data1cf!W61</f>
        <v>0</v>
      </c>
      <c r="Y61" s="161">
        <f>+[2]data1cf!X61</f>
        <v>0</v>
      </c>
      <c r="Z61" s="161">
        <f>+[2]data1cf!Y61</f>
        <v>0</v>
      </c>
      <c r="AA61" s="161">
        <f>+[2]data1cf!Z61</f>
        <v>0</v>
      </c>
      <c r="AB61" s="161"/>
      <c r="AC61" s="162">
        <f t="shared" si="0"/>
        <v>25841.812470104553</v>
      </c>
      <c r="AD61" s="162">
        <f t="shared" si="2"/>
        <v>58363.584386443923</v>
      </c>
      <c r="AE61" s="163">
        <f t="shared" si="3"/>
        <v>57813.962889660339</v>
      </c>
      <c r="AF61" s="164">
        <f t="shared" si="1"/>
        <v>0.14732884764671328</v>
      </c>
      <c r="AG61" s="165">
        <f t="shared" si="7"/>
        <v>0.98320676310955135</v>
      </c>
    </row>
    <row r="62" spans="1:33">
      <c r="A62" s="157"/>
      <c r="B62" s="161">
        <f>+[2]data1cf!A62</f>
        <v>-88875.403265871762</v>
      </c>
      <c r="C62" s="161">
        <f>+[2]data1cf!B62</f>
        <v>15070.882374273426</v>
      </c>
      <c r="D62" s="161">
        <f>+[2]data1cf!C62</f>
        <v>16373.187656085587</v>
      </c>
      <c r="E62" s="161">
        <f>+[2]data1cf!D62</f>
        <v>15958.71155227688</v>
      </c>
      <c r="F62" s="161">
        <f>+[2]data1cf!E62</f>
        <v>15657.256398446498</v>
      </c>
      <c r="G62" s="161">
        <f>+[2]data1cf!F62</f>
        <v>15236.55258803333</v>
      </c>
      <c r="H62" s="161">
        <f>+[2]data1cf!G62</f>
        <v>15073.367428020993</v>
      </c>
      <c r="I62" s="161">
        <f>+[2]data1cf!H62</f>
        <v>15382.302555297967</v>
      </c>
      <c r="J62" s="161">
        <f>+[2]data1cf!I62</f>
        <v>14955.636587589741</v>
      </c>
      <c r="K62" s="161">
        <f>+[2]data1cf!J62</f>
        <v>15046.518801283168</v>
      </c>
      <c r="L62" s="161">
        <f>+[2]data1cf!K62</f>
        <v>14939.363587630272</v>
      </c>
      <c r="M62" s="161">
        <f>+[2]data1cf!L62</f>
        <v>15241.746979832718</v>
      </c>
      <c r="N62" s="161">
        <f>+[2]data1cf!M62</f>
        <v>15261.819450708459</v>
      </c>
      <c r="O62" s="161">
        <f>+[2]data1cf!N62</f>
        <v>15094.931056327419</v>
      </c>
      <c r="P62" s="161">
        <f>+[2]data1cf!O62</f>
        <v>14998.034941118363</v>
      </c>
      <c r="Q62" s="161">
        <f>+[2]data1cf!P62</f>
        <v>14928.104185078419</v>
      </c>
      <c r="R62" s="161">
        <f>+[2]data1cf!Q62</f>
        <v>1019.3653252982426</v>
      </c>
      <c r="S62" s="161">
        <f>+[2]data1cf!R62</f>
        <v>0</v>
      </c>
      <c r="T62" s="161">
        <f>+[2]data1cf!S62</f>
        <v>0</v>
      </c>
      <c r="U62" s="161">
        <f>+[2]data1cf!T62</f>
        <v>0</v>
      </c>
      <c r="V62" s="161">
        <f>+[2]data1cf!U62</f>
        <v>0</v>
      </c>
      <c r="W62" s="161">
        <f>+[2]data1cf!V62</f>
        <v>0</v>
      </c>
      <c r="X62" s="161">
        <f>+[2]data1cf!W62</f>
        <v>0</v>
      </c>
      <c r="Y62" s="161">
        <f>+[2]data1cf!X62</f>
        <v>0</v>
      </c>
      <c r="Z62" s="161">
        <f>+[2]data1cf!Y62</f>
        <v>0</v>
      </c>
      <c r="AA62" s="161">
        <f>+[2]data1cf!Z62</f>
        <v>0</v>
      </c>
      <c r="AB62" s="161"/>
      <c r="AC62" s="162">
        <f t="shared" si="0"/>
        <v>28292.726798787153</v>
      </c>
      <c r="AD62" s="162">
        <f t="shared" si="2"/>
        <v>60686.452754628401</v>
      </c>
      <c r="AE62" s="163">
        <f t="shared" si="3"/>
        <v>60139.368414472483</v>
      </c>
      <c r="AF62" s="164">
        <f t="shared" si="1"/>
        <v>0.15323260426521301</v>
      </c>
      <c r="AG62" s="165">
        <f t="shared" si="7"/>
        <v>0.98572767148223295</v>
      </c>
    </row>
    <row r="63" spans="1:33">
      <c r="A63" s="157"/>
      <c r="B63" s="161">
        <f>+[2]data1cf!A63</f>
        <v>-87426.941994538967</v>
      </c>
      <c r="C63" s="161">
        <f>+[2]data1cf!B63</f>
        <v>15031.952787933726</v>
      </c>
      <c r="D63" s="161">
        <f>+[2]data1cf!C63</f>
        <v>16171.465558441387</v>
      </c>
      <c r="E63" s="161">
        <f>+[2]data1cf!D63</f>
        <v>15806.106834683495</v>
      </c>
      <c r="F63" s="161">
        <f>+[2]data1cf!E63</f>
        <v>15687.79966098247</v>
      </c>
      <c r="G63" s="161">
        <f>+[2]data1cf!F63</f>
        <v>15470.746506933214</v>
      </c>
      <c r="H63" s="161">
        <f>+[2]data1cf!G63</f>
        <v>15210.279053423274</v>
      </c>
      <c r="I63" s="161">
        <f>+[2]data1cf!H63</f>
        <v>15033.07427659494</v>
      </c>
      <c r="J63" s="161">
        <f>+[2]data1cf!I63</f>
        <v>14908.322941741913</v>
      </c>
      <c r="K63" s="161">
        <f>+[2]data1cf!J63</f>
        <v>15121.400608248943</v>
      </c>
      <c r="L63" s="161">
        <f>+[2]data1cf!K63</f>
        <v>15177.318205452124</v>
      </c>
      <c r="M63" s="161">
        <f>+[2]data1cf!L63</f>
        <v>15083.580250521336</v>
      </c>
      <c r="N63" s="161">
        <f>+[2]data1cf!M63</f>
        <v>15060.029729767175</v>
      </c>
      <c r="O63" s="161">
        <f>+[2]data1cf!N63</f>
        <v>14911.358086216183</v>
      </c>
      <c r="P63" s="161">
        <f>+[2]data1cf!O63</f>
        <v>14859.526539716084</v>
      </c>
      <c r="Q63" s="161">
        <f>+[2]data1cf!P63</f>
        <v>15265.565648077678</v>
      </c>
      <c r="R63" s="161">
        <f>+[2]data1cf!Q63</f>
        <v>1002.7520539005641</v>
      </c>
      <c r="S63" s="161">
        <f>+[2]data1cf!R63</f>
        <v>0</v>
      </c>
      <c r="T63" s="161">
        <f>+[2]data1cf!S63</f>
        <v>0</v>
      </c>
      <c r="U63" s="161">
        <f>+[2]data1cf!T63</f>
        <v>0</v>
      </c>
      <c r="V63" s="161">
        <f>+[2]data1cf!U63</f>
        <v>0</v>
      </c>
      <c r="W63" s="161">
        <f>+[2]data1cf!V63</f>
        <v>0</v>
      </c>
      <c r="X63" s="161">
        <f>+[2]data1cf!W63</f>
        <v>0</v>
      </c>
      <c r="Y63" s="161">
        <f>+[2]data1cf!X63</f>
        <v>0</v>
      </c>
      <c r="Z63" s="161">
        <f>+[2]data1cf!Y63</f>
        <v>0</v>
      </c>
      <c r="AA63" s="161">
        <f>+[2]data1cf!Z63</f>
        <v>0</v>
      </c>
      <c r="AB63" s="161"/>
      <c r="AC63" s="162">
        <f t="shared" si="0"/>
        <v>29458.097189843156</v>
      </c>
      <c r="AD63" s="162">
        <f t="shared" si="2"/>
        <v>61800.501126453746</v>
      </c>
      <c r="AE63" s="163">
        <f t="shared" si="3"/>
        <v>61254.215535612275</v>
      </c>
      <c r="AF63" s="164">
        <f t="shared" si="1"/>
        <v>0.15613477826118471</v>
      </c>
      <c r="AG63" s="165">
        <f t="shared" si="7"/>
        <v>0.98679871918408724</v>
      </c>
    </row>
    <row r="64" spans="1:33">
      <c r="A64" s="157"/>
      <c r="B64" s="161">
        <f>+[2]data1cf!A64</f>
        <v>-93685.317158212565</v>
      </c>
      <c r="C64" s="161">
        <f>+[2]data1cf!B64</f>
        <v>15040.636510432407</v>
      </c>
      <c r="D64" s="161">
        <f>+[2]data1cf!C64</f>
        <v>16555.633022803864</v>
      </c>
      <c r="E64" s="161">
        <f>+[2]data1cf!D64</f>
        <v>16349.488106050336</v>
      </c>
      <c r="F64" s="161">
        <f>+[2]data1cf!E64</f>
        <v>15937.471717942917</v>
      </c>
      <c r="G64" s="161">
        <f>+[2]data1cf!F64</f>
        <v>15589.280529574982</v>
      </c>
      <c r="H64" s="161">
        <f>+[2]data1cf!G64</f>
        <v>15403.324807694087</v>
      </c>
      <c r="I64" s="161">
        <f>+[2]data1cf!H64</f>
        <v>15172.773947722053</v>
      </c>
      <c r="J64" s="161">
        <f>+[2]data1cf!I64</f>
        <v>15375.25918961943</v>
      </c>
      <c r="K64" s="161">
        <f>+[2]data1cf!J64</f>
        <v>14938.482606284433</v>
      </c>
      <c r="L64" s="161">
        <f>+[2]data1cf!K64</f>
        <v>15212.77657355456</v>
      </c>
      <c r="M64" s="161">
        <f>+[2]data1cf!L64</f>
        <v>15206.886638524948</v>
      </c>
      <c r="N64" s="161">
        <f>+[2]data1cf!M64</f>
        <v>15333.638209061746</v>
      </c>
      <c r="O64" s="161">
        <f>+[2]data1cf!N64</f>
        <v>15288.30519933402</v>
      </c>
      <c r="P64" s="161">
        <f>+[2]data1cf!O64</f>
        <v>15238.622519207747</v>
      </c>
      <c r="Q64" s="161">
        <f>+[2]data1cf!P64</f>
        <v>15083.896794758261</v>
      </c>
      <c r="R64" s="161">
        <f>+[2]data1cf!Q64</f>
        <v>1074.5331136778348</v>
      </c>
      <c r="S64" s="161">
        <f>+[2]data1cf!R64</f>
        <v>0</v>
      </c>
      <c r="T64" s="161">
        <f>+[2]data1cf!S64</f>
        <v>0</v>
      </c>
      <c r="U64" s="161">
        <f>+[2]data1cf!T64</f>
        <v>0</v>
      </c>
      <c r="V64" s="161">
        <f>+[2]data1cf!U64</f>
        <v>0</v>
      </c>
      <c r="W64" s="161">
        <f>+[2]data1cf!V64</f>
        <v>0</v>
      </c>
      <c r="X64" s="161">
        <f>+[2]data1cf!W64</f>
        <v>0</v>
      </c>
      <c r="Y64" s="161">
        <f>+[2]data1cf!X64</f>
        <v>0</v>
      </c>
      <c r="Z64" s="161">
        <f>+[2]data1cf!Y64</f>
        <v>0</v>
      </c>
      <c r="AA64" s="161">
        <f>+[2]data1cf!Z64</f>
        <v>0</v>
      </c>
      <c r="AB64" s="161"/>
      <c r="AC64" s="162">
        <f t="shared" si="0"/>
        <v>24822.923886774697</v>
      </c>
      <c r="AD64" s="162">
        <f t="shared" si="2"/>
        <v>57577.421305804739</v>
      </c>
      <c r="AE64" s="163">
        <f t="shared" si="3"/>
        <v>57024.37632974334</v>
      </c>
      <c r="AF64" s="164">
        <f t="shared" si="1"/>
        <v>0.14466283917427061</v>
      </c>
      <c r="AG64" s="165">
        <f t="shared" si="7"/>
        <v>0.98225638833341933</v>
      </c>
    </row>
    <row r="65" spans="1:33">
      <c r="A65" s="157"/>
      <c r="B65" s="161">
        <f>+[2]data1cf!A65</f>
        <v>-88319.545820751024</v>
      </c>
      <c r="C65" s="161">
        <f>+[2]data1cf!B65</f>
        <v>14991.539391082202</v>
      </c>
      <c r="D65" s="161">
        <f>+[2]data1cf!C65</f>
        <v>16250.926127906623</v>
      </c>
      <c r="E65" s="161">
        <f>+[2]data1cf!D65</f>
        <v>15897.648904657817</v>
      </c>
      <c r="F65" s="161">
        <f>+[2]data1cf!E65</f>
        <v>15718.69048300778</v>
      </c>
      <c r="G65" s="161">
        <f>+[2]data1cf!F65</f>
        <v>15247.108065483431</v>
      </c>
      <c r="H65" s="161">
        <f>+[2]data1cf!G65</f>
        <v>15003.002255578815</v>
      </c>
      <c r="I65" s="161">
        <f>+[2]data1cf!H65</f>
        <v>14957.830368301939</v>
      </c>
      <c r="J65" s="161">
        <f>+[2]data1cf!I65</f>
        <v>15033.248701605786</v>
      </c>
      <c r="K65" s="161">
        <f>+[2]data1cf!J65</f>
        <v>14958.999886314083</v>
      </c>
      <c r="L65" s="161">
        <f>+[2]data1cf!K65</f>
        <v>14916.177565195692</v>
      </c>
      <c r="M65" s="161">
        <f>+[2]data1cf!L65</f>
        <v>15134.284091753096</v>
      </c>
      <c r="N65" s="161">
        <f>+[2]data1cf!M65</f>
        <v>15115.397312739566</v>
      </c>
      <c r="O65" s="161">
        <f>+[2]data1cf!N65</f>
        <v>15041.70076042919</v>
      </c>
      <c r="P65" s="161">
        <f>+[2]data1cf!O65</f>
        <v>15001.237303052347</v>
      </c>
      <c r="Q65" s="161">
        <f>+[2]data1cf!P65</f>
        <v>14956.922005897653</v>
      </c>
      <c r="R65" s="161">
        <f>+[2]data1cf!Q65</f>
        <v>1012.9898627456857</v>
      </c>
      <c r="S65" s="161">
        <f>+[2]data1cf!R65</f>
        <v>0</v>
      </c>
      <c r="T65" s="161">
        <f>+[2]data1cf!S65</f>
        <v>0</v>
      </c>
      <c r="U65" s="161">
        <f>+[2]data1cf!T65</f>
        <v>0</v>
      </c>
      <c r="V65" s="161">
        <f>+[2]data1cf!U65</f>
        <v>0</v>
      </c>
      <c r="W65" s="161">
        <f>+[2]data1cf!V65</f>
        <v>0</v>
      </c>
      <c r="X65" s="161">
        <f>+[2]data1cf!W65</f>
        <v>0</v>
      </c>
      <c r="Y65" s="161">
        <f>+[2]data1cf!X65</f>
        <v>0</v>
      </c>
      <c r="Z65" s="161">
        <f>+[2]data1cf!Y65</f>
        <v>0</v>
      </c>
      <c r="AA65" s="161">
        <f>+[2]data1cf!Z65</f>
        <v>0</v>
      </c>
      <c r="AB65" s="161"/>
      <c r="AC65" s="162">
        <f t="shared" si="0"/>
        <v>28317.514061845664</v>
      </c>
      <c r="AD65" s="162">
        <f t="shared" si="2"/>
        <v>60566.608032482727</v>
      </c>
      <c r="AE65" s="163">
        <f t="shared" si="3"/>
        <v>60021.878507531765</v>
      </c>
      <c r="AF65" s="164">
        <f t="shared" si="1"/>
        <v>0.15359017252922058</v>
      </c>
      <c r="AG65" s="165">
        <f t="shared" si="7"/>
        <v>0.98560739617061532</v>
      </c>
    </row>
    <row r="66" spans="1:33">
      <c r="A66" s="157"/>
      <c r="B66" s="161">
        <f>+[2]data1cf!A66</f>
        <v>-102415.86694052715</v>
      </c>
      <c r="C66" s="161">
        <f>+[2]data1cf!B66</f>
        <v>15419.992855122637</v>
      </c>
      <c r="D66" s="161">
        <f>+[2]data1cf!C66</f>
        <v>16884.34634825106</v>
      </c>
      <c r="E66" s="161">
        <f>+[2]data1cf!D66</f>
        <v>16479.494667569415</v>
      </c>
      <c r="F66" s="161">
        <f>+[2]data1cf!E66</f>
        <v>16213.66546788807</v>
      </c>
      <c r="G66" s="161">
        <f>+[2]data1cf!F66</f>
        <v>15881.767194931699</v>
      </c>
      <c r="H66" s="161">
        <f>+[2]data1cf!G66</f>
        <v>15668.284408460517</v>
      </c>
      <c r="I66" s="161">
        <f>+[2]data1cf!H66</f>
        <v>15369.258543939246</v>
      </c>
      <c r="J66" s="161">
        <f>+[2]data1cf!I66</f>
        <v>15244.806046769034</v>
      </c>
      <c r="K66" s="161">
        <f>+[2]data1cf!J66</f>
        <v>15459.871179009333</v>
      </c>
      <c r="L66" s="161">
        <f>+[2]data1cf!K66</f>
        <v>15384.493574286629</v>
      </c>
      <c r="M66" s="161">
        <f>+[2]data1cf!L66</f>
        <v>15507.670136007286</v>
      </c>
      <c r="N66" s="161">
        <f>+[2]data1cf!M66</f>
        <v>15401.255120885213</v>
      </c>
      <c r="O66" s="161">
        <f>+[2]data1cf!N66</f>
        <v>15372.680672114235</v>
      </c>
      <c r="P66" s="161">
        <f>+[2]data1cf!O66</f>
        <v>15384.873515053667</v>
      </c>
      <c r="Q66" s="161">
        <f>+[2]data1cf!P66</f>
        <v>15246.980636177435</v>
      </c>
      <c r="R66" s="161">
        <f>+[2]data1cf!Q66</f>
        <v>1174.6690274610701</v>
      </c>
      <c r="S66" s="161">
        <f>+[2]data1cf!R66</f>
        <v>0</v>
      </c>
      <c r="T66" s="161">
        <f>+[2]data1cf!S66</f>
        <v>0</v>
      </c>
      <c r="U66" s="161">
        <f>+[2]data1cf!T66</f>
        <v>0</v>
      </c>
      <c r="V66" s="161">
        <f>+[2]data1cf!U66</f>
        <v>0</v>
      </c>
      <c r="W66" s="161">
        <f>+[2]data1cf!V66</f>
        <v>0</v>
      </c>
      <c r="X66" s="161">
        <f>+[2]data1cf!W66</f>
        <v>0</v>
      </c>
      <c r="Y66" s="161">
        <f>+[2]data1cf!X66</f>
        <v>0</v>
      </c>
      <c r="Z66" s="161">
        <f>+[2]data1cf!Y66</f>
        <v>0</v>
      </c>
      <c r="AA66" s="161">
        <f>+[2]data1cf!Z66</f>
        <v>0</v>
      </c>
      <c r="AB66" s="161"/>
      <c r="AC66" s="162">
        <f t="shared" ref="AC66:AC129" si="8">XNPV(0.1,B66:AA66,$B$1:$AA$1)</f>
        <v>17903.768094355648</v>
      </c>
      <c r="AD66" s="162">
        <f t="shared" si="2"/>
        <v>51089.985255215273</v>
      </c>
      <c r="AE66" s="163">
        <f t="shared" si="3"/>
        <v>50529.718264949268</v>
      </c>
      <c r="AF66" s="164">
        <f t="shared" ref="AF66:AF129" si="9">XIRR(B66:AA66,$B$1:$AA$1)</f>
        <v>0.12995123267173772</v>
      </c>
      <c r="AG66" s="165">
        <f t="shared" si="7"/>
        <v>0.97205345166000645</v>
      </c>
    </row>
    <row r="67" spans="1:33">
      <c r="A67" s="157"/>
      <c r="B67" s="161">
        <f>+[2]data1cf!A67</f>
        <v>-91793.933618769021</v>
      </c>
      <c r="C67" s="161">
        <f>+[2]data1cf!B67</f>
        <v>14969.214331078665</v>
      </c>
      <c r="D67" s="161">
        <f>+[2]data1cf!C67</f>
        <v>16360.924674072245</v>
      </c>
      <c r="E67" s="161">
        <f>+[2]data1cf!D67</f>
        <v>16137.01456765838</v>
      </c>
      <c r="F67" s="161">
        <f>+[2]data1cf!E67</f>
        <v>15854.10021396242</v>
      </c>
      <c r="G67" s="161">
        <f>+[2]data1cf!F67</f>
        <v>15512.029720222172</v>
      </c>
      <c r="H67" s="161">
        <f>+[2]data1cf!G67</f>
        <v>15087.151411378083</v>
      </c>
      <c r="I67" s="161">
        <f>+[2]data1cf!H67</f>
        <v>15264.916344324804</v>
      </c>
      <c r="J67" s="161">
        <f>+[2]data1cf!I67</f>
        <v>14952.138688318741</v>
      </c>
      <c r="K67" s="161">
        <f>+[2]data1cf!J67</f>
        <v>15092.869586876775</v>
      </c>
      <c r="L67" s="161">
        <f>+[2]data1cf!K67</f>
        <v>15112.953648771052</v>
      </c>
      <c r="M67" s="161">
        <f>+[2]data1cf!L67</f>
        <v>15059.102552614608</v>
      </c>
      <c r="N67" s="161">
        <f>+[2]data1cf!M67</f>
        <v>15144.273598128946</v>
      </c>
      <c r="O67" s="161">
        <f>+[2]data1cf!N67</f>
        <v>15195.877572860378</v>
      </c>
      <c r="P67" s="161">
        <f>+[2]data1cf!O67</f>
        <v>15369.956177316773</v>
      </c>
      <c r="Q67" s="161">
        <f>+[2]data1cf!P67</f>
        <v>15164.991983918766</v>
      </c>
      <c r="R67" s="161">
        <f>+[2]data1cf!Q67</f>
        <v>1052.8397010338331</v>
      </c>
      <c r="S67" s="161">
        <f>+[2]data1cf!R67</f>
        <v>0</v>
      </c>
      <c r="T67" s="161">
        <f>+[2]data1cf!S67</f>
        <v>0</v>
      </c>
      <c r="U67" s="161">
        <f>+[2]data1cf!T67</f>
        <v>0</v>
      </c>
      <c r="V67" s="161">
        <f>+[2]data1cf!U67</f>
        <v>0</v>
      </c>
      <c r="W67" s="161">
        <f>+[2]data1cf!V67</f>
        <v>0</v>
      </c>
      <c r="X67" s="161">
        <f>+[2]data1cf!W67</f>
        <v>0</v>
      </c>
      <c r="Y67" s="161">
        <f>+[2]data1cf!X67</f>
        <v>0</v>
      </c>
      <c r="Z67" s="161">
        <f>+[2]data1cf!Y67</f>
        <v>0</v>
      </c>
      <c r="AA67" s="161">
        <f>+[2]data1cf!Z67</f>
        <v>0</v>
      </c>
      <c r="AB67" s="161"/>
      <c r="AC67" s="162">
        <f t="shared" si="8"/>
        <v>25833.034157937844</v>
      </c>
      <c r="AD67" s="162">
        <f t="shared" ref="AD67:AD130" si="10">SUMPRODUCT(B67:AA67,$B$1010:$AA$1010)</f>
        <v>58383.978473888725</v>
      </c>
      <c r="AE67" s="163">
        <f t="shared" ref="AE67:AE130" si="11">SUMPRODUCT(B67:AA67,$B$1012:$AA$1012)</f>
        <v>57834.040386421286</v>
      </c>
      <c r="AF67" s="164">
        <f t="shared" si="9"/>
        <v>0.14725068211555481</v>
      </c>
      <c r="AG67" s="165">
        <f t="shared" ref="AG67:AG82" si="12">1-EXP(-(1/0.25)*(AD67/ABS($AD$1010)))</f>
        <v>0.98323072757976027</v>
      </c>
    </row>
    <row r="68" spans="1:33">
      <c r="A68" s="157"/>
      <c r="B68" s="161">
        <f>+[2]data1cf!A68</f>
        <v>-96809.916243692816</v>
      </c>
      <c r="C68" s="161">
        <f>+[2]data1cf!B68</f>
        <v>15119.55398244637</v>
      </c>
      <c r="D68" s="161">
        <f>+[2]data1cf!C68</f>
        <v>16637.233333207863</v>
      </c>
      <c r="E68" s="161">
        <f>+[2]data1cf!D68</f>
        <v>16271.05593067723</v>
      </c>
      <c r="F68" s="161">
        <f>+[2]data1cf!E68</f>
        <v>15813.326375602075</v>
      </c>
      <c r="G68" s="161">
        <f>+[2]data1cf!F68</f>
        <v>15562.945276930055</v>
      </c>
      <c r="H68" s="161">
        <f>+[2]data1cf!G68</f>
        <v>15279.272549071708</v>
      </c>
      <c r="I68" s="161">
        <f>+[2]data1cf!H68</f>
        <v>15198.019803681053</v>
      </c>
      <c r="J68" s="161">
        <f>+[2]data1cf!I68</f>
        <v>15285.511366470189</v>
      </c>
      <c r="K68" s="161">
        <f>+[2]data1cf!J68</f>
        <v>15137.940746369353</v>
      </c>
      <c r="L68" s="161">
        <f>+[2]data1cf!K68</f>
        <v>15336.210422617745</v>
      </c>
      <c r="M68" s="161">
        <f>+[2]data1cf!L68</f>
        <v>15394.815398356619</v>
      </c>
      <c r="N68" s="161">
        <f>+[2]data1cf!M68</f>
        <v>15429.392269191547</v>
      </c>
      <c r="O68" s="161">
        <f>+[2]data1cf!N68</f>
        <v>15186.883569431942</v>
      </c>
      <c r="P68" s="161">
        <f>+[2]data1cf!O68</f>
        <v>15210.715944300769</v>
      </c>
      <c r="Q68" s="161">
        <f>+[2]data1cf!P68</f>
        <v>15313.090682304537</v>
      </c>
      <c r="R68" s="161">
        <f>+[2]data1cf!Q68</f>
        <v>1110.3710153486588</v>
      </c>
      <c r="S68" s="161">
        <f>+[2]data1cf!R68</f>
        <v>0</v>
      </c>
      <c r="T68" s="161">
        <f>+[2]data1cf!S68</f>
        <v>0</v>
      </c>
      <c r="U68" s="161">
        <f>+[2]data1cf!T68</f>
        <v>0</v>
      </c>
      <c r="V68" s="161">
        <f>+[2]data1cf!U68</f>
        <v>0</v>
      </c>
      <c r="W68" s="161">
        <f>+[2]data1cf!V68</f>
        <v>0</v>
      </c>
      <c r="X68" s="161">
        <f>+[2]data1cf!W68</f>
        <v>0</v>
      </c>
      <c r="Y68" s="161">
        <f>+[2]data1cf!X68</f>
        <v>0</v>
      </c>
      <c r="Z68" s="161">
        <f>+[2]data1cf!Y68</f>
        <v>0</v>
      </c>
      <c r="AA68" s="161">
        <f>+[2]data1cf!Z68</f>
        <v>0</v>
      </c>
      <c r="AB68" s="161"/>
      <c r="AC68" s="162">
        <f t="shared" si="8"/>
        <v>21832.877494416829</v>
      </c>
      <c r="AD68" s="162">
        <f t="shared" si="10"/>
        <v>54658.233288540301</v>
      </c>
      <c r="AE68" s="163">
        <f t="shared" si="11"/>
        <v>54103.690936566025</v>
      </c>
      <c r="AF68" s="164">
        <f t="shared" si="9"/>
        <v>0.13819984793663029</v>
      </c>
      <c r="AG68" s="165">
        <f t="shared" si="12"/>
        <v>0.97823212768317291</v>
      </c>
    </row>
    <row r="69" spans="1:33">
      <c r="A69" s="157"/>
      <c r="B69" s="161">
        <f>+[2]data1cf!A69</f>
        <v>-89653.913821905808</v>
      </c>
      <c r="C69" s="161">
        <f>+[2]data1cf!B69</f>
        <v>14984.316551593995</v>
      </c>
      <c r="D69" s="161">
        <f>+[2]data1cf!C69</f>
        <v>16418.929731388449</v>
      </c>
      <c r="E69" s="161">
        <f>+[2]data1cf!D69</f>
        <v>15961.199744115334</v>
      </c>
      <c r="F69" s="161">
        <f>+[2]data1cf!E69</f>
        <v>15503.61871663177</v>
      </c>
      <c r="G69" s="161">
        <f>+[2]data1cf!F69</f>
        <v>15458.119800766361</v>
      </c>
      <c r="H69" s="161">
        <f>+[2]data1cf!G69</f>
        <v>15348.675541592263</v>
      </c>
      <c r="I69" s="161">
        <f>+[2]data1cf!H69</f>
        <v>15190.822140608208</v>
      </c>
      <c r="J69" s="161">
        <f>+[2]data1cf!I69</f>
        <v>15026.89487758595</v>
      </c>
      <c r="K69" s="161">
        <f>+[2]data1cf!J69</f>
        <v>14854.409816130359</v>
      </c>
      <c r="L69" s="161">
        <f>+[2]data1cf!K69</f>
        <v>14860.195337867357</v>
      </c>
      <c r="M69" s="161">
        <f>+[2]data1cf!L69</f>
        <v>15164.468780031821</v>
      </c>
      <c r="N69" s="161">
        <f>+[2]data1cf!M69</f>
        <v>15193.627013974783</v>
      </c>
      <c r="O69" s="161">
        <f>+[2]data1cf!N69</f>
        <v>15004.767777402601</v>
      </c>
      <c r="P69" s="161">
        <f>+[2]data1cf!O69</f>
        <v>15170.227604920494</v>
      </c>
      <c r="Q69" s="161">
        <f>+[2]data1cf!P69</f>
        <v>15115.853361150515</v>
      </c>
      <c r="R69" s="161">
        <f>+[2]data1cf!Q69</f>
        <v>1028.2945299717308</v>
      </c>
      <c r="S69" s="161">
        <f>+[2]data1cf!R69</f>
        <v>0</v>
      </c>
      <c r="T69" s="161">
        <f>+[2]data1cf!S69</f>
        <v>0</v>
      </c>
      <c r="U69" s="161">
        <f>+[2]data1cf!T69</f>
        <v>0</v>
      </c>
      <c r="V69" s="161">
        <f>+[2]data1cf!U69</f>
        <v>0</v>
      </c>
      <c r="W69" s="161">
        <f>+[2]data1cf!V69</f>
        <v>0</v>
      </c>
      <c r="X69" s="161">
        <f>+[2]data1cf!W69</f>
        <v>0</v>
      </c>
      <c r="Y69" s="161">
        <f>+[2]data1cf!X69</f>
        <v>0</v>
      </c>
      <c r="Z69" s="161">
        <f>+[2]data1cf!Y69</f>
        <v>0</v>
      </c>
      <c r="AA69" s="161">
        <f>+[2]data1cf!Z69</f>
        <v>0</v>
      </c>
      <c r="AB69" s="161"/>
      <c r="AC69" s="162">
        <f t="shared" si="8"/>
        <v>27503.487860124373</v>
      </c>
      <c r="AD69" s="162">
        <f t="shared" si="10"/>
        <v>59904.244006676541</v>
      </c>
      <c r="AE69" s="163">
        <f t="shared" si="11"/>
        <v>59356.987111822964</v>
      </c>
      <c r="AF69" s="164">
        <f t="shared" si="9"/>
        <v>0.15136360526084899</v>
      </c>
      <c r="AG69" s="165">
        <f t="shared" si="12"/>
        <v>0.98492413672431722</v>
      </c>
    </row>
    <row r="70" spans="1:33">
      <c r="A70" s="157"/>
      <c r="B70" s="161">
        <f>+[2]data1cf!A70</f>
        <v>-90659.838097323591</v>
      </c>
      <c r="C70" s="161">
        <f>+[2]data1cf!B70</f>
        <v>14987.318006030358</v>
      </c>
      <c r="D70" s="161">
        <f>+[2]data1cf!C70</f>
        <v>16470.62364999732</v>
      </c>
      <c r="E70" s="161">
        <f>+[2]data1cf!D70</f>
        <v>16082.897195669193</v>
      </c>
      <c r="F70" s="161">
        <f>+[2]data1cf!E70</f>
        <v>15707.641427251274</v>
      </c>
      <c r="G70" s="161">
        <f>+[2]data1cf!F70</f>
        <v>15164.345408199006</v>
      </c>
      <c r="H70" s="161">
        <f>+[2]data1cf!G70</f>
        <v>15090.532205647072</v>
      </c>
      <c r="I70" s="161">
        <f>+[2]data1cf!H70</f>
        <v>14996.989192851684</v>
      </c>
      <c r="J70" s="161">
        <f>+[2]data1cf!I70</f>
        <v>14898.404552983235</v>
      </c>
      <c r="K70" s="161">
        <f>+[2]data1cf!J70</f>
        <v>15062.609271521094</v>
      </c>
      <c r="L70" s="161">
        <f>+[2]data1cf!K70</f>
        <v>15035.365042723573</v>
      </c>
      <c r="M70" s="161">
        <f>+[2]data1cf!L70</f>
        <v>15129.800495033203</v>
      </c>
      <c r="N70" s="161">
        <f>+[2]data1cf!M70</f>
        <v>15158.268202118612</v>
      </c>
      <c r="O70" s="161">
        <f>+[2]data1cf!N70</f>
        <v>15042.938894871528</v>
      </c>
      <c r="P70" s="161">
        <f>+[2]data1cf!O70</f>
        <v>15276.871791459622</v>
      </c>
      <c r="Q70" s="161">
        <f>+[2]data1cf!P70</f>
        <v>15071.753981833108</v>
      </c>
      <c r="R70" s="161">
        <f>+[2]data1cf!Q70</f>
        <v>1039.8320790410626</v>
      </c>
      <c r="S70" s="161">
        <f>+[2]data1cf!R70</f>
        <v>0</v>
      </c>
      <c r="T70" s="161">
        <f>+[2]data1cf!S70</f>
        <v>0</v>
      </c>
      <c r="U70" s="161">
        <f>+[2]data1cf!T70</f>
        <v>0</v>
      </c>
      <c r="V70" s="161">
        <f>+[2]data1cf!U70</f>
        <v>0</v>
      </c>
      <c r="W70" s="161">
        <f>+[2]data1cf!V70</f>
        <v>0</v>
      </c>
      <c r="X70" s="161">
        <f>+[2]data1cf!W70</f>
        <v>0</v>
      </c>
      <c r="Y70" s="161">
        <f>+[2]data1cf!X70</f>
        <v>0</v>
      </c>
      <c r="Z70" s="161">
        <f>+[2]data1cf!Y70</f>
        <v>0</v>
      </c>
      <c r="AA70" s="161">
        <f>+[2]data1cf!Z70</f>
        <v>0</v>
      </c>
      <c r="AB70" s="161"/>
      <c r="AC70" s="162">
        <f t="shared" si="8"/>
        <v>26449.796871773749</v>
      </c>
      <c r="AD70" s="162">
        <f t="shared" si="10"/>
        <v>58822.703010394522</v>
      </c>
      <c r="AE70" s="163">
        <f t="shared" si="11"/>
        <v>58275.694372218808</v>
      </c>
      <c r="AF70" s="164">
        <f t="shared" si="9"/>
        <v>0.14897186160087583</v>
      </c>
      <c r="AG70" s="165">
        <f t="shared" si="12"/>
        <v>0.98373805870470976</v>
      </c>
    </row>
    <row r="71" spans="1:33">
      <c r="A71" s="157"/>
      <c r="B71" s="161">
        <f>+[2]data1cf!A71</f>
        <v>-93281.629213929002</v>
      </c>
      <c r="C71" s="161">
        <f>+[2]data1cf!B71</f>
        <v>15061.758899068987</v>
      </c>
      <c r="D71" s="161">
        <f>+[2]data1cf!C71</f>
        <v>16656.553998459629</v>
      </c>
      <c r="E71" s="161">
        <f>+[2]data1cf!D71</f>
        <v>15985.498291406704</v>
      </c>
      <c r="F71" s="161">
        <f>+[2]data1cf!E71</f>
        <v>15673.185280115515</v>
      </c>
      <c r="G71" s="161">
        <f>+[2]data1cf!F71</f>
        <v>15467.212060186332</v>
      </c>
      <c r="H71" s="161">
        <f>+[2]data1cf!G71</f>
        <v>15380.22000423749</v>
      </c>
      <c r="I71" s="161">
        <f>+[2]data1cf!H71</f>
        <v>15041.027752353735</v>
      </c>
      <c r="J71" s="161">
        <f>+[2]data1cf!I71</f>
        <v>15031.217513524078</v>
      </c>
      <c r="K71" s="161">
        <f>+[2]data1cf!J71</f>
        <v>15132.093494181259</v>
      </c>
      <c r="L71" s="161">
        <f>+[2]data1cf!K71</f>
        <v>15110.002753011426</v>
      </c>
      <c r="M71" s="161">
        <f>+[2]data1cf!L71</f>
        <v>15061.729437872786</v>
      </c>
      <c r="N71" s="161">
        <f>+[2]data1cf!M71</f>
        <v>15240.792402696094</v>
      </c>
      <c r="O71" s="161">
        <f>+[2]data1cf!N71</f>
        <v>15211.484033525787</v>
      </c>
      <c r="P71" s="161">
        <f>+[2]data1cf!O71</f>
        <v>15110.793582069724</v>
      </c>
      <c r="Q71" s="161">
        <f>+[2]data1cf!P71</f>
        <v>15388.156724164583</v>
      </c>
      <c r="R71" s="161">
        <f>+[2]data1cf!Q71</f>
        <v>1069.9029744320799</v>
      </c>
      <c r="S71" s="161">
        <f>+[2]data1cf!R71</f>
        <v>0</v>
      </c>
      <c r="T71" s="161">
        <f>+[2]data1cf!S71</f>
        <v>0</v>
      </c>
      <c r="U71" s="161">
        <f>+[2]data1cf!T71</f>
        <v>0</v>
      </c>
      <c r="V71" s="161">
        <f>+[2]data1cf!U71</f>
        <v>0</v>
      </c>
      <c r="W71" s="161">
        <f>+[2]data1cf!V71</f>
        <v>0</v>
      </c>
      <c r="X71" s="161">
        <f>+[2]data1cf!W71</f>
        <v>0</v>
      </c>
      <c r="Y71" s="161">
        <f>+[2]data1cf!X71</f>
        <v>0</v>
      </c>
      <c r="Z71" s="161">
        <f>+[2]data1cf!Y71</f>
        <v>0</v>
      </c>
      <c r="AA71" s="161">
        <f>+[2]data1cf!Z71</f>
        <v>0</v>
      </c>
      <c r="AB71" s="161"/>
      <c r="AC71" s="162">
        <f t="shared" si="8"/>
        <v>24536.50920063231</v>
      </c>
      <c r="AD71" s="162">
        <f t="shared" si="10"/>
        <v>57111.949276411724</v>
      </c>
      <c r="AE71" s="163">
        <f t="shared" si="11"/>
        <v>56561.56277012729</v>
      </c>
      <c r="AF71" s="164">
        <f t="shared" si="9"/>
        <v>0.1443316400051117</v>
      </c>
      <c r="AG71" s="165">
        <f t="shared" si="12"/>
        <v>0.98166853138545529</v>
      </c>
    </row>
    <row r="72" spans="1:33">
      <c r="A72" s="157"/>
      <c r="B72" s="161">
        <f>+[2]data1cf!A72</f>
        <v>-99521.835264438691</v>
      </c>
      <c r="C72" s="161">
        <f>+[2]data1cf!B72</f>
        <v>15061.63502841332</v>
      </c>
      <c r="D72" s="161">
        <f>+[2]data1cf!C72</f>
        <v>16732.568272630106</v>
      </c>
      <c r="E72" s="161">
        <f>+[2]data1cf!D72</f>
        <v>16233.379429581604</v>
      </c>
      <c r="F72" s="161">
        <f>+[2]data1cf!E72</f>
        <v>15908.364736202877</v>
      </c>
      <c r="G72" s="161">
        <f>+[2]data1cf!F72</f>
        <v>15730.639597194635</v>
      </c>
      <c r="H72" s="161">
        <f>+[2]data1cf!G72</f>
        <v>15376.936938681734</v>
      </c>
      <c r="I72" s="161">
        <f>+[2]data1cf!H72</f>
        <v>15381.547759729387</v>
      </c>
      <c r="J72" s="161">
        <f>+[2]data1cf!I72</f>
        <v>15335.933627681152</v>
      </c>
      <c r="K72" s="161">
        <f>+[2]data1cf!J72</f>
        <v>15387.828968533104</v>
      </c>
      <c r="L72" s="161">
        <f>+[2]data1cf!K72</f>
        <v>15491.711925808744</v>
      </c>
      <c r="M72" s="161">
        <f>+[2]data1cf!L72</f>
        <v>15175.808234043348</v>
      </c>
      <c r="N72" s="161">
        <f>+[2]data1cf!M72</f>
        <v>15250.585583538104</v>
      </c>
      <c r="O72" s="161">
        <f>+[2]data1cf!N72</f>
        <v>15527.960544593767</v>
      </c>
      <c r="P72" s="161">
        <f>+[2]data1cf!O72</f>
        <v>15307.602151288724</v>
      </c>
      <c r="Q72" s="161">
        <f>+[2]data1cf!P72</f>
        <v>15286.716408294791</v>
      </c>
      <c r="R72" s="161">
        <f>+[2]data1cf!Q72</f>
        <v>1141.4756417490059</v>
      </c>
      <c r="S72" s="161">
        <f>+[2]data1cf!R72</f>
        <v>0</v>
      </c>
      <c r="T72" s="161">
        <f>+[2]data1cf!S72</f>
        <v>0</v>
      </c>
      <c r="U72" s="161">
        <f>+[2]data1cf!T72</f>
        <v>0</v>
      </c>
      <c r="V72" s="161">
        <f>+[2]data1cf!U72</f>
        <v>0</v>
      </c>
      <c r="W72" s="161">
        <f>+[2]data1cf!V72</f>
        <v>0</v>
      </c>
      <c r="X72" s="161">
        <f>+[2]data1cf!W72</f>
        <v>0</v>
      </c>
      <c r="Y72" s="161">
        <f>+[2]data1cf!X72</f>
        <v>0</v>
      </c>
      <c r="Z72" s="161">
        <f>+[2]data1cf!Y72</f>
        <v>0</v>
      </c>
      <c r="AA72" s="161">
        <f>+[2]data1cf!Z72</f>
        <v>0</v>
      </c>
      <c r="AB72" s="161"/>
      <c r="AC72" s="162">
        <f t="shared" si="8"/>
        <v>19617.367331564765</v>
      </c>
      <c r="AD72" s="162">
        <f t="shared" si="10"/>
        <v>52607.40639669649</v>
      </c>
      <c r="AE72" s="163">
        <f t="shared" si="11"/>
        <v>52050.155572972188</v>
      </c>
      <c r="AF72" s="164">
        <f t="shared" si="9"/>
        <v>0.13350786566734316</v>
      </c>
      <c r="AG72" s="165">
        <f t="shared" si="12"/>
        <v>0.97487056954739493</v>
      </c>
    </row>
    <row r="73" spans="1:33">
      <c r="A73" s="157"/>
      <c r="B73" s="161">
        <f>+[2]data1cf!A73</f>
        <v>-96093.65953641184</v>
      </c>
      <c r="C73" s="161">
        <f>+[2]data1cf!B73</f>
        <v>15047.70842325511</v>
      </c>
      <c r="D73" s="161">
        <f>+[2]data1cf!C73</f>
        <v>16752.207454353287</v>
      </c>
      <c r="E73" s="161">
        <f>+[2]data1cf!D73</f>
        <v>16187.13107547308</v>
      </c>
      <c r="F73" s="161">
        <f>+[2]data1cf!E73</f>
        <v>15721.966820668644</v>
      </c>
      <c r="G73" s="161">
        <f>+[2]data1cf!F73</f>
        <v>15698.774202757493</v>
      </c>
      <c r="H73" s="161">
        <f>+[2]data1cf!G73</f>
        <v>15272.38080328553</v>
      </c>
      <c r="I73" s="161">
        <f>+[2]data1cf!H73</f>
        <v>15151.107825581774</v>
      </c>
      <c r="J73" s="161">
        <f>+[2]data1cf!I73</f>
        <v>15038.42153320312</v>
      </c>
      <c r="K73" s="161">
        <f>+[2]data1cf!J73</f>
        <v>15230.648380820468</v>
      </c>
      <c r="L73" s="161">
        <f>+[2]data1cf!K73</f>
        <v>15207.50164202011</v>
      </c>
      <c r="M73" s="161">
        <f>+[2]data1cf!L73</f>
        <v>15196.362588700029</v>
      </c>
      <c r="N73" s="161">
        <f>+[2]data1cf!M73</f>
        <v>15117.22064485342</v>
      </c>
      <c r="O73" s="161">
        <f>+[2]data1cf!N73</f>
        <v>15213.880838295532</v>
      </c>
      <c r="P73" s="161">
        <f>+[2]data1cf!O73</f>
        <v>15310.068362529957</v>
      </c>
      <c r="Q73" s="161">
        <f>+[2]data1cf!P73</f>
        <v>15169.150616478884</v>
      </c>
      <c r="R73" s="161">
        <f>+[2]data1cf!Q73</f>
        <v>1102.1558374188292</v>
      </c>
      <c r="S73" s="161">
        <f>+[2]data1cf!R73</f>
        <v>0</v>
      </c>
      <c r="T73" s="161">
        <f>+[2]data1cf!S73</f>
        <v>0</v>
      </c>
      <c r="U73" s="161">
        <f>+[2]data1cf!T73</f>
        <v>0</v>
      </c>
      <c r="V73" s="161">
        <f>+[2]data1cf!U73</f>
        <v>0</v>
      </c>
      <c r="W73" s="161">
        <f>+[2]data1cf!V73</f>
        <v>0</v>
      </c>
      <c r="X73" s="161">
        <f>+[2]data1cf!W73</f>
        <v>0</v>
      </c>
      <c r="Y73" s="161">
        <f>+[2]data1cf!X73</f>
        <v>0</v>
      </c>
      <c r="Z73" s="161">
        <f>+[2]data1cf!Y73</f>
        <v>0</v>
      </c>
      <c r="AA73" s="161">
        <f>+[2]data1cf!Z73</f>
        <v>0</v>
      </c>
      <c r="AB73" s="161"/>
      <c r="AC73" s="162">
        <f t="shared" si="8"/>
        <v>22213.115427690034</v>
      </c>
      <c r="AD73" s="162">
        <f t="shared" si="10"/>
        <v>54895.272699733461</v>
      </c>
      <c r="AE73" s="163">
        <f t="shared" si="11"/>
        <v>54343.258574393971</v>
      </c>
      <c r="AF73" s="164">
        <f t="shared" si="9"/>
        <v>0.13918300271034242</v>
      </c>
      <c r="AG73" s="165">
        <f t="shared" si="12"/>
        <v>0.97859045216737772</v>
      </c>
    </row>
    <row r="74" spans="1:33">
      <c r="A74" s="157"/>
      <c r="B74" s="161">
        <f>+[2]data1cf!A74</f>
        <v>-100970.38336734306</v>
      </c>
      <c r="C74" s="161">
        <f>+[2]data1cf!B74</f>
        <v>15168.936712716339</v>
      </c>
      <c r="D74" s="161">
        <f>+[2]data1cf!C74</f>
        <v>16811.375455376805</v>
      </c>
      <c r="E74" s="161">
        <f>+[2]data1cf!D74</f>
        <v>16313.824304247406</v>
      </c>
      <c r="F74" s="161">
        <f>+[2]data1cf!E74</f>
        <v>15941.685288752627</v>
      </c>
      <c r="G74" s="161">
        <f>+[2]data1cf!F74</f>
        <v>15727.946604595483</v>
      </c>
      <c r="H74" s="161">
        <f>+[2]data1cf!G74</f>
        <v>15283.93213251747</v>
      </c>
      <c r="I74" s="161">
        <f>+[2]data1cf!H74</f>
        <v>15269.542017027974</v>
      </c>
      <c r="J74" s="161">
        <f>+[2]data1cf!I74</f>
        <v>15293.913720241886</v>
      </c>
      <c r="K74" s="161">
        <f>+[2]data1cf!J74</f>
        <v>15224.588527892538</v>
      </c>
      <c r="L74" s="161">
        <f>+[2]data1cf!K74</f>
        <v>15387.144728606574</v>
      </c>
      <c r="M74" s="161">
        <f>+[2]data1cf!L74</f>
        <v>15480.320645925329</v>
      </c>
      <c r="N74" s="161">
        <f>+[2]data1cf!M74</f>
        <v>15337.85546523919</v>
      </c>
      <c r="O74" s="161">
        <f>+[2]data1cf!N74</f>
        <v>15383.31147972769</v>
      </c>
      <c r="P74" s="161">
        <f>+[2]data1cf!O74</f>
        <v>15377.111467819457</v>
      </c>
      <c r="Q74" s="161">
        <f>+[2]data1cf!P74</f>
        <v>15368.269468589624</v>
      </c>
      <c r="R74" s="161">
        <f>+[2]data1cf!Q74</f>
        <v>1158.0899090700777</v>
      </c>
      <c r="S74" s="161">
        <f>+[2]data1cf!R74</f>
        <v>0</v>
      </c>
      <c r="T74" s="161">
        <f>+[2]data1cf!S74</f>
        <v>0</v>
      </c>
      <c r="U74" s="161">
        <f>+[2]data1cf!T74</f>
        <v>0</v>
      </c>
      <c r="V74" s="161">
        <f>+[2]data1cf!U74</f>
        <v>0</v>
      </c>
      <c r="W74" s="161">
        <f>+[2]data1cf!V74</f>
        <v>0</v>
      </c>
      <c r="X74" s="161">
        <f>+[2]data1cf!W74</f>
        <v>0</v>
      </c>
      <c r="Y74" s="161">
        <f>+[2]data1cf!X74</f>
        <v>0</v>
      </c>
      <c r="Z74" s="161">
        <f>+[2]data1cf!Y74</f>
        <v>0</v>
      </c>
      <c r="AA74" s="161">
        <f>+[2]data1cf!Z74</f>
        <v>0</v>
      </c>
      <c r="AB74" s="161"/>
      <c r="AC74" s="162">
        <f t="shared" si="8"/>
        <v>18307.959774036251</v>
      </c>
      <c r="AD74" s="162">
        <f t="shared" si="10"/>
        <v>51300.157991355212</v>
      </c>
      <c r="AE74" s="163">
        <f t="shared" si="11"/>
        <v>50742.747369096476</v>
      </c>
      <c r="AF74" s="164">
        <f t="shared" si="9"/>
        <v>0.13093741536140441</v>
      </c>
      <c r="AG74" s="165">
        <f t="shared" si="12"/>
        <v>0.9724617258689634</v>
      </c>
    </row>
    <row r="75" spans="1:33">
      <c r="A75" s="157"/>
      <c r="B75" s="161">
        <f>+[2]data1cf!A75</f>
        <v>-94808.349244333047</v>
      </c>
      <c r="C75" s="161">
        <f>+[2]data1cf!B75</f>
        <v>15096.63585527917</v>
      </c>
      <c r="D75" s="161">
        <f>+[2]data1cf!C75</f>
        <v>16354.364339857326</v>
      </c>
      <c r="E75" s="161">
        <f>+[2]data1cf!D75</f>
        <v>16205.180741477241</v>
      </c>
      <c r="F75" s="161">
        <f>+[2]data1cf!E75</f>
        <v>15775.76464774401</v>
      </c>
      <c r="G75" s="161">
        <f>+[2]data1cf!F75</f>
        <v>15396.106642283079</v>
      </c>
      <c r="H75" s="161">
        <f>+[2]data1cf!G75</f>
        <v>14989.779750387463</v>
      </c>
      <c r="I75" s="161">
        <f>+[2]data1cf!H75</f>
        <v>14984.314187135744</v>
      </c>
      <c r="J75" s="161">
        <f>+[2]data1cf!I75</f>
        <v>15136.602462755309</v>
      </c>
      <c r="K75" s="161">
        <f>+[2]data1cf!J75</f>
        <v>15278.428063470536</v>
      </c>
      <c r="L75" s="161">
        <f>+[2]data1cf!K75</f>
        <v>15077.418203433133</v>
      </c>
      <c r="M75" s="161">
        <f>+[2]data1cf!L75</f>
        <v>15148.390317685629</v>
      </c>
      <c r="N75" s="161">
        <f>+[2]data1cf!M75</f>
        <v>15165.041516641559</v>
      </c>
      <c r="O75" s="161">
        <f>+[2]data1cf!N75</f>
        <v>15388.768180123643</v>
      </c>
      <c r="P75" s="161">
        <f>+[2]data1cf!O75</f>
        <v>15261.386924265129</v>
      </c>
      <c r="Q75" s="161">
        <f>+[2]data1cf!P75</f>
        <v>15258.002379553254</v>
      </c>
      <c r="R75" s="161">
        <f>+[2]data1cf!Q75</f>
        <v>1087.4138424928021</v>
      </c>
      <c r="S75" s="161">
        <f>+[2]data1cf!R75</f>
        <v>0</v>
      </c>
      <c r="T75" s="161">
        <f>+[2]data1cf!S75</f>
        <v>0</v>
      </c>
      <c r="U75" s="161">
        <f>+[2]data1cf!T75</f>
        <v>0</v>
      </c>
      <c r="V75" s="161">
        <f>+[2]data1cf!U75</f>
        <v>0</v>
      </c>
      <c r="W75" s="161">
        <f>+[2]data1cf!V75</f>
        <v>0</v>
      </c>
      <c r="X75" s="161">
        <f>+[2]data1cf!W75</f>
        <v>0</v>
      </c>
      <c r="Y75" s="161">
        <f>+[2]data1cf!X75</f>
        <v>0</v>
      </c>
      <c r="Z75" s="161">
        <f>+[2]data1cf!Y75</f>
        <v>0</v>
      </c>
      <c r="AA75" s="161">
        <f>+[2]data1cf!Z75</f>
        <v>0</v>
      </c>
      <c r="AB75" s="161"/>
      <c r="AC75" s="162">
        <f t="shared" si="8"/>
        <v>22901.817512894369</v>
      </c>
      <c r="AD75" s="162">
        <f t="shared" si="10"/>
        <v>55484.45360489373</v>
      </c>
      <c r="AE75" s="163">
        <f t="shared" si="11"/>
        <v>54933.751270506553</v>
      </c>
      <c r="AF75" s="164">
        <f t="shared" si="9"/>
        <v>0.14079027771949768</v>
      </c>
      <c r="AG75" s="165">
        <f t="shared" si="12"/>
        <v>0.97945575378790162</v>
      </c>
    </row>
    <row r="76" spans="1:33">
      <c r="A76" s="157"/>
      <c r="B76" s="161">
        <f>+[2]data1cf!A76</f>
        <v>-98862.227394512025</v>
      </c>
      <c r="C76" s="161">
        <f>+[2]data1cf!B76</f>
        <v>15235.986088773998</v>
      </c>
      <c r="D76" s="161">
        <f>+[2]data1cf!C76</f>
        <v>16850.86187197009</v>
      </c>
      <c r="E76" s="161">
        <f>+[2]data1cf!D76</f>
        <v>16245.880869115808</v>
      </c>
      <c r="F76" s="161">
        <f>+[2]data1cf!E76</f>
        <v>15936.690269242605</v>
      </c>
      <c r="G76" s="161">
        <f>+[2]data1cf!F76</f>
        <v>15697.774042326178</v>
      </c>
      <c r="H76" s="161">
        <f>+[2]data1cf!G76</f>
        <v>15411.373361592501</v>
      </c>
      <c r="I76" s="161">
        <f>+[2]data1cf!H76</f>
        <v>15252.965032636112</v>
      </c>
      <c r="J76" s="161">
        <f>+[2]data1cf!I76</f>
        <v>15242.020385625678</v>
      </c>
      <c r="K76" s="161">
        <f>+[2]data1cf!J76</f>
        <v>15124.442167126293</v>
      </c>
      <c r="L76" s="161">
        <f>+[2]data1cf!K76</f>
        <v>15252.891603816017</v>
      </c>
      <c r="M76" s="161">
        <f>+[2]data1cf!L76</f>
        <v>15387.873892344065</v>
      </c>
      <c r="N76" s="161">
        <f>+[2]data1cf!M76</f>
        <v>15294.445413279627</v>
      </c>
      <c r="O76" s="161">
        <f>+[2]data1cf!N76</f>
        <v>15313.162459938787</v>
      </c>
      <c r="P76" s="161">
        <f>+[2]data1cf!O76</f>
        <v>15212.90693572531</v>
      </c>
      <c r="Q76" s="161">
        <f>+[2]data1cf!P76</f>
        <v>15291.953397043144</v>
      </c>
      <c r="R76" s="161">
        <f>+[2]data1cf!Q76</f>
        <v>1133.9102033240949</v>
      </c>
      <c r="S76" s="161">
        <f>+[2]data1cf!R76</f>
        <v>0</v>
      </c>
      <c r="T76" s="161">
        <f>+[2]data1cf!S76</f>
        <v>0</v>
      </c>
      <c r="U76" s="161">
        <f>+[2]data1cf!T76</f>
        <v>0</v>
      </c>
      <c r="V76" s="161">
        <f>+[2]data1cf!U76</f>
        <v>0</v>
      </c>
      <c r="W76" s="161">
        <f>+[2]data1cf!V76</f>
        <v>0</v>
      </c>
      <c r="X76" s="161">
        <f>+[2]data1cf!W76</f>
        <v>0</v>
      </c>
      <c r="Y76" s="161">
        <f>+[2]data1cf!X76</f>
        <v>0</v>
      </c>
      <c r="Z76" s="161">
        <f>+[2]data1cf!Y76</f>
        <v>0</v>
      </c>
      <c r="AA76" s="161">
        <f>+[2]data1cf!Z76</f>
        <v>0</v>
      </c>
      <c r="AB76" s="161"/>
      <c r="AC76" s="162">
        <f t="shared" si="8"/>
        <v>20248.34886524946</v>
      </c>
      <c r="AD76" s="162">
        <f t="shared" si="10"/>
        <v>53129.43892384693</v>
      </c>
      <c r="AE76" s="163">
        <f t="shared" si="11"/>
        <v>52574.157060773396</v>
      </c>
      <c r="AF76" s="164">
        <f t="shared" si="9"/>
        <v>0.13489210009574892</v>
      </c>
      <c r="AG76" s="165">
        <f t="shared" si="12"/>
        <v>0.97577256833940174</v>
      </c>
    </row>
    <row r="77" spans="1:33">
      <c r="A77" s="157"/>
      <c r="B77" s="161">
        <f>+[2]data1cf!A77</f>
        <v>-87660.318417870585</v>
      </c>
      <c r="C77" s="161">
        <f>+[2]data1cf!B77</f>
        <v>14788.821425744538</v>
      </c>
      <c r="D77" s="161">
        <f>+[2]data1cf!C77</f>
        <v>16215.476386496957</v>
      </c>
      <c r="E77" s="161">
        <f>+[2]data1cf!D77</f>
        <v>15847.541774582696</v>
      </c>
      <c r="F77" s="161">
        <f>+[2]data1cf!E77</f>
        <v>15750.857420474798</v>
      </c>
      <c r="G77" s="161">
        <f>+[2]data1cf!F77</f>
        <v>15480.923432683501</v>
      </c>
      <c r="H77" s="161">
        <f>+[2]data1cf!G77</f>
        <v>14985.10156470877</v>
      </c>
      <c r="I77" s="161">
        <f>+[2]data1cf!H77</f>
        <v>15206.02602364367</v>
      </c>
      <c r="J77" s="161">
        <f>+[2]data1cf!I77</f>
        <v>15010.936400682629</v>
      </c>
      <c r="K77" s="161">
        <f>+[2]data1cf!J77</f>
        <v>15065.587817100701</v>
      </c>
      <c r="L77" s="161">
        <f>+[2]data1cf!K77</f>
        <v>14927.35987981021</v>
      </c>
      <c r="M77" s="161">
        <f>+[2]data1cf!L77</f>
        <v>15035.511132393443</v>
      </c>
      <c r="N77" s="161">
        <f>+[2]data1cf!M77</f>
        <v>15055.211223200717</v>
      </c>
      <c r="O77" s="161">
        <f>+[2]data1cf!N77</f>
        <v>14952.014026772389</v>
      </c>
      <c r="P77" s="161">
        <f>+[2]data1cf!O77</f>
        <v>14927.631487402181</v>
      </c>
      <c r="Q77" s="161">
        <f>+[2]data1cf!P77</f>
        <v>15150.91871675225</v>
      </c>
      <c r="R77" s="161">
        <f>+[2]data1cf!Q77</f>
        <v>1005.4287881256083</v>
      </c>
      <c r="S77" s="161">
        <f>+[2]data1cf!R77</f>
        <v>0</v>
      </c>
      <c r="T77" s="161">
        <f>+[2]data1cf!S77</f>
        <v>0</v>
      </c>
      <c r="U77" s="161">
        <f>+[2]data1cf!T77</f>
        <v>0</v>
      </c>
      <c r="V77" s="161">
        <f>+[2]data1cf!U77</f>
        <v>0</v>
      </c>
      <c r="W77" s="161">
        <f>+[2]data1cf!V77</f>
        <v>0</v>
      </c>
      <c r="X77" s="161">
        <f>+[2]data1cf!W77</f>
        <v>0</v>
      </c>
      <c r="Y77" s="161">
        <f>+[2]data1cf!X77</f>
        <v>0</v>
      </c>
      <c r="Z77" s="161">
        <f>+[2]data1cf!Y77</f>
        <v>0</v>
      </c>
      <c r="AA77" s="161">
        <f>+[2]data1cf!Z77</f>
        <v>0</v>
      </c>
      <c r="AB77" s="161"/>
      <c r="AC77" s="162">
        <f t="shared" si="8"/>
        <v>28994.590055914538</v>
      </c>
      <c r="AD77" s="162">
        <f t="shared" si="10"/>
        <v>61297.484226281638</v>
      </c>
      <c r="AE77" s="163">
        <f t="shared" si="11"/>
        <v>60751.956872695155</v>
      </c>
      <c r="AF77" s="164">
        <f t="shared" si="9"/>
        <v>0.15510542988777165</v>
      </c>
      <c r="AG77" s="165">
        <f t="shared" si="12"/>
        <v>0.98632544938259847</v>
      </c>
    </row>
    <row r="78" spans="1:33">
      <c r="A78" s="157"/>
      <c r="B78" s="161">
        <f>+[2]data1cf!A78</f>
        <v>-94645.820153959008</v>
      </c>
      <c r="C78" s="161">
        <f>+[2]data1cf!B78</f>
        <v>15033.654308366667</v>
      </c>
      <c r="D78" s="161">
        <f>+[2]data1cf!C78</f>
        <v>16473.864714640975</v>
      </c>
      <c r="E78" s="161">
        <f>+[2]data1cf!D78</f>
        <v>16261.442891237704</v>
      </c>
      <c r="F78" s="161">
        <f>+[2]data1cf!E78</f>
        <v>15822.028261760848</v>
      </c>
      <c r="G78" s="161">
        <f>+[2]data1cf!F78</f>
        <v>15571.842034322199</v>
      </c>
      <c r="H78" s="161">
        <f>+[2]data1cf!G78</f>
        <v>15292.814847507605</v>
      </c>
      <c r="I78" s="161">
        <f>+[2]data1cf!H78</f>
        <v>15059.965983557297</v>
      </c>
      <c r="J78" s="161">
        <f>+[2]data1cf!I78</f>
        <v>15053.673122145145</v>
      </c>
      <c r="K78" s="161">
        <f>+[2]data1cf!J78</f>
        <v>15089.055901467269</v>
      </c>
      <c r="L78" s="161">
        <f>+[2]data1cf!K78</f>
        <v>15216.797800362012</v>
      </c>
      <c r="M78" s="161">
        <f>+[2]data1cf!L78</f>
        <v>15330.252127599961</v>
      </c>
      <c r="N78" s="161">
        <f>+[2]data1cf!M78</f>
        <v>15179.502581574572</v>
      </c>
      <c r="O78" s="161">
        <f>+[2]data1cf!N78</f>
        <v>15318.973660153239</v>
      </c>
      <c r="P78" s="161">
        <f>+[2]data1cf!O78</f>
        <v>15127.356861201759</v>
      </c>
      <c r="Q78" s="161">
        <f>+[2]data1cf!P78</f>
        <v>15120.15533682565</v>
      </c>
      <c r="R78" s="161">
        <f>+[2]data1cf!Q78</f>
        <v>1085.5496988378482</v>
      </c>
      <c r="S78" s="161">
        <f>+[2]data1cf!R78</f>
        <v>0</v>
      </c>
      <c r="T78" s="161">
        <f>+[2]data1cf!S78</f>
        <v>0</v>
      </c>
      <c r="U78" s="161">
        <f>+[2]data1cf!T78</f>
        <v>0</v>
      </c>
      <c r="V78" s="161">
        <f>+[2]data1cf!U78</f>
        <v>0</v>
      </c>
      <c r="W78" s="161">
        <f>+[2]data1cf!V78</f>
        <v>0</v>
      </c>
      <c r="X78" s="161">
        <f>+[2]data1cf!W78</f>
        <v>0</v>
      </c>
      <c r="Y78" s="161">
        <f>+[2]data1cf!X78</f>
        <v>0</v>
      </c>
      <c r="Z78" s="161">
        <f>+[2]data1cf!Y78</f>
        <v>0</v>
      </c>
      <c r="AA78" s="161">
        <f>+[2]data1cf!Z78</f>
        <v>0</v>
      </c>
      <c r="AB78" s="161"/>
      <c r="AC78" s="162">
        <f t="shared" si="8"/>
        <v>23412.756248487094</v>
      </c>
      <c r="AD78" s="162">
        <f t="shared" si="10"/>
        <v>56055.155486832591</v>
      </c>
      <c r="AE78" s="163">
        <f t="shared" si="11"/>
        <v>55503.773558454595</v>
      </c>
      <c r="AF78" s="164">
        <f t="shared" si="9"/>
        <v>0.14178414940834047</v>
      </c>
      <c r="AG78" s="165">
        <f t="shared" si="12"/>
        <v>0.98026055746316498</v>
      </c>
    </row>
    <row r="79" spans="1:33">
      <c r="A79" s="157"/>
      <c r="B79" s="161">
        <f>+[2]data1cf!A79</f>
        <v>-86207.158622684496</v>
      </c>
      <c r="C79" s="161">
        <f>+[2]data1cf!B79</f>
        <v>14920.023285104277</v>
      </c>
      <c r="D79" s="161">
        <f>+[2]data1cf!C79</f>
        <v>16167.589407214753</v>
      </c>
      <c r="E79" s="161">
        <f>+[2]data1cf!D79</f>
        <v>15863.607108386623</v>
      </c>
      <c r="F79" s="161">
        <f>+[2]data1cf!E79</f>
        <v>15556.449694255925</v>
      </c>
      <c r="G79" s="161">
        <f>+[2]data1cf!F79</f>
        <v>15286.924244549475</v>
      </c>
      <c r="H79" s="161">
        <f>+[2]data1cf!G79</f>
        <v>15418.279953749608</v>
      </c>
      <c r="I79" s="161">
        <f>+[2]data1cf!H79</f>
        <v>15026.273100736435</v>
      </c>
      <c r="J79" s="161">
        <f>+[2]data1cf!I79</f>
        <v>15081.148055892498</v>
      </c>
      <c r="K79" s="161">
        <f>+[2]data1cf!J79</f>
        <v>14838.855584432402</v>
      </c>
      <c r="L79" s="161">
        <f>+[2]data1cf!K79</f>
        <v>15027.834587064146</v>
      </c>
      <c r="M79" s="161">
        <f>+[2]data1cf!L79</f>
        <v>15024.71380532048</v>
      </c>
      <c r="N79" s="161">
        <f>+[2]data1cf!M79</f>
        <v>15070.520452989946</v>
      </c>
      <c r="O79" s="161">
        <f>+[2]data1cf!N79</f>
        <v>15188.536504509588</v>
      </c>
      <c r="P79" s="161">
        <f>+[2]data1cf!O79</f>
        <v>15064.479749762068</v>
      </c>
      <c r="Q79" s="161">
        <f>+[2]data1cf!P79</f>
        <v>15018.778280872433</v>
      </c>
      <c r="R79" s="161">
        <f>+[2]data1cf!Q79</f>
        <v>988.76162653874201</v>
      </c>
      <c r="S79" s="161">
        <f>+[2]data1cf!R79</f>
        <v>0</v>
      </c>
      <c r="T79" s="161">
        <f>+[2]data1cf!S79</f>
        <v>0</v>
      </c>
      <c r="U79" s="161">
        <f>+[2]data1cf!T79</f>
        <v>0</v>
      </c>
      <c r="V79" s="161">
        <f>+[2]data1cf!U79</f>
        <v>0</v>
      </c>
      <c r="W79" s="161">
        <f>+[2]data1cf!V79</f>
        <v>0</v>
      </c>
      <c r="X79" s="161">
        <f>+[2]data1cf!W79</f>
        <v>0</v>
      </c>
      <c r="Y79" s="161">
        <f>+[2]data1cf!X79</f>
        <v>0</v>
      </c>
      <c r="Z79" s="161">
        <f>+[2]data1cf!Y79</f>
        <v>0</v>
      </c>
      <c r="AA79" s="161">
        <f>+[2]data1cf!Z79</f>
        <v>0</v>
      </c>
      <c r="AB79" s="161"/>
      <c r="AC79" s="162">
        <f t="shared" si="8"/>
        <v>30484.211066456141</v>
      </c>
      <c r="AD79" s="162">
        <f t="shared" si="10"/>
        <v>62803.678968484506</v>
      </c>
      <c r="AE79" s="163">
        <f t="shared" si="11"/>
        <v>62257.745483074694</v>
      </c>
      <c r="AF79" s="164">
        <f t="shared" si="9"/>
        <v>0.15871661305427553</v>
      </c>
      <c r="AG79" s="165">
        <f t="shared" si="12"/>
        <v>0.98769422605137902</v>
      </c>
    </row>
    <row r="80" spans="1:33">
      <c r="A80" s="157"/>
      <c r="B80" s="161">
        <f>+[2]data1cf!A80</f>
        <v>-89349.503394681728</v>
      </c>
      <c r="C80" s="161">
        <f>+[2]data1cf!B80</f>
        <v>14957.119965297999</v>
      </c>
      <c r="D80" s="161">
        <f>+[2]data1cf!C80</f>
        <v>16244.034464331562</v>
      </c>
      <c r="E80" s="161">
        <f>+[2]data1cf!D80</f>
        <v>15841.083353944525</v>
      </c>
      <c r="F80" s="161">
        <f>+[2]data1cf!E80</f>
        <v>15812.823267894531</v>
      </c>
      <c r="G80" s="161">
        <f>+[2]data1cf!F80</f>
        <v>15502.20052069351</v>
      </c>
      <c r="H80" s="161">
        <f>+[2]data1cf!G80</f>
        <v>15038.505690395643</v>
      </c>
      <c r="I80" s="161">
        <f>+[2]data1cf!H80</f>
        <v>14912.135960492182</v>
      </c>
      <c r="J80" s="161">
        <f>+[2]data1cf!I80</f>
        <v>14981.890986598266</v>
      </c>
      <c r="K80" s="161">
        <f>+[2]data1cf!J80</f>
        <v>15007.006104777636</v>
      </c>
      <c r="L80" s="161">
        <f>+[2]data1cf!K80</f>
        <v>14990.846442972736</v>
      </c>
      <c r="M80" s="161">
        <f>+[2]data1cf!L80</f>
        <v>14878.894401820533</v>
      </c>
      <c r="N80" s="161">
        <f>+[2]data1cf!M80</f>
        <v>15119.111141853173</v>
      </c>
      <c r="O80" s="161">
        <f>+[2]data1cf!N80</f>
        <v>15309.272632170876</v>
      </c>
      <c r="P80" s="161">
        <f>+[2]data1cf!O80</f>
        <v>15239.127692463175</v>
      </c>
      <c r="Q80" s="161">
        <f>+[2]data1cf!P80</f>
        <v>15163.914609253598</v>
      </c>
      <c r="R80" s="161">
        <f>+[2]data1cf!Q80</f>
        <v>1024.8030641356415</v>
      </c>
      <c r="S80" s="161">
        <f>+[2]data1cf!R80</f>
        <v>0</v>
      </c>
      <c r="T80" s="161">
        <f>+[2]data1cf!S80</f>
        <v>0</v>
      </c>
      <c r="U80" s="161">
        <f>+[2]data1cf!T80</f>
        <v>0</v>
      </c>
      <c r="V80" s="161">
        <f>+[2]data1cf!U80</f>
        <v>0</v>
      </c>
      <c r="W80" s="161">
        <f>+[2]data1cf!V80</f>
        <v>0</v>
      </c>
      <c r="X80" s="161">
        <f>+[2]data1cf!W80</f>
        <v>0</v>
      </c>
      <c r="Y80" s="161">
        <f>+[2]data1cf!X80</f>
        <v>0</v>
      </c>
      <c r="Z80" s="161">
        <f>+[2]data1cf!Y80</f>
        <v>0</v>
      </c>
      <c r="AA80" s="161">
        <f>+[2]data1cf!Z80</f>
        <v>0</v>
      </c>
      <c r="AB80" s="161"/>
      <c r="AC80" s="162">
        <f t="shared" si="8"/>
        <v>27556.307569490426</v>
      </c>
      <c r="AD80" s="162">
        <f t="shared" si="10"/>
        <v>59923.04668292623</v>
      </c>
      <c r="AE80" s="163">
        <f t="shared" si="11"/>
        <v>59376.063091622796</v>
      </c>
      <c r="AF80" s="164">
        <f t="shared" si="9"/>
        <v>0.1515522301197052</v>
      </c>
      <c r="AG80" s="165">
        <f t="shared" si="12"/>
        <v>0.98494397277419254</v>
      </c>
    </row>
    <row r="81" spans="1:33">
      <c r="A81" s="157"/>
      <c r="B81" s="161">
        <f>+[2]data1cf!A81</f>
        <v>-85182.34890187734</v>
      </c>
      <c r="C81" s="161">
        <f>+[2]data1cf!B81</f>
        <v>14768.796525007863</v>
      </c>
      <c r="D81" s="161">
        <f>+[2]data1cf!C81</f>
        <v>16238.553112129695</v>
      </c>
      <c r="E81" s="161">
        <f>+[2]data1cf!D81</f>
        <v>15624.413110360239</v>
      </c>
      <c r="F81" s="161">
        <f>+[2]data1cf!E81</f>
        <v>15472.90046878772</v>
      </c>
      <c r="G81" s="161">
        <f>+[2]data1cf!F81</f>
        <v>15249.133540036966</v>
      </c>
      <c r="H81" s="161">
        <f>+[2]data1cf!G81</f>
        <v>15089.404222921876</v>
      </c>
      <c r="I81" s="161">
        <f>+[2]data1cf!H81</f>
        <v>14783.745926216203</v>
      </c>
      <c r="J81" s="161">
        <f>+[2]data1cf!I81</f>
        <v>14912.735575086434</v>
      </c>
      <c r="K81" s="161">
        <f>+[2]data1cf!J81</f>
        <v>15219.233544199897</v>
      </c>
      <c r="L81" s="161">
        <f>+[2]data1cf!K81</f>
        <v>14978.325664759599</v>
      </c>
      <c r="M81" s="161">
        <f>+[2]data1cf!L81</f>
        <v>14948.265241186728</v>
      </c>
      <c r="N81" s="161">
        <f>+[2]data1cf!M81</f>
        <v>14965.698552131209</v>
      </c>
      <c r="O81" s="161">
        <f>+[2]data1cf!N81</f>
        <v>14932.751720513395</v>
      </c>
      <c r="P81" s="161">
        <f>+[2]data1cf!O81</f>
        <v>15155.163843298113</v>
      </c>
      <c r="Q81" s="161">
        <f>+[2]data1cf!P81</f>
        <v>15278.754607278133</v>
      </c>
      <c r="R81" s="161">
        <f>+[2]data1cf!Q81</f>
        <v>977.0074689649723</v>
      </c>
      <c r="S81" s="161">
        <f>+[2]data1cf!R81</f>
        <v>0</v>
      </c>
      <c r="T81" s="161">
        <f>+[2]data1cf!S81</f>
        <v>0</v>
      </c>
      <c r="U81" s="161">
        <f>+[2]data1cf!T81</f>
        <v>0</v>
      </c>
      <c r="V81" s="161">
        <f>+[2]data1cf!U81</f>
        <v>0</v>
      </c>
      <c r="W81" s="161">
        <f>+[2]data1cf!V81</f>
        <v>0</v>
      </c>
      <c r="X81" s="161">
        <f>+[2]data1cf!W81</f>
        <v>0</v>
      </c>
      <c r="Y81" s="161">
        <f>+[2]data1cf!X81</f>
        <v>0</v>
      </c>
      <c r="Z81" s="161">
        <f>+[2]data1cf!Y81</f>
        <v>0</v>
      </c>
      <c r="AA81" s="161">
        <f>+[2]data1cf!Z81</f>
        <v>0</v>
      </c>
      <c r="AB81" s="161"/>
      <c r="AC81" s="162">
        <f t="shared" si="8"/>
        <v>30872.993032568691</v>
      </c>
      <c r="AD81" s="162">
        <f t="shared" si="10"/>
        <v>63063.307541254078</v>
      </c>
      <c r="AE81" s="163">
        <f t="shared" si="11"/>
        <v>62519.168707410012</v>
      </c>
      <c r="AF81" s="164">
        <f t="shared" si="9"/>
        <v>0.16000135540962229</v>
      </c>
      <c r="AG81" s="165">
        <f t="shared" si="12"/>
        <v>0.98791592257545258</v>
      </c>
    </row>
    <row r="82" spans="1:33">
      <c r="A82" s="157"/>
      <c r="B82" s="161">
        <f>+[2]data1cf!A82</f>
        <v>-97726.384188922297</v>
      </c>
      <c r="C82" s="161">
        <f>+[2]data1cf!B82</f>
        <v>15147.887675674951</v>
      </c>
      <c r="D82" s="161">
        <f>+[2]data1cf!C82</f>
        <v>16658.110958601836</v>
      </c>
      <c r="E82" s="161">
        <f>+[2]data1cf!D82</f>
        <v>16383.169249750965</v>
      </c>
      <c r="F82" s="161">
        <f>+[2]data1cf!E82</f>
        <v>16184.133273556716</v>
      </c>
      <c r="G82" s="161">
        <f>+[2]data1cf!F82</f>
        <v>15762.309768183068</v>
      </c>
      <c r="H82" s="161">
        <f>+[2]data1cf!G82</f>
        <v>15441.661944324198</v>
      </c>
      <c r="I82" s="161">
        <f>+[2]data1cf!H82</f>
        <v>15345.201503451681</v>
      </c>
      <c r="J82" s="161">
        <f>+[2]data1cf!I82</f>
        <v>15437.778270284634</v>
      </c>
      <c r="K82" s="161">
        <f>+[2]data1cf!J82</f>
        <v>15424.087010000829</v>
      </c>
      <c r="L82" s="161">
        <f>+[2]data1cf!K82</f>
        <v>15225.344294203136</v>
      </c>
      <c r="M82" s="161">
        <f>+[2]data1cf!L82</f>
        <v>15101.564462544018</v>
      </c>
      <c r="N82" s="161">
        <f>+[2]data1cf!M82</f>
        <v>15250.968538617533</v>
      </c>
      <c r="O82" s="161">
        <f>+[2]data1cf!N82</f>
        <v>15277.082349816303</v>
      </c>
      <c r="P82" s="161">
        <f>+[2]data1cf!O82</f>
        <v>15354.504386390632</v>
      </c>
      <c r="Q82" s="161">
        <f>+[2]data1cf!P82</f>
        <v>15291.76297339608</v>
      </c>
      <c r="R82" s="161">
        <f>+[2]data1cf!Q82</f>
        <v>1120.8825360932631</v>
      </c>
      <c r="S82" s="161">
        <f>+[2]data1cf!R82</f>
        <v>0</v>
      </c>
      <c r="T82" s="161">
        <f>+[2]data1cf!S82</f>
        <v>0</v>
      </c>
      <c r="U82" s="161">
        <f>+[2]data1cf!T82</f>
        <v>0</v>
      </c>
      <c r="V82" s="161">
        <f>+[2]data1cf!U82</f>
        <v>0</v>
      </c>
      <c r="W82" s="161">
        <f>+[2]data1cf!V82</f>
        <v>0</v>
      </c>
      <c r="X82" s="161">
        <f>+[2]data1cf!W82</f>
        <v>0</v>
      </c>
      <c r="Y82" s="161">
        <f>+[2]data1cf!X82</f>
        <v>0</v>
      </c>
      <c r="Z82" s="161">
        <f>+[2]data1cf!Y82</f>
        <v>0</v>
      </c>
      <c r="AA82" s="161">
        <f>+[2]data1cf!Z82</f>
        <v>0</v>
      </c>
      <c r="AB82" s="161"/>
      <c r="AC82" s="162">
        <f t="shared" si="8"/>
        <v>21638.873880749055</v>
      </c>
      <c r="AD82" s="162">
        <f t="shared" si="10"/>
        <v>54617.95487114344</v>
      </c>
      <c r="AE82" s="163">
        <f t="shared" si="11"/>
        <v>54061.230400538407</v>
      </c>
      <c r="AF82" s="164">
        <f t="shared" si="9"/>
        <v>0.13758977055549623</v>
      </c>
      <c r="AG82" s="165">
        <f t="shared" si="12"/>
        <v>0.97817064679003718</v>
      </c>
    </row>
    <row r="83" spans="1:33">
      <c r="A83" s="157"/>
      <c r="B83" s="161">
        <f>+[2]data1cf!A83</f>
        <v>-90543.353817767158</v>
      </c>
      <c r="C83" s="161">
        <f>+[2]data1cf!B83</f>
        <v>14765.980405580502</v>
      </c>
      <c r="D83" s="161">
        <f>+[2]data1cf!C83</f>
        <v>16359.00191802773</v>
      </c>
      <c r="E83" s="161">
        <f>+[2]data1cf!D83</f>
        <v>15945.918375284851</v>
      </c>
      <c r="F83" s="161">
        <f>+[2]data1cf!E83</f>
        <v>15495.133603585311</v>
      </c>
      <c r="G83" s="161">
        <f>+[2]data1cf!F83</f>
        <v>15566.336139490195</v>
      </c>
      <c r="H83" s="161">
        <f>+[2]data1cf!G83</f>
        <v>15046.985323908193</v>
      </c>
      <c r="I83" s="161">
        <f>+[2]data1cf!H83</f>
        <v>15126.12481095047</v>
      </c>
      <c r="J83" s="161">
        <f>+[2]data1cf!I83</f>
        <v>15139.148775199663</v>
      </c>
      <c r="K83" s="161">
        <f>+[2]data1cf!J83</f>
        <v>15016.333044832467</v>
      </c>
      <c r="L83" s="161">
        <f>+[2]data1cf!K83</f>
        <v>15141.33602379189</v>
      </c>
      <c r="M83" s="161">
        <f>+[2]data1cf!L83</f>
        <v>15058.822292793866</v>
      </c>
      <c r="N83" s="161">
        <f>+[2]data1cf!M83</f>
        <v>15008.107631116003</v>
      </c>
      <c r="O83" s="161">
        <f>+[2]data1cf!N83</f>
        <v>14969.261605345328</v>
      </c>
      <c r="P83" s="161">
        <f>+[2]data1cf!O83</f>
        <v>15146.12474709074</v>
      </c>
      <c r="Q83" s="161">
        <f>+[2]data1cf!P83</f>
        <v>15287.407575163732</v>
      </c>
      <c r="R83" s="161">
        <f>+[2]data1cf!Q83</f>
        <v>1038.4960509482621</v>
      </c>
      <c r="S83" s="161">
        <f>+[2]data1cf!R83</f>
        <v>0</v>
      </c>
      <c r="T83" s="161">
        <f>+[2]data1cf!S83</f>
        <v>0</v>
      </c>
      <c r="U83" s="161">
        <f>+[2]data1cf!T83</f>
        <v>0</v>
      </c>
      <c r="V83" s="161">
        <f>+[2]data1cf!U83</f>
        <v>0</v>
      </c>
      <c r="W83" s="161">
        <f>+[2]data1cf!V83</f>
        <v>0</v>
      </c>
      <c r="X83" s="161">
        <f>+[2]data1cf!W83</f>
        <v>0</v>
      </c>
      <c r="Y83" s="161">
        <f>+[2]data1cf!X83</f>
        <v>0</v>
      </c>
      <c r="Z83" s="161">
        <f>+[2]data1cf!Y83</f>
        <v>0</v>
      </c>
      <c r="AA83" s="161">
        <f>+[2]data1cf!Z83</f>
        <v>0</v>
      </c>
      <c r="AB83" s="161"/>
      <c r="AC83" s="162">
        <f t="shared" si="8"/>
        <v>26372.403974018282</v>
      </c>
      <c r="AD83" s="162">
        <f t="shared" si="10"/>
        <v>58779.497573920766</v>
      </c>
      <c r="AE83" s="163">
        <f t="shared" si="11"/>
        <v>58231.995678281412</v>
      </c>
      <c r="AF83" s="164">
        <f t="shared" si="9"/>
        <v>0.14874832034111027</v>
      </c>
      <c r="AG83" s="165">
        <f t="shared" ref="AG83:AG98" si="13">1-EXP(-(1/0.25)*(AD83/ABS($AD$1010)))</f>
        <v>0.98368878592064057</v>
      </c>
    </row>
    <row r="84" spans="1:33">
      <c r="A84" s="157"/>
      <c r="B84" s="161">
        <f>+[2]data1cf!A84</f>
        <v>-97631.870703893655</v>
      </c>
      <c r="C84" s="161">
        <f>+[2]data1cf!B84</f>
        <v>14970.870511060377</v>
      </c>
      <c r="D84" s="161">
        <f>+[2]data1cf!C84</f>
        <v>16609.123191187216</v>
      </c>
      <c r="E84" s="161">
        <f>+[2]data1cf!D84</f>
        <v>16509.480823918195</v>
      </c>
      <c r="F84" s="161">
        <f>+[2]data1cf!E84</f>
        <v>15819.553246179352</v>
      </c>
      <c r="G84" s="161">
        <f>+[2]data1cf!F84</f>
        <v>15616.430055368186</v>
      </c>
      <c r="H84" s="161">
        <f>+[2]data1cf!G84</f>
        <v>15388.877968154025</v>
      </c>
      <c r="I84" s="161">
        <f>+[2]data1cf!H84</f>
        <v>15304.971853574571</v>
      </c>
      <c r="J84" s="161">
        <f>+[2]data1cf!I84</f>
        <v>15238.433737402416</v>
      </c>
      <c r="K84" s="161">
        <f>+[2]data1cf!J84</f>
        <v>15172.490050218434</v>
      </c>
      <c r="L84" s="161">
        <f>+[2]data1cf!K84</f>
        <v>15361.919025811971</v>
      </c>
      <c r="M84" s="161">
        <f>+[2]data1cf!L84</f>
        <v>15553.06969040084</v>
      </c>
      <c r="N84" s="161">
        <f>+[2]data1cf!M84</f>
        <v>15262.975644120255</v>
      </c>
      <c r="O84" s="161">
        <f>+[2]data1cf!N84</f>
        <v>15459.69462415843</v>
      </c>
      <c r="P84" s="161">
        <f>+[2]data1cf!O84</f>
        <v>15413.180002498953</v>
      </c>
      <c r="Q84" s="161">
        <f>+[2]data1cf!P84</f>
        <v>15327.350136287005</v>
      </c>
      <c r="R84" s="161">
        <f>+[2]data1cf!Q84</f>
        <v>1119.7985042253786</v>
      </c>
      <c r="S84" s="161">
        <f>+[2]data1cf!R84</f>
        <v>0</v>
      </c>
      <c r="T84" s="161">
        <f>+[2]data1cf!S84</f>
        <v>0</v>
      </c>
      <c r="U84" s="161">
        <f>+[2]data1cf!T84</f>
        <v>0</v>
      </c>
      <c r="V84" s="161">
        <f>+[2]data1cf!U84</f>
        <v>0</v>
      </c>
      <c r="W84" s="161">
        <f>+[2]data1cf!V84</f>
        <v>0</v>
      </c>
      <c r="X84" s="161">
        <f>+[2]data1cf!W84</f>
        <v>0</v>
      </c>
      <c r="Y84" s="161">
        <f>+[2]data1cf!X84</f>
        <v>0</v>
      </c>
      <c r="Z84" s="161">
        <f>+[2]data1cf!Y84</f>
        <v>0</v>
      </c>
      <c r="AA84" s="161">
        <f>+[2]data1cf!Z84</f>
        <v>0</v>
      </c>
      <c r="AB84" s="161"/>
      <c r="AC84" s="162">
        <f t="shared" si="8"/>
        <v>21328.479666071136</v>
      </c>
      <c r="AD84" s="162">
        <f t="shared" si="10"/>
        <v>54291.468787146492</v>
      </c>
      <c r="AE84" s="163">
        <f t="shared" si="11"/>
        <v>53734.481402161116</v>
      </c>
      <c r="AF84" s="164">
        <f t="shared" si="9"/>
        <v>0.13697707056999206</v>
      </c>
      <c r="AG84" s="165">
        <f t="shared" si="13"/>
        <v>0.97766584776953558</v>
      </c>
    </row>
    <row r="85" spans="1:33">
      <c r="A85" s="157"/>
      <c r="B85" s="161">
        <f>+[2]data1cf!A85</f>
        <v>-94269.155353894064</v>
      </c>
      <c r="C85" s="161">
        <f>+[2]data1cf!B85</f>
        <v>15198.623856311431</v>
      </c>
      <c r="D85" s="161">
        <f>+[2]data1cf!C85</f>
        <v>16656.719245077493</v>
      </c>
      <c r="E85" s="161">
        <f>+[2]data1cf!D85</f>
        <v>16153.389218684784</v>
      </c>
      <c r="F85" s="161">
        <f>+[2]data1cf!E85</f>
        <v>15798.219088666547</v>
      </c>
      <c r="G85" s="161">
        <f>+[2]data1cf!F85</f>
        <v>15604.343839999332</v>
      </c>
      <c r="H85" s="161">
        <f>+[2]data1cf!G85</f>
        <v>15347.032401026754</v>
      </c>
      <c r="I85" s="161">
        <f>+[2]data1cf!H85</f>
        <v>15187.467903060609</v>
      </c>
      <c r="J85" s="161">
        <f>+[2]data1cf!I85</f>
        <v>15122.594117502935</v>
      </c>
      <c r="K85" s="161">
        <f>+[2]data1cf!J85</f>
        <v>15091.433823386084</v>
      </c>
      <c r="L85" s="161">
        <f>+[2]data1cf!K85</f>
        <v>15167.835194641437</v>
      </c>
      <c r="M85" s="161">
        <f>+[2]data1cf!L85</f>
        <v>15074.095718494029</v>
      </c>
      <c r="N85" s="161">
        <f>+[2]data1cf!M85</f>
        <v>15179.219453847247</v>
      </c>
      <c r="O85" s="161">
        <f>+[2]data1cf!N85</f>
        <v>15265.378753737146</v>
      </c>
      <c r="P85" s="161">
        <f>+[2]data1cf!O85</f>
        <v>15202.16793102374</v>
      </c>
      <c r="Q85" s="161">
        <f>+[2]data1cf!P85</f>
        <v>15223.195176955467</v>
      </c>
      <c r="R85" s="161">
        <f>+[2]data1cf!Q85</f>
        <v>1081.2295042470232</v>
      </c>
      <c r="S85" s="161">
        <f>+[2]data1cf!R85</f>
        <v>0</v>
      </c>
      <c r="T85" s="161">
        <f>+[2]data1cf!S85</f>
        <v>0</v>
      </c>
      <c r="U85" s="161">
        <f>+[2]data1cf!T85</f>
        <v>0</v>
      </c>
      <c r="V85" s="161">
        <f>+[2]data1cf!U85</f>
        <v>0</v>
      </c>
      <c r="W85" s="161">
        <f>+[2]data1cf!V85</f>
        <v>0</v>
      </c>
      <c r="X85" s="161">
        <f>+[2]data1cf!W85</f>
        <v>0</v>
      </c>
      <c r="Y85" s="161">
        <f>+[2]data1cf!X85</f>
        <v>0</v>
      </c>
      <c r="Z85" s="161">
        <f>+[2]data1cf!Y85</f>
        <v>0</v>
      </c>
      <c r="AA85" s="161">
        <f>+[2]data1cf!Z85</f>
        <v>0</v>
      </c>
      <c r="AB85" s="161"/>
      <c r="AC85" s="162">
        <f t="shared" si="8"/>
        <v>24061.562073029705</v>
      </c>
      <c r="AD85" s="162">
        <f t="shared" si="10"/>
        <v>56725.778123195436</v>
      </c>
      <c r="AE85" s="163">
        <f t="shared" si="11"/>
        <v>56174.150379434599</v>
      </c>
      <c r="AF85" s="164">
        <f t="shared" si="9"/>
        <v>0.14314908385276795</v>
      </c>
      <c r="AG85" s="165">
        <f t="shared" si="13"/>
        <v>0.98116607155253677</v>
      </c>
    </row>
    <row r="86" spans="1:33">
      <c r="A86" s="157"/>
      <c r="B86" s="161">
        <f>+[2]data1cf!A86</f>
        <v>-95681.900183508129</v>
      </c>
      <c r="C86" s="161">
        <f>+[2]data1cf!B86</f>
        <v>15152.949027353268</v>
      </c>
      <c r="D86" s="161">
        <f>+[2]data1cf!C86</f>
        <v>16517.064354369788</v>
      </c>
      <c r="E86" s="161">
        <f>+[2]data1cf!D86</f>
        <v>16221.109104346629</v>
      </c>
      <c r="F86" s="161">
        <f>+[2]data1cf!E86</f>
        <v>15823.700730900842</v>
      </c>
      <c r="G86" s="161">
        <f>+[2]data1cf!F86</f>
        <v>15474.523805342691</v>
      </c>
      <c r="H86" s="161">
        <f>+[2]data1cf!G86</f>
        <v>15417.681022312019</v>
      </c>
      <c r="I86" s="161">
        <f>+[2]data1cf!H86</f>
        <v>15490.084661426561</v>
      </c>
      <c r="J86" s="161">
        <f>+[2]data1cf!I86</f>
        <v>15260.119722660185</v>
      </c>
      <c r="K86" s="161">
        <f>+[2]data1cf!J86</f>
        <v>15283.213727736311</v>
      </c>
      <c r="L86" s="161">
        <f>+[2]data1cf!K86</f>
        <v>15314.269555774965</v>
      </c>
      <c r="M86" s="161">
        <f>+[2]data1cf!L86</f>
        <v>15149.734643635064</v>
      </c>
      <c r="N86" s="161">
        <f>+[2]data1cf!M86</f>
        <v>15082.984277144253</v>
      </c>
      <c r="O86" s="161">
        <f>+[2]data1cf!N86</f>
        <v>15405.126558863987</v>
      </c>
      <c r="P86" s="161">
        <f>+[2]data1cf!O86</f>
        <v>15444.252703506134</v>
      </c>
      <c r="Q86" s="161">
        <f>+[2]data1cf!P86</f>
        <v>15427.188682099642</v>
      </c>
      <c r="R86" s="161">
        <f>+[2]data1cf!Q86</f>
        <v>1097.4331223447646</v>
      </c>
      <c r="S86" s="161">
        <f>+[2]data1cf!R86</f>
        <v>0</v>
      </c>
      <c r="T86" s="161">
        <f>+[2]data1cf!S86</f>
        <v>0</v>
      </c>
      <c r="U86" s="161">
        <f>+[2]data1cf!T86</f>
        <v>0</v>
      </c>
      <c r="V86" s="161">
        <f>+[2]data1cf!U86</f>
        <v>0</v>
      </c>
      <c r="W86" s="161">
        <f>+[2]data1cf!V86</f>
        <v>0</v>
      </c>
      <c r="X86" s="161">
        <f>+[2]data1cf!W86</f>
        <v>0</v>
      </c>
      <c r="Y86" s="161">
        <f>+[2]data1cf!X86</f>
        <v>0</v>
      </c>
      <c r="Z86" s="161">
        <f>+[2]data1cf!Y86</f>
        <v>0</v>
      </c>
      <c r="AA86" s="161">
        <f>+[2]data1cf!Z86</f>
        <v>0</v>
      </c>
      <c r="AB86" s="161"/>
      <c r="AC86" s="162">
        <f t="shared" si="8"/>
        <v>23028.767443841869</v>
      </c>
      <c r="AD86" s="162">
        <f t="shared" si="10"/>
        <v>55907.119925924868</v>
      </c>
      <c r="AE86" s="163">
        <f t="shared" si="11"/>
        <v>55351.645265820174</v>
      </c>
      <c r="AF86" s="164">
        <f t="shared" si="9"/>
        <v>0.14062818884849551</v>
      </c>
      <c r="AG86" s="165">
        <f t="shared" si="13"/>
        <v>0.9800548770196349</v>
      </c>
    </row>
    <row r="87" spans="1:33">
      <c r="A87" s="157"/>
      <c r="B87" s="161">
        <f>+[2]data1cf!A87</f>
        <v>-100235.54997811353</v>
      </c>
      <c r="C87" s="161">
        <f>+[2]data1cf!B87</f>
        <v>15372.364981593524</v>
      </c>
      <c r="D87" s="161">
        <f>+[2]data1cf!C87</f>
        <v>16743.726109661373</v>
      </c>
      <c r="E87" s="161">
        <f>+[2]data1cf!D87</f>
        <v>16224.194831489454</v>
      </c>
      <c r="F87" s="161">
        <f>+[2]data1cf!E87</f>
        <v>15890.662287616427</v>
      </c>
      <c r="G87" s="161">
        <f>+[2]data1cf!F87</f>
        <v>15618.552894587425</v>
      </c>
      <c r="H87" s="161">
        <f>+[2]data1cf!G87</f>
        <v>15507.621286650092</v>
      </c>
      <c r="I87" s="161">
        <f>+[2]data1cf!H87</f>
        <v>15423.062989535478</v>
      </c>
      <c r="J87" s="161">
        <f>+[2]data1cf!I87</f>
        <v>15389.891796006072</v>
      </c>
      <c r="K87" s="161">
        <f>+[2]data1cf!J87</f>
        <v>15338.399054895188</v>
      </c>
      <c r="L87" s="161">
        <f>+[2]data1cf!K87</f>
        <v>15216.462822341748</v>
      </c>
      <c r="M87" s="161">
        <f>+[2]data1cf!L87</f>
        <v>15372.195399263972</v>
      </c>
      <c r="N87" s="161">
        <f>+[2]data1cf!M87</f>
        <v>15333.135987954956</v>
      </c>
      <c r="O87" s="161">
        <f>+[2]data1cf!N87</f>
        <v>15412.672571181518</v>
      </c>
      <c r="P87" s="161">
        <f>+[2]data1cf!O87</f>
        <v>15383.26607410601</v>
      </c>
      <c r="Q87" s="161">
        <f>+[2]data1cf!P87</f>
        <v>15480.380565258602</v>
      </c>
      <c r="R87" s="161">
        <f>+[2]data1cf!Q87</f>
        <v>1149.6616640289708</v>
      </c>
      <c r="S87" s="161">
        <f>+[2]data1cf!R87</f>
        <v>0</v>
      </c>
      <c r="T87" s="161">
        <f>+[2]data1cf!S87</f>
        <v>0</v>
      </c>
      <c r="U87" s="161">
        <f>+[2]data1cf!T87</f>
        <v>0</v>
      </c>
      <c r="V87" s="161">
        <f>+[2]data1cf!U87</f>
        <v>0</v>
      </c>
      <c r="W87" s="161">
        <f>+[2]data1cf!V87</f>
        <v>0</v>
      </c>
      <c r="X87" s="161">
        <f>+[2]data1cf!W87</f>
        <v>0</v>
      </c>
      <c r="Y87" s="161">
        <f>+[2]data1cf!X87</f>
        <v>0</v>
      </c>
      <c r="Z87" s="161">
        <f>+[2]data1cf!Y87</f>
        <v>0</v>
      </c>
      <c r="AA87" s="161">
        <f>+[2]data1cf!Z87</f>
        <v>0</v>
      </c>
      <c r="AB87" s="161"/>
      <c r="AC87" s="162">
        <f t="shared" si="8"/>
        <v>19229.668520874868</v>
      </c>
      <c r="AD87" s="162">
        <f t="shared" si="10"/>
        <v>52266.925288219347</v>
      </c>
      <c r="AE87" s="163">
        <f t="shared" si="11"/>
        <v>51708.81142500123</v>
      </c>
      <c r="AF87" s="164">
        <f t="shared" si="9"/>
        <v>0.13269049525260926</v>
      </c>
      <c r="AG87" s="165">
        <f t="shared" si="13"/>
        <v>0.97426424904698794</v>
      </c>
    </row>
    <row r="88" spans="1:33">
      <c r="A88" s="157"/>
      <c r="B88" s="161">
        <f>+[2]data1cf!A88</f>
        <v>-85501.5931645276</v>
      </c>
      <c r="C88" s="161">
        <f>+[2]data1cf!B88</f>
        <v>14748.60464496661</v>
      </c>
      <c r="D88" s="161">
        <f>+[2]data1cf!C88</f>
        <v>16075.052166657008</v>
      </c>
      <c r="E88" s="161">
        <f>+[2]data1cf!D88</f>
        <v>15621.372649201403</v>
      </c>
      <c r="F88" s="161">
        <f>+[2]data1cf!E88</f>
        <v>15498.272399344634</v>
      </c>
      <c r="G88" s="161">
        <f>+[2]data1cf!F88</f>
        <v>15346.419570060974</v>
      </c>
      <c r="H88" s="161">
        <f>+[2]data1cf!G88</f>
        <v>15199.324974929103</v>
      </c>
      <c r="I88" s="161">
        <f>+[2]data1cf!H88</f>
        <v>14937.398544485213</v>
      </c>
      <c r="J88" s="161">
        <f>+[2]data1cf!I88</f>
        <v>14598.108587142895</v>
      </c>
      <c r="K88" s="161">
        <f>+[2]data1cf!J88</f>
        <v>14811.304796442728</v>
      </c>
      <c r="L88" s="161">
        <f>+[2]data1cf!K88</f>
        <v>15038.186491691074</v>
      </c>
      <c r="M88" s="161">
        <f>+[2]data1cf!L88</f>
        <v>14843.568920909645</v>
      </c>
      <c r="N88" s="161">
        <f>+[2]data1cf!M88</f>
        <v>15259.781490494097</v>
      </c>
      <c r="O88" s="161">
        <f>+[2]data1cf!N88</f>
        <v>14925.214201993662</v>
      </c>
      <c r="P88" s="161">
        <f>+[2]data1cf!O88</f>
        <v>15219.274858671273</v>
      </c>
      <c r="Q88" s="161">
        <f>+[2]data1cf!P88</f>
        <v>15031.280464970241</v>
      </c>
      <c r="R88" s="161">
        <f>+[2]data1cf!Q88</f>
        <v>980.66907295986562</v>
      </c>
      <c r="S88" s="161">
        <f>+[2]data1cf!R88</f>
        <v>0</v>
      </c>
      <c r="T88" s="161">
        <f>+[2]data1cf!S88</f>
        <v>0</v>
      </c>
      <c r="U88" s="161">
        <f>+[2]data1cf!T88</f>
        <v>0</v>
      </c>
      <c r="V88" s="161">
        <f>+[2]data1cf!U88</f>
        <v>0</v>
      </c>
      <c r="W88" s="161">
        <f>+[2]data1cf!V88</f>
        <v>0</v>
      </c>
      <c r="X88" s="161">
        <f>+[2]data1cf!W88</f>
        <v>0</v>
      </c>
      <c r="Y88" s="161">
        <f>+[2]data1cf!X88</f>
        <v>0</v>
      </c>
      <c r="Z88" s="161">
        <f>+[2]data1cf!Y88</f>
        <v>0</v>
      </c>
      <c r="AA88" s="161">
        <f>+[2]data1cf!Z88</f>
        <v>0</v>
      </c>
      <c r="AB88" s="161"/>
      <c r="AC88" s="162">
        <f t="shared" si="8"/>
        <v>30333.269210876697</v>
      </c>
      <c r="AD88" s="162">
        <f t="shared" si="10"/>
        <v>62456.8103521554</v>
      </c>
      <c r="AE88" s="163">
        <f t="shared" si="11"/>
        <v>61913.818882616892</v>
      </c>
      <c r="AF88" s="164">
        <f t="shared" si="9"/>
        <v>0.15879592299461368</v>
      </c>
      <c r="AG88" s="165">
        <f t="shared" si="13"/>
        <v>0.98739167543584816</v>
      </c>
    </row>
    <row r="89" spans="1:33">
      <c r="A89" s="157"/>
      <c r="B89" s="161">
        <f>+[2]data1cf!A89</f>
        <v>-92475.995839408599</v>
      </c>
      <c r="C89" s="161">
        <f>+[2]data1cf!B89</f>
        <v>15180.705750682508</v>
      </c>
      <c r="D89" s="161">
        <f>+[2]data1cf!C89</f>
        <v>16565.393686173793</v>
      </c>
      <c r="E89" s="161">
        <f>+[2]data1cf!D89</f>
        <v>16071.506458065258</v>
      </c>
      <c r="F89" s="161">
        <f>+[2]data1cf!E89</f>
        <v>15673.029244307389</v>
      </c>
      <c r="G89" s="161">
        <f>+[2]data1cf!F89</f>
        <v>15320.917022571684</v>
      </c>
      <c r="H89" s="161">
        <f>+[2]data1cf!G89</f>
        <v>15157.272573020222</v>
      </c>
      <c r="I89" s="161">
        <f>+[2]data1cf!H89</f>
        <v>15029.979819743998</v>
      </c>
      <c r="J89" s="161">
        <f>+[2]data1cf!I89</f>
        <v>15091.566828224331</v>
      </c>
      <c r="K89" s="161">
        <f>+[2]data1cf!J89</f>
        <v>15094.163492721869</v>
      </c>
      <c r="L89" s="161">
        <f>+[2]data1cf!K89</f>
        <v>15057.657664683979</v>
      </c>
      <c r="M89" s="161">
        <f>+[2]data1cf!L89</f>
        <v>15274.696338948499</v>
      </c>
      <c r="N89" s="161">
        <f>+[2]data1cf!M89</f>
        <v>15052.411001075627</v>
      </c>
      <c r="O89" s="161">
        <f>+[2]data1cf!N89</f>
        <v>14975.476070634268</v>
      </c>
      <c r="P89" s="161">
        <f>+[2]data1cf!O89</f>
        <v>15224.294491252502</v>
      </c>
      <c r="Q89" s="161">
        <f>+[2]data1cf!P89</f>
        <v>15271.226186880431</v>
      </c>
      <c r="R89" s="161">
        <f>+[2]data1cf!Q89</f>
        <v>1060.6626818796808</v>
      </c>
      <c r="S89" s="161">
        <f>+[2]data1cf!R89</f>
        <v>0</v>
      </c>
      <c r="T89" s="161">
        <f>+[2]data1cf!S89</f>
        <v>0</v>
      </c>
      <c r="U89" s="161">
        <f>+[2]data1cf!T89</f>
        <v>0</v>
      </c>
      <c r="V89" s="161">
        <f>+[2]data1cf!U89</f>
        <v>0</v>
      </c>
      <c r="W89" s="161">
        <f>+[2]data1cf!V89</f>
        <v>0</v>
      </c>
      <c r="X89" s="161">
        <f>+[2]data1cf!W89</f>
        <v>0</v>
      </c>
      <c r="Y89" s="161">
        <f>+[2]data1cf!X89</f>
        <v>0</v>
      </c>
      <c r="Z89" s="161">
        <f>+[2]data1cf!Y89</f>
        <v>0</v>
      </c>
      <c r="AA89" s="161">
        <f>+[2]data1cf!Z89</f>
        <v>0</v>
      </c>
      <c r="AB89" s="161"/>
      <c r="AC89" s="162">
        <f t="shared" si="8"/>
        <v>25155.269068039106</v>
      </c>
      <c r="AD89" s="162">
        <f t="shared" si="10"/>
        <v>57641.948080997325</v>
      </c>
      <c r="AE89" s="163">
        <f t="shared" si="11"/>
        <v>57093.126738494502</v>
      </c>
      <c r="AF89" s="164">
        <f t="shared" si="9"/>
        <v>0.14584829211235045</v>
      </c>
      <c r="AG89" s="165">
        <f t="shared" si="13"/>
        <v>0.98233637920155836</v>
      </c>
    </row>
    <row r="90" spans="1:33">
      <c r="A90" s="157"/>
      <c r="B90" s="161">
        <f>+[2]data1cf!A90</f>
        <v>-87182.676294312201</v>
      </c>
      <c r="C90" s="161">
        <f>+[2]data1cf!B90</f>
        <v>14892.501363731168</v>
      </c>
      <c r="D90" s="161">
        <f>+[2]data1cf!C90</f>
        <v>16359.234963485475</v>
      </c>
      <c r="E90" s="161">
        <f>+[2]data1cf!D90</f>
        <v>15664.853739449911</v>
      </c>
      <c r="F90" s="161">
        <f>+[2]data1cf!E90</f>
        <v>15664.367988393426</v>
      </c>
      <c r="G90" s="161">
        <f>+[2]data1cf!F90</f>
        <v>15335.064909042803</v>
      </c>
      <c r="H90" s="161">
        <f>+[2]data1cf!G90</f>
        <v>14991.65969635188</v>
      </c>
      <c r="I90" s="161">
        <f>+[2]data1cf!H90</f>
        <v>14937.551164683551</v>
      </c>
      <c r="J90" s="161">
        <f>+[2]data1cf!I90</f>
        <v>15020.034798017725</v>
      </c>
      <c r="K90" s="161">
        <f>+[2]data1cf!J90</f>
        <v>15006.610148060336</v>
      </c>
      <c r="L90" s="161">
        <f>+[2]data1cf!K90</f>
        <v>15171.880539521826</v>
      </c>
      <c r="M90" s="161">
        <f>+[2]data1cf!L90</f>
        <v>15134.13405064337</v>
      </c>
      <c r="N90" s="161">
        <f>+[2]data1cf!M90</f>
        <v>15084.805710570839</v>
      </c>
      <c r="O90" s="161">
        <f>+[2]data1cf!N90</f>
        <v>14939.969539324451</v>
      </c>
      <c r="P90" s="161">
        <f>+[2]data1cf!O90</f>
        <v>14999.137897492927</v>
      </c>
      <c r="Q90" s="161">
        <f>+[2]data1cf!P90</f>
        <v>15154.686459701912</v>
      </c>
      <c r="R90" s="161">
        <f>+[2]data1cf!Q90</f>
        <v>999.95042402524314</v>
      </c>
      <c r="S90" s="161">
        <f>+[2]data1cf!R90</f>
        <v>0</v>
      </c>
      <c r="T90" s="161">
        <f>+[2]data1cf!S90</f>
        <v>0</v>
      </c>
      <c r="U90" s="161">
        <f>+[2]data1cf!T90</f>
        <v>0</v>
      </c>
      <c r="V90" s="161">
        <f>+[2]data1cf!U90</f>
        <v>0</v>
      </c>
      <c r="W90" s="161">
        <f>+[2]data1cf!V90</f>
        <v>0</v>
      </c>
      <c r="X90" s="161">
        <f>+[2]data1cf!W90</f>
        <v>0</v>
      </c>
      <c r="Y90" s="161">
        <f>+[2]data1cf!X90</f>
        <v>0</v>
      </c>
      <c r="Z90" s="161">
        <f>+[2]data1cf!Y90</f>
        <v>0</v>
      </c>
      <c r="AA90" s="161">
        <f>+[2]data1cf!Z90</f>
        <v>0</v>
      </c>
      <c r="AB90" s="161"/>
      <c r="AC90" s="162">
        <f t="shared" si="8"/>
        <v>29396.883400358212</v>
      </c>
      <c r="AD90" s="162">
        <f t="shared" si="10"/>
        <v>61681.749430792297</v>
      </c>
      <c r="AE90" s="163">
        <f t="shared" si="11"/>
        <v>61136.261723311829</v>
      </c>
      <c r="AF90" s="164">
        <f t="shared" si="9"/>
        <v>0.15612227320671085</v>
      </c>
      <c r="AG90" s="165">
        <f t="shared" si="13"/>
        <v>0.98668848862999925</v>
      </c>
    </row>
    <row r="91" spans="1:33">
      <c r="A91" s="157"/>
      <c r="B91" s="161">
        <f>+[2]data1cf!A91</f>
        <v>-92438.572883162909</v>
      </c>
      <c r="C91" s="161">
        <f>+[2]data1cf!B91</f>
        <v>15034.740752132384</v>
      </c>
      <c r="D91" s="161">
        <f>+[2]data1cf!C91</f>
        <v>16471.42497008646</v>
      </c>
      <c r="E91" s="161">
        <f>+[2]data1cf!D91</f>
        <v>16034.752831078857</v>
      </c>
      <c r="F91" s="161">
        <f>+[2]data1cf!E91</f>
        <v>15916.621146504316</v>
      </c>
      <c r="G91" s="161">
        <f>+[2]data1cf!F91</f>
        <v>15607.392159689814</v>
      </c>
      <c r="H91" s="161">
        <f>+[2]data1cf!G91</f>
        <v>15208.796663387189</v>
      </c>
      <c r="I91" s="161">
        <f>+[2]data1cf!H91</f>
        <v>15218.929933182881</v>
      </c>
      <c r="J91" s="161">
        <f>+[2]data1cf!I91</f>
        <v>15292.983411560694</v>
      </c>
      <c r="K91" s="161">
        <f>+[2]data1cf!J91</f>
        <v>15075.921133400045</v>
      </c>
      <c r="L91" s="161">
        <f>+[2]data1cf!K91</f>
        <v>14987.100053600523</v>
      </c>
      <c r="M91" s="161">
        <f>+[2]data1cf!L91</f>
        <v>15005.730446882488</v>
      </c>
      <c r="N91" s="161">
        <f>+[2]data1cf!M91</f>
        <v>15164.714495286527</v>
      </c>
      <c r="O91" s="161">
        <f>+[2]data1cf!N91</f>
        <v>15336.386213003028</v>
      </c>
      <c r="P91" s="161">
        <f>+[2]data1cf!O91</f>
        <v>15385.341774812081</v>
      </c>
      <c r="Q91" s="161">
        <f>+[2]data1cf!P91</f>
        <v>15154.018535530056</v>
      </c>
      <c r="R91" s="161">
        <f>+[2]data1cf!Q91</f>
        <v>1060.2334555407253</v>
      </c>
      <c r="S91" s="161">
        <f>+[2]data1cf!R91</f>
        <v>0</v>
      </c>
      <c r="T91" s="161">
        <f>+[2]data1cf!S91</f>
        <v>0</v>
      </c>
      <c r="U91" s="161">
        <f>+[2]data1cf!T91</f>
        <v>0</v>
      </c>
      <c r="V91" s="161">
        <f>+[2]data1cf!U91</f>
        <v>0</v>
      </c>
      <c r="W91" s="161">
        <f>+[2]data1cf!V91</f>
        <v>0</v>
      </c>
      <c r="X91" s="161">
        <f>+[2]data1cf!W91</f>
        <v>0</v>
      </c>
      <c r="Y91" s="161">
        <f>+[2]data1cf!X91</f>
        <v>0</v>
      </c>
      <c r="Z91" s="161">
        <f>+[2]data1cf!Y91</f>
        <v>0</v>
      </c>
      <c r="AA91" s="161">
        <f>+[2]data1cf!Z91</f>
        <v>0</v>
      </c>
      <c r="AB91" s="161"/>
      <c r="AC91" s="162">
        <f t="shared" si="8"/>
        <v>25544.155240554519</v>
      </c>
      <c r="AD91" s="162">
        <f t="shared" si="10"/>
        <v>58185.385692366202</v>
      </c>
      <c r="AE91" s="163">
        <f t="shared" si="11"/>
        <v>57634.063190459601</v>
      </c>
      <c r="AF91" s="164">
        <f t="shared" si="9"/>
        <v>0.14645244479179384</v>
      </c>
      <c r="AG91" s="165">
        <f t="shared" si="13"/>
        <v>0.98299590490444477</v>
      </c>
    </row>
    <row r="92" spans="1:33">
      <c r="A92" s="157"/>
      <c r="B92" s="161">
        <f>+[2]data1cf!A92</f>
        <v>-91144.788879358588</v>
      </c>
      <c r="C92" s="161">
        <f>+[2]data1cf!B92</f>
        <v>15036.968681271635</v>
      </c>
      <c r="D92" s="161">
        <f>+[2]data1cf!C92</f>
        <v>16438.392708880616</v>
      </c>
      <c r="E92" s="161">
        <f>+[2]data1cf!D92</f>
        <v>16036.176436147007</v>
      </c>
      <c r="F92" s="161">
        <f>+[2]data1cf!E92</f>
        <v>15899.591287461673</v>
      </c>
      <c r="G92" s="161">
        <f>+[2]data1cf!F92</f>
        <v>15508.194760546894</v>
      </c>
      <c r="H92" s="161">
        <f>+[2]data1cf!G92</f>
        <v>15437.42408100815</v>
      </c>
      <c r="I92" s="161">
        <f>+[2]data1cf!H92</f>
        <v>15080.230598413764</v>
      </c>
      <c r="J92" s="161">
        <f>+[2]data1cf!I92</f>
        <v>14893.913540866462</v>
      </c>
      <c r="K92" s="161">
        <f>+[2]data1cf!J92</f>
        <v>15113.385483609598</v>
      </c>
      <c r="L92" s="161">
        <f>+[2]data1cf!K92</f>
        <v>15035.005209809737</v>
      </c>
      <c r="M92" s="161">
        <f>+[2]data1cf!L92</f>
        <v>15178.123132629464</v>
      </c>
      <c r="N92" s="161">
        <f>+[2]data1cf!M92</f>
        <v>14934.991254542876</v>
      </c>
      <c r="O92" s="161">
        <f>+[2]data1cf!N92</f>
        <v>15046.953444277748</v>
      </c>
      <c r="P92" s="161">
        <f>+[2]data1cf!O92</f>
        <v>15194.153914081637</v>
      </c>
      <c r="Q92" s="161">
        <f>+[2]data1cf!P92</f>
        <v>15143.562648859774</v>
      </c>
      <c r="R92" s="161">
        <f>+[2]data1cf!Q92</f>
        <v>1045.3942705306913</v>
      </c>
      <c r="S92" s="161">
        <f>+[2]data1cf!R92</f>
        <v>0</v>
      </c>
      <c r="T92" s="161">
        <f>+[2]data1cf!S92</f>
        <v>0</v>
      </c>
      <c r="U92" s="161">
        <f>+[2]data1cf!T92</f>
        <v>0</v>
      </c>
      <c r="V92" s="161">
        <f>+[2]data1cf!U92</f>
        <v>0</v>
      </c>
      <c r="W92" s="161">
        <f>+[2]data1cf!V92</f>
        <v>0</v>
      </c>
      <c r="X92" s="161">
        <f>+[2]data1cf!W92</f>
        <v>0</v>
      </c>
      <c r="Y92" s="161">
        <f>+[2]data1cf!X92</f>
        <v>0</v>
      </c>
      <c r="Z92" s="161">
        <f>+[2]data1cf!Y92</f>
        <v>0</v>
      </c>
      <c r="AA92" s="161">
        <f>+[2]data1cf!Z92</f>
        <v>0</v>
      </c>
      <c r="AB92" s="161"/>
      <c r="AC92" s="162">
        <f t="shared" si="8"/>
        <v>26494.091427472504</v>
      </c>
      <c r="AD92" s="162">
        <f t="shared" si="10"/>
        <v>58982.371405619291</v>
      </c>
      <c r="AE92" s="163">
        <f t="shared" si="11"/>
        <v>58433.773328495197</v>
      </c>
      <c r="AF92" s="164">
        <f t="shared" si="9"/>
        <v>0.14885017275810244</v>
      </c>
      <c r="AG92" s="165">
        <f t="shared" si="13"/>
        <v>0.98391886144766227</v>
      </c>
    </row>
    <row r="93" spans="1:33">
      <c r="A93" s="157"/>
      <c r="B93" s="161">
        <f>+[2]data1cf!A93</f>
        <v>-86790.457859589005</v>
      </c>
      <c r="C93" s="161">
        <f>+[2]data1cf!B93</f>
        <v>14995.346684352717</v>
      </c>
      <c r="D93" s="161">
        <f>+[2]data1cf!C93</f>
        <v>16188.818555176524</v>
      </c>
      <c r="E93" s="161">
        <f>+[2]data1cf!D93</f>
        <v>15846.150941309055</v>
      </c>
      <c r="F93" s="161">
        <f>+[2]data1cf!E93</f>
        <v>15636.843550498348</v>
      </c>
      <c r="G93" s="161">
        <f>+[2]data1cf!F93</f>
        <v>15298.998922840507</v>
      </c>
      <c r="H93" s="161">
        <f>+[2]data1cf!G93</f>
        <v>15202.578722238226</v>
      </c>
      <c r="I93" s="161">
        <f>+[2]data1cf!H93</f>
        <v>15036.232465242834</v>
      </c>
      <c r="J93" s="161">
        <f>+[2]data1cf!I93</f>
        <v>14838.765557975226</v>
      </c>
      <c r="K93" s="161">
        <f>+[2]data1cf!J93</f>
        <v>15002.010016048338</v>
      </c>
      <c r="L93" s="161">
        <f>+[2]data1cf!K93</f>
        <v>14962.469641309683</v>
      </c>
      <c r="M93" s="161">
        <f>+[2]data1cf!L93</f>
        <v>15036.613181215258</v>
      </c>
      <c r="N93" s="161">
        <f>+[2]data1cf!M93</f>
        <v>15005.210911600425</v>
      </c>
      <c r="O93" s="161">
        <f>+[2]data1cf!N93</f>
        <v>14839.196139252044</v>
      </c>
      <c r="P93" s="161">
        <f>+[2]data1cf!O93</f>
        <v>14873.035303410839</v>
      </c>
      <c r="Q93" s="161">
        <f>+[2]data1cf!P93</f>
        <v>15024.921337207064</v>
      </c>
      <c r="R93" s="161">
        <f>+[2]data1cf!Q93</f>
        <v>995.45183546634189</v>
      </c>
      <c r="S93" s="161">
        <f>+[2]data1cf!R93</f>
        <v>0</v>
      </c>
      <c r="T93" s="161">
        <f>+[2]data1cf!S93</f>
        <v>0</v>
      </c>
      <c r="U93" s="161">
        <f>+[2]data1cf!T93</f>
        <v>0</v>
      </c>
      <c r="V93" s="161">
        <f>+[2]data1cf!U93</f>
        <v>0</v>
      </c>
      <c r="W93" s="161">
        <f>+[2]data1cf!V93</f>
        <v>0</v>
      </c>
      <c r="X93" s="161">
        <f>+[2]data1cf!W93</f>
        <v>0</v>
      </c>
      <c r="Y93" s="161">
        <f>+[2]data1cf!X93</f>
        <v>0</v>
      </c>
      <c r="Z93" s="161">
        <f>+[2]data1cf!Y93</f>
        <v>0</v>
      </c>
      <c r="AA93" s="161">
        <f>+[2]data1cf!Z93</f>
        <v>0</v>
      </c>
      <c r="AB93" s="161"/>
      <c r="AC93" s="162">
        <f t="shared" si="8"/>
        <v>29685.407785820578</v>
      </c>
      <c r="AD93" s="162">
        <f t="shared" si="10"/>
        <v>61868.378125647985</v>
      </c>
      <c r="AE93" s="163">
        <f t="shared" si="11"/>
        <v>61324.940694526893</v>
      </c>
      <c r="AF93" s="164">
        <f t="shared" si="9"/>
        <v>0.15703905224800113</v>
      </c>
      <c r="AG93" s="165">
        <f t="shared" si="13"/>
        <v>0.98686131513291964</v>
      </c>
    </row>
    <row r="94" spans="1:33">
      <c r="A94" s="157"/>
      <c r="B94" s="161">
        <f>+[2]data1cf!A94</f>
        <v>-101830.77404471149</v>
      </c>
      <c r="C94" s="161">
        <f>+[2]data1cf!B94</f>
        <v>15367.263941640118</v>
      </c>
      <c r="D94" s="161">
        <f>+[2]data1cf!C94</f>
        <v>16888.054051871284</v>
      </c>
      <c r="E94" s="161">
        <f>+[2]data1cf!D94</f>
        <v>16350.662920452476</v>
      </c>
      <c r="F94" s="161">
        <f>+[2]data1cf!E94</f>
        <v>16023.160863112113</v>
      </c>
      <c r="G94" s="161">
        <f>+[2]data1cf!F94</f>
        <v>15710.686883504975</v>
      </c>
      <c r="H94" s="161">
        <f>+[2]data1cf!G94</f>
        <v>15642.011261682052</v>
      </c>
      <c r="I94" s="161">
        <f>+[2]data1cf!H94</f>
        <v>15280.427897336924</v>
      </c>
      <c r="J94" s="161">
        <f>+[2]data1cf!I94</f>
        <v>15232.060628369007</v>
      </c>
      <c r="K94" s="161">
        <f>+[2]data1cf!J94</f>
        <v>15304.590175974838</v>
      </c>
      <c r="L94" s="161">
        <f>+[2]data1cf!K94</f>
        <v>15323.153770577232</v>
      </c>
      <c r="M94" s="161">
        <f>+[2]data1cf!L94</f>
        <v>15327.162059857375</v>
      </c>
      <c r="N94" s="161">
        <f>+[2]data1cf!M94</f>
        <v>15347.545717857869</v>
      </c>
      <c r="O94" s="161">
        <f>+[2]data1cf!N94</f>
        <v>15355.766606319863</v>
      </c>
      <c r="P94" s="161">
        <f>+[2]data1cf!O94</f>
        <v>15455.133246517449</v>
      </c>
      <c r="Q94" s="161">
        <f>+[2]data1cf!P94</f>
        <v>15371.098742007342</v>
      </c>
      <c r="R94" s="161">
        <f>+[2]data1cf!Q94</f>
        <v>1167.9582459832229</v>
      </c>
      <c r="S94" s="161">
        <f>+[2]data1cf!R94</f>
        <v>0</v>
      </c>
      <c r="T94" s="161">
        <f>+[2]data1cf!S94</f>
        <v>0</v>
      </c>
      <c r="U94" s="161">
        <f>+[2]data1cf!T94</f>
        <v>0</v>
      </c>
      <c r="V94" s="161">
        <f>+[2]data1cf!U94</f>
        <v>0</v>
      </c>
      <c r="W94" s="161">
        <f>+[2]data1cf!V94</f>
        <v>0</v>
      </c>
      <c r="X94" s="161">
        <f>+[2]data1cf!W94</f>
        <v>0</v>
      </c>
      <c r="Y94" s="161">
        <f>+[2]data1cf!X94</f>
        <v>0</v>
      </c>
      <c r="Z94" s="161">
        <f>+[2]data1cf!Y94</f>
        <v>0</v>
      </c>
      <c r="AA94" s="161">
        <f>+[2]data1cf!Z94</f>
        <v>0</v>
      </c>
      <c r="AB94" s="161"/>
      <c r="AC94" s="162">
        <f t="shared" si="8"/>
        <v>17916.653908874807</v>
      </c>
      <c r="AD94" s="162">
        <f t="shared" si="10"/>
        <v>50968.822103588762</v>
      </c>
      <c r="AE94" s="163">
        <f t="shared" si="11"/>
        <v>50410.585561812652</v>
      </c>
      <c r="AF94" s="164">
        <f t="shared" si="9"/>
        <v>0.13011662364006044</v>
      </c>
      <c r="AG94" s="165">
        <f t="shared" si="13"/>
        <v>0.97181533950967758</v>
      </c>
    </row>
    <row r="95" spans="1:33">
      <c r="A95" s="157"/>
      <c r="B95" s="161">
        <f>+[2]data1cf!A95</f>
        <v>-86795.809162569145</v>
      </c>
      <c r="C95" s="161">
        <f>+[2]data1cf!B95</f>
        <v>14868.973164687181</v>
      </c>
      <c r="D95" s="161">
        <f>+[2]data1cf!C95</f>
        <v>16233.268591444146</v>
      </c>
      <c r="E95" s="161">
        <f>+[2]data1cf!D95</f>
        <v>15832.346720813184</v>
      </c>
      <c r="F95" s="161">
        <f>+[2]data1cf!E95</f>
        <v>15620.930118845392</v>
      </c>
      <c r="G95" s="161">
        <f>+[2]data1cf!F95</f>
        <v>15397.912257895852</v>
      </c>
      <c r="H95" s="161">
        <f>+[2]data1cf!G95</f>
        <v>14953.549340720479</v>
      </c>
      <c r="I95" s="161">
        <f>+[2]data1cf!H95</f>
        <v>15058.625332551786</v>
      </c>
      <c r="J95" s="161">
        <f>+[2]data1cf!I95</f>
        <v>14909.437051745252</v>
      </c>
      <c r="K95" s="161">
        <f>+[2]data1cf!J95</f>
        <v>14958.626234475076</v>
      </c>
      <c r="L95" s="161">
        <f>+[2]data1cf!K95</f>
        <v>14745.916696417935</v>
      </c>
      <c r="M95" s="161">
        <f>+[2]data1cf!L95</f>
        <v>14994.294372213641</v>
      </c>
      <c r="N95" s="161">
        <f>+[2]data1cf!M95</f>
        <v>15003.692464123051</v>
      </c>
      <c r="O95" s="161">
        <f>+[2]data1cf!N95</f>
        <v>15101.905048053522</v>
      </c>
      <c r="P95" s="161">
        <f>+[2]data1cf!O95</f>
        <v>15180.953080465963</v>
      </c>
      <c r="Q95" s="161">
        <f>+[2]data1cf!P95</f>
        <v>14834.192965205208</v>
      </c>
      <c r="R95" s="161">
        <f>+[2]data1cf!Q95</f>
        <v>995.51321277100305</v>
      </c>
      <c r="S95" s="161">
        <f>+[2]data1cf!R95</f>
        <v>0</v>
      </c>
      <c r="T95" s="161">
        <f>+[2]data1cf!S95</f>
        <v>0</v>
      </c>
      <c r="U95" s="161">
        <f>+[2]data1cf!T95</f>
        <v>0</v>
      </c>
      <c r="V95" s="161">
        <f>+[2]data1cf!U95</f>
        <v>0</v>
      </c>
      <c r="W95" s="161">
        <f>+[2]data1cf!V95</f>
        <v>0</v>
      </c>
      <c r="X95" s="161">
        <f>+[2]data1cf!W95</f>
        <v>0</v>
      </c>
      <c r="Y95" s="161">
        <f>+[2]data1cf!X95</f>
        <v>0</v>
      </c>
      <c r="Z95" s="161">
        <f>+[2]data1cf!Y95</f>
        <v>0</v>
      </c>
      <c r="AA95" s="161">
        <f>+[2]data1cf!Z95</f>
        <v>0</v>
      </c>
      <c r="AB95" s="161"/>
      <c r="AC95" s="162">
        <f t="shared" si="8"/>
        <v>29540.324269042481</v>
      </c>
      <c r="AD95" s="162">
        <f t="shared" si="10"/>
        <v>61718.223365277714</v>
      </c>
      <c r="AE95" s="163">
        <f t="shared" si="11"/>
        <v>61174.700960158531</v>
      </c>
      <c r="AF95" s="164">
        <f t="shared" si="9"/>
        <v>0.15670043826103211</v>
      </c>
      <c r="AG95" s="165">
        <f t="shared" si="13"/>
        <v>0.98672244292402611</v>
      </c>
    </row>
    <row r="96" spans="1:33">
      <c r="A96" s="157"/>
      <c r="B96" s="161">
        <f>+[2]data1cf!A96</f>
        <v>-98040.342708905388</v>
      </c>
      <c r="C96" s="161">
        <f>+[2]data1cf!B96</f>
        <v>15060.186765360271</v>
      </c>
      <c r="D96" s="161">
        <f>+[2]data1cf!C96</f>
        <v>16617.109085585838</v>
      </c>
      <c r="E96" s="161">
        <f>+[2]data1cf!D96</f>
        <v>16225.367290270373</v>
      </c>
      <c r="F96" s="161">
        <f>+[2]data1cf!E96</f>
        <v>15907.326755590631</v>
      </c>
      <c r="G96" s="161">
        <f>+[2]data1cf!F96</f>
        <v>15425.761328334545</v>
      </c>
      <c r="H96" s="161">
        <f>+[2]data1cf!G96</f>
        <v>15126.593494293636</v>
      </c>
      <c r="I96" s="161">
        <f>+[2]data1cf!H96</f>
        <v>15060.418736900618</v>
      </c>
      <c r="J96" s="161">
        <f>+[2]data1cf!I96</f>
        <v>15178.682425377845</v>
      </c>
      <c r="K96" s="161">
        <f>+[2]data1cf!J96</f>
        <v>15418.769303801775</v>
      </c>
      <c r="L96" s="161">
        <f>+[2]data1cf!K96</f>
        <v>15268.311642440425</v>
      </c>
      <c r="M96" s="161">
        <f>+[2]data1cf!L96</f>
        <v>15238.676681683501</v>
      </c>
      <c r="N96" s="161">
        <f>+[2]data1cf!M96</f>
        <v>15554.27753000673</v>
      </c>
      <c r="O96" s="161">
        <f>+[2]data1cf!N96</f>
        <v>15178.881173354705</v>
      </c>
      <c r="P96" s="161">
        <f>+[2]data1cf!O96</f>
        <v>15460.230340730912</v>
      </c>
      <c r="Q96" s="161">
        <f>+[2]data1cf!P96</f>
        <v>15407.417417474349</v>
      </c>
      <c r="R96" s="161">
        <f>+[2]data1cf!Q96</f>
        <v>1124.4835147340611</v>
      </c>
      <c r="S96" s="161">
        <f>+[2]data1cf!R96</f>
        <v>0</v>
      </c>
      <c r="T96" s="161">
        <f>+[2]data1cf!S96</f>
        <v>0</v>
      </c>
      <c r="U96" s="161">
        <f>+[2]data1cf!T96</f>
        <v>0</v>
      </c>
      <c r="V96" s="161">
        <f>+[2]data1cf!U96</f>
        <v>0</v>
      </c>
      <c r="W96" s="161">
        <f>+[2]data1cf!V96</f>
        <v>0</v>
      </c>
      <c r="X96" s="161">
        <f>+[2]data1cf!W96</f>
        <v>0</v>
      </c>
      <c r="Y96" s="161">
        <f>+[2]data1cf!X96</f>
        <v>0</v>
      </c>
      <c r="Z96" s="161">
        <f>+[2]data1cf!Y96</f>
        <v>0</v>
      </c>
      <c r="AA96" s="161">
        <f>+[2]data1cf!Z96</f>
        <v>0</v>
      </c>
      <c r="AB96" s="161"/>
      <c r="AC96" s="162">
        <f t="shared" si="8"/>
        <v>20436.944654300358</v>
      </c>
      <c r="AD96" s="162">
        <f t="shared" si="10"/>
        <v>53261.188457050375</v>
      </c>
      <c r="AE96" s="163">
        <f t="shared" si="11"/>
        <v>52706.293147122968</v>
      </c>
      <c r="AF96" s="164">
        <f t="shared" si="9"/>
        <v>0.13534458279609682</v>
      </c>
      <c r="AG96" s="165">
        <f t="shared" si="13"/>
        <v>0.97599504984725149</v>
      </c>
    </row>
    <row r="97" spans="1:33">
      <c r="A97" s="157"/>
      <c r="B97" s="161">
        <f>+[2]data1cf!A97</f>
        <v>-99802.068594923272</v>
      </c>
      <c r="C97" s="161">
        <f>+[2]data1cf!B97</f>
        <v>15349.847023951608</v>
      </c>
      <c r="D97" s="161">
        <f>+[2]data1cf!C97</f>
        <v>16602.690960685584</v>
      </c>
      <c r="E97" s="161">
        <f>+[2]data1cf!D97</f>
        <v>16345.072543353868</v>
      </c>
      <c r="F97" s="161">
        <f>+[2]data1cf!E97</f>
        <v>16167.549557776791</v>
      </c>
      <c r="G97" s="161">
        <f>+[2]data1cf!F97</f>
        <v>15672.811375005183</v>
      </c>
      <c r="H97" s="161">
        <f>+[2]data1cf!G97</f>
        <v>15506.70962371737</v>
      </c>
      <c r="I97" s="161">
        <f>+[2]data1cf!H97</f>
        <v>15391.778613724025</v>
      </c>
      <c r="J97" s="161">
        <f>+[2]data1cf!I97</f>
        <v>15275.701052911954</v>
      </c>
      <c r="K97" s="161">
        <f>+[2]data1cf!J97</f>
        <v>15255.417892145926</v>
      </c>
      <c r="L97" s="161">
        <f>+[2]data1cf!K97</f>
        <v>15231.475711599393</v>
      </c>
      <c r="M97" s="161">
        <f>+[2]data1cf!L97</f>
        <v>15262.724744927949</v>
      </c>
      <c r="N97" s="161">
        <f>+[2]data1cf!M97</f>
        <v>15517.341978875491</v>
      </c>
      <c r="O97" s="161">
        <f>+[2]data1cf!N97</f>
        <v>15396.889787129512</v>
      </c>
      <c r="P97" s="161">
        <f>+[2]data1cf!O97</f>
        <v>15421.233679589961</v>
      </c>
      <c r="Q97" s="161">
        <f>+[2]data1cf!P97</f>
        <v>15322.630998130273</v>
      </c>
      <c r="R97" s="161">
        <f>+[2]data1cf!Q97</f>
        <v>1144.6898059563318</v>
      </c>
      <c r="S97" s="161">
        <f>+[2]data1cf!R97</f>
        <v>0</v>
      </c>
      <c r="T97" s="161">
        <f>+[2]data1cf!S97</f>
        <v>0</v>
      </c>
      <c r="U97" s="161">
        <f>+[2]data1cf!T97</f>
        <v>0</v>
      </c>
      <c r="V97" s="161">
        <f>+[2]data1cf!U97</f>
        <v>0</v>
      </c>
      <c r="W97" s="161">
        <f>+[2]data1cf!V97</f>
        <v>0</v>
      </c>
      <c r="X97" s="161">
        <f>+[2]data1cf!W97</f>
        <v>0</v>
      </c>
      <c r="Y97" s="161">
        <f>+[2]data1cf!X97</f>
        <v>0</v>
      </c>
      <c r="Z97" s="161">
        <f>+[2]data1cf!Y97</f>
        <v>0</v>
      </c>
      <c r="AA97" s="161">
        <f>+[2]data1cf!Z97</f>
        <v>0</v>
      </c>
      <c r="AB97" s="161"/>
      <c r="AC97" s="162">
        <f t="shared" si="8"/>
        <v>19727.424867062397</v>
      </c>
      <c r="AD97" s="162">
        <f t="shared" si="10"/>
        <v>52760.009994301829</v>
      </c>
      <c r="AE97" s="163">
        <f t="shared" si="11"/>
        <v>52202.084381518274</v>
      </c>
      <c r="AF97" s="164">
        <f t="shared" si="9"/>
        <v>0.13367186188697813</v>
      </c>
      <c r="AG97" s="165">
        <f t="shared" si="13"/>
        <v>0.97513766611656094</v>
      </c>
    </row>
    <row r="98" spans="1:33">
      <c r="A98" s="157"/>
      <c r="B98" s="161">
        <f>+[2]data1cf!A98</f>
        <v>-101665.97315263745</v>
      </c>
      <c r="C98" s="161">
        <f>+[2]data1cf!B98</f>
        <v>15020.57071824326</v>
      </c>
      <c r="D98" s="161">
        <f>+[2]data1cf!C98</f>
        <v>16998.638806750932</v>
      </c>
      <c r="E98" s="161">
        <f>+[2]data1cf!D98</f>
        <v>16344.0008319505</v>
      </c>
      <c r="F98" s="161">
        <f>+[2]data1cf!E98</f>
        <v>16091.827101680561</v>
      </c>
      <c r="G98" s="161">
        <f>+[2]data1cf!F98</f>
        <v>15883.643466082365</v>
      </c>
      <c r="H98" s="161">
        <f>+[2]data1cf!G98</f>
        <v>15469.795624200458</v>
      </c>
      <c r="I98" s="161">
        <f>+[2]data1cf!H98</f>
        <v>15493.103841534477</v>
      </c>
      <c r="J98" s="161">
        <f>+[2]data1cf!I98</f>
        <v>15291.567490368854</v>
      </c>
      <c r="K98" s="161">
        <f>+[2]data1cf!J98</f>
        <v>15572.420819655688</v>
      </c>
      <c r="L98" s="161">
        <f>+[2]data1cf!K98</f>
        <v>15523.016173872502</v>
      </c>
      <c r="M98" s="161">
        <f>+[2]data1cf!L98</f>
        <v>15263.048739493075</v>
      </c>
      <c r="N98" s="161">
        <f>+[2]data1cf!M98</f>
        <v>15398.057664882655</v>
      </c>
      <c r="O98" s="161">
        <f>+[2]data1cf!N98</f>
        <v>15626.233047669126</v>
      </c>
      <c r="P98" s="161">
        <f>+[2]data1cf!O98</f>
        <v>15234.489867467906</v>
      </c>
      <c r="Q98" s="161">
        <f>+[2]data1cf!P98</f>
        <v>15359.738733151898</v>
      </c>
      <c r="R98" s="161">
        <f>+[2]data1cf!Q98</f>
        <v>1166.0680456714904</v>
      </c>
      <c r="S98" s="161">
        <f>+[2]data1cf!R98</f>
        <v>0</v>
      </c>
      <c r="T98" s="161">
        <f>+[2]data1cf!S98</f>
        <v>0</v>
      </c>
      <c r="U98" s="161">
        <f>+[2]data1cf!T98</f>
        <v>0</v>
      </c>
      <c r="V98" s="161">
        <f>+[2]data1cf!U98</f>
        <v>0</v>
      </c>
      <c r="W98" s="161">
        <f>+[2]data1cf!V98</f>
        <v>0</v>
      </c>
      <c r="X98" s="161">
        <f>+[2]data1cf!W98</f>
        <v>0</v>
      </c>
      <c r="Y98" s="161">
        <f>+[2]data1cf!X98</f>
        <v>0</v>
      </c>
      <c r="Z98" s="161">
        <f>+[2]data1cf!Y98</f>
        <v>0</v>
      </c>
      <c r="AA98" s="161">
        <f>+[2]data1cf!Z98</f>
        <v>0</v>
      </c>
      <c r="AB98" s="161"/>
      <c r="AC98" s="162">
        <f t="shared" si="8"/>
        <v>18247.825096956873</v>
      </c>
      <c r="AD98" s="162">
        <f t="shared" si="10"/>
        <v>51430.692633344428</v>
      </c>
      <c r="AE98" s="163">
        <f t="shared" si="11"/>
        <v>50870.300724200279</v>
      </c>
      <c r="AF98" s="164">
        <f t="shared" si="9"/>
        <v>0.13061844706535342</v>
      </c>
      <c r="AG98" s="165">
        <f t="shared" si="13"/>
        <v>0.97271228971264245</v>
      </c>
    </row>
    <row r="99" spans="1:33">
      <c r="A99" s="157"/>
      <c r="B99" s="161">
        <f>+[2]data1cf!A99</f>
        <v>-95888.649883111313</v>
      </c>
      <c r="C99" s="161">
        <f>+[2]data1cf!B99</f>
        <v>15091.695409040814</v>
      </c>
      <c r="D99" s="161">
        <f>+[2]data1cf!C99</f>
        <v>16669.133088275517</v>
      </c>
      <c r="E99" s="161">
        <f>+[2]data1cf!D99</f>
        <v>16267.863830123355</v>
      </c>
      <c r="F99" s="161">
        <f>+[2]data1cf!E99</f>
        <v>15934.761178622153</v>
      </c>
      <c r="G99" s="161">
        <f>+[2]data1cf!F99</f>
        <v>15450.16029291734</v>
      </c>
      <c r="H99" s="161">
        <f>+[2]data1cf!G99</f>
        <v>15073.64142494672</v>
      </c>
      <c r="I99" s="161">
        <f>+[2]data1cf!H99</f>
        <v>15277.777653365483</v>
      </c>
      <c r="J99" s="161">
        <f>+[2]data1cf!I99</f>
        <v>15024.182411903776</v>
      </c>
      <c r="K99" s="161">
        <f>+[2]data1cf!J99</f>
        <v>15146.914097855986</v>
      </c>
      <c r="L99" s="161">
        <f>+[2]data1cf!K99</f>
        <v>15153.201125477812</v>
      </c>
      <c r="M99" s="161">
        <f>+[2]data1cf!L99</f>
        <v>15203.161234170933</v>
      </c>
      <c r="N99" s="161">
        <f>+[2]data1cf!M99</f>
        <v>15191.240808379074</v>
      </c>
      <c r="O99" s="161">
        <f>+[2]data1cf!N99</f>
        <v>15144.596787621984</v>
      </c>
      <c r="P99" s="161">
        <f>+[2]data1cf!O99</f>
        <v>15301.734436201805</v>
      </c>
      <c r="Q99" s="161">
        <f>+[2]data1cf!P99</f>
        <v>15232.623336955407</v>
      </c>
      <c r="R99" s="161">
        <f>+[2]data1cf!Q99</f>
        <v>1099.8044586993333</v>
      </c>
      <c r="S99" s="161">
        <f>+[2]data1cf!R99</f>
        <v>0</v>
      </c>
      <c r="T99" s="161">
        <f>+[2]data1cf!S99</f>
        <v>0</v>
      </c>
      <c r="U99" s="161">
        <f>+[2]data1cf!T99</f>
        <v>0</v>
      </c>
      <c r="V99" s="161">
        <f>+[2]data1cf!U99</f>
        <v>0</v>
      </c>
      <c r="W99" s="161">
        <f>+[2]data1cf!V99</f>
        <v>0</v>
      </c>
      <c r="X99" s="161">
        <f>+[2]data1cf!W99</f>
        <v>0</v>
      </c>
      <c r="Y99" s="161">
        <f>+[2]data1cf!X99</f>
        <v>0</v>
      </c>
      <c r="Z99" s="161">
        <f>+[2]data1cf!Y99</f>
        <v>0</v>
      </c>
      <c r="AA99" s="161">
        <f>+[2]data1cf!Z99</f>
        <v>0</v>
      </c>
      <c r="AB99" s="161"/>
      <c r="AC99" s="162">
        <f t="shared" si="8"/>
        <v>22349.250528511908</v>
      </c>
      <c r="AD99" s="162">
        <f t="shared" si="10"/>
        <v>55001.878879640484</v>
      </c>
      <c r="AE99" s="163">
        <f t="shared" si="11"/>
        <v>54450.329751167832</v>
      </c>
      <c r="AF99" s="164">
        <f t="shared" si="9"/>
        <v>0.13951262831687927</v>
      </c>
      <c r="AG99" s="165">
        <f t="shared" ref="AG99:AG114" si="14">1-EXP(-(1/0.25)*(AD99/ABS($AD$1010)))</f>
        <v>0.97874967638093069</v>
      </c>
    </row>
    <row r="100" spans="1:33">
      <c r="A100" s="157"/>
      <c r="B100" s="161">
        <f>+[2]data1cf!A100</f>
        <v>-98471.525188657237</v>
      </c>
      <c r="C100" s="161">
        <f>+[2]data1cf!B100</f>
        <v>15175.118994353481</v>
      </c>
      <c r="D100" s="161">
        <f>+[2]data1cf!C100</f>
        <v>16641.663723173042</v>
      </c>
      <c r="E100" s="161">
        <f>+[2]data1cf!D100</f>
        <v>16309.001783667507</v>
      </c>
      <c r="F100" s="161">
        <f>+[2]data1cf!E100</f>
        <v>15880.403081057524</v>
      </c>
      <c r="G100" s="161">
        <f>+[2]data1cf!F100</f>
        <v>15606.966362999563</v>
      </c>
      <c r="H100" s="161">
        <f>+[2]data1cf!G100</f>
        <v>15188.078046966741</v>
      </c>
      <c r="I100" s="161">
        <f>+[2]data1cf!H100</f>
        <v>15252.996419025352</v>
      </c>
      <c r="J100" s="161">
        <f>+[2]data1cf!I100</f>
        <v>15178.740262024196</v>
      </c>
      <c r="K100" s="161">
        <f>+[2]data1cf!J100</f>
        <v>15339.059409372048</v>
      </c>
      <c r="L100" s="161">
        <f>+[2]data1cf!K100</f>
        <v>15250.969270072361</v>
      </c>
      <c r="M100" s="161">
        <f>+[2]data1cf!L100</f>
        <v>15292.58189468307</v>
      </c>
      <c r="N100" s="161">
        <f>+[2]data1cf!M100</f>
        <v>15375.239638614548</v>
      </c>
      <c r="O100" s="161">
        <f>+[2]data1cf!N100</f>
        <v>15130.906724919658</v>
      </c>
      <c r="P100" s="161">
        <f>+[2]data1cf!O100</f>
        <v>15414.923634607738</v>
      </c>
      <c r="Q100" s="161">
        <f>+[2]data1cf!P100</f>
        <v>15285.718680640295</v>
      </c>
      <c r="R100" s="161">
        <f>+[2]data1cf!Q100</f>
        <v>1129.429005303823</v>
      </c>
      <c r="S100" s="161">
        <f>+[2]data1cf!R100</f>
        <v>0</v>
      </c>
      <c r="T100" s="161">
        <f>+[2]data1cf!S100</f>
        <v>0</v>
      </c>
      <c r="U100" s="161">
        <f>+[2]data1cf!T100</f>
        <v>0</v>
      </c>
      <c r="V100" s="161">
        <f>+[2]data1cf!U100</f>
        <v>0</v>
      </c>
      <c r="W100" s="161">
        <f>+[2]data1cf!V100</f>
        <v>0</v>
      </c>
      <c r="X100" s="161">
        <f>+[2]data1cf!W100</f>
        <v>0</v>
      </c>
      <c r="Y100" s="161">
        <f>+[2]data1cf!X100</f>
        <v>0</v>
      </c>
      <c r="Z100" s="161">
        <f>+[2]data1cf!Y100</f>
        <v>0</v>
      </c>
      <c r="AA100" s="161">
        <f>+[2]data1cf!Z100</f>
        <v>0</v>
      </c>
      <c r="AB100" s="161"/>
      <c r="AC100" s="162">
        <f t="shared" si="8"/>
        <v>20288.516226435328</v>
      </c>
      <c r="AD100" s="162">
        <f t="shared" si="10"/>
        <v>53124.833754226012</v>
      </c>
      <c r="AE100" s="163">
        <f t="shared" si="11"/>
        <v>52570.091335682853</v>
      </c>
      <c r="AF100" s="164">
        <f t="shared" si="9"/>
        <v>0.13502922654151922</v>
      </c>
      <c r="AG100" s="165">
        <f t="shared" si="14"/>
        <v>0.97576475454042488</v>
      </c>
    </row>
    <row r="101" spans="1:33">
      <c r="A101" s="157"/>
      <c r="B101" s="161">
        <f>+[2]data1cf!A101</f>
        <v>-102163.84789260749</v>
      </c>
      <c r="C101" s="161">
        <f>+[2]data1cf!B101</f>
        <v>15213.205966447282</v>
      </c>
      <c r="D101" s="161">
        <f>+[2]data1cf!C101</f>
        <v>16868.795271204785</v>
      </c>
      <c r="E101" s="161">
        <f>+[2]data1cf!D101</f>
        <v>16588.864393434087</v>
      </c>
      <c r="F101" s="161">
        <f>+[2]data1cf!E101</f>
        <v>15967.552842329455</v>
      </c>
      <c r="G101" s="161">
        <f>+[2]data1cf!F101</f>
        <v>15661.398225507111</v>
      </c>
      <c r="H101" s="161">
        <f>+[2]data1cf!G101</f>
        <v>15313.419054284672</v>
      </c>
      <c r="I101" s="161">
        <f>+[2]data1cf!H101</f>
        <v>15272.290580362926</v>
      </c>
      <c r="J101" s="161">
        <f>+[2]data1cf!I101</f>
        <v>15384.857461644602</v>
      </c>
      <c r="K101" s="161">
        <f>+[2]data1cf!J101</f>
        <v>15219.718720896301</v>
      </c>
      <c r="L101" s="161">
        <f>+[2]data1cf!K101</f>
        <v>15317.22192562256</v>
      </c>
      <c r="M101" s="161">
        <f>+[2]data1cf!L101</f>
        <v>15299.803007460076</v>
      </c>
      <c r="N101" s="161">
        <f>+[2]data1cf!M101</f>
        <v>15471.009489600356</v>
      </c>
      <c r="O101" s="161">
        <f>+[2]data1cf!N101</f>
        <v>15513.908182935666</v>
      </c>
      <c r="P101" s="161">
        <f>+[2]data1cf!O101</f>
        <v>15494.945929694237</v>
      </c>
      <c r="Q101" s="161">
        <f>+[2]data1cf!P101</f>
        <v>15489.267076263188</v>
      </c>
      <c r="R101" s="161">
        <f>+[2]data1cf!Q101</f>
        <v>1171.7784697890509</v>
      </c>
      <c r="S101" s="161">
        <f>+[2]data1cf!R101</f>
        <v>0</v>
      </c>
      <c r="T101" s="161">
        <f>+[2]data1cf!S101</f>
        <v>0</v>
      </c>
      <c r="U101" s="161">
        <f>+[2]data1cf!T101</f>
        <v>0</v>
      </c>
      <c r="V101" s="161">
        <f>+[2]data1cf!U101</f>
        <v>0</v>
      </c>
      <c r="W101" s="161">
        <f>+[2]data1cf!V101</f>
        <v>0</v>
      </c>
      <c r="X101" s="161">
        <f>+[2]data1cf!W101</f>
        <v>0</v>
      </c>
      <c r="Y101" s="161">
        <f>+[2]data1cf!X101</f>
        <v>0</v>
      </c>
      <c r="Z101" s="161">
        <f>+[2]data1cf!Y101</f>
        <v>0</v>
      </c>
      <c r="AA101" s="161">
        <f>+[2]data1cf!Z101</f>
        <v>0</v>
      </c>
      <c r="AB101" s="161"/>
      <c r="AC101" s="162">
        <f t="shared" si="8"/>
        <v>17496.45176973745</v>
      </c>
      <c r="AD101" s="162">
        <f t="shared" si="10"/>
        <v>50575.661220873793</v>
      </c>
      <c r="AE101" s="163">
        <f t="shared" si="11"/>
        <v>50016.717329738101</v>
      </c>
      <c r="AF101" s="164">
        <f t="shared" si="9"/>
        <v>0.12928704619407655</v>
      </c>
      <c r="AG101" s="165">
        <f t="shared" si="14"/>
        <v>0.97102863048172294</v>
      </c>
    </row>
    <row r="102" spans="1:33">
      <c r="A102" s="157"/>
      <c r="B102" s="161">
        <f>+[2]data1cf!A102</f>
        <v>-89598.823382299772</v>
      </c>
      <c r="C102" s="161">
        <f>+[2]data1cf!B102</f>
        <v>14807.6439053002</v>
      </c>
      <c r="D102" s="161">
        <f>+[2]data1cf!C102</f>
        <v>16341.571857143526</v>
      </c>
      <c r="E102" s="161">
        <f>+[2]data1cf!D102</f>
        <v>15870.34775276771</v>
      </c>
      <c r="F102" s="161">
        <f>+[2]data1cf!E102</f>
        <v>15664.795377139239</v>
      </c>
      <c r="G102" s="161">
        <f>+[2]data1cf!F102</f>
        <v>15366.501650908056</v>
      </c>
      <c r="H102" s="161">
        <f>+[2]data1cf!G102</f>
        <v>15134.414980382149</v>
      </c>
      <c r="I102" s="161">
        <f>+[2]data1cf!H102</f>
        <v>14956.541190500328</v>
      </c>
      <c r="J102" s="161">
        <f>+[2]data1cf!I102</f>
        <v>14996.705323502207</v>
      </c>
      <c r="K102" s="161">
        <f>+[2]data1cf!J102</f>
        <v>15077.735593373192</v>
      </c>
      <c r="L102" s="161">
        <f>+[2]data1cf!K102</f>
        <v>15015.052200996379</v>
      </c>
      <c r="M102" s="161">
        <f>+[2]data1cf!L102</f>
        <v>15206.091290108478</v>
      </c>
      <c r="N102" s="161">
        <f>+[2]data1cf!M102</f>
        <v>14878.402671778349</v>
      </c>
      <c r="O102" s="161">
        <f>+[2]data1cf!N102</f>
        <v>15066.161987417785</v>
      </c>
      <c r="P102" s="161">
        <f>+[2]data1cf!O102</f>
        <v>15339.539824527341</v>
      </c>
      <c r="Q102" s="161">
        <f>+[2]data1cf!P102</f>
        <v>15288.963758339585</v>
      </c>
      <c r="R102" s="161">
        <f>+[2]data1cf!Q102</f>
        <v>1027.6626646656252</v>
      </c>
      <c r="S102" s="161">
        <f>+[2]data1cf!R102</f>
        <v>0</v>
      </c>
      <c r="T102" s="161">
        <f>+[2]data1cf!S102</f>
        <v>0</v>
      </c>
      <c r="U102" s="161">
        <f>+[2]data1cf!T102</f>
        <v>0</v>
      </c>
      <c r="V102" s="161">
        <f>+[2]data1cf!U102</f>
        <v>0</v>
      </c>
      <c r="W102" s="161">
        <f>+[2]data1cf!V102</f>
        <v>0</v>
      </c>
      <c r="X102" s="161">
        <f>+[2]data1cf!W102</f>
        <v>0</v>
      </c>
      <c r="Y102" s="161">
        <f>+[2]data1cf!X102</f>
        <v>0</v>
      </c>
      <c r="Z102" s="161">
        <f>+[2]data1cf!Y102</f>
        <v>0</v>
      </c>
      <c r="AA102" s="161">
        <f>+[2]data1cf!Z102</f>
        <v>0</v>
      </c>
      <c r="AB102" s="161"/>
      <c r="AC102" s="162">
        <f t="shared" si="8"/>
        <v>27235.981257812429</v>
      </c>
      <c r="AD102" s="162">
        <f t="shared" si="10"/>
        <v>59622.15141351171</v>
      </c>
      <c r="AE102" s="163">
        <f t="shared" si="11"/>
        <v>59074.782821259185</v>
      </c>
      <c r="AF102" s="164">
        <f t="shared" si="9"/>
        <v>0.15077351927757265</v>
      </c>
      <c r="AG102" s="165">
        <f t="shared" si="14"/>
        <v>0.98462338410192052</v>
      </c>
    </row>
    <row r="103" spans="1:33">
      <c r="A103" s="157"/>
      <c r="B103" s="161">
        <f>+[2]data1cf!A103</f>
        <v>-87442.728179317302</v>
      </c>
      <c r="C103" s="161">
        <f>+[2]data1cf!B103</f>
        <v>15009.443984041607</v>
      </c>
      <c r="D103" s="161">
        <f>+[2]data1cf!C103</f>
        <v>16209.412061521714</v>
      </c>
      <c r="E103" s="161">
        <f>+[2]data1cf!D103</f>
        <v>16014.077827163544</v>
      </c>
      <c r="F103" s="161">
        <f>+[2]data1cf!E103</f>
        <v>15459.015352019898</v>
      </c>
      <c r="G103" s="161">
        <f>+[2]data1cf!F103</f>
        <v>15281.046644755936</v>
      </c>
      <c r="H103" s="161">
        <f>+[2]data1cf!G103</f>
        <v>14949.25322671679</v>
      </c>
      <c r="I103" s="161">
        <f>+[2]data1cf!H103</f>
        <v>14713.263431696218</v>
      </c>
      <c r="J103" s="161">
        <f>+[2]data1cf!I103</f>
        <v>14826.355162220007</v>
      </c>
      <c r="K103" s="161">
        <f>+[2]data1cf!J103</f>
        <v>15133.312703610973</v>
      </c>
      <c r="L103" s="161">
        <f>+[2]data1cf!K103</f>
        <v>15124.853687373208</v>
      </c>
      <c r="M103" s="161">
        <f>+[2]data1cf!L103</f>
        <v>15099.902795489834</v>
      </c>
      <c r="N103" s="161">
        <f>+[2]data1cf!M103</f>
        <v>14936.497722491611</v>
      </c>
      <c r="O103" s="161">
        <f>+[2]data1cf!N103</f>
        <v>14998.864088970073</v>
      </c>
      <c r="P103" s="161">
        <f>+[2]data1cf!O103</f>
        <v>15088.138262209975</v>
      </c>
      <c r="Q103" s="161">
        <f>+[2]data1cf!P103</f>
        <v>15107.255285532663</v>
      </c>
      <c r="R103" s="161">
        <f>+[2]data1cf!Q103</f>
        <v>1002.9331151254977</v>
      </c>
      <c r="S103" s="161">
        <f>+[2]data1cf!R103</f>
        <v>0</v>
      </c>
      <c r="T103" s="161">
        <f>+[2]data1cf!S103</f>
        <v>0</v>
      </c>
      <c r="U103" s="161">
        <f>+[2]data1cf!T103</f>
        <v>0</v>
      </c>
      <c r="V103" s="161">
        <f>+[2]data1cf!U103</f>
        <v>0</v>
      </c>
      <c r="W103" s="161">
        <f>+[2]data1cf!V103</f>
        <v>0</v>
      </c>
      <c r="X103" s="161">
        <f>+[2]data1cf!W103</f>
        <v>0</v>
      </c>
      <c r="Y103" s="161">
        <f>+[2]data1cf!X103</f>
        <v>0</v>
      </c>
      <c r="Z103" s="161">
        <f>+[2]data1cf!Y103</f>
        <v>0</v>
      </c>
      <c r="AA103" s="161">
        <f>+[2]data1cf!Z103</f>
        <v>0</v>
      </c>
      <c r="AB103" s="161"/>
      <c r="AC103" s="162">
        <f t="shared" si="8"/>
        <v>28984.790118238303</v>
      </c>
      <c r="AD103" s="162">
        <f t="shared" si="10"/>
        <v>61183.320391342393</v>
      </c>
      <c r="AE103" s="163">
        <f t="shared" si="11"/>
        <v>60639.155331469155</v>
      </c>
      <c r="AF103" s="164">
        <f t="shared" si="9"/>
        <v>0.15529623627662664</v>
      </c>
      <c r="AG103" s="165">
        <f t="shared" si="14"/>
        <v>0.98621569601388137</v>
      </c>
    </row>
    <row r="104" spans="1:33">
      <c r="A104" s="157"/>
      <c r="B104" s="161">
        <f>+[2]data1cf!A104</f>
        <v>-94117.110213454391</v>
      </c>
      <c r="C104" s="161">
        <f>+[2]data1cf!B104</f>
        <v>15009.056051188065</v>
      </c>
      <c r="D104" s="161">
        <f>+[2]data1cf!C104</f>
        <v>16619.238512863616</v>
      </c>
      <c r="E104" s="161">
        <f>+[2]data1cf!D104</f>
        <v>15966.764447467252</v>
      </c>
      <c r="F104" s="161">
        <f>+[2]data1cf!E104</f>
        <v>15752.825436987019</v>
      </c>
      <c r="G104" s="161">
        <f>+[2]data1cf!F104</f>
        <v>15520.224292051593</v>
      </c>
      <c r="H104" s="161">
        <f>+[2]data1cf!G104</f>
        <v>15193.73645030905</v>
      </c>
      <c r="I104" s="161">
        <f>+[2]data1cf!H104</f>
        <v>15081.722221022392</v>
      </c>
      <c r="J104" s="161">
        <f>+[2]data1cf!I104</f>
        <v>15033.543674186902</v>
      </c>
      <c r="K104" s="161">
        <f>+[2]data1cf!J104</f>
        <v>15225.706418193255</v>
      </c>
      <c r="L104" s="161">
        <f>+[2]data1cf!K104</f>
        <v>15142.931622979933</v>
      </c>
      <c r="M104" s="161">
        <f>+[2]data1cf!L104</f>
        <v>15212.663758761755</v>
      </c>
      <c r="N104" s="161">
        <f>+[2]data1cf!M104</f>
        <v>15388.288394404743</v>
      </c>
      <c r="O104" s="161">
        <f>+[2]data1cf!N104</f>
        <v>15264.246173986166</v>
      </c>
      <c r="P104" s="161">
        <f>+[2]data1cf!O104</f>
        <v>15344.825552770362</v>
      </c>
      <c r="Q104" s="161">
        <f>+[2]data1cf!P104</f>
        <v>15378.384221457882</v>
      </c>
      <c r="R104" s="161">
        <f>+[2]data1cf!Q104</f>
        <v>1079.4856073042363</v>
      </c>
      <c r="S104" s="161">
        <f>+[2]data1cf!R104</f>
        <v>0</v>
      </c>
      <c r="T104" s="161">
        <f>+[2]data1cf!S104</f>
        <v>0</v>
      </c>
      <c r="U104" s="161">
        <f>+[2]data1cf!T104</f>
        <v>0</v>
      </c>
      <c r="V104" s="161">
        <f>+[2]data1cf!U104</f>
        <v>0</v>
      </c>
      <c r="W104" s="161">
        <f>+[2]data1cf!V104</f>
        <v>0</v>
      </c>
      <c r="X104" s="161">
        <f>+[2]data1cf!W104</f>
        <v>0</v>
      </c>
      <c r="Y104" s="161">
        <f>+[2]data1cf!X104</f>
        <v>0</v>
      </c>
      <c r="Z104" s="161">
        <f>+[2]data1cf!Y104</f>
        <v>0</v>
      </c>
      <c r="AA104" s="161">
        <f>+[2]data1cf!Z104</f>
        <v>0</v>
      </c>
      <c r="AB104" s="161"/>
      <c r="AC104" s="162">
        <f t="shared" si="8"/>
        <v>23841.016331089093</v>
      </c>
      <c r="AD104" s="162">
        <f t="shared" si="10"/>
        <v>56519.073896952774</v>
      </c>
      <c r="AE104" s="163">
        <f t="shared" si="11"/>
        <v>55966.678378377685</v>
      </c>
      <c r="AF104" s="164">
        <f t="shared" si="9"/>
        <v>0.14265678524971012</v>
      </c>
      <c r="AG104" s="165">
        <f t="shared" si="14"/>
        <v>0.98089148690366945</v>
      </c>
    </row>
    <row r="105" spans="1:33">
      <c r="A105" s="157"/>
      <c r="B105" s="161">
        <f>+[2]data1cf!A105</f>
        <v>-89173.201598824555</v>
      </c>
      <c r="C105" s="161">
        <f>+[2]data1cf!B105</f>
        <v>14718.609071307892</v>
      </c>
      <c r="D105" s="161">
        <f>+[2]data1cf!C105</f>
        <v>16091.366878183908</v>
      </c>
      <c r="E105" s="161">
        <f>+[2]data1cf!D105</f>
        <v>15927.81393278834</v>
      </c>
      <c r="F105" s="161">
        <f>+[2]data1cf!E105</f>
        <v>15500.675774985106</v>
      </c>
      <c r="G105" s="161">
        <f>+[2]data1cf!F105</f>
        <v>15351.253066743677</v>
      </c>
      <c r="H105" s="161">
        <f>+[2]data1cf!G105</f>
        <v>15090.984735057915</v>
      </c>
      <c r="I105" s="161">
        <f>+[2]data1cf!H105</f>
        <v>14860.033237379324</v>
      </c>
      <c r="J105" s="161">
        <f>+[2]data1cf!I105</f>
        <v>14852.211530112374</v>
      </c>
      <c r="K105" s="161">
        <f>+[2]data1cf!J105</f>
        <v>14860.231920376313</v>
      </c>
      <c r="L105" s="161">
        <f>+[2]data1cf!K105</f>
        <v>15031.982792421843</v>
      </c>
      <c r="M105" s="161">
        <f>+[2]data1cf!L105</f>
        <v>15032.078970954271</v>
      </c>
      <c r="N105" s="161">
        <f>+[2]data1cf!M105</f>
        <v>14999.616376202202</v>
      </c>
      <c r="O105" s="161">
        <f>+[2]data1cf!N105</f>
        <v>15076.107259725159</v>
      </c>
      <c r="P105" s="161">
        <f>+[2]data1cf!O105</f>
        <v>15144.801954394716</v>
      </c>
      <c r="Q105" s="161">
        <f>+[2]data1cf!P105</f>
        <v>15112.08850107396</v>
      </c>
      <c r="R105" s="161">
        <f>+[2]data1cf!Q105</f>
        <v>1022.7809530578779</v>
      </c>
      <c r="S105" s="161">
        <f>+[2]data1cf!R105</f>
        <v>0</v>
      </c>
      <c r="T105" s="161">
        <f>+[2]data1cf!S105</f>
        <v>0</v>
      </c>
      <c r="U105" s="161">
        <f>+[2]data1cf!T105</f>
        <v>0</v>
      </c>
      <c r="V105" s="161">
        <f>+[2]data1cf!U105</f>
        <v>0</v>
      </c>
      <c r="W105" s="161">
        <f>+[2]data1cf!V105</f>
        <v>0</v>
      </c>
      <c r="X105" s="161">
        <f>+[2]data1cf!W105</f>
        <v>0</v>
      </c>
      <c r="Y105" s="161">
        <f>+[2]data1cf!X105</f>
        <v>0</v>
      </c>
      <c r="Z105" s="161">
        <f>+[2]data1cf!Y105</f>
        <v>0</v>
      </c>
      <c r="AA105" s="161">
        <f>+[2]data1cf!Z105</f>
        <v>0</v>
      </c>
      <c r="AB105" s="161"/>
      <c r="AC105" s="162">
        <f t="shared" si="8"/>
        <v>26954.463534858296</v>
      </c>
      <c r="AD105" s="162">
        <f t="shared" si="10"/>
        <v>59153.383440833291</v>
      </c>
      <c r="AE105" s="163">
        <f t="shared" si="11"/>
        <v>58609.176609575021</v>
      </c>
      <c r="AF105" s="164">
        <f t="shared" si="9"/>
        <v>0.15048105120658875</v>
      </c>
      <c r="AG105" s="165">
        <f t="shared" si="14"/>
        <v>0.98411028042198168</v>
      </c>
    </row>
    <row r="106" spans="1:33">
      <c r="A106" s="157"/>
      <c r="B106" s="161">
        <f>+[2]data1cf!A106</f>
        <v>-86965.14174509568</v>
      </c>
      <c r="C106" s="161">
        <f>+[2]data1cf!B106</f>
        <v>14820.750893914574</v>
      </c>
      <c r="D106" s="161">
        <f>+[2]data1cf!C106</f>
        <v>16199.784233650815</v>
      </c>
      <c r="E106" s="161">
        <f>+[2]data1cf!D106</f>
        <v>15883.946697255684</v>
      </c>
      <c r="F106" s="161">
        <f>+[2]data1cf!E106</f>
        <v>15637.624808603394</v>
      </c>
      <c r="G106" s="161">
        <f>+[2]data1cf!F106</f>
        <v>15131.105651783124</v>
      </c>
      <c r="H106" s="161">
        <f>+[2]data1cf!G106</f>
        <v>14874.580103558052</v>
      </c>
      <c r="I106" s="161">
        <f>+[2]data1cf!H106</f>
        <v>14875.278451715087</v>
      </c>
      <c r="J106" s="161">
        <f>+[2]data1cf!I106</f>
        <v>14984.508536548768</v>
      </c>
      <c r="K106" s="161">
        <f>+[2]data1cf!J106</f>
        <v>15012.296800402677</v>
      </c>
      <c r="L106" s="161">
        <f>+[2]data1cf!K106</f>
        <v>15072.478970880853</v>
      </c>
      <c r="M106" s="161">
        <f>+[2]data1cf!L106</f>
        <v>15103.084134852534</v>
      </c>
      <c r="N106" s="161">
        <f>+[2]data1cf!M106</f>
        <v>14984.208448996633</v>
      </c>
      <c r="O106" s="161">
        <f>+[2]data1cf!N106</f>
        <v>15003.565505220935</v>
      </c>
      <c r="P106" s="161">
        <f>+[2]data1cf!O106</f>
        <v>15235.281093587062</v>
      </c>
      <c r="Q106" s="161">
        <f>+[2]data1cf!P106</f>
        <v>15016.034822473506</v>
      </c>
      <c r="R106" s="161">
        <f>+[2]data1cf!Q106</f>
        <v>997.45538975954923</v>
      </c>
      <c r="S106" s="161">
        <f>+[2]data1cf!R106</f>
        <v>0</v>
      </c>
      <c r="T106" s="161">
        <f>+[2]data1cf!S106</f>
        <v>0</v>
      </c>
      <c r="U106" s="161">
        <f>+[2]data1cf!T106</f>
        <v>0</v>
      </c>
      <c r="V106" s="161">
        <f>+[2]data1cf!U106</f>
        <v>0</v>
      </c>
      <c r="W106" s="161">
        <f>+[2]data1cf!V106</f>
        <v>0</v>
      </c>
      <c r="X106" s="161">
        <f>+[2]data1cf!W106</f>
        <v>0</v>
      </c>
      <c r="Y106" s="161">
        <f>+[2]data1cf!X106</f>
        <v>0</v>
      </c>
      <c r="Z106" s="161">
        <f>+[2]data1cf!Y106</f>
        <v>0</v>
      </c>
      <c r="AA106" s="161">
        <f>+[2]data1cf!Z106</f>
        <v>0</v>
      </c>
      <c r="AB106" s="161"/>
      <c r="AC106" s="162">
        <f t="shared" si="8"/>
        <v>29290.624102467009</v>
      </c>
      <c r="AD106" s="162">
        <f t="shared" si="10"/>
        <v>61502.319843614729</v>
      </c>
      <c r="AE106" s="163">
        <f t="shared" si="11"/>
        <v>60957.920911930865</v>
      </c>
      <c r="AF106" s="164">
        <f t="shared" si="9"/>
        <v>0.15602621436119082</v>
      </c>
      <c r="AG106" s="165">
        <f t="shared" si="14"/>
        <v>0.986520185669854</v>
      </c>
    </row>
    <row r="107" spans="1:33">
      <c r="A107" s="157"/>
      <c r="B107" s="161">
        <f>+[2]data1cf!A107</f>
        <v>-99889.330370751835</v>
      </c>
      <c r="C107" s="161">
        <f>+[2]data1cf!B107</f>
        <v>15204.888022779098</v>
      </c>
      <c r="D107" s="161">
        <f>+[2]data1cf!C107</f>
        <v>16549.011044100542</v>
      </c>
      <c r="E107" s="161">
        <f>+[2]data1cf!D107</f>
        <v>16179.947785982331</v>
      </c>
      <c r="F107" s="161">
        <f>+[2]data1cf!E107</f>
        <v>15954.921262532789</v>
      </c>
      <c r="G107" s="161">
        <f>+[2]data1cf!F107</f>
        <v>15945.62629892684</v>
      </c>
      <c r="H107" s="161">
        <f>+[2]data1cf!G107</f>
        <v>15326.134378561344</v>
      </c>
      <c r="I107" s="161">
        <f>+[2]data1cf!H107</f>
        <v>15384.998355984448</v>
      </c>
      <c r="J107" s="161">
        <f>+[2]data1cf!I107</f>
        <v>15303.539783907876</v>
      </c>
      <c r="K107" s="161">
        <f>+[2]data1cf!J107</f>
        <v>15166.19293343688</v>
      </c>
      <c r="L107" s="161">
        <f>+[2]data1cf!K107</f>
        <v>15158.471111597879</v>
      </c>
      <c r="M107" s="161">
        <f>+[2]data1cf!L107</f>
        <v>15241.92136263007</v>
      </c>
      <c r="N107" s="161">
        <f>+[2]data1cf!M107</f>
        <v>15159.115828653848</v>
      </c>
      <c r="O107" s="161">
        <f>+[2]data1cf!N107</f>
        <v>15362.984219283191</v>
      </c>
      <c r="P107" s="161">
        <f>+[2]data1cf!O107</f>
        <v>15246.679760586238</v>
      </c>
      <c r="Q107" s="161">
        <f>+[2]data1cf!P107</f>
        <v>15496.597398560571</v>
      </c>
      <c r="R107" s="161">
        <f>+[2]data1cf!Q107</f>
        <v>1145.6906636203753</v>
      </c>
      <c r="S107" s="161">
        <f>+[2]data1cf!R107</f>
        <v>0</v>
      </c>
      <c r="T107" s="161">
        <f>+[2]data1cf!S107</f>
        <v>0</v>
      </c>
      <c r="U107" s="161">
        <f>+[2]data1cf!T107</f>
        <v>0</v>
      </c>
      <c r="V107" s="161">
        <f>+[2]data1cf!U107</f>
        <v>0</v>
      </c>
      <c r="W107" s="161">
        <f>+[2]data1cf!V107</f>
        <v>0</v>
      </c>
      <c r="X107" s="161">
        <f>+[2]data1cf!W107</f>
        <v>0</v>
      </c>
      <c r="Y107" s="161">
        <f>+[2]data1cf!X107</f>
        <v>0</v>
      </c>
      <c r="Z107" s="161">
        <f>+[2]data1cf!Y107</f>
        <v>0</v>
      </c>
      <c r="AA107" s="161">
        <f>+[2]data1cf!Z107</f>
        <v>0</v>
      </c>
      <c r="AB107" s="161"/>
      <c r="AC107" s="162">
        <f t="shared" si="8"/>
        <v>19070.596320719535</v>
      </c>
      <c r="AD107" s="162">
        <f t="shared" si="10"/>
        <v>51970.096383141492</v>
      </c>
      <c r="AE107" s="163">
        <f t="shared" si="11"/>
        <v>51414.445331871088</v>
      </c>
      <c r="AF107" s="164">
        <f t="shared" si="9"/>
        <v>0.13253386616706847</v>
      </c>
      <c r="AG107" s="165">
        <f t="shared" si="14"/>
        <v>0.97372373944799118</v>
      </c>
    </row>
    <row r="108" spans="1:33">
      <c r="A108" s="157"/>
      <c r="B108" s="161">
        <f>+[2]data1cf!A108</f>
        <v>-99125.102761040951</v>
      </c>
      <c r="C108" s="161">
        <f>+[2]data1cf!B108</f>
        <v>15162.087822705593</v>
      </c>
      <c r="D108" s="161">
        <f>+[2]data1cf!C108</f>
        <v>16545.740624063881</v>
      </c>
      <c r="E108" s="161">
        <f>+[2]data1cf!D108</f>
        <v>16224.512627102646</v>
      </c>
      <c r="F108" s="161">
        <f>+[2]data1cf!E108</f>
        <v>15994.797012732481</v>
      </c>
      <c r="G108" s="161">
        <f>+[2]data1cf!F108</f>
        <v>15547.769289084777</v>
      </c>
      <c r="H108" s="161">
        <f>+[2]data1cf!G108</f>
        <v>15425.187863589417</v>
      </c>
      <c r="I108" s="161">
        <f>+[2]data1cf!H108</f>
        <v>15273.57897269159</v>
      </c>
      <c r="J108" s="161">
        <f>+[2]data1cf!I108</f>
        <v>15169.139486446915</v>
      </c>
      <c r="K108" s="161">
        <f>+[2]data1cf!J108</f>
        <v>15235.100928667029</v>
      </c>
      <c r="L108" s="161">
        <f>+[2]data1cf!K108</f>
        <v>15258.313570698483</v>
      </c>
      <c r="M108" s="161">
        <f>+[2]data1cf!L108</f>
        <v>15244.731122497908</v>
      </c>
      <c r="N108" s="161">
        <f>+[2]data1cf!M108</f>
        <v>15243.325997964952</v>
      </c>
      <c r="O108" s="161">
        <f>+[2]data1cf!N108</f>
        <v>15298.483573250196</v>
      </c>
      <c r="P108" s="161">
        <f>+[2]data1cf!O108</f>
        <v>15307.213970540952</v>
      </c>
      <c r="Q108" s="161">
        <f>+[2]data1cf!P108</f>
        <v>15385.696485644798</v>
      </c>
      <c r="R108" s="161">
        <f>+[2]data1cf!Q108</f>
        <v>1136.9252786280351</v>
      </c>
      <c r="S108" s="161">
        <f>+[2]data1cf!R108</f>
        <v>0</v>
      </c>
      <c r="T108" s="161">
        <f>+[2]data1cf!S108</f>
        <v>0</v>
      </c>
      <c r="U108" s="161">
        <f>+[2]data1cf!T108</f>
        <v>0</v>
      </c>
      <c r="V108" s="161">
        <f>+[2]data1cf!U108</f>
        <v>0</v>
      </c>
      <c r="W108" s="161">
        <f>+[2]data1cf!V108</f>
        <v>0</v>
      </c>
      <c r="X108" s="161">
        <f>+[2]data1cf!W108</f>
        <v>0</v>
      </c>
      <c r="Y108" s="161">
        <f>+[2]data1cf!X108</f>
        <v>0</v>
      </c>
      <c r="Z108" s="161">
        <f>+[2]data1cf!Y108</f>
        <v>0</v>
      </c>
      <c r="AA108" s="161">
        <f>+[2]data1cf!Z108</f>
        <v>0</v>
      </c>
      <c r="AB108" s="161"/>
      <c r="AC108" s="162">
        <f t="shared" si="8"/>
        <v>19607.30838241757</v>
      </c>
      <c r="AD108" s="162">
        <f t="shared" si="10"/>
        <v>52453.031075831408</v>
      </c>
      <c r="AE108" s="163">
        <f t="shared" si="11"/>
        <v>51898.154135662888</v>
      </c>
      <c r="AF108" s="164">
        <f t="shared" si="9"/>
        <v>0.13365594744682313</v>
      </c>
      <c r="AG108" s="165">
        <f t="shared" si="14"/>
        <v>0.97459745228562245</v>
      </c>
    </row>
    <row r="109" spans="1:33">
      <c r="A109" s="157"/>
      <c r="B109" s="161">
        <f>+[2]data1cf!A109</f>
        <v>-86070.715437764637</v>
      </c>
      <c r="C109" s="161">
        <f>+[2]data1cf!B109</f>
        <v>14973.342174309604</v>
      </c>
      <c r="D109" s="161">
        <f>+[2]data1cf!C109</f>
        <v>16299.101366112405</v>
      </c>
      <c r="E109" s="161">
        <f>+[2]data1cf!D109</f>
        <v>15843.188583615552</v>
      </c>
      <c r="F109" s="161">
        <f>+[2]data1cf!E109</f>
        <v>15697.88490926381</v>
      </c>
      <c r="G109" s="161">
        <f>+[2]data1cf!F109</f>
        <v>15131.935861938768</v>
      </c>
      <c r="H109" s="161">
        <f>+[2]data1cf!G109</f>
        <v>15099.195473580272</v>
      </c>
      <c r="I109" s="161">
        <f>+[2]data1cf!H109</f>
        <v>15064.146524150619</v>
      </c>
      <c r="J109" s="161">
        <f>+[2]data1cf!I109</f>
        <v>15192.538850285386</v>
      </c>
      <c r="K109" s="161">
        <f>+[2]data1cf!J109</f>
        <v>14824.545748774068</v>
      </c>
      <c r="L109" s="161">
        <f>+[2]data1cf!K109</f>
        <v>14848.165499115483</v>
      </c>
      <c r="M109" s="161">
        <f>+[2]data1cf!L109</f>
        <v>14972.704273846222</v>
      </c>
      <c r="N109" s="161">
        <f>+[2]data1cf!M109</f>
        <v>15116.140195077358</v>
      </c>
      <c r="O109" s="161">
        <f>+[2]data1cf!N109</f>
        <v>15155.459948993139</v>
      </c>
      <c r="P109" s="161">
        <f>+[2]data1cf!O109</f>
        <v>15084.040307198804</v>
      </c>
      <c r="Q109" s="161">
        <f>+[2]data1cf!P109</f>
        <v>15050.29978728712</v>
      </c>
      <c r="R109" s="161">
        <f>+[2]data1cf!Q109</f>
        <v>987.19667778498513</v>
      </c>
      <c r="S109" s="161">
        <f>+[2]data1cf!R109</f>
        <v>0</v>
      </c>
      <c r="T109" s="161">
        <f>+[2]data1cf!S109</f>
        <v>0</v>
      </c>
      <c r="U109" s="161">
        <f>+[2]data1cf!T109</f>
        <v>0</v>
      </c>
      <c r="V109" s="161">
        <f>+[2]data1cf!U109</f>
        <v>0</v>
      </c>
      <c r="W109" s="161">
        <f>+[2]data1cf!V109</f>
        <v>0</v>
      </c>
      <c r="X109" s="161">
        <f>+[2]data1cf!W109</f>
        <v>0</v>
      </c>
      <c r="Y109" s="161">
        <f>+[2]data1cf!X109</f>
        <v>0</v>
      </c>
      <c r="Z109" s="161">
        <f>+[2]data1cf!Y109</f>
        <v>0</v>
      </c>
      <c r="AA109" s="161">
        <f>+[2]data1cf!Z109</f>
        <v>0</v>
      </c>
      <c r="AB109" s="161"/>
      <c r="AC109" s="162">
        <f t="shared" si="8"/>
        <v>30577.954453699833</v>
      </c>
      <c r="AD109" s="162">
        <f t="shared" si="10"/>
        <v>62848.62864452642</v>
      </c>
      <c r="AE109" s="163">
        <f t="shared" si="11"/>
        <v>62303.515646802407</v>
      </c>
      <c r="AF109" s="164">
        <f t="shared" si="9"/>
        <v>0.15906748175621035</v>
      </c>
      <c r="AG109" s="165">
        <f t="shared" si="14"/>
        <v>0.98773289758616145</v>
      </c>
    </row>
    <row r="110" spans="1:33">
      <c r="A110" s="157"/>
      <c r="B110" s="161">
        <f>+[2]data1cf!A110</f>
        <v>-95728.241618898814</v>
      </c>
      <c r="C110" s="161">
        <f>+[2]data1cf!B110</f>
        <v>15160.876886489279</v>
      </c>
      <c r="D110" s="161">
        <f>+[2]data1cf!C110</f>
        <v>16846.648285951836</v>
      </c>
      <c r="E110" s="161">
        <f>+[2]data1cf!D110</f>
        <v>16299.005342045475</v>
      </c>
      <c r="F110" s="161">
        <f>+[2]data1cf!E110</f>
        <v>15921.713155064965</v>
      </c>
      <c r="G110" s="161">
        <f>+[2]data1cf!F110</f>
        <v>15462.436307544263</v>
      </c>
      <c r="H110" s="161">
        <f>+[2]data1cf!G110</f>
        <v>15331.522654889855</v>
      </c>
      <c r="I110" s="161">
        <f>+[2]data1cf!H110</f>
        <v>15222.430916927935</v>
      </c>
      <c r="J110" s="161">
        <f>+[2]data1cf!I110</f>
        <v>15252.479688987059</v>
      </c>
      <c r="K110" s="161">
        <f>+[2]data1cf!J110</f>
        <v>15243.714989770571</v>
      </c>
      <c r="L110" s="161">
        <f>+[2]data1cf!K110</f>
        <v>15157.692419696868</v>
      </c>
      <c r="M110" s="161">
        <f>+[2]data1cf!L110</f>
        <v>15257.677134491909</v>
      </c>
      <c r="N110" s="161">
        <f>+[2]data1cf!M110</f>
        <v>15308.237456709849</v>
      </c>
      <c r="O110" s="161">
        <f>+[2]data1cf!N110</f>
        <v>15300.812623963822</v>
      </c>
      <c r="P110" s="161">
        <f>+[2]data1cf!O110</f>
        <v>15233.321489697064</v>
      </c>
      <c r="Q110" s="161">
        <f>+[2]data1cf!P110</f>
        <v>15212.936006310467</v>
      </c>
      <c r="R110" s="161">
        <f>+[2]data1cf!Q110</f>
        <v>1097.9646400721217</v>
      </c>
      <c r="S110" s="161">
        <f>+[2]data1cf!R110</f>
        <v>0</v>
      </c>
      <c r="T110" s="161">
        <f>+[2]data1cf!S110</f>
        <v>0</v>
      </c>
      <c r="U110" s="161">
        <f>+[2]data1cf!T110</f>
        <v>0</v>
      </c>
      <c r="V110" s="161">
        <f>+[2]data1cf!U110</f>
        <v>0</v>
      </c>
      <c r="W110" s="161">
        <f>+[2]data1cf!V110</f>
        <v>0</v>
      </c>
      <c r="X110" s="161">
        <f>+[2]data1cf!W110</f>
        <v>0</v>
      </c>
      <c r="Y110" s="161">
        <f>+[2]data1cf!X110</f>
        <v>0</v>
      </c>
      <c r="Z110" s="161">
        <f>+[2]data1cf!Y110</f>
        <v>0</v>
      </c>
      <c r="AA110" s="161">
        <f>+[2]data1cf!Z110</f>
        <v>0</v>
      </c>
      <c r="AB110" s="161"/>
      <c r="AC110" s="162">
        <f t="shared" si="8"/>
        <v>23086.086595090514</v>
      </c>
      <c r="AD110" s="162">
        <f t="shared" si="10"/>
        <v>55886.960711932166</v>
      </c>
      <c r="AE110" s="163">
        <f t="shared" si="11"/>
        <v>55333.026427828532</v>
      </c>
      <c r="AF110" s="164">
        <f t="shared" si="9"/>
        <v>0.1408512771129608</v>
      </c>
      <c r="AG110" s="165">
        <f t="shared" si="14"/>
        <v>0.9800267025287841</v>
      </c>
    </row>
    <row r="111" spans="1:33">
      <c r="A111" s="157"/>
      <c r="B111" s="161">
        <f>+[2]data1cf!A111</f>
        <v>-84336.136482873073</v>
      </c>
      <c r="C111" s="161">
        <f>+[2]data1cf!B111</f>
        <v>14829.452486343067</v>
      </c>
      <c r="D111" s="161">
        <f>+[2]data1cf!C111</f>
        <v>16335.799450867236</v>
      </c>
      <c r="E111" s="161">
        <f>+[2]data1cf!D111</f>
        <v>15725.091710255794</v>
      </c>
      <c r="F111" s="161">
        <f>+[2]data1cf!E111</f>
        <v>15433.729418977411</v>
      </c>
      <c r="G111" s="161">
        <f>+[2]data1cf!F111</f>
        <v>15228.886648154121</v>
      </c>
      <c r="H111" s="161">
        <f>+[2]data1cf!G111</f>
        <v>15188.904429428272</v>
      </c>
      <c r="I111" s="161">
        <f>+[2]data1cf!H111</f>
        <v>14969.554353169273</v>
      </c>
      <c r="J111" s="161">
        <f>+[2]data1cf!I111</f>
        <v>14932.41202487615</v>
      </c>
      <c r="K111" s="161">
        <f>+[2]data1cf!J111</f>
        <v>15150.941248285239</v>
      </c>
      <c r="L111" s="161">
        <f>+[2]data1cf!K111</f>
        <v>14979.275529869763</v>
      </c>
      <c r="M111" s="161">
        <f>+[2]data1cf!L111</f>
        <v>14972.799357117927</v>
      </c>
      <c r="N111" s="161">
        <f>+[2]data1cf!M111</f>
        <v>14943.424427373353</v>
      </c>
      <c r="O111" s="161">
        <f>+[2]data1cf!N111</f>
        <v>14854.201516632926</v>
      </c>
      <c r="P111" s="161">
        <f>+[2]data1cf!O111</f>
        <v>14828.665153261751</v>
      </c>
      <c r="Q111" s="161">
        <f>+[2]data1cf!P111</f>
        <v>14959.958757668743</v>
      </c>
      <c r="R111" s="161">
        <f>+[2]data1cf!Q111</f>
        <v>967.30175100396082</v>
      </c>
      <c r="S111" s="161">
        <f>+[2]data1cf!R111</f>
        <v>0</v>
      </c>
      <c r="T111" s="161">
        <f>+[2]data1cf!S111</f>
        <v>0</v>
      </c>
      <c r="U111" s="161">
        <f>+[2]data1cf!T111</f>
        <v>0</v>
      </c>
      <c r="V111" s="161">
        <f>+[2]data1cf!U111</f>
        <v>0</v>
      </c>
      <c r="W111" s="161">
        <f>+[2]data1cf!V111</f>
        <v>0</v>
      </c>
      <c r="X111" s="161">
        <f>+[2]data1cf!W111</f>
        <v>0</v>
      </c>
      <c r="Y111" s="161">
        <f>+[2]data1cf!X111</f>
        <v>0</v>
      </c>
      <c r="Z111" s="161">
        <f>+[2]data1cf!Y111</f>
        <v>0</v>
      </c>
      <c r="AA111" s="161">
        <f>+[2]data1cf!Z111</f>
        <v>0</v>
      </c>
      <c r="AB111" s="161"/>
      <c r="AC111" s="162">
        <f t="shared" si="8"/>
        <v>31837.559183806094</v>
      </c>
      <c r="AD111" s="162">
        <f t="shared" si="10"/>
        <v>63969.941893529758</v>
      </c>
      <c r="AE111" s="163">
        <f t="shared" si="11"/>
        <v>63427.346125037242</v>
      </c>
      <c r="AF111" s="164">
        <f t="shared" si="9"/>
        <v>0.16257786154747009</v>
      </c>
      <c r="AG111" s="165">
        <f t="shared" si="14"/>
        <v>0.98865923638178577</v>
      </c>
    </row>
    <row r="112" spans="1:33">
      <c r="A112" s="157"/>
      <c r="B112" s="161">
        <f>+[2]data1cf!A112</f>
        <v>-95097.221894761184</v>
      </c>
      <c r="C112" s="161">
        <f>+[2]data1cf!B112</f>
        <v>15279.152522249566</v>
      </c>
      <c r="D112" s="161">
        <f>+[2]data1cf!C112</f>
        <v>16552.244951252058</v>
      </c>
      <c r="E112" s="161">
        <f>+[2]data1cf!D112</f>
        <v>16127.22554603732</v>
      </c>
      <c r="F112" s="161">
        <f>+[2]data1cf!E112</f>
        <v>15743.397405763528</v>
      </c>
      <c r="G112" s="161">
        <f>+[2]data1cf!F112</f>
        <v>15614.90478337738</v>
      </c>
      <c r="H112" s="161">
        <f>+[2]data1cf!G112</f>
        <v>15171.015383534412</v>
      </c>
      <c r="I112" s="161">
        <f>+[2]data1cf!H112</f>
        <v>15170.616118582</v>
      </c>
      <c r="J112" s="161">
        <f>+[2]data1cf!I112</f>
        <v>15179.945069783995</v>
      </c>
      <c r="K112" s="161">
        <f>+[2]data1cf!J112</f>
        <v>15078.675336747277</v>
      </c>
      <c r="L112" s="161">
        <f>+[2]data1cf!K112</f>
        <v>15204.456238996278</v>
      </c>
      <c r="M112" s="161">
        <f>+[2]data1cf!L112</f>
        <v>15103.760008179208</v>
      </c>
      <c r="N112" s="161">
        <f>+[2]data1cf!M112</f>
        <v>15101.407815181999</v>
      </c>
      <c r="O112" s="161">
        <f>+[2]data1cf!N112</f>
        <v>15302.484476173442</v>
      </c>
      <c r="P112" s="161">
        <f>+[2]data1cf!O112</f>
        <v>15446.28280037771</v>
      </c>
      <c r="Q112" s="161">
        <f>+[2]data1cf!P112</f>
        <v>15420.949444711498</v>
      </c>
      <c r="R112" s="161">
        <f>+[2]data1cf!Q112</f>
        <v>1090.7270962441526</v>
      </c>
      <c r="S112" s="161">
        <f>+[2]data1cf!R112</f>
        <v>0</v>
      </c>
      <c r="T112" s="161">
        <f>+[2]data1cf!S112</f>
        <v>0</v>
      </c>
      <c r="U112" s="161">
        <f>+[2]data1cf!T112</f>
        <v>0</v>
      </c>
      <c r="V112" s="161">
        <f>+[2]data1cf!U112</f>
        <v>0</v>
      </c>
      <c r="W112" s="161">
        <f>+[2]data1cf!V112</f>
        <v>0</v>
      </c>
      <c r="X112" s="161">
        <f>+[2]data1cf!W112</f>
        <v>0</v>
      </c>
      <c r="Y112" s="161">
        <f>+[2]data1cf!X112</f>
        <v>0</v>
      </c>
      <c r="Z112" s="161">
        <f>+[2]data1cf!Y112</f>
        <v>0</v>
      </c>
      <c r="AA112" s="161">
        <f>+[2]data1cf!Z112</f>
        <v>0</v>
      </c>
      <c r="AB112" s="161"/>
      <c r="AC112" s="162">
        <f t="shared" si="8"/>
        <v>23207.272679524543</v>
      </c>
      <c r="AD112" s="162">
        <f t="shared" si="10"/>
        <v>55909.166710003054</v>
      </c>
      <c r="AE112" s="163">
        <f t="shared" si="11"/>
        <v>55356.561384383451</v>
      </c>
      <c r="AF112" s="164">
        <f t="shared" si="9"/>
        <v>0.1412624061107636</v>
      </c>
      <c r="AG112" s="165">
        <f t="shared" si="14"/>
        <v>0.98005773537899254</v>
      </c>
    </row>
    <row r="113" spans="1:33">
      <c r="A113" s="157"/>
      <c r="B113" s="161">
        <f>+[2]data1cf!A113</f>
        <v>-84511.771231871928</v>
      </c>
      <c r="C113" s="161">
        <f>+[2]data1cf!B113</f>
        <v>14825.133385771882</v>
      </c>
      <c r="D113" s="161">
        <f>+[2]data1cf!C113</f>
        <v>16118.858893872486</v>
      </c>
      <c r="E113" s="161">
        <f>+[2]data1cf!D113</f>
        <v>15686.060265871722</v>
      </c>
      <c r="F113" s="161">
        <f>+[2]data1cf!E113</f>
        <v>15642.784987058729</v>
      </c>
      <c r="G113" s="161">
        <f>+[2]data1cf!F113</f>
        <v>15313.958414971483</v>
      </c>
      <c r="H113" s="161">
        <f>+[2]data1cf!G113</f>
        <v>15077.738751086246</v>
      </c>
      <c r="I113" s="161">
        <f>+[2]data1cf!H113</f>
        <v>14829.659274052376</v>
      </c>
      <c r="J113" s="161">
        <f>+[2]data1cf!I113</f>
        <v>15000.968397646509</v>
      </c>
      <c r="K113" s="161">
        <f>+[2]data1cf!J113</f>
        <v>14707.54510079262</v>
      </c>
      <c r="L113" s="161">
        <f>+[2]data1cf!K113</f>
        <v>15006.632041719799</v>
      </c>
      <c r="M113" s="161">
        <f>+[2]data1cf!L113</f>
        <v>15086.692725967305</v>
      </c>
      <c r="N113" s="161">
        <f>+[2]data1cf!M113</f>
        <v>14942.909826292038</v>
      </c>
      <c r="O113" s="161">
        <f>+[2]data1cf!N113</f>
        <v>15233.500773155138</v>
      </c>
      <c r="P113" s="161">
        <f>+[2]data1cf!O113</f>
        <v>14947.637963549852</v>
      </c>
      <c r="Q113" s="161">
        <f>+[2]data1cf!P113</f>
        <v>15088.981646334498</v>
      </c>
      <c r="R113" s="161">
        <f>+[2]data1cf!Q113</f>
        <v>969.31621132107807</v>
      </c>
      <c r="S113" s="161">
        <f>+[2]data1cf!R113</f>
        <v>0</v>
      </c>
      <c r="T113" s="161">
        <f>+[2]data1cf!S113</f>
        <v>0</v>
      </c>
      <c r="U113" s="161">
        <f>+[2]data1cf!T113</f>
        <v>0</v>
      </c>
      <c r="V113" s="161">
        <f>+[2]data1cf!U113</f>
        <v>0</v>
      </c>
      <c r="W113" s="161">
        <f>+[2]data1cf!V113</f>
        <v>0</v>
      </c>
      <c r="X113" s="161">
        <f>+[2]data1cf!W113</f>
        <v>0</v>
      </c>
      <c r="Y113" s="161">
        <f>+[2]data1cf!X113</f>
        <v>0</v>
      </c>
      <c r="Z113" s="161">
        <f>+[2]data1cf!Y113</f>
        <v>0</v>
      </c>
      <c r="AA113" s="161">
        <f>+[2]data1cf!Z113</f>
        <v>0</v>
      </c>
      <c r="AB113" s="161"/>
      <c r="AC113" s="162">
        <f t="shared" si="8"/>
        <v>31577.184954561839</v>
      </c>
      <c r="AD113" s="162">
        <f t="shared" si="10"/>
        <v>63744.304005354919</v>
      </c>
      <c r="AE113" s="163">
        <f t="shared" si="11"/>
        <v>63200.753008955595</v>
      </c>
      <c r="AF113" s="164">
        <f t="shared" si="9"/>
        <v>0.16183888316154482</v>
      </c>
      <c r="AG113" s="165">
        <f t="shared" si="14"/>
        <v>0.98847863173371875</v>
      </c>
    </row>
    <row r="114" spans="1:33">
      <c r="A114" s="157"/>
      <c r="B114" s="161">
        <f>+[2]data1cf!A114</f>
        <v>-94819.484235546319</v>
      </c>
      <c r="C114" s="161">
        <f>+[2]data1cf!B114</f>
        <v>15154.361214390654</v>
      </c>
      <c r="D114" s="161">
        <f>+[2]data1cf!C114</f>
        <v>16789.25770453857</v>
      </c>
      <c r="E114" s="161">
        <f>+[2]data1cf!D114</f>
        <v>16135.413201243064</v>
      </c>
      <c r="F114" s="161">
        <f>+[2]data1cf!E114</f>
        <v>15586.977448836524</v>
      </c>
      <c r="G114" s="161">
        <f>+[2]data1cf!F114</f>
        <v>15626.882674129472</v>
      </c>
      <c r="H114" s="161">
        <f>+[2]data1cf!G114</f>
        <v>15323.858964897845</v>
      </c>
      <c r="I114" s="161">
        <f>+[2]data1cf!H114</f>
        <v>15189.529072970014</v>
      </c>
      <c r="J114" s="161">
        <f>+[2]data1cf!I114</f>
        <v>15180.602716884094</v>
      </c>
      <c r="K114" s="161">
        <f>+[2]data1cf!J114</f>
        <v>15469.960866703781</v>
      </c>
      <c r="L114" s="161">
        <f>+[2]data1cf!K114</f>
        <v>15490.43480449207</v>
      </c>
      <c r="M114" s="161">
        <f>+[2]data1cf!L114</f>
        <v>15457.442156100296</v>
      </c>
      <c r="N114" s="161">
        <f>+[2]data1cf!M114</f>
        <v>15265.00913833853</v>
      </c>
      <c r="O114" s="161">
        <f>+[2]data1cf!N114</f>
        <v>15125.876297589588</v>
      </c>
      <c r="P114" s="161">
        <f>+[2]data1cf!O114</f>
        <v>15021.709417524971</v>
      </c>
      <c r="Q114" s="161">
        <f>+[2]data1cf!P114</f>
        <v>15076.461377080803</v>
      </c>
      <c r="R114" s="161">
        <f>+[2]data1cf!Q114</f>
        <v>1087.5415563880219</v>
      </c>
      <c r="S114" s="161">
        <f>+[2]data1cf!R114</f>
        <v>0</v>
      </c>
      <c r="T114" s="161">
        <f>+[2]data1cf!S114</f>
        <v>0</v>
      </c>
      <c r="U114" s="161">
        <f>+[2]data1cf!T114</f>
        <v>0</v>
      </c>
      <c r="V114" s="161">
        <f>+[2]data1cf!U114</f>
        <v>0</v>
      </c>
      <c r="W114" s="161">
        <f>+[2]data1cf!V114</f>
        <v>0</v>
      </c>
      <c r="X114" s="161">
        <f>+[2]data1cf!W114</f>
        <v>0</v>
      </c>
      <c r="Y114" s="161">
        <f>+[2]data1cf!X114</f>
        <v>0</v>
      </c>
      <c r="Z114" s="161">
        <f>+[2]data1cf!Y114</f>
        <v>0</v>
      </c>
      <c r="AA114" s="161">
        <f>+[2]data1cf!Z114</f>
        <v>0</v>
      </c>
      <c r="AB114" s="161"/>
      <c r="AC114" s="162">
        <f t="shared" si="8"/>
        <v>23776.508632070465</v>
      </c>
      <c r="AD114" s="162">
        <f t="shared" si="10"/>
        <v>56556.290487909093</v>
      </c>
      <c r="AE114" s="163">
        <f t="shared" si="11"/>
        <v>56002.740426602206</v>
      </c>
      <c r="AF114" s="164">
        <f t="shared" si="9"/>
        <v>0.14235457777976993</v>
      </c>
      <c r="AG114" s="165">
        <f t="shared" si="14"/>
        <v>0.98094121901761877</v>
      </c>
    </row>
    <row r="115" spans="1:33">
      <c r="A115" s="157"/>
      <c r="B115" s="161">
        <f>+[2]data1cf!A115</f>
        <v>-102160.8501918292</v>
      </c>
      <c r="C115" s="161">
        <f>+[2]data1cf!B115</f>
        <v>15252.669308522427</v>
      </c>
      <c r="D115" s="161">
        <f>+[2]data1cf!C115</f>
        <v>16894.75935646904</v>
      </c>
      <c r="E115" s="161">
        <f>+[2]data1cf!D115</f>
        <v>16553.284844581365</v>
      </c>
      <c r="F115" s="161">
        <f>+[2]data1cf!E115</f>
        <v>16075.069367212262</v>
      </c>
      <c r="G115" s="161">
        <f>+[2]data1cf!F115</f>
        <v>15684.718359021299</v>
      </c>
      <c r="H115" s="161">
        <f>+[2]data1cf!G115</f>
        <v>15668.60366156378</v>
      </c>
      <c r="I115" s="161">
        <f>+[2]data1cf!H115</f>
        <v>15445.359688825833</v>
      </c>
      <c r="J115" s="161">
        <f>+[2]data1cf!I115</f>
        <v>15339.70122083529</v>
      </c>
      <c r="K115" s="161">
        <f>+[2]data1cf!J115</f>
        <v>15280.207851539368</v>
      </c>
      <c r="L115" s="161">
        <f>+[2]data1cf!K115</f>
        <v>15422.812287928849</v>
      </c>
      <c r="M115" s="161">
        <f>+[2]data1cf!L115</f>
        <v>15099.024825804941</v>
      </c>
      <c r="N115" s="161">
        <f>+[2]data1cf!M115</f>
        <v>15230.069243729544</v>
      </c>
      <c r="O115" s="161">
        <f>+[2]data1cf!N115</f>
        <v>15497.021698259072</v>
      </c>
      <c r="P115" s="161">
        <f>+[2]data1cf!O115</f>
        <v>15506.931076789961</v>
      </c>
      <c r="Q115" s="161">
        <f>+[2]data1cf!P115</f>
        <v>15434.197954460113</v>
      </c>
      <c r="R115" s="161">
        <f>+[2]data1cf!Q115</f>
        <v>1171.744087360204</v>
      </c>
      <c r="S115" s="161">
        <f>+[2]data1cf!R115</f>
        <v>0</v>
      </c>
      <c r="T115" s="161">
        <f>+[2]data1cf!S115</f>
        <v>0</v>
      </c>
      <c r="U115" s="161">
        <f>+[2]data1cf!T115</f>
        <v>0</v>
      </c>
      <c r="V115" s="161">
        <f>+[2]data1cf!U115</f>
        <v>0</v>
      </c>
      <c r="W115" s="161">
        <f>+[2]data1cf!V115</f>
        <v>0</v>
      </c>
      <c r="X115" s="161">
        <f>+[2]data1cf!W115</f>
        <v>0</v>
      </c>
      <c r="Y115" s="161">
        <f>+[2]data1cf!X115</f>
        <v>0</v>
      </c>
      <c r="Z115" s="161">
        <f>+[2]data1cf!Y115</f>
        <v>0</v>
      </c>
      <c r="AA115" s="161">
        <f>+[2]data1cf!Z115</f>
        <v>0</v>
      </c>
      <c r="AB115" s="161"/>
      <c r="AC115" s="162">
        <f t="shared" si="8"/>
        <v>17790.422590158636</v>
      </c>
      <c r="AD115" s="162">
        <f t="shared" si="10"/>
        <v>50910.30404145053</v>
      </c>
      <c r="AE115" s="163">
        <f t="shared" si="11"/>
        <v>50351.029601496455</v>
      </c>
      <c r="AF115" s="164">
        <f t="shared" si="9"/>
        <v>0.12980765700340272</v>
      </c>
      <c r="AG115" s="165">
        <f t="shared" ref="AG115:AG130" si="15">1-EXP(-(1/0.25)*(AD115/ABS($AD$1010)))</f>
        <v>0.97169961321979026</v>
      </c>
    </row>
    <row r="116" spans="1:33">
      <c r="A116" s="157"/>
      <c r="B116" s="161">
        <f>+[2]data1cf!A116</f>
        <v>-98815.239783816622</v>
      </c>
      <c r="C116" s="161">
        <f>+[2]data1cf!B116</f>
        <v>15137.201464250304</v>
      </c>
      <c r="D116" s="161">
        <f>+[2]data1cf!C116</f>
        <v>16834.890073375427</v>
      </c>
      <c r="E116" s="161">
        <f>+[2]data1cf!D116</f>
        <v>16253.53587079257</v>
      </c>
      <c r="F116" s="161">
        <f>+[2]data1cf!E116</f>
        <v>16039.022105531576</v>
      </c>
      <c r="G116" s="161">
        <f>+[2]data1cf!F116</f>
        <v>15562.076251125054</v>
      </c>
      <c r="H116" s="161">
        <f>+[2]data1cf!G116</f>
        <v>15231.337736410529</v>
      </c>
      <c r="I116" s="161">
        <f>+[2]data1cf!H116</f>
        <v>15064.092023533993</v>
      </c>
      <c r="J116" s="161">
        <f>+[2]data1cf!I116</f>
        <v>15180.819775756358</v>
      </c>
      <c r="K116" s="161">
        <f>+[2]data1cf!J116</f>
        <v>15142.931533024246</v>
      </c>
      <c r="L116" s="161">
        <f>+[2]data1cf!K116</f>
        <v>15209.614232562097</v>
      </c>
      <c r="M116" s="161">
        <f>+[2]data1cf!L116</f>
        <v>15200.46069732845</v>
      </c>
      <c r="N116" s="161">
        <f>+[2]data1cf!M116</f>
        <v>15467.015904551154</v>
      </c>
      <c r="O116" s="161">
        <f>+[2]data1cf!N116</f>
        <v>15325.816625857729</v>
      </c>
      <c r="P116" s="161">
        <f>+[2]data1cf!O116</f>
        <v>15357.294109896455</v>
      </c>
      <c r="Q116" s="161">
        <f>+[2]data1cf!P116</f>
        <v>15282.216525021457</v>
      </c>
      <c r="R116" s="161">
        <f>+[2]data1cf!Q116</f>
        <v>1133.3712742244631</v>
      </c>
      <c r="S116" s="161">
        <f>+[2]data1cf!R116</f>
        <v>0</v>
      </c>
      <c r="T116" s="161">
        <f>+[2]data1cf!S116</f>
        <v>0</v>
      </c>
      <c r="U116" s="161">
        <f>+[2]data1cf!T116</f>
        <v>0</v>
      </c>
      <c r="V116" s="161">
        <f>+[2]data1cf!U116</f>
        <v>0</v>
      </c>
      <c r="W116" s="161">
        <f>+[2]data1cf!V116</f>
        <v>0</v>
      </c>
      <c r="X116" s="161">
        <f>+[2]data1cf!W116</f>
        <v>0</v>
      </c>
      <c r="Y116" s="161">
        <f>+[2]data1cf!X116</f>
        <v>0</v>
      </c>
      <c r="Z116" s="161">
        <f>+[2]data1cf!Y116</f>
        <v>0</v>
      </c>
      <c r="AA116" s="161">
        <f>+[2]data1cf!Z116</f>
        <v>0</v>
      </c>
      <c r="AB116" s="161"/>
      <c r="AC116" s="162">
        <f t="shared" si="8"/>
        <v>19976.418053074191</v>
      </c>
      <c r="AD116" s="162">
        <f t="shared" si="10"/>
        <v>52789.143444701534</v>
      </c>
      <c r="AE116" s="163">
        <f t="shared" si="11"/>
        <v>52234.762783276405</v>
      </c>
      <c r="AF116" s="164">
        <f t="shared" si="9"/>
        <v>0.13442698121070867</v>
      </c>
      <c r="AG116" s="165">
        <f t="shared" si="15"/>
        <v>0.97518833369080871</v>
      </c>
    </row>
    <row r="117" spans="1:33">
      <c r="A117" s="157"/>
      <c r="B117" s="161">
        <f>+[2]data1cf!A117</f>
        <v>-94662.914364735087</v>
      </c>
      <c r="C117" s="161">
        <f>+[2]data1cf!B117</f>
        <v>15123.24807179546</v>
      </c>
      <c r="D117" s="161">
        <f>+[2]data1cf!C117</f>
        <v>16537.205852379218</v>
      </c>
      <c r="E117" s="161">
        <f>+[2]data1cf!D117</f>
        <v>16248.579728178203</v>
      </c>
      <c r="F117" s="161">
        <f>+[2]data1cf!E117</f>
        <v>15836.205959299676</v>
      </c>
      <c r="G117" s="161">
        <f>+[2]data1cf!F117</f>
        <v>15502.745568331347</v>
      </c>
      <c r="H117" s="161">
        <f>+[2]data1cf!G117</f>
        <v>15454.199867038253</v>
      </c>
      <c r="I117" s="161">
        <f>+[2]data1cf!H117</f>
        <v>15117.240940765143</v>
      </c>
      <c r="J117" s="161">
        <f>+[2]data1cf!I117</f>
        <v>15295.063837514459</v>
      </c>
      <c r="K117" s="161">
        <f>+[2]data1cf!J117</f>
        <v>15143.643701545183</v>
      </c>
      <c r="L117" s="161">
        <f>+[2]data1cf!K117</f>
        <v>15102.659966958596</v>
      </c>
      <c r="M117" s="161">
        <f>+[2]data1cf!L117</f>
        <v>15098.323884428613</v>
      </c>
      <c r="N117" s="161">
        <f>+[2]data1cf!M117</f>
        <v>15160.976232596822</v>
      </c>
      <c r="O117" s="161">
        <f>+[2]data1cf!N117</f>
        <v>15317.45796705642</v>
      </c>
      <c r="P117" s="161">
        <f>+[2]data1cf!O117</f>
        <v>15152.785758560858</v>
      </c>
      <c r="Q117" s="161">
        <f>+[2]data1cf!P117</f>
        <v>15272.412837536118</v>
      </c>
      <c r="R117" s="161">
        <f>+[2]data1cf!Q117</f>
        <v>1085.7457625977654</v>
      </c>
      <c r="S117" s="161">
        <f>+[2]data1cf!R117</f>
        <v>0</v>
      </c>
      <c r="T117" s="161">
        <f>+[2]data1cf!S117</f>
        <v>0</v>
      </c>
      <c r="U117" s="161">
        <f>+[2]data1cf!T117</f>
        <v>0</v>
      </c>
      <c r="V117" s="161">
        <f>+[2]data1cf!U117</f>
        <v>0</v>
      </c>
      <c r="W117" s="161">
        <f>+[2]data1cf!V117</f>
        <v>0</v>
      </c>
      <c r="X117" s="161">
        <f>+[2]data1cf!W117</f>
        <v>0</v>
      </c>
      <c r="Y117" s="161">
        <f>+[2]data1cf!X117</f>
        <v>0</v>
      </c>
      <c r="Z117" s="161">
        <f>+[2]data1cf!Y117</f>
        <v>0</v>
      </c>
      <c r="AA117" s="161">
        <f>+[2]data1cf!Z117</f>
        <v>0</v>
      </c>
      <c r="AB117" s="161"/>
      <c r="AC117" s="162">
        <f t="shared" si="8"/>
        <v>23654.297858849739</v>
      </c>
      <c r="AD117" s="162">
        <f t="shared" si="10"/>
        <v>56350.79854937661</v>
      </c>
      <c r="AE117" s="163">
        <f t="shared" si="11"/>
        <v>55798.63291105313</v>
      </c>
      <c r="AF117" s="164">
        <f t="shared" si="9"/>
        <v>0.14222579598426824</v>
      </c>
      <c r="AG117" s="165">
        <f t="shared" si="15"/>
        <v>0.98066499756033643</v>
      </c>
    </row>
    <row r="118" spans="1:33">
      <c r="A118" s="157"/>
      <c r="B118" s="161">
        <f>+[2]data1cf!A118</f>
        <v>-95238.65141721844</v>
      </c>
      <c r="C118" s="161">
        <f>+[2]data1cf!B118</f>
        <v>15195.466459980536</v>
      </c>
      <c r="D118" s="161">
        <f>+[2]data1cf!C118</f>
        <v>16572.666581279154</v>
      </c>
      <c r="E118" s="161">
        <f>+[2]data1cf!D118</f>
        <v>16119.52123044498</v>
      </c>
      <c r="F118" s="161">
        <f>+[2]data1cf!E118</f>
        <v>15894.676057092478</v>
      </c>
      <c r="G118" s="161">
        <f>+[2]data1cf!F118</f>
        <v>15534.446528100283</v>
      </c>
      <c r="H118" s="161">
        <f>+[2]data1cf!G118</f>
        <v>15267.071441716613</v>
      </c>
      <c r="I118" s="161">
        <f>+[2]data1cf!H118</f>
        <v>14999.647860585272</v>
      </c>
      <c r="J118" s="161">
        <f>+[2]data1cf!I118</f>
        <v>15110.974352573847</v>
      </c>
      <c r="K118" s="161">
        <f>+[2]data1cf!J118</f>
        <v>15213.306012071826</v>
      </c>
      <c r="L118" s="161">
        <f>+[2]data1cf!K118</f>
        <v>15372.996148478684</v>
      </c>
      <c r="M118" s="161">
        <f>+[2]data1cf!L118</f>
        <v>15253.223040568586</v>
      </c>
      <c r="N118" s="161">
        <f>+[2]data1cf!M118</f>
        <v>15380.893416315637</v>
      </c>
      <c r="O118" s="161">
        <f>+[2]data1cf!N118</f>
        <v>15351.752130746099</v>
      </c>
      <c r="P118" s="161">
        <f>+[2]data1cf!O118</f>
        <v>15181.087417090661</v>
      </c>
      <c r="Q118" s="161">
        <f>+[2]data1cf!P118</f>
        <v>15267.681405642186</v>
      </c>
      <c r="R118" s="161">
        <f>+[2]data1cf!Q118</f>
        <v>1092.3492362949287</v>
      </c>
      <c r="S118" s="161">
        <f>+[2]data1cf!R118</f>
        <v>0</v>
      </c>
      <c r="T118" s="161">
        <f>+[2]data1cf!S118</f>
        <v>0</v>
      </c>
      <c r="U118" s="161">
        <f>+[2]data1cf!T118</f>
        <v>0</v>
      </c>
      <c r="V118" s="161">
        <f>+[2]data1cf!U118</f>
        <v>0</v>
      </c>
      <c r="W118" s="161">
        <f>+[2]data1cf!V118</f>
        <v>0</v>
      </c>
      <c r="X118" s="161">
        <f>+[2]data1cf!W118</f>
        <v>0</v>
      </c>
      <c r="Y118" s="161">
        <f>+[2]data1cf!X118</f>
        <v>0</v>
      </c>
      <c r="Z118" s="161">
        <f>+[2]data1cf!Y118</f>
        <v>0</v>
      </c>
      <c r="AA118" s="161">
        <f>+[2]data1cf!Z118</f>
        <v>0</v>
      </c>
      <c r="AB118" s="161"/>
      <c r="AC118" s="162">
        <f t="shared" si="8"/>
        <v>23160.072077875422</v>
      </c>
      <c r="AD118" s="162">
        <f t="shared" si="10"/>
        <v>55905.198674562358</v>
      </c>
      <c r="AE118" s="163">
        <f t="shared" si="11"/>
        <v>55351.878191496311</v>
      </c>
      <c r="AF118" s="164">
        <f t="shared" si="9"/>
        <v>0.14109095931053159</v>
      </c>
      <c r="AG118" s="165">
        <f t="shared" si="15"/>
        <v>0.98005219359549967</v>
      </c>
    </row>
    <row r="119" spans="1:33">
      <c r="A119" s="157"/>
      <c r="B119" s="161">
        <f>+[2]data1cf!A119</f>
        <v>-87641.222067257026</v>
      </c>
      <c r="C119" s="161">
        <f>+[2]data1cf!B119</f>
        <v>15025.110854909835</v>
      </c>
      <c r="D119" s="161">
        <f>+[2]data1cf!C119</f>
        <v>16186.510452714407</v>
      </c>
      <c r="E119" s="161">
        <f>+[2]data1cf!D119</f>
        <v>15940.758023671986</v>
      </c>
      <c r="F119" s="161">
        <f>+[2]data1cf!E119</f>
        <v>15605.497637737339</v>
      </c>
      <c r="G119" s="161">
        <f>+[2]data1cf!F119</f>
        <v>15392.155478404371</v>
      </c>
      <c r="H119" s="161">
        <f>+[2]data1cf!G119</f>
        <v>15208.059922556853</v>
      </c>
      <c r="I119" s="161">
        <f>+[2]data1cf!H119</f>
        <v>14722.626024047097</v>
      </c>
      <c r="J119" s="161">
        <f>+[2]data1cf!I119</f>
        <v>14938.362978677069</v>
      </c>
      <c r="K119" s="161">
        <f>+[2]data1cf!J119</f>
        <v>14969.356858992964</v>
      </c>
      <c r="L119" s="161">
        <f>+[2]data1cf!K119</f>
        <v>14897.041560231286</v>
      </c>
      <c r="M119" s="161">
        <f>+[2]data1cf!L119</f>
        <v>15016.926600178129</v>
      </c>
      <c r="N119" s="161">
        <f>+[2]data1cf!M119</f>
        <v>15060.354837633282</v>
      </c>
      <c r="O119" s="161">
        <f>+[2]data1cf!N119</f>
        <v>15043.411330393414</v>
      </c>
      <c r="P119" s="161">
        <f>+[2]data1cf!O119</f>
        <v>15101.691960863747</v>
      </c>
      <c r="Q119" s="161">
        <f>+[2]data1cf!P119</f>
        <v>14956.123408271746</v>
      </c>
      <c r="R119" s="161">
        <f>+[2]data1cf!Q119</f>
        <v>1005.209760622611</v>
      </c>
      <c r="S119" s="161">
        <f>+[2]data1cf!R119</f>
        <v>0</v>
      </c>
      <c r="T119" s="161">
        <f>+[2]data1cf!S119</f>
        <v>0</v>
      </c>
      <c r="U119" s="161">
        <f>+[2]data1cf!T119</f>
        <v>0</v>
      </c>
      <c r="V119" s="161">
        <f>+[2]data1cf!U119</f>
        <v>0</v>
      </c>
      <c r="W119" s="161">
        <f>+[2]data1cf!V119</f>
        <v>0</v>
      </c>
      <c r="X119" s="161">
        <f>+[2]data1cf!W119</f>
        <v>0</v>
      </c>
      <c r="Y119" s="161">
        <f>+[2]data1cf!X119</f>
        <v>0</v>
      </c>
      <c r="Z119" s="161">
        <f>+[2]data1cf!Y119</f>
        <v>0</v>
      </c>
      <c r="AA119" s="161">
        <f>+[2]data1cf!Z119</f>
        <v>0</v>
      </c>
      <c r="AB119" s="161"/>
      <c r="AC119" s="162">
        <f t="shared" si="8"/>
        <v>28932.506827671445</v>
      </c>
      <c r="AD119" s="162">
        <f t="shared" si="10"/>
        <v>61146.756382514483</v>
      </c>
      <c r="AE119" s="163">
        <f t="shared" si="11"/>
        <v>60602.577729265446</v>
      </c>
      <c r="AF119" s="164">
        <f t="shared" si="9"/>
        <v>0.15513179898262025</v>
      </c>
      <c r="AG119" s="165">
        <f t="shared" si="15"/>
        <v>0.98618035866764053</v>
      </c>
    </row>
    <row r="120" spans="1:33">
      <c r="A120" s="157"/>
      <c r="B120" s="161">
        <f>+[2]data1cf!A120</f>
        <v>-94556.740302455946</v>
      </c>
      <c r="C120" s="161">
        <f>+[2]data1cf!B120</f>
        <v>15032.163237670982</v>
      </c>
      <c r="D120" s="161">
        <f>+[2]data1cf!C120</f>
        <v>16491.144268668926</v>
      </c>
      <c r="E120" s="161">
        <f>+[2]data1cf!D120</f>
        <v>16181.532992459437</v>
      </c>
      <c r="F120" s="161">
        <f>+[2]data1cf!E120</f>
        <v>16036.958594407226</v>
      </c>
      <c r="G120" s="161">
        <f>+[2]data1cf!F120</f>
        <v>15443.154667836772</v>
      </c>
      <c r="H120" s="161">
        <f>+[2]data1cf!G120</f>
        <v>15384.325443066136</v>
      </c>
      <c r="I120" s="161">
        <f>+[2]data1cf!H120</f>
        <v>15235.840276955805</v>
      </c>
      <c r="J120" s="161">
        <f>+[2]data1cf!I120</f>
        <v>15062.572109183673</v>
      </c>
      <c r="K120" s="161">
        <f>+[2]data1cf!J120</f>
        <v>15323.49672631445</v>
      </c>
      <c r="L120" s="161">
        <f>+[2]data1cf!K120</f>
        <v>15247.125985828661</v>
      </c>
      <c r="M120" s="161">
        <f>+[2]data1cf!L120</f>
        <v>15309.823871845521</v>
      </c>
      <c r="N120" s="161">
        <f>+[2]data1cf!M120</f>
        <v>15182.180304836391</v>
      </c>
      <c r="O120" s="161">
        <f>+[2]data1cf!N120</f>
        <v>15169.20269142956</v>
      </c>
      <c r="P120" s="161">
        <f>+[2]data1cf!O120</f>
        <v>15356.025734384541</v>
      </c>
      <c r="Q120" s="161">
        <f>+[2]data1cf!P120</f>
        <v>15420.269648687106</v>
      </c>
      <c r="R120" s="161">
        <f>+[2]data1cf!Q120</f>
        <v>1084.5279885730486</v>
      </c>
      <c r="S120" s="161">
        <f>+[2]data1cf!R120</f>
        <v>0</v>
      </c>
      <c r="T120" s="161">
        <f>+[2]data1cf!S120</f>
        <v>0</v>
      </c>
      <c r="U120" s="161">
        <f>+[2]data1cf!T120</f>
        <v>0</v>
      </c>
      <c r="V120" s="161">
        <f>+[2]data1cf!U120</f>
        <v>0</v>
      </c>
      <c r="W120" s="161">
        <f>+[2]data1cf!V120</f>
        <v>0</v>
      </c>
      <c r="X120" s="161">
        <f>+[2]data1cf!W120</f>
        <v>0</v>
      </c>
      <c r="Y120" s="161">
        <f>+[2]data1cf!X120</f>
        <v>0</v>
      </c>
      <c r="Z120" s="161">
        <f>+[2]data1cf!Y120</f>
        <v>0</v>
      </c>
      <c r="AA120" s="161">
        <f>+[2]data1cf!Z120</f>
        <v>0</v>
      </c>
      <c r="AB120" s="161"/>
      <c r="AC120" s="162">
        <f t="shared" si="8"/>
        <v>23860.702659462491</v>
      </c>
      <c r="AD120" s="162">
        <f t="shared" si="10"/>
        <v>56648.943724385928</v>
      </c>
      <c r="AE120" s="163">
        <f t="shared" si="11"/>
        <v>56094.960415616966</v>
      </c>
      <c r="AF120" s="164">
        <f t="shared" si="9"/>
        <v>0.14252466559410101</v>
      </c>
      <c r="AG120" s="165">
        <f t="shared" si="15"/>
        <v>0.98106446899861055</v>
      </c>
    </row>
    <row r="121" spans="1:33">
      <c r="A121" s="157"/>
      <c r="B121" s="161">
        <f>+[2]data1cf!A121</f>
        <v>-95434.34011448377</v>
      </c>
      <c r="C121" s="161">
        <f>+[2]data1cf!B121</f>
        <v>15097.156263128461</v>
      </c>
      <c r="D121" s="161">
        <f>+[2]data1cf!C121</f>
        <v>16492.304851650541</v>
      </c>
      <c r="E121" s="161">
        <f>+[2]data1cf!D121</f>
        <v>15945.353624641297</v>
      </c>
      <c r="F121" s="161">
        <f>+[2]data1cf!E121</f>
        <v>15721.59614226062</v>
      </c>
      <c r="G121" s="161">
        <f>+[2]data1cf!F121</f>
        <v>15742.043215927897</v>
      </c>
      <c r="H121" s="161">
        <f>+[2]data1cf!G121</f>
        <v>15278.538478657829</v>
      </c>
      <c r="I121" s="161">
        <f>+[2]data1cf!H121</f>
        <v>15314.497406132821</v>
      </c>
      <c r="J121" s="161">
        <f>+[2]data1cf!I121</f>
        <v>15298.434653411776</v>
      </c>
      <c r="K121" s="161">
        <f>+[2]data1cf!J121</f>
        <v>15320.039570099085</v>
      </c>
      <c r="L121" s="161">
        <f>+[2]data1cf!K121</f>
        <v>15241.617169121233</v>
      </c>
      <c r="M121" s="161">
        <f>+[2]data1cf!L121</f>
        <v>15342.872690139713</v>
      </c>
      <c r="N121" s="161">
        <f>+[2]data1cf!M121</f>
        <v>15409.406753102574</v>
      </c>
      <c r="O121" s="161">
        <f>+[2]data1cf!N121</f>
        <v>15043.143799988413</v>
      </c>
      <c r="P121" s="161">
        <f>+[2]data1cf!O121</f>
        <v>15261.446171356336</v>
      </c>
      <c r="Q121" s="161">
        <f>+[2]data1cf!P121</f>
        <v>15461.91342538318</v>
      </c>
      <c r="R121" s="161">
        <f>+[2]data1cf!Q121</f>
        <v>1094.5937073770829</v>
      </c>
      <c r="S121" s="161">
        <f>+[2]data1cf!R121</f>
        <v>0</v>
      </c>
      <c r="T121" s="161">
        <f>+[2]data1cf!S121</f>
        <v>0</v>
      </c>
      <c r="U121" s="161">
        <f>+[2]data1cf!T121</f>
        <v>0</v>
      </c>
      <c r="V121" s="161">
        <f>+[2]data1cf!U121</f>
        <v>0</v>
      </c>
      <c r="W121" s="161">
        <f>+[2]data1cf!V121</f>
        <v>0</v>
      </c>
      <c r="X121" s="161">
        <f>+[2]data1cf!W121</f>
        <v>0</v>
      </c>
      <c r="Y121" s="161">
        <f>+[2]data1cf!X121</f>
        <v>0</v>
      </c>
      <c r="Z121" s="161">
        <f>+[2]data1cf!Y121</f>
        <v>0</v>
      </c>
      <c r="AA121" s="161">
        <f>+[2]data1cf!Z121</f>
        <v>0</v>
      </c>
      <c r="AB121" s="161"/>
      <c r="AC121" s="162">
        <f t="shared" si="8"/>
        <v>22957.691209143464</v>
      </c>
      <c r="AD121" s="162">
        <f t="shared" si="10"/>
        <v>55783.035314437271</v>
      </c>
      <c r="AE121" s="163">
        <f t="shared" si="11"/>
        <v>55228.403948867628</v>
      </c>
      <c r="AF121" s="164">
        <f t="shared" si="9"/>
        <v>0.14055859446525576</v>
      </c>
      <c r="AG121" s="165">
        <f t="shared" si="15"/>
        <v>0.97988082384525899</v>
      </c>
    </row>
    <row r="122" spans="1:33">
      <c r="A122" s="157"/>
      <c r="B122" s="161">
        <f>+[2]data1cf!A122</f>
        <v>-101743.64812514449</v>
      </c>
      <c r="C122" s="161">
        <f>+[2]data1cf!B122</f>
        <v>15124.133617691661</v>
      </c>
      <c r="D122" s="161">
        <f>+[2]data1cf!C122</f>
        <v>16770.919589918558</v>
      </c>
      <c r="E122" s="161">
        <f>+[2]data1cf!D122</f>
        <v>16286.606335329214</v>
      </c>
      <c r="F122" s="161">
        <f>+[2]data1cf!E122</f>
        <v>16202.720757736481</v>
      </c>
      <c r="G122" s="161">
        <f>+[2]data1cf!F122</f>
        <v>15744.632968759597</v>
      </c>
      <c r="H122" s="161">
        <f>+[2]data1cf!G122</f>
        <v>15485.649429076711</v>
      </c>
      <c r="I122" s="161">
        <f>+[2]data1cf!H122</f>
        <v>15278.281493016693</v>
      </c>
      <c r="J122" s="161">
        <f>+[2]data1cf!I122</f>
        <v>15379.403138512505</v>
      </c>
      <c r="K122" s="161">
        <f>+[2]data1cf!J122</f>
        <v>15423.47880098207</v>
      </c>
      <c r="L122" s="161">
        <f>+[2]data1cf!K122</f>
        <v>15632.147678847221</v>
      </c>
      <c r="M122" s="161">
        <f>+[2]data1cf!L122</f>
        <v>15326.176061654443</v>
      </c>
      <c r="N122" s="161">
        <f>+[2]data1cf!M122</f>
        <v>15394.475293249472</v>
      </c>
      <c r="O122" s="161">
        <f>+[2]data1cf!N122</f>
        <v>15352.653070916273</v>
      </c>
      <c r="P122" s="161">
        <f>+[2]data1cf!O122</f>
        <v>15287.454065767866</v>
      </c>
      <c r="Q122" s="161">
        <f>+[2]data1cf!P122</f>
        <v>15251.273833300147</v>
      </c>
      <c r="R122" s="161">
        <f>+[2]data1cf!Q122</f>
        <v>1166.9589465361571</v>
      </c>
      <c r="S122" s="161">
        <f>+[2]data1cf!R122</f>
        <v>0</v>
      </c>
      <c r="T122" s="161">
        <f>+[2]data1cf!S122</f>
        <v>0</v>
      </c>
      <c r="U122" s="161">
        <f>+[2]data1cf!T122</f>
        <v>0</v>
      </c>
      <c r="V122" s="161">
        <f>+[2]data1cf!U122</f>
        <v>0</v>
      </c>
      <c r="W122" s="161">
        <f>+[2]data1cf!V122</f>
        <v>0</v>
      </c>
      <c r="X122" s="161">
        <f>+[2]data1cf!W122</f>
        <v>0</v>
      </c>
      <c r="Y122" s="161">
        <f>+[2]data1cf!X122</f>
        <v>0</v>
      </c>
      <c r="Z122" s="161">
        <f>+[2]data1cf!Y122</f>
        <v>0</v>
      </c>
      <c r="AA122" s="161">
        <f>+[2]data1cf!Z122</f>
        <v>0</v>
      </c>
      <c r="AB122" s="161"/>
      <c r="AC122" s="162">
        <f t="shared" si="8"/>
        <v>17871.068565140598</v>
      </c>
      <c r="AD122" s="162">
        <f t="shared" si="10"/>
        <v>50963.198516880046</v>
      </c>
      <c r="AE122" s="163">
        <f t="shared" si="11"/>
        <v>50404.366583934105</v>
      </c>
      <c r="AF122" s="164">
        <f t="shared" si="9"/>
        <v>0.1299913227558136</v>
      </c>
      <c r="AG122" s="165">
        <f t="shared" si="15"/>
        <v>0.97180423879562805</v>
      </c>
    </row>
    <row r="123" spans="1:33">
      <c r="A123" s="157"/>
      <c r="B123" s="161">
        <f>+[2]data1cf!A123</f>
        <v>-84893.594355594178</v>
      </c>
      <c r="C123" s="161">
        <f>+[2]data1cf!B123</f>
        <v>14908.624947369939</v>
      </c>
      <c r="D123" s="161">
        <f>+[2]data1cf!C123</f>
        <v>16246.977780142914</v>
      </c>
      <c r="E123" s="161">
        <f>+[2]data1cf!D123</f>
        <v>15962.806892951357</v>
      </c>
      <c r="F123" s="161">
        <f>+[2]data1cf!E123</f>
        <v>15603.270600241627</v>
      </c>
      <c r="G123" s="161">
        <f>+[2]data1cf!F123</f>
        <v>15388.813299410096</v>
      </c>
      <c r="H123" s="161">
        <f>+[2]data1cf!G123</f>
        <v>14977.189285758375</v>
      </c>
      <c r="I123" s="161">
        <f>+[2]data1cf!H123</f>
        <v>14770.531920270838</v>
      </c>
      <c r="J123" s="161">
        <f>+[2]data1cf!I123</f>
        <v>15060.281005705867</v>
      </c>
      <c r="K123" s="161">
        <f>+[2]data1cf!J123</f>
        <v>15303.303682592436</v>
      </c>
      <c r="L123" s="161">
        <f>+[2]data1cf!K123</f>
        <v>14917.793970065115</v>
      </c>
      <c r="M123" s="161">
        <f>+[2]data1cf!L123</f>
        <v>15064.20515979288</v>
      </c>
      <c r="N123" s="161">
        <f>+[2]data1cf!M123</f>
        <v>15009.699877068688</v>
      </c>
      <c r="O123" s="161">
        <f>+[2]data1cf!N123</f>
        <v>14982.879436160476</v>
      </c>
      <c r="P123" s="161">
        <f>+[2]data1cf!O123</f>
        <v>15003.315105612593</v>
      </c>
      <c r="Q123" s="161">
        <f>+[2]data1cf!P123</f>
        <v>15201.622925941796</v>
      </c>
      <c r="R123" s="161">
        <f>+[2]data1cf!Q123</f>
        <v>973.69556982092286</v>
      </c>
      <c r="S123" s="161">
        <f>+[2]data1cf!R123</f>
        <v>0</v>
      </c>
      <c r="T123" s="161">
        <f>+[2]data1cf!S123</f>
        <v>0</v>
      </c>
      <c r="U123" s="161">
        <f>+[2]data1cf!T123</f>
        <v>0</v>
      </c>
      <c r="V123" s="161">
        <f>+[2]data1cf!U123</f>
        <v>0</v>
      </c>
      <c r="W123" s="161">
        <f>+[2]data1cf!V123</f>
        <v>0</v>
      </c>
      <c r="X123" s="161">
        <f>+[2]data1cf!W123</f>
        <v>0</v>
      </c>
      <c r="Y123" s="161">
        <f>+[2]data1cf!X123</f>
        <v>0</v>
      </c>
      <c r="Z123" s="161">
        <f>+[2]data1cf!Y123</f>
        <v>0</v>
      </c>
      <c r="AA123" s="161">
        <f>+[2]data1cf!Z123</f>
        <v>0</v>
      </c>
      <c r="AB123" s="161"/>
      <c r="AC123" s="162">
        <f t="shared" si="8"/>
        <v>31746.764399548298</v>
      </c>
      <c r="AD123" s="162">
        <f t="shared" si="10"/>
        <v>64023.891958009306</v>
      </c>
      <c r="AE123" s="163">
        <f t="shared" si="11"/>
        <v>63478.584186959939</v>
      </c>
      <c r="AF123" s="164">
        <f t="shared" si="9"/>
        <v>0.16198142170906071</v>
      </c>
      <c r="AG123" s="165">
        <f t="shared" si="15"/>
        <v>0.98870199792811653</v>
      </c>
    </row>
    <row r="124" spans="1:33">
      <c r="A124" s="157"/>
      <c r="B124" s="161">
        <f>+[2]data1cf!A124</f>
        <v>-95730.538567258292</v>
      </c>
      <c r="C124" s="161">
        <f>+[2]data1cf!B124</f>
        <v>15008.568730690131</v>
      </c>
      <c r="D124" s="161">
        <f>+[2]data1cf!C124</f>
        <v>16598.588197376783</v>
      </c>
      <c r="E124" s="161">
        <f>+[2]data1cf!D124</f>
        <v>16138.450778880975</v>
      </c>
      <c r="F124" s="161">
        <f>+[2]data1cf!E124</f>
        <v>15832.183250779397</v>
      </c>
      <c r="G124" s="161">
        <f>+[2]data1cf!F124</f>
        <v>15498.921291334911</v>
      </c>
      <c r="H124" s="161">
        <f>+[2]data1cf!G124</f>
        <v>15321.987081417512</v>
      </c>
      <c r="I124" s="161">
        <f>+[2]data1cf!H124</f>
        <v>15096.659073632771</v>
      </c>
      <c r="J124" s="161">
        <f>+[2]data1cf!I124</f>
        <v>15203.859915837744</v>
      </c>
      <c r="K124" s="161">
        <f>+[2]data1cf!J124</f>
        <v>14895.640689180891</v>
      </c>
      <c r="L124" s="161">
        <f>+[2]data1cf!K124</f>
        <v>14932.205306674288</v>
      </c>
      <c r="M124" s="161">
        <f>+[2]data1cf!L124</f>
        <v>15380.593538136747</v>
      </c>
      <c r="N124" s="161">
        <f>+[2]data1cf!M124</f>
        <v>15456.265961317349</v>
      </c>
      <c r="O124" s="161">
        <f>+[2]data1cf!N124</f>
        <v>15299.002393863382</v>
      </c>
      <c r="P124" s="161">
        <f>+[2]data1cf!O124</f>
        <v>15160.162755867372</v>
      </c>
      <c r="Q124" s="161">
        <f>+[2]data1cf!P124</f>
        <v>15271.800628004043</v>
      </c>
      <c r="R124" s="161">
        <f>+[2]data1cf!Q124</f>
        <v>1097.9909851510256</v>
      </c>
      <c r="S124" s="161">
        <f>+[2]data1cf!R124</f>
        <v>0</v>
      </c>
      <c r="T124" s="161">
        <f>+[2]data1cf!S124</f>
        <v>0</v>
      </c>
      <c r="U124" s="161">
        <f>+[2]data1cf!T124</f>
        <v>0</v>
      </c>
      <c r="V124" s="161">
        <f>+[2]data1cf!U124</f>
        <v>0</v>
      </c>
      <c r="W124" s="161">
        <f>+[2]data1cf!V124</f>
        <v>0</v>
      </c>
      <c r="X124" s="161">
        <f>+[2]data1cf!W124</f>
        <v>0</v>
      </c>
      <c r="Y124" s="161">
        <f>+[2]data1cf!X124</f>
        <v>0</v>
      </c>
      <c r="Z124" s="161">
        <f>+[2]data1cf!Y124</f>
        <v>0</v>
      </c>
      <c r="AA124" s="161">
        <f>+[2]data1cf!Z124</f>
        <v>0</v>
      </c>
      <c r="AB124" s="161"/>
      <c r="AC124" s="162">
        <f t="shared" si="8"/>
        <v>22338.818784892697</v>
      </c>
      <c r="AD124" s="162">
        <f t="shared" si="10"/>
        <v>55006.112328642004</v>
      </c>
      <c r="AE124" s="163">
        <f t="shared" si="11"/>
        <v>54454.17653859772</v>
      </c>
      <c r="AF124" s="164">
        <f t="shared" si="9"/>
        <v>0.13947650790214539</v>
      </c>
      <c r="AG124" s="165">
        <f t="shared" si="15"/>
        <v>0.97875597484582033</v>
      </c>
    </row>
    <row r="125" spans="1:33">
      <c r="A125" s="157"/>
      <c r="B125" s="161">
        <f>+[2]data1cf!A125</f>
        <v>-98363.832977187732</v>
      </c>
      <c r="C125" s="161">
        <f>+[2]data1cf!B125</f>
        <v>15284.468922368756</v>
      </c>
      <c r="D125" s="161">
        <f>+[2]data1cf!C125</f>
        <v>16759.837215908115</v>
      </c>
      <c r="E125" s="161">
        <f>+[2]data1cf!D125</f>
        <v>16031.995012462299</v>
      </c>
      <c r="F125" s="161">
        <f>+[2]data1cf!E125</f>
        <v>15792.677840866043</v>
      </c>
      <c r="G125" s="161">
        <f>+[2]data1cf!F125</f>
        <v>15396.023696583563</v>
      </c>
      <c r="H125" s="161">
        <f>+[2]data1cf!G125</f>
        <v>15406.193255276983</v>
      </c>
      <c r="I125" s="161">
        <f>+[2]data1cf!H125</f>
        <v>15425.949999673308</v>
      </c>
      <c r="J125" s="161">
        <f>+[2]data1cf!I125</f>
        <v>15408.995319364451</v>
      </c>
      <c r="K125" s="161">
        <f>+[2]data1cf!J125</f>
        <v>15257.559724943183</v>
      </c>
      <c r="L125" s="161">
        <f>+[2]data1cf!K125</f>
        <v>15129.010213119003</v>
      </c>
      <c r="M125" s="161">
        <f>+[2]data1cf!L125</f>
        <v>15239.057340451123</v>
      </c>
      <c r="N125" s="161">
        <f>+[2]data1cf!M125</f>
        <v>15168.767922343046</v>
      </c>
      <c r="O125" s="161">
        <f>+[2]data1cf!N125</f>
        <v>15288.45405588287</v>
      </c>
      <c r="P125" s="161">
        <f>+[2]data1cf!O125</f>
        <v>15594.105588485496</v>
      </c>
      <c r="Q125" s="161">
        <f>+[2]data1cf!P125</f>
        <v>15216.895889872501</v>
      </c>
      <c r="R125" s="161">
        <f>+[2]data1cf!Q125</f>
        <v>1128.1938187151522</v>
      </c>
      <c r="S125" s="161">
        <f>+[2]data1cf!R125</f>
        <v>0</v>
      </c>
      <c r="T125" s="161">
        <f>+[2]data1cf!S125</f>
        <v>0</v>
      </c>
      <c r="U125" s="161">
        <f>+[2]data1cf!T125</f>
        <v>0</v>
      </c>
      <c r="V125" s="161">
        <f>+[2]data1cf!U125</f>
        <v>0</v>
      </c>
      <c r="W125" s="161">
        <f>+[2]data1cf!V125</f>
        <v>0</v>
      </c>
      <c r="X125" s="161">
        <f>+[2]data1cf!W125</f>
        <v>0</v>
      </c>
      <c r="Y125" s="161">
        <f>+[2]data1cf!X125</f>
        <v>0</v>
      </c>
      <c r="Z125" s="161">
        <f>+[2]data1cf!Y125</f>
        <v>0</v>
      </c>
      <c r="AA125" s="161">
        <f>+[2]data1cf!Z125</f>
        <v>0</v>
      </c>
      <c r="AB125" s="161"/>
      <c r="AC125" s="162">
        <f t="shared" si="8"/>
        <v>20423.463019978928</v>
      </c>
      <c r="AD125" s="162">
        <f t="shared" si="10"/>
        <v>53276.408303092743</v>
      </c>
      <c r="AE125" s="163">
        <f t="shared" si="11"/>
        <v>52721.425968376461</v>
      </c>
      <c r="AF125" s="164">
        <f t="shared" si="9"/>
        <v>0.13529083132743835</v>
      </c>
      <c r="AG125" s="165">
        <f t="shared" si="15"/>
        <v>0.97602061914897498</v>
      </c>
    </row>
    <row r="126" spans="1:33">
      <c r="A126" s="157"/>
      <c r="B126" s="161">
        <f>+[2]data1cf!A126</f>
        <v>-100109.94410843587</v>
      </c>
      <c r="C126" s="161">
        <f>+[2]data1cf!B126</f>
        <v>15293.865840994278</v>
      </c>
      <c r="D126" s="161">
        <f>+[2]data1cf!C126</f>
        <v>16694.233200073086</v>
      </c>
      <c r="E126" s="161">
        <f>+[2]data1cf!D126</f>
        <v>16305.67518167122</v>
      </c>
      <c r="F126" s="161">
        <f>+[2]data1cf!E126</f>
        <v>16010.370815933838</v>
      </c>
      <c r="G126" s="161">
        <f>+[2]data1cf!F126</f>
        <v>15602.206222579351</v>
      </c>
      <c r="H126" s="161">
        <f>+[2]data1cf!G126</f>
        <v>15192.920703690746</v>
      </c>
      <c r="I126" s="161">
        <f>+[2]data1cf!H126</f>
        <v>15251.145433644921</v>
      </c>
      <c r="J126" s="161">
        <f>+[2]data1cf!I126</f>
        <v>15400.484191611045</v>
      </c>
      <c r="K126" s="161">
        <f>+[2]data1cf!J126</f>
        <v>15334.100551989148</v>
      </c>
      <c r="L126" s="161">
        <f>+[2]data1cf!K126</f>
        <v>15238.093153688227</v>
      </c>
      <c r="M126" s="161">
        <f>+[2]data1cf!L126</f>
        <v>15097.683896367289</v>
      </c>
      <c r="N126" s="161">
        <f>+[2]data1cf!M126</f>
        <v>15430.972505073922</v>
      </c>
      <c r="O126" s="161">
        <f>+[2]data1cf!N126</f>
        <v>15427.436118045867</v>
      </c>
      <c r="P126" s="161">
        <f>+[2]data1cf!O126</f>
        <v>15594.867265001618</v>
      </c>
      <c r="Q126" s="161">
        <f>+[2]data1cf!P126</f>
        <v>15364.444041165632</v>
      </c>
      <c r="R126" s="161">
        <f>+[2]data1cf!Q126</f>
        <v>1148.2210149461159</v>
      </c>
      <c r="S126" s="161">
        <f>+[2]data1cf!R126</f>
        <v>0</v>
      </c>
      <c r="T126" s="161">
        <f>+[2]data1cf!S126</f>
        <v>0</v>
      </c>
      <c r="U126" s="161">
        <f>+[2]data1cf!T126</f>
        <v>0</v>
      </c>
      <c r="V126" s="161">
        <f>+[2]data1cf!U126</f>
        <v>0</v>
      </c>
      <c r="W126" s="161">
        <f>+[2]data1cf!V126</f>
        <v>0</v>
      </c>
      <c r="X126" s="161">
        <f>+[2]data1cf!W126</f>
        <v>0</v>
      </c>
      <c r="Y126" s="161">
        <f>+[2]data1cf!X126</f>
        <v>0</v>
      </c>
      <c r="Z126" s="161">
        <f>+[2]data1cf!Y126</f>
        <v>0</v>
      </c>
      <c r="AA126" s="161">
        <f>+[2]data1cf!Z126</f>
        <v>0</v>
      </c>
      <c r="AB126" s="161"/>
      <c r="AC126" s="162">
        <f t="shared" si="8"/>
        <v>19088.449303354537</v>
      </c>
      <c r="AD126" s="162">
        <f t="shared" si="10"/>
        <v>52052.179622597803</v>
      </c>
      <c r="AE126" s="163">
        <f t="shared" si="11"/>
        <v>51495.167460689438</v>
      </c>
      <c r="AF126" s="164">
        <f t="shared" si="9"/>
        <v>0.13249343037605282</v>
      </c>
      <c r="AG126" s="165">
        <f t="shared" si="15"/>
        <v>0.97387433416971536</v>
      </c>
    </row>
    <row r="127" spans="1:33">
      <c r="A127" s="157"/>
      <c r="B127" s="161">
        <f>+[2]data1cf!A127</f>
        <v>-88270.202522436244</v>
      </c>
      <c r="C127" s="161">
        <f>+[2]data1cf!B127</f>
        <v>14996.383462122434</v>
      </c>
      <c r="D127" s="161">
        <f>+[2]data1cf!C127</f>
        <v>16333.835615211554</v>
      </c>
      <c r="E127" s="161">
        <f>+[2]data1cf!D127</f>
        <v>15879.085227898127</v>
      </c>
      <c r="F127" s="161">
        <f>+[2]data1cf!E127</f>
        <v>15674.333990450858</v>
      </c>
      <c r="G127" s="161">
        <f>+[2]data1cf!F127</f>
        <v>15313.481394111144</v>
      </c>
      <c r="H127" s="161">
        <f>+[2]data1cf!G127</f>
        <v>15079.956154766081</v>
      </c>
      <c r="I127" s="161">
        <f>+[2]data1cf!H127</f>
        <v>14784.522059177114</v>
      </c>
      <c r="J127" s="161">
        <f>+[2]data1cf!I127</f>
        <v>14990.925942496722</v>
      </c>
      <c r="K127" s="161">
        <f>+[2]data1cf!J127</f>
        <v>14999.689955645827</v>
      </c>
      <c r="L127" s="161">
        <f>+[2]data1cf!K127</f>
        <v>15044.26931153276</v>
      </c>
      <c r="M127" s="161">
        <f>+[2]data1cf!L127</f>
        <v>15039.566383787353</v>
      </c>
      <c r="N127" s="161">
        <f>+[2]data1cf!M127</f>
        <v>15080.06699957035</v>
      </c>
      <c r="O127" s="161">
        <f>+[2]data1cf!N127</f>
        <v>14988.84705866376</v>
      </c>
      <c r="P127" s="161">
        <f>+[2]data1cf!O127</f>
        <v>15093.373290470328</v>
      </c>
      <c r="Q127" s="161">
        <f>+[2]data1cf!P127</f>
        <v>15313.524981398648</v>
      </c>
      <c r="R127" s="161">
        <f>+[2]data1cf!Q127</f>
        <v>1012.4239148513346</v>
      </c>
      <c r="S127" s="161">
        <f>+[2]data1cf!R127</f>
        <v>0</v>
      </c>
      <c r="T127" s="161">
        <f>+[2]data1cf!S127</f>
        <v>0</v>
      </c>
      <c r="U127" s="161">
        <f>+[2]data1cf!T127</f>
        <v>0</v>
      </c>
      <c r="V127" s="161">
        <f>+[2]data1cf!U127</f>
        <v>0</v>
      </c>
      <c r="W127" s="161">
        <f>+[2]data1cf!V127</f>
        <v>0</v>
      </c>
      <c r="X127" s="161">
        <f>+[2]data1cf!W127</f>
        <v>0</v>
      </c>
      <c r="Y127" s="161">
        <f>+[2]data1cf!X127</f>
        <v>0</v>
      </c>
      <c r="Z127" s="161">
        <f>+[2]data1cf!Y127</f>
        <v>0</v>
      </c>
      <c r="AA127" s="161">
        <f>+[2]data1cf!Z127</f>
        <v>0</v>
      </c>
      <c r="AB127" s="161"/>
      <c r="AC127" s="162">
        <f t="shared" si="8"/>
        <v>28487.795824516921</v>
      </c>
      <c r="AD127" s="162">
        <f t="shared" si="10"/>
        <v>60784.97931257973</v>
      </c>
      <c r="AE127" s="163">
        <f t="shared" si="11"/>
        <v>60239.190476533149</v>
      </c>
      <c r="AF127" s="164">
        <f t="shared" si="9"/>
        <v>0.15389662384986882</v>
      </c>
      <c r="AG127" s="165">
        <f t="shared" si="15"/>
        <v>0.98582579883576926</v>
      </c>
    </row>
    <row r="128" spans="1:33">
      <c r="A128" s="157"/>
      <c r="B128" s="161">
        <f>+[2]data1cf!A128</f>
        <v>-90363.721306023057</v>
      </c>
      <c r="C128" s="161">
        <f>+[2]data1cf!B128</f>
        <v>14788.409779109625</v>
      </c>
      <c r="D128" s="161">
        <f>+[2]data1cf!C128</f>
        <v>16366.964727854338</v>
      </c>
      <c r="E128" s="161">
        <f>+[2]data1cf!D128</f>
        <v>15832.157847288325</v>
      </c>
      <c r="F128" s="161">
        <f>+[2]data1cf!E128</f>
        <v>15730.664003395987</v>
      </c>
      <c r="G128" s="161">
        <f>+[2]data1cf!F128</f>
        <v>15430.41720705543</v>
      </c>
      <c r="H128" s="161">
        <f>+[2]data1cf!G128</f>
        <v>15158.644323032913</v>
      </c>
      <c r="I128" s="161">
        <f>+[2]data1cf!H128</f>
        <v>15239.044823549923</v>
      </c>
      <c r="J128" s="161">
        <f>+[2]data1cf!I128</f>
        <v>15180.973544588564</v>
      </c>
      <c r="K128" s="161">
        <f>+[2]data1cf!J128</f>
        <v>14880.605259915621</v>
      </c>
      <c r="L128" s="161">
        <f>+[2]data1cf!K128</f>
        <v>14992.941527272218</v>
      </c>
      <c r="M128" s="161">
        <f>+[2]data1cf!L128</f>
        <v>15194.261215079539</v>
      </c>
      <c r="N128" s="161">
        <f>+[2]data1cf!M128</f>
        <v>15137.61384724438</v>
      </c>
      <c r="O128" s="161">
        <f>+[2]data1cf!N128</f>
        <v>15171.883428749072</v>
      </c>
      <c r="P128" s="161">
        <f>+[2]data1cf!O128</f>
        <v>15124.171105331572</v>
      </c>
      <c r="Q128" s="161">
        <f>+[2]data1cf!P128</f>
        <v>15250.078004196957</v>
      </c>
      <c r="R128" s="161">
        <f>+[2]data1cf!Q128</f>
        <v>1036.435737891562</v>
      </c>
      <c r="S128" s="161">
        <f>+[2]data1cf!R128</f>
        <v>0</v>
      </c>
      <c r="T128" s="161">
        <f>+[2]data1cf!S128</f>
        <v>0</v>
      </c>
      <c r="U128" s="161">
        <f>+[2]data1cf!T128</f>
        <v>0</v>
      </c>
      <c r="V128" s="161">
        <f>+[2]data1cf!U128</f>
        <v>0</v>
      </c>
      <c r="W128" s="161">
        <f>+[2]data1cf!V128</f>
        <v>0</v>
      </c>
      <c r="X128" s="161">
        <f>+[2]data1cf!W128</f>
        <v>0</v>
      </c>
      <c r="Y128" s="161">
        <f>+[2]data1cf!X128</f>
        <v>0</v>
      </c>
      <c r="Z128" s="161">
        <f>+[2]data1cf!Y128</f>
        <v>0</v>
      </c>
      <c r="AA128" s="161">
        <f>+[2]data1cf!Z128</f>
        <v>0</v>
      </c>
      <c r="AB128" s="161"/>
      <c r="AC128" s="162">
        <f t="shared" si="8"/>
        <v>26727.88897497065</v>
      </c>
      <c r="AD128" s="162">
        <f t="shared" si="10"/>
        <v>59198.511193246071</v>
      </c>
      <c r="AE128" s="163">
        <f t="shared" si="11"/>
        <v>58649.919478129486</v>
      </c>
      <c r="AF128" s="164">
        <f t="shared" si="9"/>
        <v>0.14944784045219422</v>
      </c>
      <c r="AG128" s="165">
        <f t="shared" si="15"/>
        <v>0.98416041220370265</v>
      </c>
    </row>
    <row r="129" spans="1:33">
      <c r="A129" s="157"/>
      <c r="B129" s="161">
        <f>+[2]data1cf!A129</f>
        <v>-88730.877315495571</v>
      </c>
      <c r="C129" s="161">
        <f>+[2]data1cf!B129</f>
        <v>15036.331424021193</v>
      </c>
      <c r="D129" s="161">
        <f>+[2]data1cf!C129</f>
        <v>16222.264322154007</v>
      </c>
      <c r="E129" s="161">
        <f>+[2]data1cf!D129</f>
        <v>15883.625144504625</v>
      </c>
      <c r="F129" s="161">
        <f>+[2]data1cf!E129</f>
        <v>15530.020681801299</v>
      </c>
      <c r="G129" s="161">
        <f>+[2]data1cf!F129</f>
        <v>15464.460684965648</v>
      </c>
      <c r="H129" s="161">
        <f>+[2]data1cf!G129</f>
        <v>15175.955411209305</v>
      </c>
      <c r="I129" s="161">
        <f>+[2]data1cf!H129</f>
        <v>15291.545254587239</v>
      </c>
      <c r="J129" s="161">
        <f>+[2]data1cf!I129</f>
        <v>14971.241078190273</v>
      </c>
      <c r="K129" s="161">
        <f>+[2]data1cf!J129</f>
        <v>15080.781815100469</v>
      </c>
      <c r="L129" s="161">
        <f>+[2]data1cf!K129</f>
        <v>15005.182049589264</v>
      </c>
      <c r="M129" s="161">
        <f>+[2]data1cf!L129</f>
        <v>14906.733374043039</v>
      </c>
      <c r="N129" s="161">
        <f>+[2]data1cf!M129</f>
        <v>14920.025853224226</v>
      </c>
      <c r="O129" s="161">
        <f>+[2]data1cf!N129</f>
        <v>15016.954887868504</v>
      </c>
      <c r="P129" s="161">
        <f>+[2]data1cf!O129</f>
        <v>15314.662434372938</v>
      </c>
      <c r="Q129" s="161">
        <f>+[2]data1cf!P129</f>
        <v>15065.45987669502</v>
      </c>
      <c r="R129" s="161">
        <f>+[2]data1cf!Q129</f>
        <v>1017.7076704578079</v>
      </c>
      <c r="S129" s="161">
        <f>+[2]data1cf!R129</f>
        <v>0</v>
      </c>
      <c r="T129" s="161">
        <f>+[2]data1cf!S129</f>
        <v>0</v>
      </c>
      <c r="U129" s="161">
        <f>+[2]data1cf!T129</f>
        <v>0</v>
      </c>
      <c r="V129" s="161">
        <f>+[2]data1cf!U129</f>
        <v>0</v>
      </c>
      <c r="W129" s="161">
        <f>+[2]data1cf!V129</f>
        <v>0</v>
      </c>
      <c r="X129" s="161">
        <f>+[2]data1cf!W129</f>
        <v>0</v>
      </c>
      <c r="Y129" s="161">
        <f>+[2]data1cf!X129</f>
        <v>0</v>
      </c>
      <c r="Z129" s="161">
        <f>+[2]data1cf!Y129</f>
        <v>0</v>
      </c>
      <c r="AA129" s="161">
        <f>+[2]data1cf!Z129</f>
        <v>0</v>
      </c>
      <c r="AB129" s="161"/>
      <c r="AC129" s="162">
        <f t="shared" si="8"/>
        <v>28204.885949537118</v>
      </c>
      <c r="AD129" s="162">
        <f t="shared" si="10"/>
        <v>60559.738607281965</v>
      </c>
      <c r="AE129" s="163">
        <f t="shared" si="11"/>
        <v>60013.2501192946</v>
      </c>
      <c r="AF129" s="164">
        <f t="shared" si="9"/>
        <v>0.1531086027622223</v>
      </c>
      <c r="AG129" s="165">
        <f t="shared" si="15"/>
        <v>0.98560047143133245</v>
      </c>
    </row>
    <row r="130" spans="1:33">
      <c r="A130" s="157"/>
      <c r="B130" s="161">
        <f>+[2]data1cf!A130</f>
        <v>-96090.838609524464</v>
      </c>
      <c r="C130" s="161">
        <f>+[2]data1cf!B130</f>
        <v>15305.975772263051</v>
      </c>
      <c r="D130" s="161">
        <f>+[2]data1cf!C130</f>
        <v>16715.301483455798</v>
      </c>
      <c r="E130" s="161">
        <f>+[2]data1cf!D130</f>
        <v>16361.41716982998</v>
      </c>
      <c r="F130" s="161">
        <f>+[2]data1cf!E130</f>
        <v>15902.928756697087</v>
      </c>
      <c r="G130" s="161">
        <f>+[2]data1cf!F130</f>
        <v>15370.449951701925</v>
      </c>
      <c r="H130" s="161">
        <f>+[2]data1cf!G130</f>
        <v>15375.615449024532</v>
      </c>
      <c r="I130" s="161">
        <f>+[2]data1cf!H130</f>
        <v>15371.31075807468</v>
      </c>
      <c r="J130" s="161">
        <f>+[2]data1cf!I130</f>
        <v>15314.544704869139</v>
      </c>
      <c r="K130" s="161">
        <f>+[2]data1cf!J130</f>
        <v>15289.32247922949</v>
      </c>
      <c r="L130" s="161">
        <f>+[2]data1cf!K130</f>
        <v>15179.353873219447</v>
      </c>
      <c r="M130" s="161">
        <f>+[2]data1cf!L130</f>
        <v>15093.272512169448</v>
      </c>
      <c r="N130" s="161">
        <f>+[2]data1cf!M130</f>
        <v>15079.673450778762</v>
      </c>
      <c r="O130" s="161">
        <f>+[2]data1cf!N130</f>
        <v>15318.58971718817</v>
      </c>
      <c r="P130" s="161">
        <f>+[2]data1cf!O130</f>
        <v>15246.166692242017</v>
      </c>
      <c r="Q130" s="161">
        <f>+[2]data1cf!P130</f>
        <v>15295.993667944391</v>
      </c>
      <c r="R130" s="161">
        <f>+[2]data1cf!Q130</f>
        <v>1102.1234825158017</v>
      </c>
      <c r="S130" s="161">
        <f>+[2]data1cf!R130</f>
        <v>0</v>
      </c>
      <c r="T130" s="161">
        <f>+[2]data1cf!S130</f>
        <v>0</v>
      </c>
      <c r="U130" s="161">
        <f>+[2]data1cf!T130</f>
        <v>0</v>
      </c>
      <c r="V130" s="161">
        <f>+[2]data1cf!U130</f>
        <v>0</v>
      </c>
      <c r="W130" s="161">
        <f>+[2]data1cf!V130</f>
        <v>0</v>
      </c>
      <c r="X130" s="161">
        <f>+[2]data1cf!W130</f>
        <v>0</v>
      </c>
      <c r="Y130" s="161">
        <f>+[2]data1cf!X130</f>
        <v>0</v>
      </c>
      <c r="Z130" s="161">
        <f>+[2]data1cf!Y130</f>
        <v>0</v>
      </c>
      <c r="AA130" s="161">
        <f>+[2]data1cf!Z130</f>
        <v>0</v>
      </c>
      <c r="AB130" s="161"/>
      <c r="AC130" s="162">
        <f t="shared" ref="AC130:AC193" si="16">XNPV(0.1,B130:AA130,$B$1:$AA$1)</f>
        <v>22780.619242143417</v>
      </c>
      <c r="AD130" s="162">
        <f t="shared" si="10"/>
        <v>55577.886643987949</v>
      </c>
      <c r="AE130" s="163">
        <f t="shared" si="11"/>
        <v>55024.121317348341</v>
      </c>
      <c r="AF130" s="164">
        <f t="shared" ref="AF130:AF193" si="17">XIRR(B130:AA130,$B$1:$AA$1)</f>
        <v>0.1402165353298187</v>
      </c>
      <c r="AG130" s="165">
        <f t="shared" si="15"/>
        <v>0.9795897245382319</v>
      </c>
    </row>
    <row r="131" spans="1:33">
      <c r="A131" s="157"/>
      <c r="B131" s="161">
        <f>+[2]data1cf!A131</f>
        <v>-94182.987414306495</v>
      </c>
      <c r="C131" s="161">
        <f>+[2]data1cf!B131</f>
        <v>15071.184917149305</v>
      </c>
      <c r="D131" s="161">
        <f>+[2]data1cf!C131</f>
        <v>16571.519283702452</v>
      </c>
      <c r="E131" s="161">
        <f>+[2]data1cf!D131</f>
        <v>16535.780030711481</v>
      </c>
      <c r="F131" s="161">
        <f>+[2]data1cf!E131</f>
        <v>15907.58672035844</v>
      </c>
      <c r="G131" s="161">
        <f>+[2]data1cf!F131</f>
        <v>15716.63420992268</v>
      </c>
      <c r="H131" s="161">
        <f>+[2]data1cf!G131</f>
        <v>15298.22946444423</v>
      </c>
      <c r="I131" s="161">
        <f>+[2]data1cf!H131</f>
        <v>15029.416778913461</v>
      </c>
      <c r="J131" s="161">
        <f>+[2]data1cf!I131</f>
        <v>15034.262101812379</v>
      </c>
      <c r="K131" s="161">
        <f>+[2]data1cf!J131</f>
        <v>15124.612127542296</v>
      </c>
      <c r="L131" s="161">
        <f>+[2]data1cf!K131</f>
        <v>15227.652862311359</v>
      </c>
      <c r="M131" s="161">
        <f>+[2]data1cf!L131</f>
        <v>15025.771400070606</v>
      </c>
      <c r="N131" s="161">
        <f>+[2]data1cf!M131</f>
        <v>15230.808861045443</v>
      </c>
      <c r="O131" s="161">
        <f>+[2]data1cf!N131</f>
        <v>15062.169349855913</v>
      </c>
      <c r="P131" s="161">
        <f>+[2]data1cf!O131</f>
        <v>15085.842363992622</v>
      </c>
      <c r="Q131" s="161">
        <f>+[2]data1cf!P131</f>
        <v>15203.602803738399</v>
      </c>
      <c r="R131" s="161">
        <f>+[2]data1cf!Q131</f>
        <v>1080.2411924471296</v>
      </c>
      <c r="S131" s="161">
        <f>+[2]data1cf!R131</f>
        <v>0</v>
      </c>
      <c r="T131" s="161">
        <f>+[2]data1cf!S131</f>
        <v>0</v>
      </c>
      <c r="U131" s="161">
        <f>+[2]data1cf!T131</f>
        <v>0</v>
      </c>
      <c r="V131" s="161">
        <f>+[2]data1cf!U131</f>
        <v>0</v>
      </c>
      <c r="W131" s="161">
        <f>+[2]data1cf!V131</f>
        <v>0</v>
      </c>
      <c r="X131" s="161">
        <f>+[2]data1cf!W131</f>
        <v>0</v>
      </c>
      <c r="Y131" s="161">
        <f>+[2]data1cf!X131</f>
        <v>0</v>
      </c>
      <c r="Z131" s="161">
        <f>+[2]data1cf!Y131</f>
        <v>0</v>
      </c>
      <c r="AA131" s="161">
        <f>+[2]data1cf!Z131</f>
        <v>0</v>
      </c>
      <c r="AB131" s="161"/>
      <c r="AC131" s="162">
        <f t="shared" si="16"/>
        <v>24185.597223796594</v>
      </c>
      <c r="AD131" s="162">
        <f t="shared" ref="AD131:AD194" si="18">SUMPRODUCT(B131:AA131,$B$1010:$AA$1010)</f>
        <v>56817.992199658627</v>
      </c>
      <c r="AE131" s="163">
        <f t="shared" ref="AE131:AE194" si="19">SUMPRODUCT(B131:AA131,$B$1012:$AA$1012)</f>
        <v>56267.108763805198</v>
      </c>
      <c r="AF131" s="164">
        <f t="shared" si="17"/>
        <v>0.14345598816871644</v>
      </c>
      <c r="AG131" s="165">
        <f t="shared" ref="AG131:AG146" si="20">1-EXP(-(1/0.25)*(AD131/ABS($AD$1010)))</f>
        <v>0.98128729202013854</v>
      </c>
    </row>
    <row r="132" spans="1:33">
      <c r="A132" s="157"/>
      <c r="B132" s="161">
        <f>+[2]data1cf!A132</f>
        <v>-100896.05570717064</v>
      </c>
      <c r="C132" s="161">
        <f>+[2]data1cf!B132</f>
        <v>15043.096230949866</v>
      </c>
      <c r="D132" s="161">
        <f>+[2]data1cf!C132</f>
        <v>16671.819969214059</v>
      </c>
      <c r="E132" s="161">
        <f>+[2]data1cf!D132</f>
        <v>16517.888882540792</v>
      </c>
      <c r="F132" s="161">
        <f>+[2]data1cf!E132</f>
        <v>16150.841004209382</v>
      </c>
      <c r="G132" s="161">
        <f>+[2]data1cf!F132</f>
        <v>15919.215992214955</v>
      </c>
      <c r="H132" s="161">
        <f>+[2]data1cf!G132</f>
        <v>15395.51810771471</v>
      </c>
      <c r="I132" s="161">
        <f>+[2]data1cf!H132</f>
        <v>15084.533834303127</v>
      </c>
      <c r="J132" s="161">
        <f>+[2]data1cf!I132</f>
        <v>15489.239806033744</v>
      </c>
      <c r="K132" s="161">
        <f>+[2]data1cf!J132</f>
        <v>15446.970757650091</v>
      </c>
      <c r="L132" s="161">
        <f>+[2]data1cf!K132</f>
        <v>15311.785529037305</v>
      </c>
      <c r="M132" s="161">
        <f>+[2]data1cf!L132</f>
        <v>15317.886146857945</v>
      </c>
      <c r="N132" s="161">
        <f>+[2]data1cf!M132</f>
        <v>15277.749230907488</v>
      </c>
      <c r="O132" s="161">
        <f>+[2]data1cf!N132</f>
        <v>15266.267161838678</v>
      </c>
      <c r="P132" s="161">
        <f>+[2]data1cf!O132</f>
        <v>15287.149779474297</v>
      </c>
      <c r="Q132" s="161">
        <f>+[2]data1cf!P132</f>
        <v>15431.000814474202</v>
      </c>
      <c r="R132" s="161">
        <f>+[2]data1cf!Q132</f>
        <v>1157.2374005389643</v>
      </c>
      <c r="S132" s="161">
        <f>+[2]data1cf!R132</f>
        <v>0</v>
      </c>
      <c r="T132" s="161">
        <f>+[2]data1cf!S132</f>
        <v>0</v>
      </c>
      <c r="U132" s="161">
        <f>+[2]data1cf!T132</f>
        <v>0</v>
      </c>
      <c r="V132" s="161">
        <f>+[2]data1cf!U132</f>
        <v>0</v>
      </c>
      <c r="W132" s="161">
        <f>+[2]data1cf!V132</f>
        <v>0</v>
      </c>
      <c r="X132" s="161">
        <f>+[2]data1cf!W132</f>
        <v>0</v>
      </c>
      <c r="Y132" s="161">
        <f>+[2]data1cf!X132</f>
        <v>0</v>
      </c>
      <c r="Z132" s="161">
        <f>+[2]data1cf!Y132</f>
        <v>0</v>
      </c>
      <c r="AA132" s="161">
        <f>+[2]data1cf!Z132</f>
        <v>0</v>
      </c>
      <c r="AB132" s="161"/>
      <c r="AC132" s="162">
        <f t="shared" si="16"/>
        <v>18573.029884599473</v>
      </c>
      <c r="AD132" s="162">
        <f t="shared" si="18"/>
        <v>51610.045107650272</v>
      </c>
      <c r="AE132" s="163">
        <f t="shared" si="19"/>
        <v>51052.180133448965</v>
      </c>
      <c r="AF132" s="164">
        <f t="shared" si="17"/>
        <v>0.1314028799533844</v>
      </c>
      <c r="AG132" s="165">
        <f t="shared" si="20"/>
        <v>0.97305284640909584</v>
      </c>
    </row>
    <row r="133" spans="1:33">
      <c r="A133" s="157"/>
      <c r="B133" s="161">
        <f>+[2]data1cf!A133</f>
        <v>-93217.578534692337</v>
      </c>
      <c r="C133" s="161">
        <f>+[2]data1cf!B133</f>
        <v>15145.182143423706</v>
      </c>
      <c r="D133" s="161">
        <f>+[2]data1cf!C133</f>
        <v>16485.573371658233</v>
      </c>
      <c r="E133" s="161">
        <f>+[2]data1cf!D133</f>
        <v>15906.59419253554</v>
      </c>
      <c r="F133" s="161">
        <f>+[2]data1cf!E133</f>
        <v>15808.261787491567</v>
      </c>
      <c r="G133" s="161">
        <f>+[2]data1cf!F133</f>
        <v>15608.487345786489</v>
      </c>
      <c r="H133" s="161">
        <f>+[2]data1cf!G133</f>
        <v>15112.773337539948</v>
      </c>
      <c r="I133" s="161">
        <f>+[2]data1cf!H133</f>
        <v>15209.729749319384</v>
      </c>
      <c r="J133" s="161">
        <f>+[2]data1cf!I133</f>
        <v>15046.497433226898</v>
      </c>
      <c r="K133" s="161">
        <f>+[2]data1cf!J133</f>
        <v>15353.179244400839</v>
      </c>
      <c r="L133" s="161">
        <f>+[2]data1cf!K133</f>
        <v>15394.627902305823</v>
      </c>
      <c r="M133" s="161">
        <f>+[2]data1cf!L133</f>
        <v>15175.742153266634</v>
      </c>
      <c r="N133" s="161">
        <f>+[2]data1cf!M133</f>
        <v>15168.859765626195</v>
      </c>
      <c r="O133" s="161">
        <f>+[2]data1cf!N133</f>
        <v>15298.440470986334</v>
      </c>
      <c r="P133" s="161">
        <f>+[2]data1cf!O133</f>
        <v>15211.355925644712</v>
      </c>
      <c r="Q133" s="161">
        <f>+[2]data1cf!P133</f>
        <v>15132.593798636402</v>
      </c>
      <c r="R133" s="161">
        <f>+[2]data1cf!Q133</f>
        <v>1069.1683387615071</v>
      </c>
      <c r="S133" s="161">
        <f>+[2]data1cf!R133</f>
        <v>0</v>
      </c>
      <c r="T133" s="161">
        <f>+[2]data1cf!S133</f>
        <v>0</v>
      </c>
      <c r="U133" s="161">
        <f>+[2]data1cf!T133</f>
        <v>0</v>
      </c>
      <c r="V133" s="161">
        <f>+[2]data1cf!U133</f>
        <v>0</v>
      </c>
      <c r="W133" s="161">
        <f>+[2]data1cf!V133</f>
        <v>0</v>
      </c>
      <c r="X133" s="161">
        <f>+[2]data1cf!W133</f>
        <v>0</v>
      </c>
      <c r="Y133" s="161">
        <f>+[2]data1cf!X133</f>
        <v>0</v>
      </c>
      <c r="Z133" s="161">
        <f>+[2]data1cf!Y133</f>
        <v>0</v>
      </c>
      <c r="AA133" s="161">
        <f>+[2]data1cf!Z133</f>
        <v>0</v>
      </c>
      <c r="AB133" s="161"/>
      <c r="AC133" s="162">
        <f t="shared" si="16"/>
        <v>24809.294867061064</v>
      </c>
      <c r="AD133" s="162">
        <f t="shared" si="18"/>
        <v>57477.230134934936</v>
      </c>
      <c r="AE133" s="163">
        <f t="shared" si="19"/>
        <v>56925.303163578996</v>
      </c>
      <c r="AF133" s="164">
        <f t="shared" si="17"/>
        <v>0.1447779953479767</v>
      </c>
      <c r="AG133" s="165">
        <f t="shared" si="20"/>
        <v>0.98213146746363478</v>
      </c>
    </row>
    <row r="134" spans="1:33">
      <c r="A134" s="157"/>
      <c r="B134" s="161">
        <f>+[2]data1cf!A134</f>
        <v>-84728.247709757765</v>
      </c>
      <c r="C134" s="161">
        <f>+[2]data1cf!B134</f>
        <v>14897.276212782359</v>
      </c>
      <c r="D134" s="161">
        <f>+[2]data1cf!C134</f>
        <v>16243.423810812517</v>
      </c>
      <c r="E134" s="161">
        <f>+[2]data1cf!D134</f>
        <v>15878.661739682178</v>
      </c>
      <c r="F134" s="161">
        <f>+[2]data1cf!E134</f>
        <v>15491.254717683762</v>
      </c>
      <c r="G134" s="161">
        <f>+[2]data1cf!F134</f>
        <v>15185.44315139384</v>
      </c>
      <c r="H134" s="161">
        <f>+[2]data1cf!G134</f>
        <v>15129.8684096822</v>
      </c>
      <c r="I134" s="161">
        <f>+[2]data1cf!H134</f>
        <v>14942.472128296067</v>
      </c>
      <c r="J134" s="161">
        <f>+[2]data1cf!I134</f>
        <v>15016.830668749206</v>
      </c>
      <c r="K134" s="161">
        <f>+[2]data1cf!J134</f>
        <v>14944.471315467539</v>
      </c>
      <c r="L134" s="161">
        <f>+[2]data1cf!K134</f>
        <v>14898.018326775758</v>
      </c>
      <c r="M134" s="161">
        <f>+[2]data1cf!L134</f>
        <v>14790.673169473965</v>
      </c>
      <c r="N134" s="161">
        <f>+[2]data1cf!M134</f>
        <v>14965.404252915629</v>
      </c>
      <c r="O134" s="161">
        <f>+[2]data1cf!N134</f>
        <v>15021.736574357445</v>
      </c>
      <c r="P134" s="161">
        <f>+[2]data1cf!O134</f>
        <v>15072.275014788011</v>
      </c>
      <c r="Q134" s="161">
        <f>+[2]data1cf!P134</f>
        <v>14896.730877825785</v>
      </c>
      <c r="R134" s="161">
        <f>+[2]data1cf!Q134</f>
        <v>971.79910993183751</v>
      </c>
      <c r="S134" s="161">
        <f>+[2]data1cf!R134</f>
        <v>0</v>
      </c>
      <c r="T134" s="161">
        <f>+[2]data1cf!S134</f>
        <v>0</v>
      </c>
      <c r="U134" s="161">
        <f>+[2]data1cf!T134</f>
        <v>0</v>
      </c>
      <c r="V134" s="161">
        <f>+[2]data1cf!U134</f>
        <v>0</v>
      </c>
      <c r="W134" s="161">
        <f>+[2]data1cf!V134</f>
        <v>0</v>
      </c>
      <c r="X134" s="161">
        <f>+[2]data1cf!W134</f>
        <v>0</v>
      </c>
      <c r="Y134" s="161">
        <f>+[2]data1cf!X134</f>
        <v>0</v>
      </c>
      <c r="Z134" s="161">
        <f>+[2]data1cf!Y134</f>
        <v>0</v>
      </c>
      <c r="AA134" s="161">
        <f>+[2]data1cf!Z134</f>
        <v>0</v>
      </c>
      <c r="AB134" s="161"/>
      <c r="AC134" s="162">
        <f t="shared" si="16"/>
        <v>31473.43208055212</v>
      </c>
      <c r="AD134" s="162">
        <f t="shared" si="18"/>
        <v>63599.2142546096</v>
      </c>
      <c r="AE134" s="163">
        <f t="shared" si="19"/>
        <v>63056.648174779912</v>
      </c>
      <c r="AF134" s="164">
        <f t="shared" si="17"/>
        <v>0.16166370511054995</v>
      </c>
      <c r="AG134" s="165">
        <f t="shared" si="20"/>
        <v>0.98836098280206997</v>
      </c>
    </row>
    <row r="135" spans="1:33">
      <c r="A135" s="157"/>
      <c r="B135" s="161">
        <f>+[2]data1cf!A135</f>
        <v>-98656.534897315563</v>
      </c>
      <c r="C135" s="161">
        <f>+[2]data1cf!B135</f>
        <v>15088.157682290255</v>
      </c>
      <c r="D135" s="161">
        <f>+[2]data1cf!C135</f>
        <v>16629.029344754592</v>
      </c>
      <c r="E135" s="161">
        <f>+[2]data1cf!D135</f>
        <v>16365.135858297541</v>
      </c>
      <c r="F135" s="161">
        <f>+[2]data1cf!E135</f>
        <v>15912.951538423167</v>
      </c>
      <c r="G135" s="161">
        <f>+[2]data1cf!F135</f>
        <v>15761.191229227872</v>
      </c>
      <c r="H135" s="161">
        <f>+[2]data1cf!G135</f>
        <v>15370.469273319954</v>
      </c>
      <c r="I135" s="161">
        <f>+[2]data1cf!H135</f>
        <v>15383.863312585127</v>
      </c>
      <c r="J135" s="161">
        <f>+[2]data1cf!I135</f>
        <v>15306.454603873644</v>
      </c>
      <c r="K135" s="161">
        <f>+[2]data1cf!J135</f>
        <v>15133.257213884855</v>
      </c>
      <c r="L135" s="161">
        <f>+[2]data1cf!K135</f>
        <v>15250.273968386731</v>
      </c>
      <c r="M135" s="161">
        <f>+[2]data1cf!L135</f>
        <v>15335.807172504507</v>
      </c>
      <c r="N135" s="161">
        <f>+[2]data1cf!M135</f>
        <v>15347.870395282676</v>
      </c>
      <c r="O135" s="161">
        <f>+[2]data1cf!N135</f>
        <v>15295.363625662512</v>
      </c>
      <c r="P135" s="161">
        <f>+[2]data1cf!O135</f>
        <v>15155.200958374793</v>
      </c>
      <c r="Q135" s="161">
        <f>+[2]data1cf!P135</f>
        <v>15267.376409567274</v>
      </c>
      <c r="R135" s="161">
        <f>+[2]data1cf!Q135</f>
        <v>1131.5509926582506</v>
      </c>
      <c r="S135" s="161">
        <f>+[2]data1cf!R135</f>
        <v>0</v>
      </c>
      <c r="T135" s="161">
        <f>+[2]data1cf!S135</f>
        <v>0</v>
      </c>
      <c r="U135" s="161">
        <f>+[2]data1cf!T135</f>
        <v>0</v>
      </c>
      <c r="V135" s="161">
        <f>+[2]data1cf!U135</f>
        <v>0</v>
      </c>
      <c r="W135" s="161">
        <f>+[2]data1cf!V135</f>
        <v>0</v>
      </c>
      <c r="X135" s="161">
        <f>+[2]data1cf!W135</f>
        <v>0</v>
      </c>
      <c r="Y135" s="161">
        <f>+[2]data1cf!X135</f>
        <v>0</v>
      </c>
      <c r="Z135" s="161">
        <f>+[2]data1cf!Y135</f>
        <v>0</v>
      </c>
      <c r="AA135" s="161">
        <f>+[2]data1cf!Z135</f>
        <v>0</v>
      </c>
      <c r="AB135" s="161"/>
      <c r="AC135" s="162">
        <f t="shared" si="16"/>
        <v>20297.982401891433</v>
      </c>
      <c r="AD135" s="162">
        <f t="shared" si="18"/>
        <v>53188.569592408741</v>
      </c>
      <c r="AE135" s="163">
        <f t="shared" si="19"/>
        <v>52633.193809306795</v>
      </c>
      <c r="AF135" s="164">
        <f t="shared" si="17"/>
        <v>0.13498455882072452</v>
      </c>
      <c r="AG135" s="165">
        <f t="shared" si="20"/>
        <v>0.97587267444846293</v>
      </c>
    </row>
    <row r="136" spans="1:33">
      <c r="A136" s="157"/>
      <c r="B136" s="161">
        <f>+[2]data1cf!A136</f>
        <v>-92775.179880161391</v>
      </c>
      <c r="C136" s="161">
        <f>+[2]data1cf!B136</f>
        <v>15077.782520819144</v>
      </c>
      <c r="D136" s="161">
        <f>+[2]data1cf!C136</f>
        <v>16631.159482100287</v>
      </c>
      <c r="E136" s="161">
        <f>+[2]data1cf!D136</f>
        <v>16098.445432393413</v>
      </c>
      <c r="F136" s="161">
        <f>+[2]data1cf!E136</f>
        <v>15615.063042110367</v>
      </c>
      <c r="G136" s="161">
        <f>+[2]data1cf!F136</f>
        <v>15405.687020380303</v>
      </c>
      <c r="H136" s="161">
        <f>+[2]data1cf!G136</f>
        <v>15169.538351677762</v>
      </c>
      <c r="I136" s="161">
        <f>+[2]data1cf!H136</f>
        <v>15007.804655478527</v>
      </c>
      <c r="J136" s="161">
        <f>+[2]data1cf!I136</f>
        <v>15076.749875788282</v>
      </c>
      <c r="K136" s="161">
        <f>+[2]data1cf!J136</f>
        <v>15348.632251518735</v>
      </c>
      <c r="L136" s="161">
        <f>+[2]data1cf!K136</f>
        <v>15121.396658287884</v>
      </c>
      <c r="M136" s="161">
        <f>+[2]data1cf!L136</f>
        <v>15116.891099947794</v>
      </c>
      <c r="N136" s="161">
        <f>+[2]data1cf!M136</f>
        <v>15374.827495924741</v>
      </c>
      <c r="O136" s="161">
        <f>+[2]data1cf!N136</f>
        <v>15110.270780510218</v>
      </c>
      <c r="P136" s="161">
        <f>+[2]data1cf!O136</f>
        <v>15165.813111466367</v>
      </c>
      <c r="Q136" s="161">
        <f>+[2]data1cf!P136</f>
        <v>15352.228308071491</v>
      </c>
      <c r="R136" s="161">
        <f>+[2]data1cf!Q136</f>
        <v>1064.0942031534992</v>
      </c>
      <c r="S136" s="161">
        <f>+[2]data1cf!R136</f>
        <v>0</v>
      </c>
      <c r="T136" s="161">
        <f>+[2]data1cf!S136</f>
        <v>0</v>
      </c>
      <c r="U136" s="161">
        <f>+[2]data1cf!T136</f>
        <v>0</v>
      </c>
      <c r="V136" s="161">
        <f>+[2]data1cf!U136</f>
        <v>0</v>
      </c>
      <c r="W136" s="161">
        <f>+[2]data1cf!V136</f>
        <v>0</v>
      </c>
      <c r="X136" s="161">
        <f>+[2]data1cf!W136</f>
        <v>0</v>
      </c>
      <c r="Y136" s="161">
        <f>+[2]data1cf!X136</f>
        <v>0</v>
      </c>
      <c r="Z136" s="161">
        <f>+[2]data1cf!Y136</f>
        <v>0</v>
      </c>
      <c r="AA136" s="161">
        <f>+[2]data1cf!Z136</f>
        <v>0</v>
      </c>
      <c r="AB136" s="161"/>
      <c r="AC136" s="162">
        <f t="shared" si="16"/>
        <v>25062.319851487893</v>
      </c>
      <c r="AD136" s="162">
        <f t="shared" si="18"/>
        <v>57656.91033963488</v>
      </c>
      <c r="AE136" s="163">
        <f t="shared" si="19"/>
        <v>57106.099898733024</v>
      </c>
      <c r="AF136" s="164">
        <f t="shared" si="17"/>
        <v>0.14545813202857971</v>
      </c>
      <c r="AG136" s="165">
        <f t="shared" si="20"/>
        <v>0.98235487566108892</v>
      </c>
    </row>
    <row r="137" spans="1:33">
      <c r="A137" s="157"/>
      <c r="B137" s="161">
        <f>+[2]data1cf!A137</f>
        <v>-101598.10174522367</v>
      </c>
      <c r="C137" s="161">
        <f>+[2]data1cf!B137</f>
        <v>15344.031596109602</v>
      </c>
      <c r="D137" s="161">
        <f>+[2]data1cf!C137</f>
        <v>16665.816131278982</v>
      </c>
      <c r="E137" s="161">
        <f>+[2]data1cf!D137</f>
        <v>16478.758274765005</v>
      </c>
      <c r="F137" s="161">
        <f>+[2]data1cf!E137</f>
        <v>16001.162319445459</v>
      </c>
      <c r="G137" s="161">
        <f>+[2]data1cf!F137</f>
        <v>15860.346443373739</v>
      </c>
      <c r="H137" s="161">
        <f>+[2]data1cf!G137</f>
        <v>15218.84829801289</v>
      </c>
      <c r="I137" s="161">
        <f>+[2]data1cf!H137</f>
        <v>15165.576082324902</v>
      </c>
      <c r="J137" s="161">
        <f>+[2]data1cf!I137</f>
        <v>15199.308520135699</v>
      </c>
      <c r="K137" s="161">
        <f>+[2]data1cf!J137</f>
        <v>15510.348906599325</v>
      </c>
      <c r="L137" s="161">
        <f>+[2]data1cf!K137</f>
        <v>15224.439778876396</v>
      </c>
      <c r="M137" s="161">
        <f>+[2]data1cf!L137</f>
        <v>15359.79551196281</v>
      </c>
      <c r="N137" s="161">
        <f>+[2]data1cf!M137</f>
        <v>15500.209635194364</v>
      </c>
      <c r="O137" s="161">
        <f>+[2]data1cf!N137</f>
        <v>15678.130838083231</v>
      </c>
      <c r="P137" s="161">
        <f>+[2]data1cf!O137</f>
        <v>15334.757892219288</v>
      </c>
      <c r="Q137" s="161">
        <f>+[2]data1cf!P137</f>
        <v>15499.912366339722</v>
      </c>
      <c r="R137" s="161">
        <f>+[2]data1cf!Q137</f>
        <v>1165.2895877770172</v>
      </c>
      <c r="S137" s="161">
        <f>+[2]data1cf!R137</f>
        <v>0</v>
      </c>
      <c r="T137" s="161">
        <f>+[2]data1cf!S137</f>
        <v>0</v>
      </c>
      <c r="U137" s="161">
        <f>+[2]data1cf!T137</f>
        <v>0</v>
      </c>
      <c r="V137" s="161">
        <f>+[2]data1cf!U137</f>
        <v>0</v>
      </c>
      <c r="W137" s="161">
        <f>+[2]data1cf!V137</f>
        <v>0</v>
      </c>
      <c r="X137" s="161">
        <f>+[2]data1cf!W137</f>
        <v>0</v>
      </c>
      <c r="Y137" s="161">
        <f>+[2]data1cf!X137</f>
        <v>0</v>
      </c>
      <c r="Z137" s="161">
        <f>+[2]data1cf!Y137</f>
        <v>0</v>
      </c>
      <c r="AA137" s="161">
        <f>+[2]data1cf!Z137</f>
        <v>0</v>
      </c>
      <c r="AB137" s="161"/>
      <c r="AC137" s="162">
        <f t="shared" si="16"/>
        <v>18006.850011865699</v>
      </c>
      <c r="AD137" s="162">
        <f t="shared" si="18"/>
        <v>51079.807561932692</v>
      </c>
      <c r="AE137" s="163">
        <f t="shared" si="19"/>
        <v>50520.84339213081</v>
      </c>
      <c r="AF137" s="164">
        <f t="shared" si="17"/>
        <v>0.13026571869850162</v>
      </c>
      <c r="AG137" s="165">
        <f t="shared" si="20"/>
        <v>0.97203352789092634</v>
      </c>
    </row>
    <row r="138" spans="1:33">
      <c r="A138" s="157"/>
      <c r="B138" s="161">
        <f>+[2]data1cf!A138</f>
        <v>-98610.646762177654</v>
      </c>
      <c r="C138" s="161">
        <f>+[2]data1cf!B138</f>
        <v>15077.766013254564</v>
      </c>
      <c r="D138" s="161">
        <f>+[2]data1cf!C138</f>
        <v>16679.184886992145</v>
      </c>
      <c r="E138" s="161">
        <f>+[2]data1cf!D138</f>
        <v>16327.012262390172</v>
      </c>
      <c r="F138" s="161">
        <f>+[2]data1cf!E138</f>
        <v>15900.019989588591</v>
      </c>
      <c r="G138" s="161">
        <f>+[2]data1cf!F138</f>
        <v>15877.524183008616</v>
      </c>
      <c r="H138" s="161">
        <f>+[2]data1cf!G138</f>
        <v>15355.149003853403</v>
      </c>
      <c r="I138" s="161">
        <f>+[2]data1cf!H138</f>
        <v>15270.276355475926</v>
      </c>
      <c r="J138" s="161">
        <f>+[2]data1cf!I138</f>
        <v>15482.014153930355</v>
      </c>
      <c r="K138" s="161">
        <f>+[2]data1cf!J138</f>
        <v>15130.326045396981</v>
      </c>
      <c r="L138" s="161">
        <f>+[2]data1cf!K138</f>
        <v>15355.299897083189</v>
      </c>
      <c r="M138" s="161">
        <f>+[2]data1cf!L138</f>
        <v>15235.458889542761</v>
      </c>
      <c r="N138" s="161">
        <f>+[2]data1cf!M138</f>
        <v>15273.090411794468</v>
      </c>
      <c r="O138" s="161">
        <f>+[2]data1cf!N138</f>
        <v>15149.576928376515</v>
      </c>
      <c r="P138" s="161">
        <f>+[2]data1cf!O138</f>
        <v>15289.00174099172</v>
      </c>
      <c r="Q138" s="161">
        <f>+[2]data1cf!P138</f>
        <v>15347.243894600626</v>
      </c>
      <c r="R138" s="161">
        <f>+[2]data1cf!Q138</f>
        <v>1131.0246741034725</v>
      </c>
      <c r="S138" s="161">
        <f>+[2]data1cf!R138</f>
        <v>0</v>
      </c>
      <c r="T138" s="161">
        <f>+[2]data1cf!S138</f>
        <v>0</v>
      </c>
      <c r="U138" s="161">
        <f>+[2]data1cf!T138</f>
        <v>0</v>
      </c>
      <c r="V138" s="161">
        <f>+[2]data1cf!U138</f>
        <v>0</v>
      </c>
      <c r="W138" s="161">
        <f>+[2]data1cf!V138</f>
        <v>0</v>
      </c>
      <c r="X138" s="161">
        <f>+[2]data1cf!W138</f>
        <v>0</v>
      </c>
      <c r="Y138" s="161">
        <f>+[2]data1cf!X138</f>
        <v>0</v>
      </c>
      <c r="Z138" s="161">
        <f>+[2]data1cf!Y138</f>
        <v>0</v>
      </c>
      <c r="AA138" s="161">
        <f>+[2]data1cf!Z138</f>
        <v>0</v>
      </c>
      <c r="AB138" s="161"/>
      <c r="AC138" s="162">
        <f t="shared" si="16"/>
        <v>20417.820619828806</v>
      </c>
      <c r="AD138" s="162">
        <f t="shared" si="18"/>
        <v>53330.519612035176</v>
      </c>
      <c r="AE138" s="163">
        <f t="shared" si="19"/>
        <v>52774.795994259708</v>
      </c>
      <c r="AF138" s="164">
        <f t="shared" si="17"/>
        <v>0.13520006537437443</v>
      </c>
      <c r="AG138" s="165">
        <f t="shared" si="20"/>
        <v>0.97611130565924498</v>
      </c>
    </row>
    <row r="139" spans="1:33">
      <c r="A139" s="157"/>
      <c r="B139" s="161">
        <f>+[2]data1cf!A139</f>
        <v>-98519.143646838682</v>
      </c>
      <c r="C139" s="161">
        <f>+[2]data1cf!B139</f>
        <v>15423.883079385643</v>
      </c>
      <c r="D139" s="161">
        <f>+[2]data1cf!C139</f>
        <v>16854.614322456233</v>
      </c>
      <c r="E139" s="161">
        <f>+[2]data1cf!D139</f>
        <v>16177.769010094587</v>
      </c>
      <c r="F139" s="161">
        <f>+[2]data1cf!E139</f>
        <v>15762.671567704325</v>
      </c>
      <c r="G139" s="161">
        <f>+[2]data1cf!F139</f>
        <v>15529.651148541143</v>
      </c>
      <c r="H139" s="161">
        <f>+[2]data1cf!G139</f>
        <v>15384.455028705723</v>
      </c>
      <c r="I139" s="161">
        <f>+[2]data1cf!H139</f>
        <v>15199.001328549146</v>
      </c>
      <c r="J139" s="161">
        <f>+[2]data1cf!I139</f>
        <v>15241.596611850384</v>
      </c>
      <c r="K139" s="161">
        <f>+[2]data1cf!J139</f>
        <v>15364.979604774122</v>
      </c>
      <c r="L139" s="161">
        <f>+[2]data1cf!K139</f>
        <v>15406.804665340664</v>
      </c>
      <c r="M139" s="161">
        <f>+[2]data1cf!L139</f>
        <v>15396.673254629524</v>
      </c>
      <c r="N139" s="161">
        <f>+[2]data1cf!M139</f>
        <v>15398.134640472814</v>
      </c>
      <c r="O139" s="161">
        <f>+[2]data1cf!N139</f>
        <v>15195.681158147065</v>
      </c>
      <c r="P139" s="161">
        <f>+[2]data1cf!O139</f>
        <v>15365.526916196832</v>
      </c>
      <c r="Q139" s="161">
        <f>+[2]data1cf!P139</f>
        <v>15461.405790471594</v>
      </c>
      <c r="R139" s="161">
        <f>+[2]data1cf!Q139</f>
        <v>1129.9751699717808</v>
      </c>
      <c r="S139" s="161">
        <f>+[2]data1cf!R139</f>
        <v>0</v>
      </c>
      <c r="T139" s="161">
        <f>+[2]data1cf!S139</f>
        <v>0</v>
      </c>
      <c r="U139" s="161">
        <f>+[2]data1cf!T139</f>
        <v>0</v>
      </c>
      <c r="V139" s="161">
        <f>+[2]data1cf!U139</f>
        <v>0</v>
      </c>
      <c r="W139" s="161">
        <f>+[2]data1cf!V139</f>
        <v>0</v>
      </c>
      <c r="X139" s="161">
        <f>+[2]data1cf!W139</f>
        <v>0</v>
      </c>
      <c r="Y139" s="161">
        <f>+[2]data1cf!X139</f>
        <v>0</v>
      </c>
      <c r="Z139" s="161">
        <f>+[2]data1cf!Y139</f>
        <v>0</v>
      </c>
      <c r="AA139" s="161">
        <f>+[2]data1cf!Z139</f>
        <v>0</v>
      </c>
      <c r="AB139" s="161"/>
      <c r="AC139" s="162">
        <f t="shared" si="16"/>
        <v>20691.094707218996</v>
      </c>
      <c r="AD139" s="162">
        <f t="shared" si="18"/>
        <v>53628.117289151596</v>
      </c>
      <c r="AE139" s="163">
        <f t="shared" si="19"/>
        <v>53071.563666633345</v>
      </c>
      <c r="AF139" s="164">
        <f t="shared" si="17"/>
        <v>0.13571574091911315</v>
      </c>
      <c r="AG139" s="165">
        <f t="shared" si="20"/>
        <v>0.97660396187114029</v>
      </c>
    </row>
    <row r="140" spans="1:33">
      <c r="A140" s="157"/>
      <c r="B140" s="161">
        <f>+[2]data1cf!A140</f>
        <v>-91172.066922421596</v>
      </c>
      <c r="C140" s="161">
        <f>+[2]data1cf!B140</f>
        <v>14893.824362765299</v>
      </c>
      <c r="D140" s="161">
        <f>+[2]data1cf!C140</f>
        <v>16230.164739296455</v>
      </c>
      <c r="E140" s="161">
        <f>+[2]data1cf!D140</f>
        <v>16066.447875679445</v>
      </c>
      <c r="F140" s="161">
        <f>+[2]data1cf!E140</f>
        <v>15768.899051926888</v>
      </c>
      <c r="G140" s="161">
        <f>+[2]data1cf!F140</f>
        <v>15309.938215816186</v>
      </c>
      <c r="H140" s="161">
        <f>+[2]data1cf!G140</f>
        <v>15217.613832489607</v>
      </c>
      <c r="I140" s="161">
        <f>+[2]data1cf!H140</f>
        <v>15130.302609923623</v>
      </c>
      <c r="J140" s="161">
        <f>+[2]data1cf!I140</f>
        <v>15166.888322879116</v>
      </c>
      <c r="K140" s="161">
        <f>+[2]data1cf!J140</f>
        <v>15052.312450157388</v>
      </c>
      <c r="L140" s="161">
        <f>+[2]data1cf!K140</f>
        <v>15111.550453603311</v>
      </c>
      <c r="M140" s="161">
        <f>+[2]data1cf!L140</f>
        <v>15069.068480806729</v>
      </c>
      <c r="N140" s="161">
        <f>+[2]data1cf!M140</f>
        <v>15201.998213851695</v>
      </c>
      <c r="O140" s="161">
        <f>+[2]data1cf!N140</f>
        <v>15109.467244721367</v>
      </c>
      <c r="P140" s="161">
        <f>+[2]data1cf!O140</f>
        <v>15188.995906731885</v>
      </c>
      <c r="Q140" s="161">
        <f>+[2]data1cf!P140</f>
        <v>15067.850320802376</v>
      </c>
      <c r="R140" s="161">
        <f>+[2]data1cf!Q140</f>
        <v>1045.7071387734065</v>
      </c>
      <c r="S140" s="161">
        <f>+[2]data1cf!R140</f>
        <v>0</v>
      </c>
      <c r="T140" s="161">
        <f>+[2]data1cf!S140</f>
        <v>0</v>
      </c>
      <c r="U140" s="161">
        <f>+[2]data1cf!T140</f>
        <v>0</v>
      </c>
      <c r="V140" s="161">
        <f>+[2]data1cf!U140</f>
        <v>0</v>
      </c>
      <c r="W140" s="161">
        <f>+[2]data1cf!V140</f>
        <v>0</v>
      </c>
      <c r="X140" s="161">
        <f>+[2]data1cf!W140</f>
        <v>0</v>
      </c>
      <c r="Y140" s="161">
        <f>+[2]data1cf!X140</f>
        <v>0</v>
      </c>
      <c r="Z140" s="161">
        <f>+[2]data1cf!Y140</f>
        <v>0</v>
      </c>
      <c r="AA140" s="161">
        <f>+[2]data1cf!Z140</f>
        <v>0</v>
      </c>
      <c r="AB140" s="161"/>
      <c r="AC140" s="162">
        <f t="shared" si="16"/>
        <v>26053.128798453741</v>
      </c>
      <c r="AD140" s="162">
        <f t="shared" si="18"/>
        <v>58529.476302293886</v>
      </c>
      <c r="AE140" s="163">
        <f t="shared" si="19"/>
        <v>57980.875579523257</v>
      </c>
      <c r="AF140" s="164">
        <f t="shared" si="17"/>
        <v>0.14789137244224557</v>
      </c>
      <c r="AG140" s="165">
        <f t="shared" si="20"/>
        <v>0.98340070822764913</v>
      </c>
    </row>
    <row r="141" spans="1:33">
      <c r="A141" s="157"/>
      <c r="B141" s="161">
        <f>+[2]data1cf!A141</f>
        <v>-100617.93315808658</v>
      </c>
      <c r="C141" s="161">
        <f>+[2]data1cf!B141</f>
        <v>15094.55583071621</v>
      </c>
      <c r="D141" s="161">
        <f>+[2]data1cf!C141</f>
        <v>16733.074016897503</v>
      </c>
      <c r="E141" s="161">
        <f>+[2]data1cf!D141</f>
        <v>16410.392380889243</v>
      </c>
      <c r="F141" s="161">
        <f>+[2]data1cf!E141</f>
        <v>16091.810948913</v>
      </c>
      <c r="G141" s="161">
        <f>+[2]data1cf!F141</f>
        <v>15850.40567938369</v>
      </c>
      <c r="H141" s="161">
        <f>+[2]data1cf!G141</f>
        <v>15733.81191916137</v>
      </c>
      <c r="I141" s="161">
        <f>+[2]data1cf!H141</f>
        <v>15194.899542155355</v>
      </c>
      <c r="J141" s="161">
        <f>+[2]data1cf!I141</f>
        <v>15389.055054566144</v>
      </c>
      <c r="K141" s="161">
        <f>+[2]data1cf!J141</f>
        <v>15438.503278678541</v>
      </c>
      <c r="L141" s="161">
        <f>+[2]data1cf!K141</f>
        <v>15237.995660003442</v>
      </c>
      <c r="M141" s="161">
        <f>+[2]data1cf!L141</f>
        <v>15367.430453991346</v>
      </c>
      <c r="N141" s="161">
        <f>+[2]data1cf!M141</f>
        <v>15338.451264726391</v>
      </c>
      <c r="O141" s="161">
        <f>+[2]data1cf!N141</f>
        <v>15245.909582460095</v>
      </c>
      <c r="P141" s="161">
        <f>+[2]data1cf!O141</f>
        <v>15396.417756887662</v>
      </c>
      <c r="Q141" s="161">
        <f>+[2]data1cf!P141</f>
        <v>15446.060871989119</v>
      </c>
      <c r="R141" s="161">
        <f>+[2]data1cf!Q141</f>
        <v>1154.0474461499898</v>
      </c>
      <c r="S141" s="161">
        <f>+[2]data1cf!R141</f>
        <v>0</v>
      </c>
      <c r="T141" s="161">
        <f>+[2]data1cf!S141</f>
        <v>0</v>
      </c>
      <c r="U141" s="161">
        <f>+[2]data1cf!T141</f>
        <v>0</v>
      </c>
      <c r="V141" s="161">
        <f>+[2]data1cf!U141</f>
        <v>0</v>
      </c>
      <c r="W141" s="161">
        <f>+[2]data1cf!V141</f>
        <v>0</v>
      </c>
      <c r="X141" s="161">
        <f>+[2]data1cf!W141</f>
        <v>0</v>
      </c>
      <c r="Y141" s="161">
        <f>+[2]data1cf!X141</f>
        <v>0</v>
      </c>
      <c r="Z141" s="161">
        <f>+[2]data1cf!Y141</f>
        <v>0</v>
      </c>
      <c r="AA141" s="161">
        <f>+[2]data1cf!Z141</f>
        <v>0</v>
      </c>
      <c r="AB141" s="161"/>
      <c r="AC141" s="162">
        <f t="shared" si="16"/>
        <v>19015.951172844605</v>
      </c>
      <c r="AD141" s="162">
        <f t="shared" si="18"/>
        <v>52104.860251310383</v>
      </c>
      <c r="AE141" s="163">
        <f t="shared" si="19"/>
        <v>51546.097729004912</v>
      </c>
      <c r="AF141" s="164">
        <f t="shared" si="17"/>
        <v>0.13220818638801571</v>
      </c>
      <c r="AG141" s="165">
        <f t="shared" si="20"/>
        <v>0.9739705301096</v>
      </c>
    </row>
    <row r="142" spans="1:33">
      <c r="A142" s="157"/>
      <c r="B142" s="161">
        <f>+[2]data1cf!A142</f>
        <v>-90874.698272368259</v>
      </c>
      <c r="C142" s="161">
        <f>+[2]data1cf!B142</f>
        <v>14997.231386724587</v>
      </c>
      <c r="D142" s="161">
        <f>+[2]data1cf!C142</f>
        <v>16357.046055028703</v>
      </c>
      <c r="E142" s="161">
        <f>+[2]data1cf!D142</f>
        <v>16039.79124362521</v>
      </c>
      <c r="F142" s="161">
        <f>+[2]data1cf!E142</f>
        <v>15569.373532812733</v>
      </c>
      <c r="G142" s="161">
        <f>+[2]data1cf!F142</f>
        <v>15415.610925090736</v>
      </c>
      <c r="H142" s="161">
        <f>+[2]data1cf!G142</f>
        <v>15057.283897308891</v>
      </c>
      <c r="I142" s="161">
        <f>+[2]data1cf!H142</f>
        <v>15084.517516404467</v>
      </c>
      <c r="J142" s="161">
        <f>+[2]data1cf!I142</f>
        <v>15203.723587669305</v>
      </c>
      <c r="K142" s="161">
        <f>+[2]data1cf!J142</f>
        <v>15200.487193886065</v>
      </c>
      <c r="L142" s="161">
        <f>+[2]data1cf!K142</f>
        <v>14976.135676527983</v>
      </c>
      <c r="M142" s="161">
        <f>+[2]data1cf!L142</f>
        <v>14994.347859279322</v>
      </c>
      <c r="N142" s="161">
        <f>+[2]data1cf!M142</f>
        <v>15155.281085997583</v>
      </c>
      <c r="O142" s="161">
        <f>+[2]data1cf!N142</f>
        <v>15133.426092039084</v>
      </c>
      <c r="P142" s="161">
        <f>+[2]data1cf!O142</f>
        <v>15039.365136434611</v>
      </c>
      <c r="Q142" s="161">
        <f>+[2]data1cf!P142</f>
        <v>15243.194683825535</v>
      </c>
      <c r="R142" s="161">
        <f>+[2]data1cf!Q142</f>
        <v>1042.2964393047548</v>
      </c>
      <c r="S142" s="161">
        <f>+[2]data1cf!R142</f>
        <v>0</v>
      </c>
      <c r="T142" s="161">
        <f>+[2]data1cf!S142</f>
        <v>0</v>
      </c>
      <c r="U142" s="161">
        <f>+[2]data1cf!T142</f>
        <v>0</v>
      </c>
      <c r="V142" s="161">
        <f>+[2]data1cf!U142</f>
        <v>0</v>
      </c>
      <c r="W142" s="161">
        <f>+[2]data1cf!V142</f>
        <v>0</v>
      </c>
      <c r="X142" s="161">
        <f>+[2]data1cf!W142</f>
        <v>0</v>
      </c>
      <c r="Y142" s="161">
        <f>+[2]data1cf!X142</f>
        <v>0</v>
      </c>
      <c r="Z142" s="161">
        <f>+[2]data1cf!Y142</f>
        <v>0</v>
      </c>
      <c r="AA142" s="161">
        <f>+[2]data1cf!Z142</f>
        <v>0</v>
      </c>
      <c r="AB142" s="161"/>
      <c r="AC142" s="162">
        <f t="shared" si="16"/>
        <v>26340.268331345695</v>
      </c>
      <c r="AD142" s="162">
        <f t="shared" si="18"/>
        <v>58780.326496398426</v>
      </c>
      <c r="AE142" s="163">
        <f t="shared" si="19"/>
        <v>58232.311094855315</v>
      </c>
      <c r="AF142" s="164">
        <f t="shared" si="17"/>
        <v>0.14861084818840031</v>
      </c>
      <c r="AG142" s="165">
        <f t="shared" si="20"/>
        <v>0.98368973265208404</v>
      </c>
    </row>
    <row r="143" spans="1:33">
      <c r="A143" s="157"/>
      <c r="B143" s="161">
        <f>+[2]data1cf!A143</f>
        <v>-97775.917955369645</v>
      </c>
      <c r="C143" s="161">
        <f>+[2]data1cf!B143</f>
        <v>15117.794346591065</v>
      </c>
      <c r="D143" s="161">
        <f>+[2]data1cf!C143</f>
        <v>16587.36892824688</v>
      </c>
      <c r="E143" s="161">
        <f>+[2]data1cf!D143</f>
        <v>16057.455987074591</v>
      </c>
      <c r="F143" s="161">
        <f>+[2]data1cf!E143</f>
        <v>15922.150758983418</v>
      </c>
      <c r="G143" s="161">
        <f>+[2]data1cf!F143</f>
        <v>15621.908934374893</v>
      </c>
      <c r="H143" s="161">
        <f>+[2]data1cf!G143</f>
        <v>15548.495883763622</v>
      </c>
      <c r="I143" s="161">
        <f>+[2]data1cf!H143</f>
        <v>15176.870665466027</v>
      </c>
      <c r="J143" s="161">
        <f>+[2]data1cf!I143</f>
        <v>15397.989075554349</v>
      </c>
      <c r="K143" s="161">
        <f>+[2]data1cf!J143</f>
        <v>15251.332550027484</v>
      </c>
      <c r="L143" s="161">
        <f>+[2]data1cf!K143</f>
        <v>15113.510055196846</v>
      </c>
      <c r="M143" s="161">
        <f>+[2]data1cf!L143</f>
        <v>15231.653349940274</v>
      </c>
      <c r="N143" s="161">
        <f>+[2]data1cf!M143</f>
        <v>15340.249132876426</v>
      </c>
      <c r="O143" s="161">
        <f>+[2]data1cf!N143</f>
        <v>15024.001041213016</v>
      </c>
      <c r="P143" s="161">
        <f>+[2]data1cf!O143</f>
        <v>15248.28465687756</v>
      </c>
      <c r="Q143" s="161">
        <f>+[2]data1cf!P143</f>
        <v>15341.768646836736</v>
      </c>
      <c r="R143" s="161">
        <f>+[2]data1cf!Q143</f>
        <v>1121.4506685809076</v>
      </c>
      <c r="S143" s="161">
        <f>+[2]data1cf!R143</f>
        <v>0</v>
      </c>
      <c r="T143" s="161">
        <f>+[2]data1cf!S143</f>
        <v>0</v>
      </c>
      <c r="U143" s="161">
        <f>+[2]data1cf!T143</f>
        <v>0</v>
      </c>
      <c r="V143" s="161">
        <f>+[2]data1cf!U143</f>
        <v>0</v>
      </c>
      <c r="W143" s="161">
        <f>+[2]data1cf!V143</f>
        <v>0</v>
      </c>
      <c r="X143" s="161">
        <f>+[2]data1cf!W143</f>
        <v>0</v>
      </c>
      <c r="Y143" s="161">
        <f>+[2]data1cf!X143</f>
        <v>0</v>
      </c>
      <c r="Z143" s="161">
        <f>+[2]data1cf!Y143</f>
        <v>0</v>
      </c>
      <c r="AA143" s="161">
        <f>+[2]data1cf!Z143</f>
        <v>0</v>
      </c>
      <c r="AB143" s="161"/>
      <c r="AC143" s="162">
        <f t="shared" si="16"/>
        <v>20816.788249775203</v>
      </c>
      <c r="AD143" s="162">
        <f t="shared" si="18"/>
        <v>53624.376638612259</v>
      </c>
      <c r="AE143" s="163">
        <f t="shared" si="19"/>
        <v>53070.352090264139</v>
      </c>
      <c r="AF143" s="164">
        <f t="shared" si="17"/>
        <v>0.13614266514778137</v>
      </c>
      <c r="AG143" s="165">
        <f t="shared" si="20"/>
        <v>0.97659783292877167</v>
      </c>
    </row>
    <row r="144" spans="1:33">
      <c r="A144" s="157"/>
      <c r="B144" s="161">
        <f>+[2]data1cf!A144</f>
        <v>-91526.835455567038</v>
      </c>
      <c r="C144" s="161">
        <f>+[2]data1cf!B144</f>
        <v>14972.428249482027</v>
      </c>
      <c r="D144" s="161">
        <f>+[2]data1cf!C144</f>
        <v>16464.131356734273</v>
      </c>
      <c r="E144" s="161">
        <f>+[2]data1cf!D144</f>
        <v>16038.123338005213</v>
      </c>
      <c r="F144" s="161">
        <f>+[2]data1cf!E144</f>
        <v>15536.83118797623</v>
      </c>
      <c r="G144" s="161">
        <f>+[2]data1cf!F144</f>
        <v>15386.524485106198</v>
      </c>
      <c r="H144" s="161">
        <f>+[2]data1cf!G144</f>
        <v>15078.683959854949</v>
      </c>
      <c r="I144" s="161">
        <f>+[2]data1cf!H144</f>
        <v>14856.987353686091</v>
      </c>
      <c r="J144" s="161">
        <f>+[2]data1cf!I144</f>
        <v>15273.183350273393</v>
      </c>
      <c r="K144" s="161">
        <f>+[2]data1cf!J144</f>
        <v>15071.262655410374</v>
      </c>
      <c r="L144" s="161">
        <f>+[2]data1cf!K144</f>
        <v>14994.610920886069</v>
      </c>
      <c r="M144" s="161">
        <f>+[2]data1cf!L144</f>
        <v>15035.141140386542</v>
      </c>
      <c r="N144" s="161">
        <f>+[2]data1cf!M144</f>
        <v>15140.026397191028</v>
      </c>
      <c r="O144" s="161">
        <f>+[2]data1cf!N144</f>
        <v>15059.25949339637</v>
      </c>
      <c r="P144" s="161">
        <f>+[2]data1cf!O144</f>
        <v>15174.261266070345</v>
      </c>
      <c r="Q144" s="161">
        <f>+[2]data1cf!P144</f>
        <v>15231.028271536594</v>
      </c>
      <c r="R144" s="161">
        <f>+[2]data1cf!Q144</f>
        <v>1049.7761919411716</v>
      </c>
      <c r="S144" s="161">
        <f>+[2]data1cf!R144</f>
        <v>0</v>
      </c>
      <c r="T144" s="161">
        <f>+[2]data1cf!S144</f>
        <v>0</v>
      </c>
      <c r="U144" s="161">
        <f>+[2]data1cf!T144</f>
        <v>0</v>
      </c>
      <c r="V144" s="161">
        <f>+[2]data1cf!U144</f>
        <v>0</v>
      </c>
      <c r="W144" s="161">
        <f>+[2]data1cf!V144</f>
        <v>0</v>
      </c>
      <c r="X144" s="161">
        <f>+[2]data1cf!W144</f>
        <v>0</v>
      </c>
      <c r="Y144" s="161">
        <f>+[2]data1cf!X144</f>
        <v>0</v>
      </c>
      <c r="Z144" s="161">
        <f>+[2]data1cf!Y144</f>
        <v>0</v>
      </c>
      <c r="AA144" s="161">
        <f>+[2]data1cf!Z144</f>
        <v>0</v>
      </c>
      <c r="AB144" s="161"/>
      <c r="AC144" s="162">
        <f t="shared" si="16"/>
        <v>25614.799824048649</v>
      </c>
      <c r="AD144" s="162">
        <f t="shared" si="18"/>
        <v>58023.652653541154</v>
      </c>
      <c r="AE144" s="163">
        <f t="shared" si="19"/>
        <v>57476.076785601523</v>
      </c>
      <c r="AF144" s="164">
        <f t="shared" si="17"/>
        <v>0.14702133536338804</v>
      </c>
      <c r="AG144" s="165">
        <f t="shared" si="20"/>
        <v>0.98280223908188202</v>
      </c>
    </row>
    <row r="145" spans="1:33">
      <c r="A145" s="157"/>
      <c r="B145" s="161">
        <f>+[2]data1cf!A145</f>
        <v>-98396.59645033376</v>
      </c>
      <c r="C145" s="161">
        <f>+[2]data1cf!B145</f>
        <v>15383.781602838631</v>
      </c>
      <c r="D145" s="161">
        <f>+[2]data1cf!C145</f>
        <v>16589.567743668027</v>
      </c>
      <c r="E145" s="161">
        <f>+[2]data1cf!D145</f>
        <v>16132.455466612329</v>
      </c>
      <c r="F145" s="161">
        <f>+[2]data1cf!E145</f>
        <v>15946.922807013449</v>
      </c>
      <c r="G145" s="161">
        <f>+[2]data1cf!F145</f>
        <v>15605.532064472711</v>
      </c>
      <c r="H145" s="161">
        <f>+[2]data1cf!G145</f>
        <v>15234.882596240144</v>
      </c>
      <c r="I145" s="161">
        <f>+[2]data1cf!H145</f>
        <v>15274.044760950314</v>
      </c>
      <c r="J145" s="161">
        <f>+[2]data1cf!I145</f>
        <v>15177.156401326214</v>
      </c>
      <c r="K145" s="161">
        <f>+[2]data1cf!J145</f>
        <v>15185.04625651336</v>
      </c>
      <c r="L145" s="161">
        <f>+[2]data1cf!K145</f>
        <v>15288.855906924238</v>
      </c>
      <c r="M145" s="161">
        <f>+[2]data1cf!L145</f>
        <v>15237.459222153935</v>
      </c>
      <c r="N145" s="161">
        <f>+[2]data1cf!M145</f>
        <v>15184.43627244874</v>
      </c>
      <c r="O145" s="161">
        <f>+[2]data1cf!N145</f>
        <v>15352.971723379304</v>
      </c>
      <c r="P145" s="161">
        <f>+[2]data1cf!O145</f>
        <v>15430.499406538376</v>
      </c>
      <c r="Q145" s="161">
        <f>+[2]data1cf!P145</f>
        <v>15296.31654370758</v>
      </c>
      <c r="R145" s="161">
        <f>+[2]data1cf!Q145</f>
        <v>1128.5696026467479</v>
      </c>
      <c r="S145" s="161">
        <f>+[2]data1cf!R145</f>
        <v>0</v>
      </c>
      <c r="T145" s="161">
        <f>+[2]data1cf!S145</f>
        <v>0</v>
      </c>
      <c r="U145" s="161">
        <f>+[2]data1cf!T145</f>
        <v>0</v>
      </c>
      <c r="V145" s="161">
        <f>+[2]data1cf!U145</f>
        <v>0</v>
      </c>
      <c r="W145" s="161">
        <f>+[2]data1cf!V145</f>
        <v>0</v>
      </c>
      <c r="X145" s="161">
        <f>+[2]data1cf!W145</f>
        <v>0</v>
      </c>
      <c r="Y145" s="161">
        <f>+[2]data1cf!X145</f>
        <v>0</v>
      </c>
      <c r="Z145" s="161">
        <f>+[2]data1cf!Y145</f>
        <v>0</v>
      </c>
      <c r="AA145" s="161">
        <f>+[2]data1cf!Z145</f>
        <v>0</v>
      </c>
      <c r="AB145" s="161"/>
      <c r="AC145" s="162">
        <f t="shared" si="16"/>
        <v>20398.46107469151</v>
      </c>
      <c r="AD145" s="162">
        <f t="shared" si="18"/>
        <v>53219.569102100817</v>
      </c>
      <c r="AE145" s="163">
        <f t="shared" si="19"/>
        <v>52665.059101616585</v>
      </c>
      <c r="AF145" s="164">
        <f t="shared" si="17"/>
        <v>0.13527101874351502</v>
      </c>
      <c r="AG145" s="165">
        <f t="shared" si="20"/>
        <v>0.97592499013635881</v>
      </c>
    </row>
    <row r="146" spans="1:33">
      <c r="A146" s="157"/>
      <c r="B146" s="161">
        <f>+[2]data1cf!A146</f>
        <v>-86725.82295932612</v>
      </c>
      <c r="C146" s="161">
        <f>+[2]data1cf!B146</f>
        <v>15003.642857168721</v>
      </c>
      <c r="D146" s="161">
        <f>+[2]data1cf!C146</f>
        <v>16257.684577752359</v>
      </c>
      <c r="E146" s="161">
        <f>+[2]data1cf!D146</f>
        <v>15751.983021611944</v>
      </c>
      <c r="F146" s="161">
        <f>+[2]data1cf!E146</f>
        <v>15695.033447800626</v>
      </c>
      <c r="G146" s="161">
        <f>+[2]data1cf!F146</f>
        <v>15533.291759644218</v>
      </c>
      <c r="H146" s="161">
        <f>+[2]data1cf!G146</f>
        <v>15087.724829296534</v>
      </c>
      <c r="I146" s="161">
        <f>+[2]data1cf!H146</f>
        <v>15006.512554926565</v>
      </c>
      <c r="J146" s="161">
        <f>+[2]data1cf!I146</f>
        <v>14996.349847564015</v>
      </c>
      <c r="K146" s="161">
        <f>+[2]data1cf!J146</f>
        <v>14913.006290193065</v>
      </c>
      <c r="L146" s="161">
        <f>+[2]data1cf!K146</f>
        <v>15350.704694474862</v>
      </c>
      <c r="M146" s="161">
        <f>+[2]data1cf!L146</f>
        <v>15008.671480520352</v>
      </c>
      <c r="N146" s="161">
        <f>+[2]data1cf!M146</f>
        <v>14890.146751003111</v>
      </c>
      <c r="O146" s="161">
        <f>+[2]data1cf!N146</f>
        <v>15105.087666885858</v>
      </c>
      <c r="P146" s="161">
        <f>+[2]data1cf!O146</f>
        <v>15015.391583433491</v>
      </c>
      <c r="Q146" s="161">
        <f>+[2]data1cf!P146</f>
        <v>15341.473952621158</v>
      </c>
      <c r="R146" s="161">
        <f>+[2]data1cf!Q146</f>
        <v>994.71049901428671</v>
      </c>
      <c r="S146" s="161">
        <f>+[2]data1cf!R146</f>
        <v>0</v>
      </c>
      <c r="T146" s="161">
        <f>+[2]data1cf!S146</f>
        <v>0</v>
      </c>
      <c r="U146" s="161">
        <f>+[2]data1cf!T146</f>
        <v>0</v>
      </c>
      <c r="V146" s="161">
        <f>+[2]data1cf!U146</f>
        <v>0</v>
      </c>
      <c r="W146" s="161">
        <f>+[2]data1cf!V146</f>
        <v>0</v>
      </c>
      <c r="X146" s="161">
        <f>+[2]data1cf!W146</f>
        <v>0</v>
      </c>
      <c r="Y146" s="161">
        <f>+[2]data1cf!X146</f>
        <v>0</v>
      </c>
      <c r="Z146" s="161">
        <f>+[2]data1cf!Y146</f>
        <v>0</v>
      </c>
      <c r="AA146" s="161">
        <f>+[2]data1cf!Z146</f>
        <v>0</v>
      </c>
      <c r="AB146" s="161"/>
      <c r="AC146" s="162">
        <f t="shared" si="16"/>
        <v>30177.725015138883</v>
      </c>
      <c r="AD146" s="162">
        <f t="shared" si="18"/>
        <v>62540.337146800717</v>
      </c>
      <c r="AE146" s="163">
        <f t="shared" si="19"/>
        <v>61993.560623778802</v>
      </c>
      <c r="AF146" s="164">
        <f t="shared" si="17"/>
        <v>0.15785511136054997</v>
      </c>
      <c r="AG146" s="165">
        <f t="shared" si="20"/>
        <v>0.98746520347257905</v>
      </c>
    </row>
    <row r="147" spans="1:33">
      <c r="A147" s="157"/>
      <c r="B147" s="161">
        <f>+[2]data1cf!A147</f>
        <v>-88345.599541261603</v>
      </c>
      <c r="C147" s="161">
        <f>+[2]data1cf!B147</f>
        <v>14984.895898974053</v>
      </c>
      <c r="D147" s="161">
        <f>+[2]data1cf!C147</f>
        <v>16406.548165222674</v>
      </c>
      <c r="E147" s="161">
        <f>+[2]data1cf!D147</f>
        <v>16021.477840922264</v>
      </c>
      <c r="F147" s="161">
        <f>+[2]data1cf!E147</f>
        <v>15615.761814473251</v>
      </c>
      <c r="G147" s="161">
        <f>+[2]data1cf!F147</f>
        <v>15374.989876265419</v>
      </c>
      <c r="H147" s="161">
        <f>+[2]data1cf!G147</f>
        <v>14992.283595865109</v>
      </c>
      <c r="I147" s="161">
        <f>+[2]data1cf!H147</f>
        <v>14843.400973804917</v>
      </c>
      <c r="J147" s="161">
        <f>+[2]data1cf!I147</f>
        <v>15000.31266730135</v>
      </c>
      <c r="K147" s="161">
        <f>+[2]data1cf!J147</f>
        <v>15028.81372287209</v>
      </c>
      <c r="L147" s="161">
        <f>+[2]data1cf!K147</f>
        <v>15167.041950063163</v>
      </c>
      <c r="M147" s="161">
        <f>+[2]data1cf!L147</f>
        <v>15045.16580926504</v>
      </c>
      <c r="N147" s="161">
        <f>+[2]data1cf!M147</f>
        <v>15130.981654016399</v>
      </c>
      <c r="O147" s="161">
        <f>+[2]data1cf!N147</f>
        <v>15197.189488335693</v>
      </c>
      <c r="P147" s="161">
        <f>+[2]data1cf!O147</f>
        <v>15022.48173150034</v>
      </c>
      <c r="Q147" s="161">
        <f>+[2]data1cf!P147</f>
        <v>15115.521802315056</v>
      </c>
      <c r="R147" s="161">
        <f>+[2]data1cf!Q147</f>
        <v>1013.288688498454</v>
      </c>
      <c r="S147" s="161">
        <f>+[2]data1cf!R147</f>
        <v>0</v>
      </c>
      <c r="T147" s="161">
        <f>+[2]data1cf!S147</f>
        <v>0</v>
      </c>
      <c r="U147" s="161">
        <f>+[2]data1cf!T147</f>
        <v>0</v>
      </c>
      <c r="V147" s="161">
        <f>+[2]data1cf!U147</f>
        <v>0</v>
      </c>
      <c r="W147" s="161">
        <f>+[2]data1cf!V147</f>
        <v>0</v>
      </c>
      <c r="X147" s="161">
        <f>+[2]data1cf!W147</f>
        <v>0</v>
      </c>
      <c r="Y147" s="161">
        <f>+[2]data1cf!X147</f>
        <v>0</v>
      </c>
      <c r="Z147" s="161">
        <f>+[2]data1cf!Y147</f>
        <v>0</v>
      </c>
      <c r="AA147" s="161">
        <f>+[2]data1cf!Z147</f>
        <v>0</v>
      </c>
      <c r="AB147" s="161"/>
      <c r="AC147" s="162">
        <f t="shared" si="16"/>
        <v>28624.589552836191</v>
      </c>
      <c r="AD147" s="162">
        <f t="shared" si="18"/>
        <v>60967.785430406941</v>
      </c>
      <c r="AE147" s="163">
        <f t="shared" si="19"/>
        <v>60421.298911248268</v>
      </c>
      <c r="AF147" s="164">
        <f t="shared" si="17"/>
        <v>0.15412061810493471</v>
      </c>
      <c r="AG147" s="165">
        <f t="shared" ref="AG147:AG162" si="21">1-EXP(-(1/0.25)*(AD147/ABS($AD$1010)))</f>
        <v>0.9860060806300196</v>
      </c>
    </row>
    <row r="148" spans="1:33">
      <c r="A148" s="157"/>
      <c r="B148" s="161">
        <f>+[2]data1cf!A148</f>
        <v>-90622.227827139301</v>
      </c>
      <c r="C148" s="161">
        <f>+[2]data1cf!B148</f>
        <v>14989.280579413762</v>
      </c>
      <c r="D148" s="161">
        <f>+[2]data1cf!C148</f>
        <v>16373.813697527246</v>
      </c>
      <c r="E148" s="161">
        <f>+[2]data1cf!D148</f>
        <v>16211.231106489657</v>
      </c>
      <c r="F148" s="161">
        <f>+[2]data1cf!E148</f>
        <v>15474.579005142285</v>
      </c>
      <c r="G148" s="161">
        <f>+[2]data1cf!F148</f>
        <v>15334.350597598572</v>
      </c>
      <c r="H148" s="161">
        <f>+[2]data1cf!G148</f>
        <v>15268.891345738621</v>
      </c>
      <c r="I148" s="161">
        <f>+[2]data1cf!H148</f>
        <v>15046.225416837253</v>
      </c>
      <c r="J148" s="161">
        <f>+[2]data1cf!I148</f>
        <v>15071.185741065714</v>
      </c>
      <c r="K148" s="161">
        <f>+[2]data1cf!J148</f>
        <v>15044.164694777153</v>
      </c>
      <c r="L148" s="161">
        <f>+[2]data1cf!K148</f>
        <v>15142.804319089948</v>
      </c>
      <c r="M148" s="161">
        <f>+[2]data1cf!L148</f>
        <v>15169.25097412351</v>
      </c>
      <c r="N148" s="161">
        <f>+[2]data1cf!M148</f>
        <v>15417.029622594429</v>
      </c>
      <c r="O148" s="161">
        <f>+[2]data1cf!N148</f>
        <v>15411.372592578577</v>
      </c>
      <c r="P148" s="161">
        <f>+[2]data1cf!O148</f>
        <v>15083.691202267371</v>
      </c>
      <c r="Q148" s="161">
        <f>+[2]data1cf!P148</f>
        <v>15188.454053555692</v>
      </c>
      <c r="R148" s="161">
        <f>+[2]data1cf!Q148</f>
        <v>1039.400704286157</v>
      </c>
      <c r="S148" s="161">
        <f>+[2]data1cf!R148</f>
        <v>0</v>
      </c>
      <c r="T148" s="161">
        <f>+[2]data1cf!S148</f>
        <v>0</v>
      </c>
      <c r="U148" s="161">
        <f>+[2]data1cf!T148</f>
        <v>0</v>
      </c>
      <c r="V148" s="161">
        <f>+[2]data1cf!U148</f>
        <v>0</v>
      </c>
      <c r="W148" s="161">
        <f>+[2]data1cf!V148</f>
        <v>0</v>
      </c>
      <c r="X148" s="161">
        <f>+[2]data1cf!W148</f>
        <v>0</v>
      </c>
      <c r="Y148" s="161">
        <f>+[2]data1cf!X148</f>
        <v>0</v>
      </c>
      <c r="Z148" s="161">
        <f>+[2]data1cf!Y148</f>
        <v>0</v>
      </c>
      <c r="AA148" s="161">
        <f>+[2]data1cf!Z148</f>
        <v>0</v>
      </c>
      <c r="AB148" s="161"/>
      <c r="AC148" s="162">
        <f t="shared" si="16"/>
        <v>26871.836198339337</v>
      </c>
      <c r="AD148" s="162">
        <f t="shared" si="18"/>
        <v>59423.603716896134</v>
      </c>
      <c r="AE148" s="163">
        <f t="shared" si="19"/>
        <v>58873.43647474207</v>
      </c>
      <c r="AF148" s="164">
        <f t="shared" si="17"/>
        <v>0.14961383938789369</v>
      </c>
      <c r="AG148" s="165">
        <f t="shared" si="21"/>
        <v>0.98440811223114866</v>
      </c>
    </row>
    <row r="149" spans="1:33">
      <c r="A149" s="157"/>
      <c r="B149" s="161">
        <f>+[2]data1cf!A149</f>
        <v>-102110.12124653911</v>
      </c>
      <c r="C149" s="161">
        <f>+[2]data1cf!B149</f>
        <v>15312.581408745918</v>
      </c>
      <c r="D149" s="161">
        <f>+[2]data1cf!C149</f>
        <v>16799.252206604717</v>
      </c>
      <c r="E149" s="161">
        <f>+[2]data1cf!D149</f>
        <v>16405.756845552194</v>
      </c>
      <c r="F149" s="161">
        <f>+[2]data1cf!E149</f>
        <v>16080.17051610232</v>
      </c>
      <c r="G149" s="161">
        <f>+[2]data1cf!F149</f>
        <v>16048.130129433561</v>
      </c>
      <c r="H149" s="161">
        <f>+[2]data1cf!G149</f>
        <v>15313.419318233044</v>
      </c>
      <c r="I149" s="161">
        <f>+[2]data1cf!H149</f>
        <v>15225.608818493569</v>
      </c>
      <c r="J149" s="161">
        <f>+[2]data1cf!I149</f>
        <v>15245.630128860063</v>
      </c>
      <c r="K149" s="161">
        <f>+[2]data1cf!J149</f>
        <v>15138.994556716651</v>
      </c>
      <c r="L149" s="161">
        <f>+[2]data1cf!K149</f>
        <v>15407.056750394488</v>
      </c>
      <c r="M149" s="161">
        <f>+[2]data1cf!L149</f>
        <v>15508.054031613301</v>
      </c>
      <c r="N149" s="161">
        <f>+[2]data1cf!M149</f>
        <v>15403.154283171732</v>
      </c>
      <c r="O149" s="161">
        <f>+[2]data1cf!N149</f>
        <v>15235.241202665648</v>
      </c>
      <c r="P149" s="161">
        <f>+[2]data1cf!O149</f>
        <v>15178.815532934608</v>
      </c>
      <c r="Q149" s="161">
        <f>+[2]data1cf!P149</f>
        <v>15497.787795563538</v>
      </c>
      <c r="R149" s="161">
        <f>+[2]data1cf!Q149</f>
        <v>1171.1622466493047</v>
      </c>
      <c r="S149" s="161">
        <f>+[2]data1cf!R149</f>
        <v>0</v>
      </c>
      <c r="T149" s="161">
        <f>+[2]data1cf!S149</f>
        <v>0</v>
      </c>
      <c r="U149" s="161">
        <f>+[2]data1cf!T149</f>
        <v>0</v>
      </c>
      <c r="V149" s="161">
        <f>+[2]data1cf!U149</f>
        <v>0</v>
      </c>
      <c r="W149" s="161">
        <f>+[2]data1cf!V149</f>
        <v>0</v>
      </c>
      <c r="X149" s="161">
        <f>+[2]data1cf!W149</f>
        <v>0</v>
      </c>
      <c r="Y149" s="161">
        <f>+[2]data1cf!X149</f>
        <v>0</v>
      </c>
      <c r="Z149" s="161">
        <f>+[2]data1cf!Y149</f>
        <v>0</v>
      </c>
      <c r="AA149" s="161">
        <f>+[2]data1cf!Z149</f>
        <v>0</v>
      </c>
      <c r="AB149" s="161"/>
      <c r="AC149" s="162">
        <f t="shared" si="16"/>
        <v>17563.440857217214</v>
      </c>
      <c r="AD149" s="162">
        <f t="shared" si="18"/>
        <v>50592.374946388038</v>
      </c>
      <c r="AE149" s="163">
        <f t="shared" si="19"/>
        <v>50034.58476577916</v>
      </c>
      <c r="AF149" s="164">
        <f t="shared" si="17"/>
        <v>0.12946307063102724</v>
      </c>
      <c r="AG149" s="165">
        <f t="shared" si="21"/>
        <v>0.97106251703368518</v>
      </c>
    </row>
    <row r="150" spans="1:33">
      <c r="A150" s="157"/>
      <c r="B150" s="161">
        <f>+[2]data1cf!A150</f>
        <v>-99492.98102806462</v>
      </c>
      <c r="C150" s="161">
        <f>+[2]data1cf!B150</f>
        <v>15282.026968811104</v>
      </c>
      <c r="D150" s="161">
        <f>+[2]data1cf!C150</f>
        <v>16701.533184611504</v>
      </c>
      <c r="E150" s="161">
        <f>+[2]data1cf!D150</f>
        <v>16394.519860684191</v>
      </c>
      <c r="F150" s="161">
        <f>+[2]data1cf!E150</f>
        <v>15827.898206882497</v>
      </c>
      <c r="G150" s="161">
        <f>+[2]data1cf!F150</f>
        <v>15412.812698606522</v>
      </c>
      <c r="H150" s="161">
        <f>+[2]data1cf!G150</f>
        <v>15330.705685446337</v>
      </c>
      <c r="I150" s="161">
        <f>+[2]data1cf!H150</f>
        <v>15192.604002839031</v>
      </c>
      <c r="J150" s="161">
        <f>+[2]data1cf!I150</f>
        <v>15169.70370141539</v>
      </c>
      <c r="K150" s="161">
        <f>+[2]data1cf!J150</f>
        <v>15148.523290295465</v>
      </c>
      <c r="L150" s="161">
        <f>+[2]data1cf!K150</f>
        <v>15215.888477433653</v>
      </c>
      <c r="M150" s="161">
        <f>+[2]data1cf!L150</f>
        <v>15195.572949808542</v>
      </c>
      <c r="N150" s="161">
        <f>+[2]data1cf!M150</f>
        <v>15166.137440791064</v>
      </c>
      <c r="O150" s="161">
        <f>+[2]data1cf!N150</f>
        <v>15425.962253851176</v>
      </c>
      <c r="P150" s="161">
        <f>+[2]data1cf!O150</f>
        <v>15202.390449188188</v>
      </c>
      <c r="Q150" s="161">
        <f>+[2]data1cf!P150</f>
        <v>15411.010532287086</v>
      </c>
      <c r="R150" s="161">
        <f>+[2]data1cf!Q150</f>
        <v>1141.1446951994899</v>
      </c>
      <c r="S150" s="161">
        <f>+[2]data1cf!R150</f>
        <v>0</v>
      </c>
      <c r="T150" s="161">
        <f>+[2]data1cf!S150</f>
        <v>0</v>
      </c>
      <c r="U150" s="161">
        <f>+[2]data1cf!T150</f>
        <v>0</v>
      </c>
      <c r="V150" s="161">
        <f>+[2]data1cf!U150</f>
        <v>0</v>
      </c>
      <c r="W150" s="161">
        <f>+[2]data1cf!V150</f>
        <v>0</v>
      </c>
      <c r="X150" s="161">
        <f>+[2]data1cf!W150</f>
        <v>0</v>
      </c>
      <c r="Y150" s="161">
        <f>+[2]data1cf!X150</f>
        <v>0</v>
      </c>
      <c r="Z150" s="161">
        <f>+[2]data1cf!Y150</f>
        <v>0</v>
      </c>
      <c r="AA150" s="161">
        <f>+[2]data1cf!Z150</f>
        <v>0</v>
      </c>
      <c r="AB150" s="161"/>
      <c r="AC150" s="162">
        <f t="shared" si="16"/>
        <v>19234.028827845086</v>
      </c>
      <c r="AD150" s="162">
        <f t="shared" si="18"/>
        <v>52010.847944118002</v>
      </c>
      <c r="AE150" s="163">
        <f t="shared" si="19"/>
        <v>51457.122668906493</v>
      </c>
      <c r="AF150" s="164">
        <f t="shared" si="17"/>
        <v>0.13299259543418882</v>
      </c>
      <c r="AG150" s="165">
        <f t="shared" si="21"/>
        <v>0.97379861284188163</v>
      </c>
    </row>
    <row r="151" spans="1:33">
      <c r="A151" s="157"/>
      <c r="B151" s="161">
        <f>+[2]data1cf!A151</f>
        <v>-86633.329696442612</v>
      </c>
      <c r="C151" s="161">
        <f>+[2]data1cf!B151</f>
        <v>14916.961849755618</v>
      </c>
      <c r="D151" s="161">
        <f>+[2]data1cf!C151</f>
        <v>16303.363129098841</v>
      </c>
      <c r="E151" s="161">
        <f>+[2]data1cf!D151</f>
        <v>15714.944385360675</v>
      </c>
      <c r="F151" s="161">
        <f>+[2]data1cf!E151</f>
        <v>15518.254007566982</v>
      </c>
      <c r="G151" s="161">
        <f>+[2]data1cf!F151</f>
        <v>15269.714546784759</v>
      </c>
      <c r="H151" s="161">
        <f>+[2]data1cf!G151</f>
        <v>15096.347013267659</v>
      </c>
      <c r="I151" s="161">
        <f>+[2]data1cf!H151</f>
        <v>15080.509794666581</v>
      </c>
      <c r="J151" s="161">
        <f>+[2]data1cf!I151</f>
        <v>14732.33211294546</v>
      </c>
      <c r="K151" s="161">
        <f>+[2]data1cf!J151</f>
        <v>14944.568875294071</v>
      </c>
      <c r="L151" s="161">
        <f>+[2]data1cf!K151</f>
        <v>14972.236190484105</v>
      </c>
      <c r="M151" s="161">
        <f>+[2]data1cf!L151</f>
        <v>14959.066930802939</v>
      </c>
      <c r="N151" s="161">
        <f>+[2]data1cf!M151</f>
        <v>14888.465015037851</v>
      </c>
      <c r="O151" s="161">
        <f>+[2]data1cf!N151</f>
        <v>15029.499681623709</v>
      </c>
      <c r="P151" s="161">
        <f>+[2]data1cf!O151</f>
        <v>15134.448574997694</v>
      </c>
      <c r="Q151" s="161">
        <f>+[2]data1cf!P151</f>
        <v>15056.383593534081</v>
      </c>
      <c r="R151" s="161">
        <f>+[2]data1cf!Q151</f>
        <v>993.64963828631812</v>
      </c>
      <c r="S151" s="161">
        <f>+[2]data1cf!R151</f>
        <v>0</v>
      </c>
      <c r="T151" s="161">
        <f>+[2]data1cf!S151</f>
        <v>0</v>
      </c>
      <c r="U151" s="161">
        <f>+[2]data1cf!T151</f>
        <v>0</v>
      </c>
      <c r="V151" s="161">
        <f>+[2]data1cf!U151</f>
        <v>0</v>
      </c>
      <c r="W151" s="161">
        <f>+[2]data1cf!V151</f>
        <v>0</v>
      </c>
      <c r="X151" s="161">
        <f>+[2]data1cf!W151</f>
        <v>0</v>
      </c>
      <c r="Y151" s="161">
        <f>+[2]data1cf!X151</f>
        <v>0</v>
      </c>
      <c r="Z151" s="161">
        <f>+[2]data1cf!Y151</f>
        <v>0</v>
      </c>
      <c r="AA151" s="161">
        <f>+[2]data1cf!Z151</f>
        <v>0</v>
      </c>
      <c r="AB151" s="161"/>
      <c r="AC151" s="162">
        <f t="shared" si="16"/>
        <v>29627.425704187259</v>
      </c>
      <c r="AD151" s="162">
        <f t="shared" si="18"/>
        <v>61788.960145512807</v>
      </c>
      <c r="AE151" s="163">
        <f t="shared" si="19"/>
        <v>61245.571976849998</v>
      </c>
      <c r="AF151" s="164">
        <f t="shared" si="17"/>
        <v>0.15695376992225649</v>
      </c>
      <c r="AG151" s="165">
        <f t="shared" si="21"/>
        <v>0.98678804650404883</v>
      </c>
    </row>
    <row r="152" spans="1:33">
      <c r="A152" s="157"/>
      <c r="B152" s="161">
        <f>+[2]data1cf!A152</f>
        <v>-100701.68451586351</v>
      </c>
      <c r="C152" s="161">
        <f>+[2]data1cf!B152</f>
        <v>15083.117747359935</v>
      </c>
      <c r="D152" s="161">
        <f>+[2]data1cf!C152</f>
        <v>16744.104952649272</v>
      </c>
      <c r="E152" s="161">
        <f>+[2]data1cf!D152</f>
        <v>16392.406744331132</v>
      </c>
      <c r="F152" s="161">
        <f>+[2]data1cf!E152</f>
        <v>15774.464729081281</v>
      </c>
      <c r="G152" s="161">
        <f>+[2]data1cf!F152</f>
        <v>15545.824453670588</v>
      </c>
      <c r="H152" s="161">
        <f>+[2]data1cf!G152</f>
        <v>15164.200733794423</v>
      </c>
      <c r="I152" s="161">
        <f>+[2]data1cf!H152</f>
        <v>15394.464303080533</v>
      </c>
      <c r="J152" s="161">
        <f>+[2]data1cf!I152</f>
        <v>15333.984666844271</v>
      </c>
      <c r="K152" s="161">
        <f>+[2]data1cf!J152</f>
        <v>15315.27398967206</v>
      </c>
      <c r="L152" s="161">
        <f>+[2]data1cf!K152</f>
        <v>15283.609182287408</v>
      </c>
      <c r="M152" s="161">
        <f>+[2]data1cf!L152</f>
        <v>15183.725534205339</v>
      </c>
      <c r="N152" s="161">
        <f>+[2]data1cf!M152</f>
        <v>15233.841620784371</v>
      </c>
      <c r="O152" s="161">
        <f>+[2]data1cf!N152</f>
        <v>15441.752928521892</v>
      </c>
      <c r="P152" s="161">
        <f>+[2]data1cf!O152</f>
        <v>15472.792680397088</v>
      </c>
      <c r="Q152" s="161">
        <f>+[2]data1cf!P152</f>
        <v>15343.238906691649</v>
      </c>
      <c r="R152" s="161">
        <f>+[2]data1cf!Q152</f>
        <v>1155.008040723148</v>
      </c>
      <c r="S152" s="161">
        <f>+[2]data1cf!R152</f>
        <v>0</v>
      </c>
      <c r="T152" s="161">
        <f>+[2]data1cf!S152</f>
        <v>0</v>
      </c>
      <c r="U152" s="161">
        <f>+[2]data1cf!T152</f>
        <v>0</v>
      </c>
      <c r="V152" s="161">
        <f>+[2]data1cf!U152</f>
        <v>0</v>
      </c>
      <c r="W152" s="161">
        <f>+[2]data1cf!V152</f>
        <v>0</v>
      </c>
      <c r="X152" s="161">
        <f>+[2]data1cf!W152</f>
        <v>0</v>
      </c>
      <c r="Y152" s="161">
        <f>+[2]data1cf!X152</f>
        <v>0</v>
      </c>
      <c r="Z152" s="161">
        <f>+[2]data1cf!Y152</f>
        <v>0</v>
      </c>
      <c r="AA152" s="161">
        <f>+[2]data1cf!Z152</f>
        <v>0</v>
      </c>
      <c r="AB152" s="161"/>
      <c r="AC152" s="162">
        <f t="shared" si="16"/>
        <v>18187.044813158122</v>
      </c>
      <c r="AD152" s="162">
        <f t="shared" si="18"/>
        <v>51093.963360943009</v>
      </c>
      <c r="AE152" s="163">
        <f t="shared" si="19"/>
        <v>50537.947349938593</v>
      </c>
      <c r="AF152" s="164">
        <f t="shared" si="17"/>
        <v>0.13079845309257507</v>
      </c>
      <c r="AG152" s="165">
        <f t="shared" si="21"/>
        <v>0.97206123530844279</v>
      </c>
    </row>
    <row r="153" spans="1:33">
      <c r="A153" s="157"/>
      <c r="B153" s="161">
        <f>+[2]data1cf!A153</f>
        <v>-87578.212185142664</v>
      </c>
      <c r="C153" s="161">
        <f>+[2]data1cf!B153</f>
        <v>15057.214654768854</v>
      </c>
      <c r="D153" s="161">
        <f>+[2]data1cf!C153</f>
        <v>16096.319246127621</v>
      </c>
      <c r="E153" s="161">
        <f>+[2]data1cf!D153</f>
        <v>15989.88007037076</v>
      </c>
      <c r="F153" s="161">
        <f>+[2]data1cf!E153</f>
        <v>15571.591927937247</v>
      </c>
      <c r="G153" s="161">
        <f>+[2]data1cf!F153</f>
        <v>15358.877828373003</v>
      </c>
      <c r="H153" s="161">
        <f>+[2]data1cf!G153</f>
        <v>15234.590594916715</v>
      </c>
      <c r="I153" s="161">
        <f>+[2]data1cf!H153</f>
        <v>14991.52618154938</v>
      </c>
      <c r="J153" s="161">
        <f>+[2]data1cf!I153</f>
        <v>15140.101806602906</v>
      </c>
      <c r="K153" s="161">
        <f>+[2]data1cf!J153</f>
        <v>14998.781503191609</v>
      </c>
      <c r="L153" s="161">
        <f>+[2]data1cf!K153</f>
        <v>15131.801066248139</v>
      </c>
      <c r="M153" s="161">
        <f>+[2]data1cf!L153</f>
        <v>15163.075032343588</v>
      </c>
      <c r="N153" s="161">
        <f>+[2]data1cf!M153</f>
        <v>15106.917370719293</v>
      </c>
      <c r="O153" s="161">
        <f>+[2]data1cf!N153</f>
        <v>15152.640578478886</v>
      </c>
      <c r="P153" s="161">
        <f>+[2]data1cf!O153</f>
        <v>14856.829494710555</v>
      </c>
      <c r="Q153" s="161">
        <f>+[2]data1cf!P153</f>
        <v>15066.230312781739</v>
      </c>
      <c r="R153" s="161">
        <f>+[2]data1cf!Q153</f>
        <v>1004.4870624787121</v>
      </c>
      <c r="S153" s="161">
        <f>+[2]data1cf!R153</f>
        <v>0</v>
      </c>
      <c r="T153" s="161">
        <f>+[2]data1cf!S153</f>
        <v>0</v>
      </c>
      <c r="U153" s="161">
        <f>+[2]data1cf!T153</f>
        <v>0</v>
      </c>
      <c r="V153" s="161">
        <f>+[2]data1cf!U153</f>
        <v>0</v>
      </c>
      <c r="W153" s="161">
        <f>+[2]data1cf!V153</f>
        <v>0</v>
      </c>
      <c r="X153" s="161">
        <f>+[2]data1cf!W153</f>
        <v>0</v>
      </c>
      <c r="Y153" s="161">
        <f>+[2]data1cf!X153</f>
        <v>0</v>
      </c>
      <c r="Z153" s="161">
        <f>+[2]data1cf!Y153</f>
        <v>0</v>
      </c>
      <c r="AA153" s="161">
        <f>+[2]data1cf!Z153</f>
        <v>0</v>
      </c>
      <c r="AB153" s="161"/>
      <c r="AC153" s="162">
        <f t="shared" si="16"/>
        <v>29352.514795836356</v>
      </c>
      <c r="AD153" s="162">
        <f t="shared" si="18"/>
        <v>61718.609518573801</v>
      </c>
      <c r="AE153" s="163">
        <f t="shared" si="19"/>
        <v>61171.935215663238</v>
      </c>
      <c r="AF153" s="164">
        <f t="shared" si="17"/>
        <v>0.1558342754840851</v>
      </c>
      <c r="AG153" s="165">
        <f t="shared" si="21"/>
        <v>0.98672280193791717</v>
      </c>
    </row>
    <row r="154" spans="1:33">
      <c r="A154" s="157"/>
      <c r="B154" s="161">
        <f>+[2]data1cf!A154</f>
        <v>-86405.715846491847</v>
      </c>
      <c r="C154" s="161">
        <f>+[2]data1cf!B154</f>
        <v>15008.03600122132</v>
      </c>
      <c r="D154" s="161">
        <f>+[2]data1cf!C154</f>
        <v>16341.573441949477</v>
      </c>
      <c r="E154" s="161">
        <f>+[2]data1cf!D154</f>
        <v>15927.523574660059</v>
      </c>
      <c r="F154" s="161">
        <f>+[2]data1cf!E154</f>
        <v>15627.633628622054</v>
      </c>
      <c r="G154" s="161">
        <f>+[2]data1cf!F154</f>
        <v>15031.143747567497</v>
      </c>
      <c r="H154" s="161">
        <f>+[2]data1cf!G154</f>
        <v>15222.91528545773</v>
      </c>
      <c r="I154" s="161">
        <f>+[2]data1cf!H154</f>
        <v>14988.587585497547</v>
      </c>
      <c r="J154" s="161">
        <f>+[2]data1cf!I154</f>
        <v>14773.622895005647</v>
      </c>
      <c r="K154" s="161">
        <f>+[2]data1cf!J154</f>
        <v>15263.514598333677</v>
      </c>
      <c r="L154" s="161">
        <f>+[2]data1cf!K154</f>
        <v>15152.193443081134</v>
      </c>
      <c r="M154" s="161">
        <f>+[2]data1cf!L154</f>
        <v>15054.748887612797</v>
      </c>
      <c r="N154" s="161">
        <f>+[2]data1cf!M154</f>
        <v>15000.255141309979</v>
      </c>
      <c r="O154" s="161">
        <f>+[2]data1cf!N154</f>
        <v>15056.830008173647</v>
      </c>
      <c r="P154" s="161">
        <f>+[2]data1cf!O154</f>
        <v>15127.903336909087</v>
      </c>
      <c r="Q154" s="161">
        <f>+[2]data1cf!P154</f>
        <v>15148.652810497133</v>
      </c>
      <c r="R154" s="161">
        <f>+[2]data1cf!Q154</f>
        <v>991.0389984729228</v>
      </c>
      <c r="S154" s="161">
        <f>+[2]data1cf!R154</f>
        <v>0</v>
      </c>
      <c r="T154" s="161">
        <f>+[2]data1cf!S154</f>
        <v>0</v>
      </c>
      <c r="U154" s="161">
        <f>+[2]data1cf!T154</f>
        <v>0</v>
      </c>
      <c r="V154" s="161">
        <f>+[2]data1cf!U154</f>
        <v>0</v>
      </c>
      <c r="W154" s="161">
        <f>+[2]data1cf!V154</f>
        <v>0</v>
      </c>
      <c r="X154" s="161">
        <f>+[2]data1cf!W154</f>
        <v>0</v>
      </c>
      <c r="Y154" s="161">
        <f>+[2]data1cf!X154</f>
        <v>0</v>
      </c>
      <c r="Z154" s="161">
        <f>+[2]data1cf!Y154</f>
        <v>0</v>
      </c>
      <c r="AA154" s="161">
        <f>+[2]data1cf!Z154</f>
        <v>0</v>
      </c>
      <c r="AB154" s="161"/>
      <c r="AC154" s="162">
        <f t="shared" si="16"/>
        <v>30400.492371968019</v>
      </c>
      <c r="AD154" s="162">
        <f t="shared" si="18"/>
        <v>62715.907829261807</v>
      </c>
      <c r="AE154" s="163">
        <f t="shared" si="19"/>
        <v>62169.833901240505</v>
      </c>
      <c r="AF154" s="164">
        <f t="shared" si="17"/>
        <v>0.15850504040718083</v>
      </c>
      <c r="AG154" s="165">
        <f t="shared" si="21"/>
        <v>0.98761836215663579</v>
      </c>
    </row>
    <row r="155" spans="1:33">
      <c r="A155" s="157"/>
      <c r="B155" s="161">
        <f>+[2]data1cf!A155</f>
        <v>-87785.527858368834</v>
      </c>
      <c r="C155" s="161">
        <f>+[2]data1cf!B155</f>
        <v>14904.8649181293</v>
      </c>
      <c r="D155" s="161">
        <f>+[2]data1cf!C155</f>
        <v>16304.521065722649</v>
      </c>
      <c r="E155" s="161">
        <f>+[2]data1cf!D155</f>
        <v>15988.845020945178</v>
      </c>
      <c r="F155" s="161">
        <f>+[2]data1cf!E155</f>
        <v>15723.946989468379</v>
      </c>
      <c r="G155" s="161">
        <f>+[2]data1cf!F155</f>
        <v>15493.184975673797</v>
      </c>
      <c r="H155" s="161">
        <f>+[2]data1cf!G155</f>
        <v>15228.466918669514</v>
      </c>
      <c r="I155" s="161">
        <f>+[2]data1cf!H155</f>
        <v>14865.977841263575</v>
      </c>
      <c r="J155" s="161">
        <f>+[2]data1cf!I155</f>
        <v>14992.643095844433</v>
      </c>
      <c r="K155" s="161">
        <f>+[2]data1cf!J155</f>
        <v>15159.931706896801</v>
      </c>
      <c r="L155" s="161">
        <f>+[2]data1cf!K155</f>
        <v>15032.110534207783</v>
      </c>
      <c r="M155" s="161">
        <f>+[2]data1cf!L155</f>
        <v>15262.353029383459</v>
      </c>
      <c r="N155" s="161">
        <f>+[2]data1cf!M155</f>
        <v>15138.477121095491</v>
      </c>
      <c r="O155" s="161">
        <f>+[2]data1cf!N155</f>
        <v>15114.981249381515</v>
      </c>
      <c r="P155" s="161">
        <f>+[2]data1cf!O155</f>
        <v>15237.495735864301</v>
      </c>
      <c r="Q155" s="161">
        <f>+[2]data1cf!P155</f>
        <v>15235.350730197957</v>
      </c>
      <c r="R155" s="161">
        <f>+[2]data1cf!Q155</f>
        <v>1006.8648903243471</v>
      </c>
      <c r="S155" s="161">
        <f>+[2]data1cf!R155</f>
        <v>0</v>
      </c>
      <c r="T155" s="161">
        <f>+[2]data1cf!S155</f>
        <v>0</v>
      </c>
      <c r="U155" s="161">
        <f>+[2]data1cf!T155</f>
        <v>0</v>
      </c>
      <c r="V155" s="161">
        <f>+[2]data1cf!U155</f>
        <v>0</v>
      </c>
      <c r="W155" s="161">
        <f>+[2]data1cf!V155</f>
        <v>0</v>
      </c>
      <c r="X155" s="161">
        <f>+[2]data1cf!W155</f>
        <v>0</v>
      </c>
      <c r="Y155" s="161">
        <f>+[2]data1cf!X155</f>
        <v>0</v>
      </c>
      <c r="Z155" s="161">
        <f>+[2]data1cf!Y155</f>
        <v>0</v>
      </c>
      <c r="AA155" s="161">
        <f>+[2]data1cf!Z155</f>
        <v>0</v>
      </c>
      <c r="AB155" s="161"/>
      <c r="AC155" s="162">
        <f t="shared" si="16"/>
        <v>29433.665719248285</v>
      </c>
      <c r="AD155" s="162">
        <f t="shared" si="18"/>
        <v>61905.639081649075</v>
      </c>
      <c r="AE155" s="163">
        <f t="shared" si="19"/>
        <v>61356.888936008552</v>
      </c>
      <c r="AF155" s="164">
        <f t="shared" si="17"/>
        <v>0.15579054951667787</v>
      </c>
      <c r="AG155" s="165">
        <f t="shared" si="21"/>
        <v>0.98689555078874913</v>
      </c>
    </row>
    <row r="156" spans="1:33">
      <c r="A156" s="157"/>
      <c r="B156" s="161">
        <f>+[2]data1cf!A156</f>
        <v>-98857.480150092146</v>
      </c>
      <c r="C156" s="161">
        <f>+[2]data1cf!B156</f>
        <v>15218.393361432392</v>
      </c>
      <c r="D156" s="161">
        <f>+[2]data1cf!C156</f>
        <v>16720.780997841895</v>
      </c>
      <c r="E156" s="161">
        <f>+[2]data1cf!D156</f>
        <v>16293.429608083046</v>
      </c>
      <c r="F156" s="161">
        <f>+[2]data1cf!E156</f>
        <v>16021.201849536214</v>
      </c>
      <c r="G156" s="161">
        <f>+[2]data1cf!F156</f>
        <v>15800.397769565003</v>
      </c>
      <c r="H156" s="161">
        <f>+[2]data1cf!G156</f>
        <v>15226.056764272827</v>
      </c>
      <c r="I156" s="161">
        <f>+[2]data1cf!H156</f>
        <v>15224.173208696579</v>
      </c>
      <c r="J156" s="161">
        <f>+[2]data1cf!I156</f>
        <v>15358.891408771509</v>
      </c>
      <c r="K156" s="161">
        <f>+[2]data1cf!J156</f>
        <v>15307.912577897188</v>
      </c>
      <c r="L156" s="161">
        <f>+[2]data1cf!K156</f>
        <v>15173.565201985177</v>
      </c>
      <c r="M156" s="161">
        <f>+[2]data1cf!L156</f>
        <v>15437.801995370182</v>
      </c>
      <c r="N156" s="161">
        <f>+[2]data1cf!M156</f>
        <v>15473.313289588539</v>
      </c>
      <c r="O156" s="161">
        <f>+[2]data1cf!N156</f>
        <v>15410.848334639948</v>
      </c>
      <c r="P156" s="161">
        <f>+[2]data1cf!O156</f>
        <v>15351.960605696058</v>
      </c>
      <c r="Q156" s="161">
        <f>+[2]data1cf!P156</f>
        <v>15407.070911182502</v>
      </c>
      <c r="R156" s="161">
        <f>+[2]data1cf!Q156</f>
        <v>1133.8557543294969</v>
      </c>
      <c r="S156" s="161">
        <f>+[2]data1cf!R156</f>
        <v>0</v>
      </c>
      <c r="T156" s="161">
        <f>+[2]data1cf!S156</f>
        <v>0</v>
      </c>
      <c r="U156" s="161">
        <f>+[2]data1cf!T156</f>
        <v>0</v>
      </c>
      <c r="V156" s="161">
        <f>+[2]data1cf!U156</f>
        <v>0</v>
      </c>
      <c r="W156" s="161">
        <f>+[2]data1cf!V156</f>
        <v>0</v>
      </c>
      <c r="X156" s="161">
        <f>+[2]data1cf!W156</f>
        <v>0</v>
      </c>
      <c r="Y156" s="161">
        <f>+[2]data1cf!X156</f>
        <v>0</v>
      </c>
      <c r="Z156" s="161">
        <f>+[2]data1cf!Y156</f>
        <v>0</v>
      </c>
      <c r="AA156" s="161">
        <f>+[2]data1cf!Z156</f>
        <v>0</v>
      </c>
      <c r="AB156" s="161"/>
      <c r="AC156" s="162">
        <f t="shared" si="16"/>
        <v>20435.940120647028</v>
      </c>
      <c r="AD156" s="162">
        <f t="shared" si="18"/>
        <v>53432.331230320473</v>
      </c>
      <c r="AE156" s="163">
        <f t="shared" si="19"/>
        <v>52874.847810627296</v>
      </c>
      <c r="AF156" s="164">
        <f t="shared" si="17"/>
        <v>0.13512795567512517</v>
      </c>
      <c r="AG156" s="165">
        <f t="shared" si="21"/>
        <v>0.97628100564431619</v>
      </c>
    </row>
    <row r="157" spans="1:33">
      <c r="A157" s="157"/>
      <c r="B157" s="161">
        <f>+[2]data1cf!A157</f>
        <v>-101355.71047907961</v>
      </c>
      <c r="C157" s="161">
        <f>+[2]data1cf!B157</f>
        <v>15249.526718764366</v>
      </c>
      <c r="D157" s="161">
        <f>+[2]data1cf!C157</f>
        <v>16919.336532827496</v>
      </c>
      <c r="E157" s="161">
        <f>+[2]data1cf!D157</f>
        <v>16359.962357383911</v>
      </c>
      <c r="F157" s="161">
        <f>+[2]data1cf!E157</f>
        <v>16075.689796623366</v>
      </c>
      <c r="G157" s="161">
        <f>+[2]data1cf!F157</f>
        <v>15818.833913312665</v>
      </c>
      <c r="H157" s="161">
        <f>+[2]data1cf!G157</f>
        <v>15553.228422526663</v>
      </c>
      <c r="I157" s="161">
        <f>+[2]data1cf!H157</f>
        <v>15142.034336607107</v>
      </c>
      <c r="J157" s="161">
        <f>+[2]data1cf!I157</f>
        <v>15274.57069586045</v>
      </c>
      <c r="K157" s="161">
        <f>+[2]data1cf!J157</f>
        <v>15374.667083588036</v>
      </c>
      <c r="L157" s="161">
        <f>+[2]data1cf!K157</f>
        <v>15168.098343882915</v>
      </c>
      <c r="M157" s="161">
        <f>+[2]data1cf!L157</f>
        <v>15309.733385269043</v>
      </c>
      <c r="N157" s="161">
        <f>+[2]data1cf!M157</f>
        <v>15314.474658843108</v>
      </c>
      <c r="O157" s="161">
        <f>+[2]data1cf!N157</f>
        <v>15498.147631362994</v>
      </c>
      <c r="P157" s="161">
        <f>+[2]data1cf!O157</f>
        <v>15516.033654476443</v>
      </c>
      <c r="Q157" s="161">
        <f>+[2]data1cf!P157</f>
        <v>15398.789314812597</v>
      </c>
      <c r="R157" s="161">
        <f>+[2]data1cf!Q157</f>
        <v>1162.5094569108514</v>
      </c>
      <c r="S157" s="161">
        <f>+[2]data1cf!R157</f>
        <v>0</v>
      </c>
      <c r="T157" s="161">
        <f>+[2]data1cf!S157</f>
        <v>0</v>
      </c>
      <c r="U157" s="161">
        <f>+[2]data1cf!T157</f>
        <v>0</v>
      </c>
      <c r="V157" s="161">
        <f>+[2]data1cf!U157</f>
        <v>0</v>
      </c>
      <c r="W157" s="161">
        <f>+[2]data1cf!V157</f>
        <v>0</v>
      </c>
      <c r="X157" s="161">
        <f>+[2]data1cf!W157</f>
        <v>0</v>
      </c>
      <c r="Y157" s="161">
        <f>+[2]data1cf!X157</f>
        <v>0</v>
      </c>
      <c r="Z157" s="161">
        <f>+[2]data1cf!Y157</f>
        <v>0</v>
      </c>
      <c r="AA157" s="161">
        <f>+[2]data1cf!Z157</f>
        <v>0</v>
      </c>
      <c r="AB157" s="161"/>
      <c r="AC157" s="162">
        <f t="shared" si="16"/>
        <v>18335.272953151209</v>
      </c>
      <c r="AD157" s="162">
        <f t="shared" si="18"/>
        <v>51389.833425860634</v>
      </c>
      <c r="AE157" s="163">
        <f t="shared" si="19"/>
        <v>50831.462306112182</v>
      </c>
      <c r="AF157" s="164">
        <f t="shared" si="17"/>
        <v>0.13091883063316342</v>
      </c>
      <c r="AG157" s="165">
        <f t="shared" si="21"/>
        <v>0.97263410575366305</v>
      </c>
    </row>
    <row r="158" spans="1:33">
      <c r="A158" s="157"/>
      <c r="B158" s="161">
        <f>+[2]data1cf!A158</f>
        <v>-84806.872242371028</v>
      </c>
      <c r="C158" s="161">
        <f>+[2]data1cf!B158</f>
        <v>15030.352700381833</v>
      </c>
      <c r="D158" s="161">
        <f>+[2]data1cf!C158</f>
        <v>16051.267878346596</v>
      </c>
      <c r="E158" s="161">
        <f>+[2]data1cf!D158</f>
        <v>15810.456464774135</v>
      </c>
      <c r="F158" s="161">
        <f>+[2]data1cf!E158</f>
        <v>15471.04428946356</v>
      </c>
      <c r="G158" s="161">
        <f>+[2]data1cf!F158</f>
        <v>15356.913418052263</v>
      </c>
      <c r="H158" s="161">
        <f>+[2]data1cf!G158</f>
        <v>14848.972996419578</v>
      </c>
      <c r="I158" s="161">
        <f>+[2]data1cf!H158</f>
        <v>14735.164627604699</v>
      </c>
      <c r="J158" s="161">
        <f>+[2]data1cf!I158</f>
        <v>14815.212237343447</v>
      </c>
      <c r="K158" s="161">
        <f>+[2]data1cf!J158</f>
        <v>14835.90834368321</v>
      </c>
      <c r="L158" s="161">
        <f>+[2]data1cf!K158</f>
        <v>15017.860679912044</v>
      </c>
      <c r="M158" s="161">
        <f>+[2]data1cf!L158</f>
        <v>14923.116745692401</v>
      </c>
      <c r="N158" s="161">
        <f>+[2]data1cf!M158</f>
        <v>14861.379215037407</v>
      </c>
      <c r="O158" s="161">
        <f>+[2]data1cf!N158</f>
        <v>15128.650110088643</v>
      </c>
      <c r="P158" s="161">
        <f>+[2]data1cf!O158</f>
        <v>15044.423682652337</v>
      </c>
      <c r="Q158" s="161">
        <f>+[2]data1cf!P158</f>
        <v>14929.358381303944</v>
      </c>
      <c r="R158" s="161">
        <f>+[2]data1cf!Q158</f>
        <v>972.70090187109861</v>
      </c>
      <c r="S158" s="161">
        <f>+[2]data1cf!R158</f>
        <v>0</v>
      </c>
      <c r="T158" s="161">
        <f>+[2]data1cf!S158</f>
        <v>0</v>
      </c>
      <c r="U158" s="161">
        <f>+[2]data1cf!T158</f>
        <v>0</v>
      </c>
      <c r="V158" s="161">
        <f>+[2]data1cf!U158</f>
        <v>0</v>
      </c>
      <c r="W158" s="161">
        <f>+[2]data1cf!V158</f>
        <v>0</v>
      </c>
      <c r="X158" s="161">
        <f>+[2]data1cf!W158</f>
        <v>0</v>
      </c>
      <c r="Y158" s="161">
        <f>+[2]data1cf!X158</f>
        <v>0</v>
      </c>
      <c r="Z158" s="161">
        <f>+[2]data1cf!Y158</f>
        <v>0</v>
      </c>
      <c r="AA158" s="161">
        <f>+[2]data1cf!Z158</f>
        <v>0</v>
      </c>
      <c r="AB158" s="161"/>
      <c r="AC158" s="162">
        <f t="shared" si="16"/>
        <v>31084.656114893714</v>
      </c>
      <c r="AD158" s="162">
        <f t="shared" si="18"/>
        <v>63123.370597490321</v>
      </c>
      <c r="AE158" s="163">
        <f t="shared" si="19"/>
        <v>62581.989132397539</v>
      </c>
      <c r="AF158" s="164">
        <f t="shared" si="17"/>
        <v>0.16088417172431954</v>
      </c>
      <c r="AG158" s="165">
        <f t="shared" si="21"/>
        <v>0.98796663883009572</v>
      </c>
    </row>
    <row r="159" spans="1:33">
      <c r="A159" s="157"/>
      <c r="B159" s="161">
        <f>+[2]data1cf!A159</f>
        <v>-84128.181698693981</v>
      </c>
      <c r="C159" s="161">
        <f>+[2]data1cf!B159</f>
        <v>15134.488411063638</v>
      </c>
      <c r="D159" s="161">
        <f>+[2]data1cf!C159</f>
        <v>16002.604245965755</v>
      </c>
      <c r="E159" s="161">
        <f>+[2]data1cf!D159</f>
        <v>15810.796911169462</v>
      </c>
      <c r="F159" s="161">
        <f>+[2]data1cf!E159</f>
        <v>15596.49664332519</v>
      </c>
      <c r="G159" s="161">
        <f>+[2]data1cf!F159</f>
        <v>15386.29938305884</v>
      </c>
      <c r="H159" s="161">
        <f>+[2]data1cf!G159</f>
        <v>14953.023764774149</v>
      </c>
      <c r="I159" s="161">
        <f>+[2]data1cf!H159</f>
        <v>14766.585641685197</v>
      </c>
      <c r="J159" s="161">
        <f>+[2]data1cf!I159</f>
        <v>14879.714936829012</v>
      </c>
      <c r="K159" s="161">
        <f>+[2]data1cf!J159</f>
        <v>14963.156223184051</v>
      </c>
      <c r="L159" s="161">
        <f>+[2]data1cf!K159</f>
        <v>15121.591675007727</v>
      </c>
      <c r="M159" s="161">
        <f>+[2]data1cf!L159</f>
        <v>14946.780844695681</v>
      </c>
      <c r="N159" s="161">
        <f>+[2]data1cf!M159</f>
        <v>15200.943736383997</v>
      </c>
      <c r="O159" s="161">
        <f>+[2]data1cf!N159</f>
        <v>15153.658172375795</v>
      </c>
      <c r="P159" s="161">
        <f>+[2]data1cf!O159</f>
        <v>15219.658536548404</v>
      </c>
      <c r="Q159" s="161">
        <f>+[2]data1cf!P159</f>
        <v>15022.133750577113</v>
      </c>
      <c r="R159" s="161">
        <f>+[2]data1cf!Q159</f>
        <v>964.91659281134037</v>
      </c>
      <c r="S159" s="161">
        <f>+[2]data1cf!R159</f>
        <v>0</v>
      </c>
      <c r="T159" s="161">
        <f>+[2]data1cf!S159</f>
        <v>0</v>
      </c>
      <c r="U159" s="161">
        <f>+[2]data1cf!T159</f>
        <v>0</v>
      </c>
      <c r="V159" s="161">
        <f>+[2]data1cf!U159</f>
        <v>0</v>
      </c>
      <c r="W159" s="161">
        <f>+[2]data1cf!V159</f>
        <v>0</v>
      </c>
      <c r="X159" s="161">
        <f>+[2]data1cf!W159</f>
        <v>0</v>
      </c>
      <c r="Y159" s="161">
        <f>+[2]data1cf!X159</f>
        <v>0</v>
      </c>
      <c r="Z159" s="161">
        <f>+[2]data1cf!Y159</f>
        <v>0</v>
      </c>
      <c r="AA159" s="161">
        <f>+[2]data1cf!Z159</f>
        <v>0</v>
      </c>
      <c r="AB159" s="161"/>
      <c r="AC159" s="162">
        <f t="shared" si="16"/>
        <v>32310.989324507755</v>
      </c>
      <c r="AD159" s="162">
        <f t="shared" si="18"/>
        <v>64544.752368550042</v>
      </c>
      <c r="AE159" s="163">
        <f t="shared" si="19"/>
        <v>63999.891785098102</v>
      </c>
      <c r="AF159" s="164">
        <f t="shared" si="17"/>
        <v>0.163545697927475</v>
      </c>
      <c r="AG159" s="165">
        <f t="shared" si="21"/>
        <v>0.98910663573576763</v>
      </c>
    </row>
    <row r="160" spans="1:33">
      <c r="A160" s="157"/>
      <c r="B160" s="161">
        <f>+[2]data1cf!A160</f>
        <v>-91736.023286295138</v>
      </c>
      <c r="C160" s="161">
        <f>+[2]data1cf!B160</f>
        <v>14888.309299234708</v>
      </c>
      <c r="D160" s="161">
        <f>+[2]data1cf!C160</f>
        <v>16371.715753240514</v>
      </c>
      <c r="E160" s="161">
        <f>+[2]data1cf!D160</f>
        <v>16102.090073084188</v>
      </c>
      <c r="F160" s="161">
        <f>+[2]data1cf!E160</f>
        <v>15810.828423264851</v>
      </c>
      <c r="G160" s="161">
        <f>+[2]data1cf!F160</f>
        <v>15366.815691436423</v>
      </c>
      <c r="H160" s="161">
        <f>+[2]data1cf!G160</f>
        <v>15143.172899051633</v>
      </c>
      <c r="I160" s="161">
        <f>+[2]data1cf!H160</f>
        <v>14968.642081515674</v>
      </c>
      <c r="J160" s="161">
        <f>+[2]data1cf!I160</f>
        <v>15214.405798790422</v>
      </c>
      <c r="K160" s="161">
        <f>+[2]data1cf!J160</f>
        <v>15108.578492642606</v>
      </c>
      <c r="L160" s="161">
        <f>+[2]data1cf!K160</f>
        <v>15242.90391402249</v>
      </c>
      <c r="M160" s="161">
        <f>+[2]data1cf!L160</f>
        <v>15051.331657444283</v>
      </c>
      <c r="N160" s="161">
        <f>+[2]data1cf!M160</f>
        <v>15192.804535433286</v>
      </c>
      <c r="O160" s="161">
        <f>+[2]data1cf!N160</f>
        <v>15087.355101066536</v>
      </c>
      <c r="P160" s="161">
        <f>+[2]data1cf!O160</f>
        <v>15153.652547304808</v>
      </c>
      <c r="Q160" s="161">
        <f>+[2]data1cf!P160</f>
        <v>15222.66431337179</v>
      </c>
      <c r="R160" s="161">
        <f>+[2]data1cf!Q160</f>
        <v>1052.1754926844906</v>
      </c>
      <c r="S160" s="161">
        <f>+[2]data1cf!R160</f>
        <v>0</v>
      </c>
      <c r="T160" s="161">
        <f>+[2]data1cf!S160</f>
        <v>0</v>
      </c>
      <c r="U160" s="161">
        <f>+[2]data1cf!T160</f>
        <v>0</v>
      </c>
      <c r="V160" s="161">
        <f>+[2]data1cf!U160</f>
        <v>0</v>
      </c>
      <c r="W160" s="161">
        <f>+[2]data1cf!V160</f>
        <v>0</v>
      </c>
      <c r="X160" s="161">
        <f>+[2]data1cf!W160</f>
        <v>0</v>
      </c>
      <c r="Y160" s="161">
        <f>+[2]data1cf!X160</f>
        <v>0</v>
      </c>
      <c r="Z160" s="161">
        <f>+[2]data1cf!Y160</f>
        <v>0</v>
      </c>
      <c r="AA160" s="161">
        <f>+[2]data1cf!Z160</f>
        <v>0</v>
      </c>
      <c r="AB160" s="161"/>
      <c r="AC160" s="162">
        <f t="shared" si="16"/>
        <v>25677.110792682517</v>
      </c>
      <c r="AD160" s="162">
        <f t="shared" si="18"/>
        <v>58191.782365581239</v>
      </c>
      <c r="AE160" s="163">
        <f t="shared" si="19"/>
        <v>57642.472607670905</v>
      </c>
      <c r="AF160" s="164">
        <f t="shared" si="17"/>
        <v>0.14697139859199526</v>
      </c>
      <c r="AG160" s="165">
        <f t="shared" si="21"/>
        <v>0.98300351954892673</v>
      </c>
    </row>
    <row r="161" spans="1:33">
      <c r="A161" s="157"/>
      <c r="B161" s="161">
        <f>+[2]data1cf!A161</f>
        <v>-99150.977787338648</v>
      </c>
      <c r="C161" s="161">
        <f>+[2]data1cf!B161</f>
        <v>15063.693804155504</v>
      </c>
      <c r="D161" s="161">
        <f>+[2]data1cf!C161</f>
        <v>16746.803044436219</v>
      </c>
      <c r="E161" s="161">
        <f>+[2]data1cf!D161</f>
        <v>16166.808010491493</v>
      </c>
      <c r="F161" s="161">
        <f>+[2]data1cf!E161</f>
        <v>16045.275492412147</v>
      </c>
      <c r="G161" s="161">
        <f>+[2]data1cf!F161</f>
        <v>15627.481811888996</v>
      </c>
      <c r="H161" s="161">
        <f>+[2]data1cf!G161</f>
        <v>15361.872442435528</v>
      </c>
      <c r="I161" s="161">
        <f>+[2]data1cf!H161</f>
        <v>15194.565466972716</v>
      </c>
      <c r="J161" s="161">
        <f>+[2]data1cf!I161</f>
        <v>15452.129507641665</v>
      </c>
      <c r="K161" s="161">
        <f>+[2]data1cf!J161</f>
        <v>15278.601748461013</v>
      </c>
      <c r="L161" s="161">
        <f>+[2]data1cf!K161</f>
        <v>15146.635849194203</v>
      </c>
      <c r="M161" s="161">
        <f>+[2]data1cf!L161</f>
        <v>15395.11108889</v>
      </c>
      <c r="N161" s="161">
        <f>+[2]data1cf!M161</f>
        <v>15222.728577736565</v>
      </c>
      <c r="O161" s="161">
        <f>+[2]data1cf!N161</f>
        <v>15520.419807338056</v>
      </c>
      <c r="P161" s="161">
        <f>+[2]data1cf!O161</f>
        <v>15261.301303886441</v>
      </c>
      <c r="Q161" s="161">
        <f>+[2]data1cf!P161</f>
        <v>15562.360584946715</v>
      </c>
      <c r="R161" s="161">
        <f>+[2]data1cf!Q161</f>
        <v>1137.2220548296593</v>
      </c>
      <c r="S161" s="161">
        <f>+[2]data1cf!R161</f>
        <v>0</v>
      </c>
      <c r="T161" s="161">
        <f>+[2]data1cf!S161</f>
        <v>0</v>
      </c>
      <c r="U161" s="161">
        <f>+[2]data1cf!T161</f>
        <v>0</v>
      </c>
      <c r="V161" s="161">
        <f>+[2]data1cf!U161</f>
        <v>0</v>
      </c>
      <c r="W161" s="161">
        <f>+[2]data1cf!V161</f>
        <v>0</v>
      </c>
      <c r="X161" s="161">
        <f>+[2]data1cf!W161</f>
        <v>0</v>
      </c>
      <c r="Y161" s="161">
        <f>+[2]data1cf!X161</f>
        <v>0</v>
      </c>
      <c r="Z161" s="161">
        <f>+[2]data1cf!Y161</f>
        <v>0</v>
      </c>
      <c r="AA161" s="161">
        <f>+[2]data1cf!Z161</f>
        <v>0</v>
      </c>
      <c r="AB161" s="161"/>
      <c r="AC161" s="162">
        <f t="shared" si="16"/>
        <v>19870.413058903439</v>
      </c>
      <c r="AD161" s="162">
        <f t="shared" si="18"/>
        <v>52831.934430169422</v>
      </c>
      <c r="AE161" s="163">
        <f t="shared" si="19"/>
        <v>52275.006220029267</v>
      </c>
      <c r="AF161" s="164">
        <f t="shared" si="17"/>
        <v>0.13404577374458312</v>
      </c>
      <c r="AG161" s="165">
        <f t="shared" si="21"/>
        <v>0.97526256667780609</v>
      </c>
    </row>
    <row r="162" spans="1:33">
      <c r="A162" s="157"/>
      <c r="B162" s="161">
        <f>+[2]data1cf!A162</f>
        <v>-97631.840734706188</v>
      </c>
      <c r="C162" s="161">
        <f>+[2]data1cf!B162</f>
        <v>15085.239289990128</v>
      </c>
      <c r="D162" s="161">
        <f>+[2]data1cf!C162</f>
        <v>16743.034992562531</v>
      </c>
      <c r="E162" s="161">
        <f>+[2]data1cf!D162</f>
        <v>16356.195556106097</v>
      </c>
      <c r="F162" s="161">
        <f>+[2]data1cf!E162</f>
        <v>15885.772995838071</v>
      </c>
      <c r="G162" s="161">
        <f>+[2]data1cf!F162</f>
        <v>15753.890964009577</v>
      </c>
      <c r="H162" s="161">
        <f>+[2]data1cf!G162</f>
        <v>15354.713847850235</v>
      </c>
      <c r="I162" s="161">
        <f>+[2]data1cf!H162</f>
        <v>15232.297197442733</v>
      </c>
      <c r="J162" s="161">
        <f>+[2]data1cf!I162</f>
        <v>15116.566695924761</v>
      </c>
      <c r="K162" s="161">
        <f>+[2]data1cf!J162</f>
        <v>15356.859502118437</v>
      </c>
      <c r="L162" s="161">
        <f>+[2]data1cf!K162</f>
        <v>15028.559314204253</v>
      </c>
      <c r="M162" s="161">
        <f>+[2]data1cf!L162</f>
        <v>15376.310951516285</v>
      </c>
      <c r="N162" s="161">
        <f>+[2]data1cf!M162</f>
        <v>15157.232597067188</v>
      </c>
      <c r="O162" s="161">
        <f>+[2]data1cf!N162</f>
        <v>15471.016994368496</v>
      </c>
      <c r="P162" s="161">
        <f>+[2]data1cf!O162</f>
        <v>15422.43502048164</v>
      </c>
      <c r="Q162" s="161">
        <f>+[2]data1cf!P162</f>
        <v>15141.205135704064</v>
      </c>
      <c r="R162" s="161">
        <f>+[2]data1cf!Q162</f>
        <v>1119.7981604907861</v>
      </c>
      <c r="S162" s="161">
        <f>+[2]data1cf!R162</f>
        <v>0</v>
      </c>
      <c r="T162" s="161">
        <f>+[2]data1cf!S162</f>
        <v>0</v>
      </c>
      <c r="U162" s="161">
        <f>+[2]data1cf!T162</f>
        <v>0</v>
      </c>
      <c r="V162" s="161">
        <f>+[2]data1cf!U162</f>
        <v>0</v>
      </c>
      <c r="W162" s="161">
        <f>+[2]data1cf!V162</f>
        <v>0</v>
      </c>
      <c r="X162" s="161">
        <f>+[2]data1cf!W162</f>
        <v>0</v>
      </c>
      <c r="Y162" s="161">
        <f>+[2]data1cf!X162</f>
        <v>0</v>
      </c>
      <c r="Z162" s="161">
        <f>+[2]data1cf!Y162</f>
        <v>0</v>
      </c>
      <c r="AA162" s="161">
        <f>+[2]data1cf!Z162</f>
        <v>0</v>
      </c>
      <c r="AB162" s="161"/>
      <c r="AC162" s="162">
        <f t="shared" si="16"/>
        <v>21260.51557624077</v>
      </c>
      <c r="AD162" s="162">
        <f t="shared" si="18"/>
        <v>54113.453802237244</v>
      </c>
      <c r="AE162" s="163">
        <f t="shared" si="19"/>
        <v>53558.550145868263</v>
      </c>
      <c r="AF162" s="164">
        <f t="shared" si="17"/>
        <v>0.13697617650032043</v>
      </c>
      <c r="AG162" s="165">
        <f t="shared" si="21"/>
        <v>0.97738570797314872</v>
      </c>
    </row>
    <row r="163" spans="1:33">
      <c r="A163" s="157"/>
      <c r="B163" s="161">
        <f>+[2]data1cf!A163</f>
        <v>-85400.830743308557</v>
      </c>
      <c r="C163" s="161">
        <f>+[2]data1cf!B163</f>
        <v>14990.639072392652</v>
      </c>
      <c r="D163" s="161">
        <f>+[2]data1cf!C163</f>
        <v>16092.462360485948</v>
      </c>
      <c r="E163" s="161">
        <f>+[2]data1cf!D163</f>
        <v>15790.996151253097</v>
      </c>
      <c r="F163" s="161">
        <f>+[2]data1cf!E163</f>
        <v>15431.86894809785</v>
      </c>
      <c r="G163" s="161">
        <f>+[2]data1cf!F163</f>
        <v>15278.810123230014</v>
      </c>
      <c r="H163" s="161">
        <f>+[2]data1cf!G163</f>
        <v>15031.807000653629</v>
      </c>
      <c r="I163" s="161">
        <f>+[2]data1cf!H163</f>
        <v>14880.08427889339</v>
      </c>
      <c r="J163" s="161">
        <f>+[2]data1cf!I163</f>
        <v>14984.493340058136</v>
      </c>
      <c r="K163" s="161">
        <f>+[2]data1cf!J163</f>
        <v>14900.215920362682</v>
      </c>
      <c r="L163" s="161">
        <f>+[2]data1cf!K163</f>
        <v>14930.351815882877</v>
      </c>
      <c r="M163" s="161">
        <f>+[2]data1cf!L163</f>
        <v>15040.393390572714</v>
      </c>
      <c r="N163" s="161">
        <f>+[2]data1cf!M163</f>
        <v>14921.732222948376</v>
      </c>
      <c r="O163" s="161">
        <f>+[2]data1cf!N163</f>
        <v>15035.74299116556</v>
      </c>
      <c r="P163" s="161">
        <f>+[2]data1cf!O163</f>
        <v>15049.858971825681</v>
      </c>
      <c r="Q163" s="161">
        <f>+[2]data1cf!P163</f>
        <v>14968.495493338552</v>
      </c>
      <c r="R163" s="161">
        <f>+[2]data1cf!Q163</f>
        <v>979.51336829345166</v>
      </c>
      <c r="S163" s="161">
        <f>+[2]data1cf!R163</f>
        <v>0</v>
      </c>
      <c r="T163" s="161">
        <f>+[2]data1cf!S163</f>
        <v>0</v>
      </c>
      <c r="U163" s="161">
        <f>+[2]data1cf!T163</f>
        <v>0</v>
      </c>
      <c r="V163" s="161">
        <f>+[2]data1cf!U163</f>
        <v>0</v>
      </c>
      <c r="W163" s="161">
        <f>+[2]data1cf!V163</f>
        <v>0</v>
      </c>
      <c r="X163" s="161">
        <f>+[2]data1cf!W163</f>
        <v>0</v>
      </c>
      <c r="Y163" s="161">
        <f>+[2]data1cf!X163</f>
        <v>0</v>
      </c>
      <c r="Z163" s="161">
        <f>+[2]data1cf!Y163</f>
        <v>0</v>
      </c>
      <c r="AA163" s="161">
        <f>+[2]data1cf!Z163</f>
        <v>0</v>
      </c>
      <c r="AB163" s="161"/>
      <c r="AC163" s="162">
        <f t="shared" si="16"/>
        <v>30694.402074691236</v>
      </c>
      <c r="AD163" s="162">
        <f t="shared" si="18"/>
        <v>62820.515162973541</v>
      </c>
      <c r="AE163" s="163">
        <f t="shared" si="19"/>
        <v>62277.746729094237</v>
      </c>
      <c r="AF163" s="164">
        <f t="shared" si="17"/>
        <v>0.15969709753990177</v>
      </c>
      <c r="AG163" s="165">
        <f t="shared" ref="AG163:AG178" si="22">1-EXP(-(1/0.25)*(AD163/ABS($AD$1010)))</f>
        <v>0.98770872498611029</v>
      </c>
    </row>
    <row r="164" spans="1:33">
      <c r="A164" s="157"/>
      <c r="B164" s="161">
        <f>+[2]data1cf!A164</f>
        <v>-98802.988598948796</v>
      </c>
      <c r="C164" s="161">
        <f>+[2]data1cf!B164</f>
        <v>15218.80052548552</v>
      </c>
      <c r="D164" s="161">
        <f>+[2]data1cf!C164</f>
        <v>16605.829251880346</v>
      </c>
      <c r="E164" s="161">
        <f>+[2]data1cf!D164</f>
        <v>16233.496754458507</v>
      </c>
      <c r="F164" s="161">
        <f>+[2]data1cf!E164</f>
        <v>16019.377928381136</v>
      </c>
      <c r="G164" s="161">
        <f>+[2]data1cf!F164</f>
        <v>15644.069100223955</v>
      </c>
      <c r="H164" s="161">
        <f>+[2]data1cf!G164</f>
        <v>15277.161699140499</v>
      </c>
      <c r="I164" s="161">
        <f>+[2]data1cf!H164</f>
        <v>15053.186515605319</v>
      </c>
      <c r="J164" s="161">
        <f>+[2]data1cf!I164</f>
        <v>15211.149231056308</v>
      </c>
      <c r="K164" s="161">
        <f>+[2]data1cf!J164</f>
        <v>14972.51532439264</v>
      </c>
      <c r="L164" s="161">
        <f>+[2]data1cf!K164</f>
        <v>15203.174240306231</v>
      </c>
      <c r="M164" s="161">
        <f>+[2]data1cf!L164</f>
        <v>15292.856755002216</v>
      </c>
      <c r="N164" s="161">
        <f>+[2]data1cf!M164</f>
        <v>15182.297419418528</v>
      </c>
      <c r="O164" s="161">
        <f>+[2]data1cf!N164</f>
        <v>15268.521923691187</v>
      </c>
      <c r="P164" s="161">
        <f>+[2]data1cf!O164</f>
        <v>15153.178244279272</v>
      </c>
      <c r="Q164" s="161">
        <f>+[2]data1cf!P164</f>
        <v>15393.916667034191</v>
      </c>
      <c r="R164" s="161">
        <f>+[2]data1cf!Q164</f>
        <v>1133.230758034503</v>
      </c>
      <c r="S164" s="161">
        <f>+[2]data1cf!R164</f>
        <v>0</v>
      </c>
      <c r="T164" s="161">
        <f>+[2]data1cf!S164</f>
        <v>0</v>
      </c>
      <c r="U164" s="161">
        <f>+[2]data1cf!T164</f>
        <v>0</v>
      </c>
      <c r="V164" s="161">
        <f>+[2]data1cf!U164</f>
        <v>0</v>
      </c>
      <c r="W164" s="161">
        <f>+[2]data1cf!V164</f>
        <v>0</v>
      </c>
      <c r="X164" s="161">
        <f>+[2]data1cf!W164</f>
        <v>0</v>
      </c>
      <c r="Y164" s="161">
        <f>+[2]data1cf!X164</f>
        <v>0</v>
      </c>
      <c r="Z164" s="161">
        <f>+[2]data1cf!Y164</f>
        <v>0</v>
      </c>
      <c r="AA164" s="161">
        <f>+[2]data1cf!Z164</f>
        <v>0</v>
      </c>
      <c r="AB164" s="161"/>
      <c r="AC164" s="162">
        <f t="shared" si="16"/>
        <v>19753.82459461773</v>
      </c>
      <c r="AD164" s="162">
        <f t="shared" si="18"/>
        <v>52487.304818694472</v>
      </c>
      <c r="AE164" s="163">
        <f t="shared" si="19"/>
        <v>51934.40582449147</v>
      </c>
      <c r="AF164" s="164">
        <f t="shared" si="17"/>
        <v>0.13407981991767884</v>
      </c>
      <c r="AG164" s="165">
        <f t="shared" si="22"/>
        <v>0.97465834382795802</v>
      </c>
    </row>
    <row r="165" spans="1:33">
      <c r="A165" s="157"/>
      <c r="B165" s="161">
        <f>+[2]data1cf!A165</f>
        <v>-86533.240196007886</v>
      </c>
      <c r="C165" s="161">
        <f>+[2]data1cf!B165</f>
        <v>14881.158483224557</v>
      </c>
      <c r="D165" s="161">
        <f>+[2]data1cf!C165</f>
        <v>16200.221964601868</v>
      </c>
      <c r="E165" s="161">
        <f>+[2]data1cf!D165</f>
        <v>15748.493004910739</v>
      </c>
      <c r="F165" s="161">
        <f>+[2]data1cf!E165</f>
        <v>15583.362926695223</v>
      </c>
      <c r="G165" s="161">
        <f>+[2]data1cf!F165</f>
        <v>15151.090196007692</v>
      </c>
      <c r="H165" s="161">
        <f>+[2]data1cf!G165</f>
        <v>15007.858161019471</v>
      </c>
      <c r="I165" s="161">
        <f>+[2]data1cf!H165</f>
        <v>14780.723893995299</v>
      </c>
      <c r="J165" s="161">
        <f>+[2]data1cf!I165</f>
        <v>15064.431457667126</v>
      </c>
      <c r="K165" s="161">
        <f>+[2]data1cf!J165</f>
        <v>14991.35394180285</v>
      </c>
      <c r="L165" s="161">
        <f>+[2]data1cf!K165</f>
        <v>14818.079691883655</v>
      </c>
      <c r="M165" s="161">
        <f>+[2]data1cf!L165</f>
        <v>14899.623155462559</v>
      </c>
      <c r="N165" s="161">
        <f>+[2]data1cf!M165</f>
        <v>15005.363643815948</v>
      </c>
      <c r="O165" s="161">
        <f>+[2]data1cf!N165</f>
        <v>15091.33080839166</v>
      </c>
      <c r="P165" s="161">
        <f>+[2]data1cf!O165</f>
        <v>15242.562802583579</v>
      </c>
      <c r="Q165" s="161">
        <f>+[2]data1cf!P165</f>
        <v>15181.957503657741</v>
      </c>
      <c r="R165" s="161">
        <f>+[2]data1cf!Q165</f>
        <v>992.50165175213192</v>
      </c>
      <c r="S165" s="161">
        <f>+[2]data1cf!R165</f>
        <v>0</v>
      </c>
      <c r="T165" s="161">
        <f>+[2]data1cf!S165</f>
        <v>0</v>
      </c>
      <c r="U165" s="161">
        <f>+[2]data1cf!T165</f>
        <v>0</v>
      </c>
      <c r="V165" s="161">
        <f>+[2]data1cf!U165</f>
        <v>0</v>
      </c>
      <c r="W165" s="161">
        <f>+[2]data1cf!V165</f>
        <v>0</v>
      </c>
      <c r="X165" s="161">
        <f>+[2]data1cf!W165</f>
        <v>0</v>
      </c>
      <c r="Y165" s="161">
        <f>+[2]data1cf!X165</f>
        <v>0</v>
      </c>
      <c r="Z165" s="161">
        <f>+[2]data1cf!Y165</f>
        <v>0</v>
      </c>
      <c r="AA165" s="161">
        <f>+[2]data1cf!Z165</f>
        <v>0</v>
      </c>
      <c r="AB165" s="161"/>
      <c r="AC165" s="162">
        <f t="shared" si="16"/>
        <v>29609.894301367181</v>
      </c>
      <c r="AD165" s="162">
        <f t="shared" si="18"/>
        <v>61788.201750170658</v>
      </c>
      <c r="AE165" s="163">
        <f t="shared" si="19"/>
        <v>61244.29563741992</v>
      </c>
      <c r="AF165" s="164">
        <f t="shared" si="17"/>
        <v>0.156889420747757</v>
      </c>
      <c r="AG165" s="165">
        <f t="shared" si="22"/>
        <v>0.986787344865525</v>
      </c>
    </row>
    <row r="166" spans="1:33">
      <c r="A166" s="157"/>
      <c r="B166" s="161">
        <f>+[2]data1cf!A166</f>
        <v>-100994.22410361665</v>
      </c>
      <c r="C166" s="161">
        <f>+[2]data1cf!B166</f>
        <v>15451.807686520126</v>
      </c>
      <c r="D166" s="161">
        <f>+[2]data1cf!C166</f>
        <v>16771.157780080805</v>
      </c>
      <c r="E166" s="161">
        <f>+[2]data1cf!D166</f>
        <v>16384.441566108471</v>
      </c>
      <c r="F166" s="161">
        <f>+[2]data1cf!E166</f>
        <v>15953.894081179023</v>
      </c>
      <c r="G166" s="161">
        <f>+[2]data1cf!F166</f>
        <v>15750.103122911019</v>
      </c>
      <c r="H166" s="161">
        <f>+[2]data1cf!G166</f>
        <v>15242.023186522227</v>
      </c>
      <c r="I166" s="161">
        <f>+[2]data1cf!H166</f>
        <v>15181.706219594227</v>
      </c>
      <c r="J166" s="161">
        <f>+[2]data1cf!I166</f>
        <v>15510.633374162546</v>
      </c>
      <c r="K166" s="161">
        <f>+[2]data1cf!J166</f>
        <v>15251.444043683197</v>
      </c>
      <c r="L166" s="161">
        <f>+[2]data1cf!K166</f>
        <v>15393.670839591436</v>
      </c>
      <c r="M166" s="161">
        <f>+[2]data1cf!L166</f>
        <v>15472.647009132466</v>
      </c>
      <c r="N166" s="161">
        <f>+[2]data1cf!M166</f>
        <v>15359.678703815898</v>
      </c>
      <c r="O166" s="161">
        <f>+[2]data1cf!N166</f>
        <v>15346.514219111068</v>
      </c>
      <c r="P166" s="161">
        <f>+[2]data1cf!O166</f>
        <v>15498.299770167096</v>
      </c>
      <c r="Q166" s="161">
        <f>+[2]data1cf!P166</f>
        <v>15256.624743429242</v>
      </c>
      <c r="R166" s="161">
        <f>+[2]data1cf!Q166</f>
        <v>1158.3633527788415</v>
      </c>
      <c r="S166" s="161">
        <f>+[2]data1cf!R166</f>
        <v>0</v>
      </c>
      <c r="T166" s="161">
        <f>+[2]data1cf!S166</f>
        <v>0</v>
      </c>
      <c r="U166" s="161">
        <f>+[2]data1cf!T166</f>
        <v>0</v>
      </c>
      <c r="V166" s="161">
        <f>+[2]data1cf!U166</f>
        <v>0</v>
      </c>
      <c r="W166" s="161">
        <f>+[2]data1cf!V166</f>
        <v>0</v>
      </c>
      <c r="X166" s="161">
        <f>+[2]data1cf!W166</f>
        <v>0</v>
      </c>
      <c r="Y166" s="161">
        <f>+[2]data1cf!X166</f>
        <v>0</v>
      </c>
      <c r="Z166" s="161">
        <f>+[2]data1cf!Y166</f>
        <v>0</v>
      </c>
      <c r="AA166" s="161">
        <f>+[2]data1cf!Z166</f>
        <v>0</v>
      </c>
      <c r="AB166" s="161"/>
      <c r="AC166" s="162">
        <f t="shared" si="16"/>
        <v>18628.279580573042</v>
      </c>
      <c r="AD166" s="162">
        <f t="shared" si="18"/>
        <v>51662.708341345962</v>
      </c>
      <c r="AE166" s="163">
        <f t="shared" si="19"/>
        <v>51104.686822054122</v>
      </c>
      <c r="AF166" s="164">
        <f t="shared" si="17"/>
        <v>0.13151395916938785</v>
      </c>
      <c r="AG166" s="165">
        <f t="shared" si="22"/>
        <v>0.97315203440378695</v>
      </c>
    </row>
    <row r="167" spans="1:33">
      <c r="A167" s="157"/>
      <c r="B167" s="161">
        <f>+[2]data1cf!A167</f>
        <v>-95935.814667402679</v>
      </c>
      <c r="C167" s="161">
        <f>+[2]data1cf!B167</f>
        <v>15014.080329577642</v>
      </c>
      <c r="D167" s="161">
        <f>+[2]data1cf!C167</f>
        <v>16486.139379657317</v>
      </c>
      <c r="E167" s="161">
        <f>+[2]data1cf!D167</f>
        <v>16161.066351868107</v>
      </c>
      <c r="F167" s="161">
        <f>+[2]data1cf!E167</f>
        <v>15746.340290237044</v>
      </c>
      <c r="G167" s="161">
        <f>+[2]data1cf!F167</f>
        <v>15384.52573066227</v>
      </c>
      <c r="H167" s="161">
        <f>+[2]data1cf!G167</f>
        <v>15294.541620995727</v>
      </c>
      <c r="I167" s="161">
        <f>+[2]data1cf!H167</f>
        <v>15112.101791319925</v>
      </c>
      <c r="J167" s="161">
        <f>+[2]data1cf!I167</f>
        <v>15211.223552051444</v>
      </c>
      <c r="K167" s="161">
        <f>+[2]data1cf!J167</f>
        <v>15404.34448373029</v>
      </c>
      <c r="L167" s="161">
        <f>+[2]data1cf!K167</f>
        <v>15204.130095240049</v>
      </c>
      <c r="M167" s="161">
        <f>+[2]data1cf!L167</f>
        <v>15115.311682359596</v>
      </c>
      <c r="N167" s="161">
        <f>+[2]data1cf!M167</f>
        <v>15249.36058881228</v>
      </c>
      <c r="O167" s="161">
        <f>+[2]data1cf!N167</f>
        <v>15150.092965715581</v>
      </c>
      <c r="P167" s="161">
        <f>+[2]data1cf!O167</f>
        <v>15323.408045001737</v>
      </c>
      <c r="Q167" s="161">
        <f>+[2]data1cf!P167</f>
        <v>15342.171350873798</v>
      </c>
      <c r="R167" s="161">
        <f>+[2]data1cf!Q167</f>
        <v>1100.3454199092416</v>
      </c>
      <c r="S167" s="161">
        <f>+[2]data1cf!R167</f>
        <v>0</v>
      </c>
      <c r="T167" s="161">
        <f>+[2]data1cf!S167</f>
        <v>0</v>
      </c>
      <c r="U167" s="161">
        <f>+[2]data1cf!T167</f>
        <v>0</v>
      </c>
      <c r="V167" s="161">
        <f>+[2]data1cf!U167</f>
        <v>0</v>
      </c>
      <c r="W167" s="161">
        <f>+[2]data1cf!V167</f>
        <v>0</v>
      </c>
      <c r="X167" s="161">
        <f>+[2]data1cf!W167</f>
        <v>0</v>
      </c>
      <c r="Y167" s="161">
        <f>+[2]data1cf!X167</f>
        <v>0</v>
      </c>
      <c r="Z167" s="161">
        <f>+[2]data1cf!Y167</f>
        <v>0</v>
      </c>
      <c r="AA167" s="161">
        <f>+[2]data1cf!Z167</f>
        <v>0</v>
      </c>
      <c r="AB167" s="161"/>
      <c r="AC167" s="162">
        <f t="shared" si="16"/>
        <v>22107.658170990511</v>
      </c>
      <c r="AD167" s="162">
        <f t="shared" si="18"/>
        <v>54807.92577346693</v>
      </c>
      <c r="AE167" s="163">
        <f t="shared" si="19"/>
        <v>54255.364461196514</v>
      </c>
      <c r="AF167" s="164">
        <f t="shared" si="17"/>
        <v>0.13894794583320619</v>
      </c>
      <c r="AG167" s="165">
        <f t="shared" si="22"/>
        <v>0.97845910426795857</v>
      </c>
    </row>
    <row r="168" spans="1:33">
      <c r="A168" s="157"/>
      <c r="B168" s="161">
        <f>+[2]data1cf!A168</f>
        <v>-91731.743583791773</v>
      </c>
      <c r="C168" s="161">
        <f>+[2]data1cf!B168</f>
        <v>15053.746068341708</v>
      </c>
      <c r="D168" s="161">
        <f>+[2]data1cf!C168</f>
        <v>16381.362012858328</v>
      </c>
      <c r="E168" s="161">
        <f>+[2]data1cf!D168</f>
        <v>16107.364653070323</v>
      </c>
      <c r="F168" s="161">
        <f>+[2]data1cf!E168</f>
        <v>15644.942827962721</v>
      </c>
      <c r="G168" s="161">
        <f>+[2]data1cf!F168</f>
        <v>15430.744504017639</v>
      </c>
      <c r="H168" s="161">
        <f>+[2]data1cf!G168</f>
        <v>15188.872594047109</v>
      </c>
      <c r="I168" s="161">
        <f>+[2]data1cf!H168</f>
        <v>15172.754511853367</v>
      </c>
      <c r="J168" s="161">
        <f>+[2]data1cf!I168</f>
        <v>15101.691221666388</v>
      </c>
      <c r="K168" s="161">
        <f>+[2]data1cf!J168</f>
        <v>15118.73735345513</v>
      </c>
      <c r="L168" s="161">
        <f>+[2]data1cf!K168</f>
        <v>15073.018092541348</v>
      </c>
      <c r="M168" s="161">
        <f>+[2]data1cf!L168</f>
        <v>15059.080028786873</v>
      </c>
      <c r="N168" s="161">
        <f>+[2]data1cf!M168</f>
        <v>15198.435951431216</v>
      </c>
      <c r="O168" s="161">
        <f>+[2]data1cf!N168</f>
        <v>15217.048839537665</v>
      </c>
      <c r="P168" s="161">
        <f>+[2]data1cf!O168</f>
        <v>15271.383329127497</v>
      </c>
      <c r="Q168" s="161">
        <f>+[2]data1cf!P168</f>
        <v>15145.639340039557</v>
      </c>
      <c r="R168" s="161">
        <f>+[2]data1cf!Q168</f>
        <v>1052.126406208658</v>
      </c>
      <c r="S168" s="161">
        <f>+[2]data1cf!R168</f>
        <v>0</v>
      </c>
      <c r="T168" s="161">
        <f>+[2]data1cf!S168</f>
        <v>0</v>
      </c>
      <c r="U168" s="161">
        <f>+[2]data1cf!T168</f>
        <v>0</v>
      </c>
      <c r="V168" s="161">
        <f>+[2]data1cf!U168</f>
        <v>0</v>
      </c>
      <c r="W168" s="161">
        <f>+[2]data1cf!V168</f>
        <v>0</v>
      </c>
      <c r="X168" s="161">
        <f>+[2]data1cf!W168</f>
        <v>0</v>
      </c>
      <c r="Y168" s="161">
        <f>+[2]data1cf!X168</f>
        <v>0</v>
      </c>
      <c r="Z168" s="161">
        <f>+[2]data1cf!Y168</f>
        <v>0</v>
      </c>
      <c r="AA168" s="161">
        <f>+[2]data1cf!Z168</f>
        <v>0</v>
      </c>
      <c r="AB168" s="161"/>
      <c r="AC168" s="162">
        <f t="shared" si="16"/>
        <v>25841.489766019524</v>
      </c>
      <c r="AD168" s="162">
        <f t="shared" si="18"/>
        <v>58376.376359497386</v>
      </c>
      <c r="AE168" s="163">
        <f t="shared" si="19"/>
        <v>57826.709174985772</v>
      </c>
      <c r="AF168" s="164">
        <f t="shared" si="17"/>
        <v>0.14730418324470523</v>
      </c>
      <c r="AG168" s="165">
        <f t="shared" si="22"/>
        <v>0.98322179856751435</v>
      </c>
    </row>
    <row r="169" spans="1:33">
      <c r="A169" s="157"/>
      <c r="B169" s="161">
        <f>+[2]data1cf!A169</f>
        <v>-86703.287433736623</v>
      </c>
      <c r="C169" s="161">
        <f>+[2]data1cf!B169</f>
        <v>14939.586226602325</v>
      </c>
      <c r="D169" s="161">
        <f>+[2]data1cf!C169</f>
        <v>16123.922257341474</v>
      </c>
      <c r="E169" s="161">
        <f>+[2]data1cf!D169</f>
        <v>15877.276880150996</v>
      </c>
      <c r="F169" s="161">
        <f>+[2]data1cf!E169</f>
        <v>15529.070446485766</v>
      </c>
      <c r="G169" s="161">
        <f>+[2]data1cf!F169</f>
        <v>15112.672407020804</v>
      </c>
      <c r="H169" s="161">
        <f>+[2]data1cf!G169</f>
        <v>14994.18239562817</v>
      </c>
      <c r="I169" s="161">
        <f>+[2]data1cf!H169</f>
        <v>15041.346868315177</v>
      </c>
      <c r="J169" s="161">
        <f>+[2]data1cf!I169</f>
        <v>14915.596186866904</v>
      </c>
      <c r="K169" s="161">
        <f>+[2]data1cf!J169</f>
        <v>15032.496353322869</v>
      </c>
      <c r="L169" s="161">
        <f>+[2]data1cf!K169</f>
        <v>14823.477277281427</v>
      </c>
      <c r="M169" s="161">
        <f>+[2]data1cf!L169</f>
        <v>15160.881101902452</v>
      </c>
      <c r="N169" s="161">
        <f>+[2]data1cf!M169</f>
        <v>15012.992682998847</v>
      </c>
      <c r="O169" s="161">
        <f>+[2]data1cf!N169</f>
        <v>15182.362288036769</v>
      </c>
      <c r="P169" s="161">
        <f>+[2]data1cf!O169</f>
        <v>15104.646746861865</v>
      </c>
      <c r="Q169" s="161">
        <f>+[2]data1cf!P169</f>
        <v>15098.894317400885</v>
      </c>
      <c r="R169" s="161">
        <f>+[2]data1cf!Q169</f>
        <v>994.45202554998548</v>
      </c>
      <c r="S169" s="161">
        <f>+[2]data1cf!R169</f>
        <v>0</v>
      </c>
      <c r="T169" s="161">
        <f>+[2]data1cf!S169</f>
        <v>0</v>
      </c>
      <c r="U169" s="161">
        <f>+[2]data1cf!T169</f>
        <v>0</v>
      </c>
      <c r="V169" s="161">
        <f>+[2]data1cf!U169</f>
        <v>0</v>
      </c>
      <c r="W169" s="161">
        <f>+[2]data1cf!V169</f>
        <v>0</v>
      </c>
      <c r="X169" s="161">
        <f>+[2]data1cf!W169</f>
        <v>0</v>
      </c>
      <c r="Y169" s="161">
        <f>+[2]data1cf!X169</f>
        <v>0</v>
      </c>
      <c r="Z169" s="161">
        <f>+[2]data1cf!Y169</f>
        <v>0</v>
      </c>
      <c r="AA169" s="161">
        <f>+[2]data1cf!Z169</f>
        <v>0</v>
      </c>
      <c r="AB169" s="161"/>
      <c r="AC169" s="162">
        <f t="shared" si="16"/>
        <v>29606.36545216326</v>
      </c>
      <c r="AD169" s="162">
        <f t="shared" si="18"/>
        <v>61831.633403289481</v>
      </c>
      <c r="AE169" s="163">
        <f t="shared" si="19"/>
        <v>61286.983728904161</v>
      </c>
      <c r="AF169" s="164">
        <f t="shared" si="17"/>
        <v>0.15677282214164734</v>
      </c>
      <c r="AG169" s="165">
        <f t="shared" si="22"/>
        <v>0.98682746620640971</v>
      </c>
    </row>
    <row r="170" spans="1:33">
      <c r="A170" s="157"/>
      <c r="B170" s="161">
        <f>+[2]data1cf!A170</f>
        <v>-97483.335251609489</v>
      </c>
      <c r="C170" s="161">
        <f>+[2]data1cf!B170</f>
        <v>14982.554482811121</v>
      </c>
      <c r="D170" s="161">
        <f>+[2]data1cf!C170</f>
        <v>16631.259368419167</v>
      </c>
      <c r="E170" s="161">
        <f>+[2]data1cf!D170</f>
        <v>16181.723654737458</v>
      </c>
      <c r="F170" s="161">
        <f>+[2]data1cf!E170</f>
        <v>15878.433894876996</v>
      </c>
      <c r="G170" s="161">
        <f>+[2]data1cf!F170</f>
        <v>15561.600560075649</v>
      </c>
      <c r="H170" s="161">
        <f>+[2]data1cf!G170</f>
        <v>15197.199680172529</v>
      </c>
      <c r="I170" s="161">
        <f>+[2]data1cf!H170</f>
        <v>15224.63152926202</v>
      </c>
      <c r="J170" s="161">
        <f>+[2]data1cf!I170</f>
        <v>15317.402870472812</v>
      </c>
      <c r="K170" s="161">
        <f>+[2]data1cf!J170</f>
        <v>15403.720126989534</v>
      </c>
      <c r="L170" s="161">
        <f>+[2]data1cf!K170</f>
        <v>15207.149360758771</v>
      </c>
      <c r="M170" s="161">
        <f>+[2]data1cf!L170</f>
        <v>15369.114911182023</v>
      </c>
      <c r="N170" s="161">
        <f>+[2]data1cf!M170</f>
        <v>15320.105310784842</v>
      </c>
      <c r="O170" s="161">
        <f>+[2]data1cf!N170</f>
        <v>15366.365140418207</v>
      </c>
      <c r="P170" s="161">
        <f>+[2]data1cf!O170</f>
        <v>15440.499211109154</v>
      </c>
      <c r="Q170" s="161">
        <f>+[2]data1cf!P170</f>
        <v>15354.243977359005</v>
      </c>
      <c r="R170" s="161">
        <f>+[2]data1cf!Q170</f>
        <v>1118.0948620018601</v>
      </c>
      <c r="S170" s="161">
        <f>+[2]data1cf!R170</f>
        <v>0</v>
      </c>
      <c r="T170" s="161">
        <f>+[2]data1cf!S170</f>
        <v>0</v>
      </c>
      <c r="U170" s="161">
        <f>+[2]data1cf!T170</f>
        <v>0</v>
      </c>
      <c r="V170" s="161">
        <f>+[2]data1cf!U170</f>
        <v>0</v>
      </c>
      <c r="W170" s="161">
        <f>+[2]data1cf!V170</f>
        <v>0</v>
      </c>
      <c r="X170" s="161">
        <f>+[2]data1cf!W170</f>
        <v>0</v>
      </c>
      <c r="Y170" s="161">
        <f>+[2]data1cf!X170</f>
        <v>0</v>
      </c>
      <c r="Z170" s="161">
        <f>+[2]data1cf!Y170</f>
        <v>0</v>
      </c>
      <c r="AA170" s="161">
        <f>+[2]data1cf!Z170</f>
        <v>0</v>
      </c>
      <c r="AB170" s="161"/>
      <c r="AC170" s="162">
        <f t="shared" si="16"/>
        <v>21131.773848885448</v>
      </c>
      <c r="AD170" s="162">
        <f t="shared" si="18"/>
        <v>54018.941209721277</v>
      </c>
      <c r="AE170" s="163">
        <f t="shared" si="19"/>
        <v>53463.134047432475</v>
      </c>
      <c r="AF170" s="164">
        <f t="shared" si="17"/>
        <v>0.1366796195507049</v>
      </c>
      <c r="AG170" s="165">
        <f t="shared" si="22"/>
        <v>0.97723554953118397</v>
      </c>
    </row>
    <row r="171" spans="1:33">
      <c r="A171" s="157"/>
      <c r="B171" s="161">
        <f>+[2]data1cf!A171</f>
        <v>-94988.040651743329</v>
      </c>
      <c r="C171" s="161">
        <f>+[2]data1cf!B171</f>
        <v>14963.123467605408</v>
      </c>
      <c r="D171" s="161">
        <f>+[2]data1cf!C171</f>
        <v>16541.974309835277</v>
      </c>
      <c r="E171" s="161">
        <f>+[2]data1cf!D171</f>
        <v>16079.90925011292</v>
      </c>
      <c r="F171" s="161">
        <f>+[2]data1cf!E171</f>
        <v>15678.895477147566</v>
      </c>
      <c r="G171" s="161">
        <f>+[2]data1cf!F171</f>
        <v>15567.279290055114</v>
      </c>
      <c r="H171" s="161">
        <f>+[2]data1cf!G171</f>
        <v>15192.281244406005</v>
      </c>
      <c r="I171" s="161">
        <f>+[2]data1cf!H171</f>
        <v>15055.383565173121</v>
      </c>
      <c r="J171" s="161">
        <f>+[2]data1cf!I171</f>
        <v>14976.09629466285</v>
      </c>
      <c r="K171" s="161">
        <f>+[2]data1cf!J171</f>
        <v>15206.966174489242</v>
      </c>
      <c r="L171" s="161">
        <f>+[2]data1cf!K171</f>
        <v>15118.869475579186</v>
      </c>
      <c r="M171" s="161">
        <f>+[2]data1cf!L171</f>
        <v>15217.857087899451</v>
      </c>
      <c r="N171" s="161">
        <f>+[2]data1cf!M171</f>
        <v>15023.281635166335</v>
      </c>
      <c r="O171" s="161">
        <f>+[2]data1cf!N171</f>
        <v>15270.516956288393</v>
      </c>
      <c r="P171" s="161">
        <f>+[2]data1cf!O171</f>
        <v>15289.917653384051</v>
      </c>
      <c r="Q171" s="161">
        <f>+[2]data1cf!P171</f>
        <v>15327.486642417065</v>
      </c>
      <c r="R171" s="161">
        <f>+[2]data1cf!Q171</f>
        <v>1089.4748310592352</v>
      </c>
      <c r="S171" s="161">
        <f>+[2]data1cf!R171</f>
        <v>0</v>
      </c>
      <c r="T171" s="161">
        <f>+[2]data1cf!S171</f>
        <v>0</v>
      </c>
      <c r="U171" s="161">
        <f>+[2]data1cf!T171</f>
        <v>0</v>
      </c>
      <c r="V171" s="161">
        <f>+[2]data1cf!U171</f>
        <v>0</v>
      </c>
      <c r="W171" s="161">
        <f>+[2]data1cf!V171</f>
        <v>0</v>
      </c>
      <c r="X171" s="161">
        <f>+[2]data1cf!W171</f>
        <v>0</v>
      </c>
      <c r="Y171" s="161">
        <f>+[2]data1cf!X171</f>
        <v>0</v>
      </c>
      <c r="Z171" s="161">
        <f>+[2]data1cf!Y171</f>
        <v>0</v>
      </c>
      <c r="AA171" s="161">
        <f>+[2]data1cf!Z171</f>
        <v>0</v>
      </c>
      <c r="AB171" s="161"/>
      <c r="AC171" s="162">
        <f t="shared" si="16"/>
        <v>22732.853753888932</v>
      </c>
      <c r="AD171" s="162">
        <f t="shared" si="18"/>
        <v>55317.756855072294</v>
      </c>
      <c r="AE171" s="163">
        <f t="shared" si="19"/>
        <v>54767.088411383207</v>
      </c>
      <c r="AF171" s="164">
        <f t="shared" si="17"/>
        <v>0.14042466282844546</v>
      </c>
      <c r="AG171" s="165">
        <f t="shared" si="22"/>
        <v>0.97921454469492919</v>
      </c>
    </row>
    <row r="172" spans="1:33">
      <c r="A172" s="157"/>
      <c r="B172" s="161">
        <f>+[2]data1cf!A172</f>
        <v>-85743.429527139961</v>
      </c>
      <c r="C172" s="161">
        <f>+[2]data1cf!B172</f>
        <v>14791.340195711986</v>
      </c>
      <c r="D172" s="161">
        <f>+[2]data1cf!C172</f>
        <v>16058.555328520953</v>
      </c>
      <c r="E172" s="161">
        <f>+[2]data1cf!D172</f>
        <v>15879.535970488141</v>
      </c>
      <c r="F172" s="161">
        <f>+[2]data1cf!E172</f>
        <v>15552.834342248145</v>
      </c>
      <c r="G172" s="161">
        <f>+[2]data1cf!F172</f>
        <v>15352.187759180593</v>
      </c>
      <c r="H172" s="161">
        <f>+[2]data1cf!G172</f>
        <v>14955.956240713058</v>
      </c>
      <c r="I172" s="161">
        <f>+[2]data1cf!H172</f>
        <v>14939.029990559073</v>
      </c>
      <c r="J172" s="161">
        <f>+[2]data1cf!I172</f>
        <v>14879.081857311659</v>
      </c>
      <c r="K172" s="161">
        <f>+[2]data1cf!J172</f>
        <v>14994.322833122724</v>
      </c>
      <c r="L172" s="161">
        <f>+[2]data1cf!K172</f>
        <v>14983.340428764499</v>
      </c>
      <c r="M172" s="161">
        <f>+[2]data1cf!L172</f>
        <v>14916.121281470492</v>
      </c>
      <c r="N172" s="161">
        <f>+[2]data1cf!M172</f>
        <v>14937.424189154102</v>
      </c>
      <c r="O172" s="161">
        <f>+[2]data1cf!N172</f>
        <v>14989.325582511156</v>
      </c>
      <c r="P172" s="161">
        <f>+[2]data1cf!O172</f>
        <v>15067.924912866909</v>
      </c>
      <c r="Q172" s="161">
        <f>+[2]data1cf!P172</f>
        <v>14956.512384442325</v>
      </c>
      <c r="R172" s="161">
        <f>+[2]data1cf!Q172</f>
        <v>983.44283930448432</v>
      </c>
      <c r="S172" s="161">
        <f>+[2]data1cf!R172</f>
        <v>0</v>
      </c>
      <c r="T172" s="161">
        <f>+[2]data1cf!S172</f>
        <v>0</v>
      </c>
      <c r="U172" s="161">
        <f>+[2]data1cf!T172</f>
        <v>0</v>
      </c>
      <c r="V172" s="161">
        <f>+[2]data1cf!U172</f>
        <v>0</v>
      </c>
      <c r="W172" s="161">
        <f>+[2]data1cf!V172</f>
        <v>0</v>
      </c>
      <c r="X172" s="161">
        <f>+[2]data1cf!W172</f>
        <v>0</v>
      </c>
      <c r="Y172" s="161">
        <f>+[2]data1cf!X172</f>
        <v>0</v>
      </c>
      <c r="Z172" s="161">
        <f>+[2]data1cf!Y172</f>
        <v>0</v>
      </c>
      <c r="AA172" s="161">
        <f>+[2]data1cf!Z172</f>
        <v>0</v>
      </c>
      <c r="AB172" s="161"/>
      <c r="AC172" s="162">
        <f t="shared" si="16"/>
        <v>30286.632971914936</v>
      </c>
      <c r="AD172" s="162">
        <f t="shared" si="18"/>
        <v>62416.158497410455</v>
      </c>
      <c r="AE172" s="163">
        <f t="shared" si="19"/>
        <v>61873.378168121802</v>
      </c>
      <c r="AF172" s="164">
        <f t="shared" si="17"/>
        <v>0.15866071581840518</v>
      </c>
      <c r="AG172" s="165">
        <f t="shared" si="22"/>
        <v>0.98735573401726928</v>
      </c>
    </row>
    <row r="173" spans="1:33">
      <c r="A173" s="157"/>
      <c r="B173" s="161">
        <f>+[2]data1cf!A173</f>
        <v>-84919.708587969508</v>
      </c>
      <c r="C173" s="161">
        <f>+[2]data1cf!B173</f>
        <v>14683.038665099275</v>
      </c>
      <c r="D173" s="161">
        <f>+[2]data1cf!C173</f>
        <v>16064.822554503931</v>
      </c>
      <c r="E173" s="161">
        <f>+[2]data1cf!D173</f>
        <v>15741.841680084472</v>
      </c>
      <c r="F173" s="161">
        <f>+[2]data1cf!E173</f>
        <v>15543.706110100855</v>
      </c>
      <c r="G173" s="161">
        <f>+[2]data1cf!F173</f>
        <v>15293.282118594703</v>
      </c>
      <c r="H173" s="161">
        <f>+[2]data1cf!G173</f>
        <v>14950.30023989381</v>
      </c>
      <c r="I173" s="161">
        <f>+[2]data1cf!H173</f>
        <v>14879.580938496218</v>
      </c>
      <c r="J173" s="161">
        <f>+[2]data1cf!I173</f>
        <v>14930.744901935836</v>
      </c>
      <c r="K173" s="161">
        <f>+[2]data1cf!J173</f>
        <v>14782.392415440718</v>
      </c>
      <c r="L173" s="161">
        <f>+[2]data1cf!K173</f>
        <v>14947.7119426811</v>
      </c>
      <c r="M173" s="161">
        <f>+[2]data1cf!L173</f>
        <v>15022.820611524683</v>
      </c>
      <c r="N173" s="161">
        <f>+[2]data1cf!M173</f>
        <v>14994.872736141981</v>
      </c>
      <c r="O173" s="161">
        <f>+[2]data1cf!N173</f>
        <v>15167.623615343293</v>
      </c>
      <c r="P173" s="161">
        <f>+[2]data1cf!O173</f>
        <v>14912.657978403924</v>
      </c>
      <c r="Q173" s="161">
        <f>+[2]data1cf!P173</f>
        <v>15158.92471748008</v>
      </c>
      <c r="R173" s="161">
        <f>+[2]data1cf!Q173</f>
        <v>973.99508962057496</v>
      </c>
      <c r="S173" s="161">
        <f>+[2]data1cf!R173</f>
        <v>0</v>
      </c>
      <c r="T173" s="161">
        <f>+[2]data1cf!S173</f>
        <v>0</v>
      </c>
      <c r="U173" s="161">
        <f>+[2]data1cf!T173</f>
        <v>0</v>
      </c>
      <c r="V173" s="161">
        <f>+[2]data1cf!U173</f>
        <v>0</v>
      </c>
      <c r="W173" s="161">
        <f>+[2]data1cf!V173</f>
        <v>0</v>
      </c>
      <c r="X173" s="161">
        <f>+[2]data1cf!W173</f>
        <v>0</v>
      </c>
      <c r="Y173" s="161">
        <f>+[2]data1cf!X173</f>
        <v>0</v>
      </c>
      <c r="Z173" s="161">
        <f>+[2]data1cf!Y173</f>
        <v>0</v>
      </c>
      <c r="AA173" s="161">
        <f>+[2]data1cf!Z173</f>
        <v>0</v>
      </c>
      <c r="AB173" s="161"/>
      <c r="AC173" s="162">
        <f t="shared" si="16"/>
        <v>30870.473326715295</v>
      </c>
      <c r="AD173" s="162">
        <f t="shared" si="18"/>
        <v>62989.957927154726</v>
      </c>
      <c r="AE173" s="163">
        <f t="shared" si="19"/>
        <v>62447.113633340086</v>
      </c>
      <c r="AF173" s="164">
        <f t="shared" si="17"/>
        <v>0.16016696095466618</v>
      </c>
      <c r="AG173" s="165">
        <f t="shared" si="22"/>
        <v>0.98785369737416751</v>
      </c>
    </row>
    <row r="174" spans="1:33">
      <c r="A174" s="157"/>
      <c r="B174" s="161">
        <f>+[2]data1cf!A174</f>
        <v>-92260.062664919562</v>
      </c>
      <c r="C174" s="161">
        <f>+[2]data1cf!B174</f>
        <v>15178.993140467661</v>
      </c>
      <c r="D174" s="161">
        <f>+[2]data1cf!C174</f>
        <v>16309.023186182576</v>
      </c>
      <c r="E174" s="161">
        <f>+[2]data1cf!D174</f>
        <v>15911.357552442081</v>
      </c>
      <c r="F174" s="161">
        <f>+[2]data1cf!E174</f>
        <v>15916.364048120942</v>
      </c>
      <c r="G174" s="161">
        <f>+[2]data1cf!F174</f>
        <v>15749.47314892718</v>
      </c>
      <c r="H174" s="161">
        <f>+[2]data1cf!G174</f>
        <v>15455.558564074254</v>
      </c>
      <c r="I174" s="161">
        <f>+[2]data1cf!H174</f>
        <v>14970.508166342926</v>
      </c>
      <c r="J174" s="161">
        <f>+[2]data1cf!I174</f>
        <v>15215.368653427879</v>
      </c>
      <c r="K174" s="161">
        <f>+[2]data1cf!J174</f>
        <v>14961.591776514626</v>
      </c>
      <c r="L174" s="161">
        <f>+[2]data1cf!K174</f>
        <v>14991.067463793668</v>
      </c>
      <c r="M174" s="161">
        <f>+[2]data1cf!L174</f>
        <v>15351.990084088942</v>
      </c>
      <c r="N174" s="161">
        <f>+[2]data1cf!M174</f>
        <v>15023.193840287227</v>
      </c>
      <c r="O174" s="161">
        <f>+[2]data1cf!N174</f>
        <v>15259.698112533533</v>
      </c>
      <c r="P174" s="161">
        <f>+[2]data1cf!O174</f>
        <v>15348.757698827769</v>
      </c>
      <c r="Q174" s="161">
        <f>+[2]data1cf!P174</f>
        <v>15154.939084573005</v>
      </c>
      <c r="R174" s="161">
        <f>+[2]data1cf!Q174</f>
        <v>1058.1860147415614</v>
      </c>
      <c r="S174" s="161">
        <f>+[2]data1cf!R174</f>
        <v>0</v>
      </c>
      <c r="T174" s="161">
        <f>+[2]data1cf!S174</f>
        <v>0</v>
      </c>
      <c r="U174" s="161">
        <f>+[2]data1cf!T174</f>
        <v>0</v>
      </c>
      <c r="V174" s="161">
        <f>+[2]data1cf!U174</f>
        <v>0</v>
      </c>
      <c r="W174" s="161">
        <f>+[2]data1cf!V174</f>
        <v>0</v>
      </c>
      <c r="X174" s="161">
        <f>+[2]data1cf!W174</f>
        <v>0</v>
      </c>
      <c r="Y174" s="161">
        <f>+[2]data1cf!X174</f>
        <v>0</v>
      </c>
      <c r="Z174" s="161">
        <f>+[2]data1cf!Y174</f>
        <v>0</v>
      </c>
      <c r="AA174" s="161">
        <f>+[2]data1cf!Z174</f>
        <v>0</v>
      </c>
      <c r="AB174" s="161"/>
      <c r="AC174" s="162">
        <f t="shared" si="16"/>
        <v>25687.807789907853</v>
      </c>
      <c r="AD174" s="162">
        <f t="shared" si="18"/>
        <v>58309.657177771478</v>
      </c>
      <c r="AE174" s="163">
        <f t="shared" si="19"/>
        <v>57758.639812051362</v>
      </c>
      <c r="AF174" s="164">
        <f t="shared" si="17"/>
        <v>0.14680133461952213</v>
      </c>
      <c r="AG174" s="165">
        <f t="shared" si="22"/>
        <v>0.98314322975429469</v>
      </c>
    </row>
    <row r="175" spans="1:33">
      <c r="A175" s="157"/>
      <c r="B175" s="161">
        <f>+[2]data1cf!A175</f>
        <v>-85825.062283200707</v>
      </c>
      <c r="C175" s="161">
        <f>+[2]data1cf!B175</f>
        <v>14788.579222289973</v>
      </c>
      <c r="D175" s="161">
        <f>+[2]data1cf!C175</f>
        <v>16152.94431604835</v>
      </c>
      <c r="E175" s="161">
        <f>+[2]data1cf!D175</f>
        <v>15901.950883115591</v>
      </c>
      <c r="F175" s="161">
        <f>+[2]data1cf!E175</f>
        <v>15569.005466871924</v>
      </c>
      <c r="G175" s="161">
        <f>+[2]data1cf!F175</f>
        <v>15443.910530092387</v>
      </c>
      <c r="H175" s="161">
        <f>+[2]data1cf!G175</f>
        <v>14920.944254277685</v>
      </c>
      <c r="I175" s="161">
        <f>+[2]data1cf!H175</f>
        <v>15132.922118434755</v>
      </c>
      <c r="J175" s="161">
        <f>+[2]data1cf!I175</f>
        <v>15066.158784363008</v>
      </c>
      <c r="K175" s="161">
        <f>+[2]data1cf!J175</f>
        <v>15074.764629635833</v>
      </c>
      <c r="L175" s="161">
        <f>+[2]data1cf!K175</f>
        <v>14963.730354757115</v>
      </c>
      <c r="M175" s="161">
        <f>+[2]data1cf!L175</f>
        <v>14882.114414898173</v>
      </c>
      <c r="N175" s="161">
        <f>+[2]data1cf!M175</f>
        <v>14994.141577797887</v>
      </c>
      <c r="O175" s="161">
        <f>+[2]data1cf!N175</f>
        <v>14837.988514911356</v>
      </c>
      <c r="P175" s="161">
        <f>+[2]data1cf!O175</f>
        <v>15044.060886053059</v>
      </c>
      <c r="Q175" s="161">
        <f>+[2]data1cf!P175</f>
        <v>15124.695901109475</v>
      </c>
      <c r="R175" s="161">
        <f>+[2]data1cf!Q175</f>
        <v>984.37913436339875</v>
      </c>
      <c r="S175" s="161">
        <f>+[2]data1cf!R175</f>
        <v>0</v>
      </c>
      <c r="T175" s="161">
        <f>+[2]data1cf!S175</f>
        <v>0</v>
      </c>
      <c r="U175" s="161">
        <f>+[2]data1cf!T175</f>
        <v>0</v>
      </c>
      <c r="V175" s="161">
        <f>+[2]data1cf!U175</f>
        <v>0</v>
      </c>
      <c r="W175" s="161">
        <f>+[2]data1cf!V175</f>
        <v>0</v>
      </c>
      <c r="X175" s="161">
        <f>+[2]data1cf!W175</f>
        <v>0</v>
      </c>
      <c r="Y175" s="161">
        <f>+[2]data1cf!X175</f>
        <v>0</v>
      </c>
      <c r="Z175" s="161">
        <f>+[2]data1cf!Y175</f>
        <v>0</v>
      </c>
      <c r="AA175" s="161">
        <f>+[2]data1cf!Z175</f>
        <v>0</v>
      </c>
      <c r="AB175" s="161"/>
      <c r="AC175" s="162">
        <f t="shared" si="16"/>
        <v>30555.246807296899</v>
      </c>
      <c r="AD175" s="162">
        <f t="shared" si="18"/>
        <v>62783.540798315407</v>
      </c>
      <c r="AE175" s="163">
        <f t="shared" si="19"/>
        <v>62239.242315744887</v>
      </c>
      <c r="AF175" s="164">
        <f t="shared" si="17"/>
        <v>0.15910598635673526</v>
      </c>
      <c r="AG175" s="165">
        <f t="shared" si="22"/>
        <v>0.9876768610675819</v>
      </c>
    </row>
    <row r="176" spans="1:33">
      <c r="A176" s="157"/>
      <c r="B176" s="161">
        <f>+[2]data1cf!A176</f>
        <v>-88864.672376436502</v>
      </c>
      <c r="C176" s="161">
        <f>+[2]data1cf!B176</f>
        <v>14865.661368045421</v>
      </c>
      <c r="D176" s="161">
        <f>+[2]data1cf!C176</f>
        <v>16232.334393079251</v>
      </c>
      <c r="E176" s="161">
        <f>+[2]data1cf!D176</f>
        <v>15939.682470551208</v>
      </c>
      <c r="F176" s="161">
        <f>+[2]data1cf!E176</f>
        <v>15642.684654189652</v>
      </c>
      <c r="G176" s="161">
        <f>+[2]data1cf!F176</f>
        <v>15363.733018939287</v>
      </c>
      <c r="H176" s="161">
        <f>+[2]data1cf!G176</f>
        <v>15212.611473669229</v>
      </c>
      <c r="I176" s="161">
        <f>+[2]data1cf!H176</f>
        <v>14935.652122222955</v>
      </c>
      <c r="J176" s="161">
        <f>+[2]data1cf!I176</f>
        <v>15143.128627124501</v>
      </c>
      <c r="K176" s="161">
        <f>+[2]data1cf!J176</f>
        <v>15067.33150577406</v>
      </c>
      <c r="L176" s="161">
        <f>+[2]data1cf!K176</f>
        <v>14943.020469925446</v>
      </c>
      <c r="M176" s="161">
        <f>+[2]data1cf!L176</f>
        <v>14872.846878825851</v>
      </c>
      <c r="N176" s="161">
        <f>+[2]data1cf!M176</f>
        <v>15120.020747851395</v>
      </c>
      <c r="O176" s="161">
        <f>+[2]data1cf!N176</f>
        <v>15172.636600484484</v>
      </c>
      <c r="P176" s="161">
        <f>+[2]data1cf!O176</f>
        <v>15050.44354845741</v>
      </c>
      <c r="Q176" s="161">
        <f>+[2]data1cf!P176</f>
        <v>15023.764862868637</v>
      </c>
      <c r="R176" s="161">
        <f>+[2]data1cf!Q176</f>
        <v>1019.242246288776</v>
      </c>
      <c r="S176" s="161">
        <f>+[2]data1cf!R176</f>
        <v>0</v>
      </c>
      <c r="T176" s="161">
        <f>+[2]data1cf!S176</f>
        <v>0</v>
      </c>
      <c r="U176" s="161">
        <f>+[2]data1cf!T176</f>
        <v>0</v>
      </c>
      <c r="V176" s="161">
        <f>+[2]data1cf!U176</f>
        <v>0</v>
      </c>
      <c r="W176" s="161">
        <f>+[2]data1cf!V176</f>
        <v>0</v>
      </c>
      <c r="X176" s="161">
        <f>+[2]data1cf!W176</f>
        <v>0</v>
      </c>
      <c r="Y176" s="161">
        <f>+[2]data1cf!X176</f>
        <v>0</v>
      </c>
      <c r="Z176" s="161">
        <f>+[2]data1cf!Y176</f>
        <v>0</v>
      </c>
      <c r="AA176" s="161">
        <f>+[2]data1cf!Z176</f>
        <v>0</v>
      </c>
      <c r="AB176" s="161"/>
      <c r="AC176" s="162">
        <f t="shared" si="16"/>
        <v>27887.13363300293</v>
      </c>
      <c r="AD176" s="162">
        <f t="shared" si="18"/>
        <v>60209.368930288452</v>
      </c>
      <c r="AE176" s="163">
        <f t="shared" si="19"/>
        <v>59663.417474941038</v>
      </c>
      <c r="AF176" s="164">
        <f t="shared" si="17"/>
        <v>0.15242286324501039</v>
      </c>
      <c r="AG176" s="165">
        <f t="shared" si="22"/>
        <v>0.9852428262833357</v>
      </c>
    </row>
    <row r="177" spans="1:33">
      <c r="A177" s="157"/>
      <c r="B177" s="161">
        <f>+[2]data1cf!A177</f>
        <v>-89580.451358012127</v>
      </c>
      <c r="C177" s="161">
        <f>+[2]data1cf!B177</f>
        <v>15098.492001127142</v>
      </c>
      <c r="D177" s="161">
        <f>+[2]data1cf!C177</f>
        <v>16309.319985055836</v>
      </c>
      <c r="E177" s="161">
        <f>+[2]data1cf!D177</f>
        <v>15897.628840465966</v>
      </c>
      <c r="F177" s="161">
        <f>+[2]data1cf!E177</f>
        <v>15729.404209980632</v>
      </c>
      <c r="G177" s="161">
        <f>+[2]data1cf!F177</f>
        <v>15446.772521644474</v>
      </c>
      <c r="H177" s="161">
        <f>+[2]data1cf!G177</f>
        <v>15217.226018710076</v>
      </c>
      <c r="I177" s="161">
        <f>+[2]data1cf!H177</f>
        <v>15157.097116586254</v>
      </c>
      <c r="J177" s="161">
        <f>+[2]data1cf!I177</f>
        <v>15083.315664615484</v>
      </c>
      <c r="K177" s="161">
        <f>+[2]data1cf!J177</f>
        <v>15037.825776040943</v>
      </c>
      <c r="L177" s="161">
        <f>+[2]data1cf!K177</f>
        <v>15072.575869058906</v>
      </c>
      <c r="M177" s="161">
        <f>+[2]data1cf!L177</f>
        <v>14957.060017750944</v>
      </c>
      <c r="N177" s="161">
        <f>+[2]data1cf!M177</f>
        <v>14938.688022073267</v>
      </c>
      <c r="O177" s="161">
        <f>+[2]data1cf!N177</f>
        <v>14999.27161917931</v>
      </c>
      <c r="P177" s="161">
        <f>+[2]data1cf!O177</f>
        <v>15150.773911645361</v>
      </c>
      <c r="Q177" s="161">
        <f>+[2]data1cf!P177</f>
        <v>15262.950712020092</v>
      </c>
      <c r="R177" s="161">
        <f>+[2]data1cf!Q177</f>
        <v>1027.4519448958558</v>
      </c>
      <c r="S177" s="161">
        <f>+[2]data1cf!R177</f>
        <v>0</v>
      </c>
      <c r="T177" s="161">
        <f>+[2]data1cf!S177</f>
        <v>0</v>
      </c>
      <c r="U177" s="161">
        <f>+[2]data1cf!T177</f>
        <v>0</v>
      </c>
      <c r="V177" s="161">
        <f>+[2]data1cf!U177</f>
        <v>0</v>
      </c>
      <c r="W177" s="161">
        <f>+[2]data1cf!V177</f>
        <v>0</v>
      </c>
      <c r="X177" s="161">
        <f>+[2]data1cf!W177</f>
        <v>0</v>
      </c>
      <c r="Y177" s="161">
        <f>+[2]data1cf!X177</f>
        <v>0</v>
      </c>
      <c r="Z177" s="161">
        <f>+[2]data1cf!Y177</f>
        <v>0</v>
      </c>
      <c r="AA177" s="161">
        <f>+[2]data1cf!Z177</f>
        <v>0</v>
      </c>
      <c r="AB177" s="161"/>
      <c r="AC177" s="162">
        <f t="shared" si="16"/>
        <v>27658.45578841411</v>
      </c>
      <c r="AD177" s="162">
        <f t="shared" si="18"/>
        <v>60068.684540846967</v>
      </c>
      <c r="AE177" s="163">
        <f t="shared" si="19"/>
        <v>59521.312424827396</v>
      </c>
      <c r="AF177" s="164">
        <f t="shared" si="17"/>
        <v>0.15170703530311588</v>
      </c>
      <c r="AG177" s="165">
        <f t="shared" si="22"/>
        <v>0.98509673335372216</v>
      </c>
    </row>
    <row r="178" spans="1:33">
      <c r="A178" s="157"/>
      <c r="B178" s="161">
        <f>+[2]data1cf!A178</f>
        <v>-96623.469856154858</v>
      </c>
      <c r="C178" s="161">
        <f>+[2]data1cf!B178</f>
        <v>15117.887553800821</v>
      </c>
      <c r="D178" s="161">
        <f>+[2]data1cf!C178</f>
        <v>16830.026269311878</v>
      </c>
      <c r="E178" s="161">
        <f>+[2]data1cf!D178</f>
        <v>16096.933363467875</v>
      </c>
      <c r="F178" s="161">
        <f>+[2]data1cf!E178</f>
        <v>15949.012953437952</v>
      </c>
      <c r="G178" s="161">
        <f>+[2]data1cf!F178</f>
        <v>15576.795286576016</v>
      </c>
      <c r="H178" s="161">
        <f>+[2]data1cf!G178</f>
        <v>15304.034836577935</v>
      </c>
      <c r="I178" s="161">
        <f>+[2]data1cf!H178</f>
        <v>15227.536432345521</v>
      </c>
      <c r="J178" s="161">
        <f>+[2]data1cf!I178</f>
        <v>15254.972067168041</v>
      </c>
      <c r="K178" s="161">
        <f>+[2]data1cf!J178</f>
        <v>15097.882163351267</v>
      </c>
      <c r="L178" s="161">
        <f>+[2]data1cf!K178</f>
        <v>15301.336743316502</v>
      </c>
      <c r="M178" s="161">
        <f>+[2]data1cf!L178</f>
        <v>15243.714673191127</v>
      </c>
      <c r="N178" s="161">
        <f>+[2]data1cf!M178</f>
        <v>15350.285859702362</v>
      </c>
      <c r="O178" s="161">
        <f>+[2]data1cf!N178</f>
        <v>15316.544850340708</v>
      </c>
      <c r="P178" s="161">
        <f>+[2]data1cf!O178</f>
        <v>15171.385203282163</v>
      </c>
      <c r="Q178" s="161">
        <f>+[2]data1cf!P178</f>
        <v>15395.998524275958</v>
      </c>
      <c r="R178" s="161">
        <f>+[2]data1cf!Q178</f>
        <v>1108.2325498621535</v>
      </c>
      <c r="S178" s="161">
        <f>+[2]data1cf!R178</f>
        <v>0</v>
      </c>
      <c r="T178" s="161">
        <f>+[2]data1cf!S178</f>
        <v>0</v>
      </c>
      <c r="U178" s="161">
        <f>+[2]data1cf!T178</f>
        <v>0</v>
      </c>
      <c r="V178" s="161">
        <f>+[2]data1cf!U178</f>
        <v>0</v>
      </c>
      <c r="W178" s="161">
        <f>+[2]data1cf!V178</f>
        <v>0</v>
      </c>
      <c r="X178" s="161">
        <f>+[2]data1cf!W178</f>
        <v>0</v>
      </c>
      <c r="Y178" s="161">
        <f>+[2]data1cf!X178</f>
        <v>0</v>
      </c>
      <c r="Z178" s="161">
        <f>+[2]data1cf!Y178</f>
        <v>0</v>
      </c>
      <c r="AA178" s="161">
        <f>+[2]data1cf!Z178</f>
        <v>0</v>
      </c>
      <c r="AB178" s="161"/>
      <c r="AC178" s="162">
        <f t="shared" si="16"/>
        <v>22100.457932513094</v>
      </c>
      <c r="AD178" s="162">
        <f t="shared" si="18"/>
        <v>54920.733476138776</v>
      </c>
      <c r="AE178" s="163">
        <f t="shared" si="19"/>
        <v>54366.321039001989</v>
      </c>
      <c r="AF178" s="164">
        <f t="shared" si="17"/>
        <v>0.13876064419746398</v>
      </c>
      <c r="AG178" s="165">
        <f t="shared" si="22"/>
        <v>0.97862858782670969</v>
      </c>
    </row>
    <row r="179" spans="1:33">
      <c r="A179" s="157"/>
      <c r="B179" s="161">
        <f>+[2]data1cf!A179</f>
        <v>-100828.96151748438</v>
      </c>
      <c r="C179" s="161">
        <f>+[2]data1cf!B179</f>
        <v>15285.211961859912</v>
      </c>
      <c r="D179" s="161">
        <f>+[2]data1cf!C179</f>
        <v>16907.556578106538</v>
      </c>
      <c r="E179" s="161">
        <f>+[2]data1cf!D179</f>
        <v>16373.459945829971</v>
      </c>
      <c r="F179" s="161">
        <f>+[2]data1cf!E179</f>
        <v>16239.764130386528</v>
      </c>
      <c r="G179" s="161">
        <f>+[2]data1cf!F179</f>
        <v>15826.08003022322</v>
      </c>
      <c r="H179" s="161">
        <f>+[2]data1cf!G179</f>
        <v>15378.237349370036</v>
      </c>
      <c r="I179" s="161">
        <f>+[2]data1cf!H179</f>
        <v>15191.474857520803</v>
      </c>
      <c r="J179" s="161">
        <f>+[2]data1cf!I179</f>
        <v>15145.113770276334</v>
      </c>
      <c r="K179" s="161">
        <f>+[2]data1cf!J179</f>
        <v>15351.053411438592</v>
      </c>
      <c r="L179" s="161">
        <f>+[2]data1cf!K179</f>
        <v>15577.532870110119</v>
      </c>
      <c r="M179" s="161">
        <f>+[2]data1cf!L179</f>
        <v>15323.023822402514</v>
      </c>
      <c r="N179" s="161">
        <f>+[2]data1cf!M179</f>
        <v>15452.109522597319</v>
      </c>
      <c r="O179" s="161">
        <f>+[2]data1cf!N179</f>
        <v>15350.723248124461</v>
      </c>
      <c r="P179" s="161">
        <f>+[2]data1cf!O179</f>
        <v>15447.701741214374</v>
      </c>
      <c r="Q179" s="161">
        <f>+[2]data1cf!P179</f>
        <v>15603.742839275677</v>
      </c>
      <c r="R179" s="161">
        <f>+[2]data1cf!Q179</f>
        <v>1156.4678570209387</v>
      </c>
      <c r="S179" s="161">
        <f>+[2]data1cf!R179</f>
        <v>0</v>
      </c>
      <c r="T179" s="161">
        <f>+[2]data1cf!S179</f>
        <v>0</v>
      </c>
      <c r="U179" s="161">
        <f>+[2]data1cf!T179</f>
        <v>0</v>
      </c>
      <c r="V179" s="161">
        <f>+[2]data1cf!U179</f>
        <v>0</v>
      </c>
      <c r="W179" s="161">
        <f>+[2]data1cf!V179</f>
        <v>0</v>
      </c>
      <c r="X179" s="161">
        <f>+[2]data1cf!W179</f>
        <v>0</v>
      </c>
      <c r="Y179" s="161">
        <f>+[2]data1cf!X179</f>
        <v>0</v>
      </c>
      <c r="Z179" s="161">
        <f>+[2]data1cf!Y179</f>
        <v>0</v>
      </c>
      <c r="AA179" s="161">
        <f>+[2]data1cf!Z179</f>
        <v>0</v>
      </c>
      <c r="AB179" s="161"/>
      <c r="AC179" s="162">
        <f t="shared" si="16"/>
        <v>19060.923401897231</v>
      </c>
      <c r="AD179" s="162">
        <f t="shared" si="18"/>
        <v>52181.621483194773</v>
      </c>
      <c r="AE179" s="163">
        <f t="shared" si="19"/>
        <v>51622.001212772921</v>
      </c>
      <c r="AF179" s="164">
        <f t="shared" si="17"/>
        <v>0.13225272297859192</v>
      </c>
      <c r="AG179" s="165">
        <f t="shared" ref="AG179:AG194" si="23">1-EXP(-(1/0.25)*(AD179/ABS($AD$1010)))</f>
        <v>0.97411006403421396</v>
      </c>
    </row>
    <row r="180" spans="1:33">
      <c r="A180" s="157"/>
      <c r="B180" s="161">
        <f>+[2]data1cf!A180</f>
        <v>-98478.173925452022</v>
      </c>
      <c r="C180" s="161">
        <f>+[2]data1cf!B180</f>
        <v>15195.090155319558</v>
      </c>
      <c r="D180" s="161">
        <f>+[2]data1cf!C180</f>
        <v>16720.78619692165</v>
      </c>
      <c r="E180" s="161">
        <f>+[2]data1cf!D180</f>
        <v>16196.758228061084</v>
      </c>
      <c r="F180" s="161">
        <f>+[2]data1cf!E180</f>
        <v>15692.156156521207</v>
      </c>
      <c r="G180" s="161">
        <f>+[2]data1cf!F180</f>
        <v>15713.678681950274</v>
      </c>
      <c r="H180" s="161">
        <f>+[2]data1cf!G180</f>
        <v>15342.406189884334</v>
      </c>
      <c r="I180" s="161">
        <f>+[2]data1cf!H180</f>
        <v>15307.029075825525</v>
      </c>
      <c r="J180" s="161">
        <f>+[2]data1cf!I180</f>
        <v>15358.618426063749</v>
      </c>
      <c r="K180" s="161">
        <f>+[2]data1cf!J180</f>
        <v>15182.804244826673</v>
      </c>
      <c r="L180" s="161">
        <f>+[2]data1cf!K180</f>
        <v>15363.303594115026</v>
      </c>
      <c r="M180" s="161">
        <f>+[2]data1cf!L180</f>
        <v>15249.729478711643</v>
      </c>
      <c r="N180" s="161">
        <f>+[2]data1cf!M180</f>
        <v>15226.932060400537</v>
      </c>
      <c r="O180" s="161">
        <f>+[2]data1cf!N180</f>
        <v>15327.377031546277</v>
      </c>
      <c r="P180" s="161">
        <f>+[2]data1cf!O180</f>
        <v>15465.126741652866</v>
      </c>
      <c r="Q180" s="161">
        <f>+[2]data1cf!P180</f>
        <v>15295.061452154325</v>
      </c>
      <c r="R180" s="161">
        <f>+[2]data1cf!Q180</f>
        <v>1129.5052636553644</v>
      </c>
      <c r="S180" s="161">
        <f>+[2]data1cf!R180</f>
        <v>0</v>
      </c>
      <c r="T180" s="161">
        <f>+[2]data1cf!S180</f>
        <v>0</v>
      </c>
      <c r="U180" s="161">
        <f>+[2]data1cf!T180</f>
        <v>0</v>
      </c>
      <c r="V180" s="161">
        <f>+[2]data1cf!U180</f>
        <v>0</v>
      </c>
      <c r="W180" s="161">
        <f>+[2]data1cf!V180</f>
        <v>0</v>
      </c>
      <c r="X180" s="161">
        <f>+[2]data1cf!W180</f>
        <v>0</v>
      </c>
      <c r="Y180" s="161">
        <f>+[2]data1cf!X180</f>
        <v>0</v>
      </c>
      <c r="Z180" s="161">
        <f>+[2]data1cf!Y180</f>
        <v>0</v>
      </c>
      <c r="AA180" s="161">
        <f>+[2]data1cf!Z180</f>
        <v>0</v>
      </c>
      <c r="AB180" s="161"/>
      <c r="AC180" s="162">
        <f t="shared" si="16"/>
        <v>20404.581371292639</v>
      </c>
      <c r="AD180" s="162">
        <f t="shared" si="18"/>
        <v>53296.177793696173</v>
      </c>
      <c r="AE180" s="163">
        <f t="shared" si="19"/>
        <v>52740.50979157682</v>
      </c>
      <c r="AF180" s="164">
        <f t="shared" si="17"/>
        <v>0.13520004153251652</v>
      </c>
      <c r="AG180" s="165">
        <f t="shared" si="23"/>
        <v>0.9760537911813294</v>
      </c>
    </row>
    <row r="181" spans="1:33">
      <c r="A181" s="157"/>
      <c r="B181" s="161">
        <f>+[2]data1cf!A181</f>
        <v>-97670.934301540707</v>
      </c>
      <c r="C181" s="161">
        <f>+[2]data1cf!B181</f>
        <v>15249.602638450284</v>
      </c>
      <c r="D181" s="161">
        <f>+[2]data1cf!C181</f>
        <v>16502.875010779098</v>
      </c>
      <c r="E181" s="161">
        <f>+[2]data1cf!D181</f>
        <v>16254.323598999541</v>
      </c>
      <c r="F181" s="161">
        <f>+[2]data1cf!E181</f>
        <v>16013.691692465545</v>
      </c>
      <c r="G181" s="161">
        <f>+[2]data1cf!F181</f>
        <v>15727.4606927079</v>
      </c>
      <c r="H181" s="161">
        <f>+[2]data1cf!G181</f>
        <v>15524.232714791884</v>
      </c>
      <c r="I181" s="161">
        <f>+[2]data1cf!H181</f>
        <v>15436.516885020417</v>
      </c>
      <c r="J181" s="161">
        <f>+[2]data1cf!I181</f>
        <v>15212.242131169005</v>
      </c>
      <c r="K181" s="161">
        <f>+[2]data1cf!J181</f>
        <v>15132.564678576891</v>
      </c>
      <c r="L181" s="161">
        <f>+[2]data1cf!K181</f>
        <v>15234.363749279979</v>
      </c>
      <c r="M181" s="161">
        <f>+[2]data1cf!L181</f>
        <v>15153.64297986143</v>
      </c>
      <c r="N181" s="161">
        <f>+[2]data1cf!M181</f>
        <v>15180.306657202145</v>
      </c>
      <c r="O181" s="161">
        <f>+[2]data1cf!N181</f>
        <v>15341.93230340807</v>
      </c>
      <c r="P181" s="161">
        <f>+[2]data1cf!O181</f>
        <v>15257.051803472841</v>
      </c>
      <c r="Q181" s="161">
        <f>+[2]data1cf!P181</f>
        <v>15478.746887968162</v>
      </c>
      <c r="R181" s="161">
        <f>+[2]data1cf!Q181</f>
        <v>1120.2465480649512</v>
      </c>
      <c r="S181" s="161">
        <f>+[2]data1cf!R181</f>
        <v>0</v>
      </c>
      <c r="T181" s="161">
        <f>+[2]data1cf!S181</f>
        <v>0</v>
      </c>
      <c r="U181" s="161">
        <f>+[2]data1cf!T181</f>
        <v>0</v>
      </c>
      <c r="V181" s="161">
        <f>+[2]data1cf!U181</f>
        <v>0</v>
      </c>
      <c r="W181" s="161">
        <f>+[2]data1cf!V181</f>
        <v>0</v>
      </c>
      <c r="X181" s="161">
        <f>+[2]data1cf!W181</f>
        <v>0</v>
      </c>
      <c r="Y181" s="161">
        <f>+[2]data1cf!X181</f>
        <v>0</v>
      </c>
      <c r="Z181" s="161">
        <f>+[2]data1cf!Y181</f>
        <v>0</v>
      </c>
      <c r="AA181" s="161">
        <f>+[2]data1cf!Z181</f>
        <v>0</v>
      </c>
      <c r="AB181" s="161"/>
      <c r="AC181" s="162">
        <f t="shared" si="16"/>
        <v>21325.355360740261</v>
      </c>
      <c r="AD181" s="162">
        <f t="shared" si="18"/>
        <v>54218.232026221754</v>
      </c>
      <c r="AE181" s="163">
        <f t="shared" si="19"/>
        <v>53662.749262611345</v>
      </c>
      <c r="AF181" s="164">
        <f t="shared" si="17"/>
        <v>0.13706499934196473</v>
      </c>
      <c r="AG181" s="165">
        <f t="shared" si="23"/>
        <v>0.97755101869609951</v>
      </c>
    </row>
    <row r="182" spans="1:33">
      <c r="A182" s="157"/>
      <c r="B182" s="161">
        <f>+[2]data1cf!A182</f>
        <v>-101619.29800699897</v>
      </c>
      <c r="C182" s="161">
        <f>+[2]data1cf!B182</f>
        <v>15203.722504369589</v>
      </c>
      <c r="D182" s="161">
        <f>+[2]data1cf!C182</f>
        <v>16910.296263823799</v>
      </c>
      <c r="E182" s="161">
        <f>+[2]data1cf!D182</f>
        <v>16423.513376321735</v>
      </c>
      <c r="F182" s="161">
        <f>+[2]data1cf!E182</f>
        <v>16067.748500566024</v>
      </c>
      <c r="G182" s="161">
        <f>+[2]data1cf!F182</f>
        <v>15628.128417752338</v>
      </c>
      <c r="H182" s="161">
        <f>+[2]data1cf!G182</f>
        <v>15372.786885615857</v>
      </c>
      <c r="I182" s="161">
        <f>+[2]data1cf!H182</f>
        <v>15482.973541590134</v>
      </c>
      <c r="J182" s="161">
        <f>+[2]data1cf!I182</f>
        <v>15424.065430172312</v>
      </c>
      <c r="K182" s="161">
        <f>+[2]data1cf!J182</f>
        <v>15273.139539645352</v>
      </c>
      <c r="L182" s="161">
        <f>+[2]data1cf!K182</f>
        <v>15451.540945249835</v>
      </c>
      <c r="M182" s="161">
        <f>+[2]data1cf!L182</f>
        <v>15290.150091297797</v>
      </c>
      <c r="N182" s="161">
        <f>+[2]data1cf!M182</f>
        <v>15301.79533495587</v>
      </c>
      <c r="O182" s="161">
        <f>+[2]data1cf!N182</f>
        <v>15482.424960654265</v>
      </c>
      <c r="P182" s="161">
        <f>+[2]data1cf!O182</f>
        <v>15438.974040763507</v>
      </c>
      <c r="Q182" s="161">
        <f>+[2]data1cf!P182</f>
        <v>15466.58536164533</v>
      </c>
      <c r="R182" s="161">
        <f>+[2]data1cf!Q182</f>
        <v>1165.5327004210753</v>
      </c>
      <c r="S182" s="161">
        <f>+[2]data1cf!R182</f>
        <v>0</v>
      </c>
      <c r="T182" s="161">
        <f>+[2]data1cf!S182</f>
        <v>0</v>
      </c>
      <c r="U182" s="161">
        <f>+[2]data1cf!T182</f>
        <v>0</v>
      </c>
      <c r="V182" s="161">
        <f>+[2]data1cf!U182</f>
        <v>0</v>
      </c>
      <c r="W182" s="161">
        <f>+[2]data1cf!V182</f>
        <v>0</v>
      </c>
      <c r="X182" s="161">
        <f>+[2]data1cf!W182</f>
        <v>0</v>
      </c>
      <c r="Y182" s="161">
        <f>+[2]data1cf!X182</f>
        <v>0</v>
      </c>
      <c r="Z182" s="161">
        <f>+[2]data1cf!Y182</f>
        <v>0</v>
      </c>
      <c r="AA182" s="161">
        <f>+[2]data1cf!Z182</f>
        <v>0</v>
      </c>
      <c r="AB182" s="161"/>
      <c r="AC182" s="162">
        <f t="shared" si="16"/>
        <v>18136.58424598505</v>
      </c>
      <c r="AD182" s="162">
        <f t="shared" si="18"/>
        <v>51247.790802073716</v>
      </c>
      <c r="AE182" s="163">
        <f t="shared" si="19"/>
        <v>50688.496750594015</v>
      </c>
      <c r="AF182" s="164">
        <f t="shared" si="17"/>
        <v>0.13048339486122137</v>
      </c>
      <c r="AG182" s="165">
        <f t="shared" si="23"/>
        <v>0.97236056054329445</v>
      </c>
    </row>
    <row r="183" spans="1:33">
      <c r="A183" s="157"/>
      <c r="B183" s="161">
        <f>+[2]data1cf!A183</f>
        <v>-88125.422585585824</v>
      </c>
      <c r="C183" s="161">
        <f>+[2]data1cf!B183</f>
        <v>15030.016091898648</v>
      </c>
      <c r="D183" s="161">
        <f>+[2]data1cf!C183</f>
        <v>16267.787809916324</v>
      </c>
      <c r="E183" s="161">
        <f>+[2]data1cf!D183</f>
        <v>15974.457226633947</v>
      </c>
      <c r="F183" s="161">
        <f>+[2]data1cf!E183</f>
        <v>15631.102383149604</v>
      </c>
      <c r="G183" s="161">
        <f>+[2]data1cf!F183</f>
        <v>15403.688042814587</v>
      </c>
      <c r="H183" s="161">
        <f>+[2]data1cf!G183</f>
        <v>15005.03557105803</v>
      </c>
      <c r="I183" s="161">
        <f>+[2]data1cf!H183</f>
        <v>15013.22197787691</v>
      </c>
      <c r="J183" s="161">
        <f>+[2]data1cf!I183</f>
        <v>14894.601540580819</v>
      </c>
      <c r="K183" s="161">
        <f>+[2]data1cf!J183</f>
        <v>14959.267394417409</v>
      </c>
      <c r="L183" s="161">
        <f>+[2]data1cf!K183</f>
        <v>15169.574360724222</v>
      </c>
      <c r="M183" s="161">
        <f>+[2]data1cf!L183</f>
        <v>14929.775288068824</v>
      </c>
      <c r="N183" s="161">
        <f>+[2]data1cf!M183</f>
        <v>15035.564355635168</v>
      </c>
      <c r="O183" s="161">
        <f>+[2]data1cf!N183</f>
        <v>15156.253012842186</v>
      </c>
      <c r="P183" s="161">
        <f>+[2]data1cf!O183</f>
        <v>15086.104220709905</v>
      </c>
      <c r="Q183" s="161">
        <f>+[2]data1cf!P183</f>
        <v>15056.039388288038</v>
      </c>
      <c r="R183" s="161">
        <f>+[2]data1cf!Q183</f>
        <v>1010.7633468876351</v>
      </c>
      <c r="S183" s="161">
        <f>+[2]data1cf!R183</f>
        <v>0</v>
      </c>
      <c r="T183" s="161">
        <f>+[2]data1cf!S183</f>
        <v>0</v>
      </c>
      <c r="U183" s="161">
        <f>+[2]data1cf!T183</f>
        <v>0</v>
      </c>
      <c r="V183" s="161">
        <f>+[2]data1cf!U183</f>
        <v>0</v>
      </c>
      <c r="W183" s="161">
        <f>+[2]data1cf!V183</f>
        <v>0</v>
      </c>
      <c r="X183" s="161">
        <f>+[2]data1cf!W183</f>
        <v>0</v>
      </c>
      <c r="Y183" s="161">
        <f>+[2]data1cf!X183</f>
        <v>0</v>
      </c>
      <c r="Z183" s="161">
        <f>+[2]data1cf!Y183</f>
        <v>0</v>
      </c>
      <c r="AA183" s="161">
        <f>+[2]data1cf!Z183</f>
        <v>0</v>
      </c>
      <c r="AB183" s="161"/>
      <c r="AC183" s="162">
        <f t="shared" si="16"/>
        <v>28699.932600820957</v>
      </c>
      <c r="AD183" s="162">
        <f t="shared" si="18"/>
        <v>60996.058431087717</v>
      </c>
      <c r="AE183" s="163">
        <f t="shared" si="19"/>
        <v>60450.45219204358</v>
      </c>
      <c r="AF183" s="164">
        <f t="shared" si="17"/>
        <v>0.1544006407260895</v>
      </c>
      <c r="AG183" s="165">
        <f t="shared" si="23"/>
        <v>0.9860337577339775</v>
      </c>
    </row>
    <row r="184" spans="1:33">
      <c r="A184" s="157"/>
      <c r="B184" s="161">
        <f>+[2]data1cf!A184</f>
        <v>-88894.58873332692</v>
      </c>
      <c r="C184" s="161">
        <f>+[2]data1cf!B184</f>
        <v>14912.754704725052</v>
      </c>
      <c r="D184" s="161">
        <f>+[2]data1cf!C184</f>
        <v>16415.779837518225</v>
      </c>
      <c r="E184" s="161">
        <f>+[2]data1cf!D184</f>
        <v>16004.687171769301</v>
      </c>
      <c r="F184" s="161">
        <f>+[2]data1cf!E184</f>
        <v>15697.755367601036</v>
      </c>
      <c r="G184" s="161">
        <f>+[2]data1cf!F184</f>
        <v>15363.379339530213</v>
      </c>
      <c r="H184" s="161">
        <f>+[2]data1cf!G184</f>
        <v>15045.560787161463</v>
      </c>
      <c r="I184" s="161">
        <f>+[2]data1cf!H184</f>
        <v>15179.815259459725</v>
      </c>
      <c r="J184" s="161">
        <f>+[2]data1cf!I184</f>
        <v>15167.245589763006</v>
      </c>
      <c r="K184" s="161">
        <f>+[2]data1cf!J184</f>
        <v>15191.886489995068</v>
      </c>
      <c r="L184" s="161">
        <f>+[2]data1cf!K184</f>
        <v>15229.447960426751</v>
      </c>
      <c r="M184" s="161">
        <f>+[2]data1cf!L184</f>
        <v>15062.473905314653</v>
      </c>
      <c r="N184" s="161">
        <f>+[2]data1cf!M184</f>
        <v>15233.179593640858</v>
      </c>
      <c r="O184" s="161">
        <f>+[2]data1cf!N184</f>
        <v>15107.682260564419</v>
      </c>
      <c r="P184" s="161">
        <f>+[2]data1cf!O184</f>
        <v>15081.976783169966</v>
      </c>
      <c r="Q184" s="161">
        <f>+[2]data1cf!P184</f>
        <v>15002.286001725864</v>
      </c>
      <c r="R184" s="161">
        <f>+[2]data1cf!Q184</f>
        <v>1019.5853749357663</v>
      </c>
      <c r="S184" s="161">
        <f>+[2]data1cf!R184</f>
        <v>0</v>
      </c>
      <c r="T184" s="161">
        <f>+[2]data1cf!S184</f>
        <v>0</v>
      </c>
      <c r="U184" s="161">
        <f>+[2]data1cf!T184</f>
        <v>0</v>
      </c>
      <c r="V184" s="161">
        <f>+[2]data1cf!U184</f>
        <v>0</v>
      </c>
      <c r="W184" s="161">
        <f>+[2]data1cf!V184</f>
        <v>0</v>
      </c>
      <c r="X184" s="161">
        <f>+[2]data1cf!W184</f>
        <v>0</v>
      </c>
      <c r="Y184" s="161">
        <f>+[2]data1cf!X184</f>
        <v>0</v>
      </c>
      <c r="Z184" s="161">
        <f>+[2]data1cf!Y184</f>
        <v>0</v>
      </c>
      <c r="AA184" s="161">
        <f>+[2]data1cf!Z184</f>
        <v>0</v>
      </c>
      <c r="AB184" s="161"/>
      <c r="AC184" s="162">
        <f t="shared" si="16"/>
        <v>28430.046990180912</v>
      </c>
      <c r="AD184" s="162">
        <f t="shared" si="18"/>
        <v>60912.113540184459</v>
      </c>
      <c r="AE184" s="163">
        <f t="shared" si="19"/>
        <v>60363.490782332206</v>
      </c>
      <c r="AF184" s="164">
        <f t="shared" si="17"/>
        <v>0.15337788462638854</v>
      </c>
      <c r="AG184" s="165">
        <f t="shared" si="23"/>
        <v>0.98595142167613958</v>
      </c>
    </row>
    <row r="185" spans="1:33">
      <c r="A185" s="157"/>
      <c r="B185" s="161">
        <f>+[2]data1cf!A185</f>
        <v>-96699.226531297551</v>
      </c>
      <c r="C185" s="161">
        <f>+[2]data1cf!B185</f>
        <v>15244.259711114999</v>
      </c>
      <c r="D185" s="161">
        <f>+[2]data1cf!C185</f>
        <v>16541.430837296284</v>
      </c>
      <c r="E185" s="161">
        <f>+[2]data1cf!D185</f>
        <v>16122.669726757267</v>
      </c>
      <c r="F185" s="161">
        <f>+[2]data1cf!E185</f>
        <v>15867.448982761944</v>
      </c>
      <c r="G185" s="161">
        <f>+[2]data1cf!F185</f>
        <v>15412.016049272301</v>
      </c>
      <c r="H185" s="161">
        <f>+[2]data1cf!G185</f>
        <v>15289.217933481495</v>
      </c>
      <c r="I185" s="161">
        <f>+[2]data1cf!H185</f>
        <v>15281.129787621445</v>
      </c>
      <c r="J185" s="161">
        <f>+[2]data1cf!I185</f>
        <v>15196.424501442591</v>
      </c>
      <c r="K185" s="161">
        <f>+[2]data1cf!J185</f>
        <v>15162.370319434442</v>
      </c>
      <c r="L185" s="161">
        <f>+[2]data1cf!K185</f>
        <v>15106.611198758827</v>
      </c>
      <c r="M185" s="161">
        <f>+[2]data1cf!L185</f>
        <v>15333.34675563012</v>
      </c>
      <c r="N185" s="161">
        <f>+[2]data1cf!M185</f>
        <v>15156.29646183646</v>
      </c>
      <c r="O185" s="161">
        <f>+[2]data1cf!N185</f>
        <v>15281.790494184912</v>
      </c>
      <c r="P185" s="161">
        <f>+[2]data1cf!O185</f>
        <v>15331.455852536361</v>
      </c>
      <c r="Q185" s="161">
        <f>+[2]data1cf!P185</f>
        <v>15200.829773915642</v>
      </c>
      <c r="R185" s="161">
        <f>+[2]data1cf!Q185</f>
        <v>1109.1014486233703</v>
      </c>
      <c r="S185" s="161">
        <f>+[2]data1cf!R185</f>
        <v>0</v>
      </c>
      <c r="T185" s="161">
        <f>+[2]data1cf!S185</f>
        <v>0</v>
      </c>
      <c r="U185" s="161">
        <f>+[2]data1cf!T185</f>
        <v>0</v>
      </c>
      <c r="V185" s="161">
        <f>+[2]data1cf!U185</f>
        <v>0</v>
      </c>
      <c r="W185" s="161">
        <f>+[2]data1cf!V185</f>
        <v>0</v>
      </c>
      <c r="X185" s="161">
        <f>+[2]data1cf!W185</f>
        <v>0</v>
      </c>
      <c r="Y185" s="161">
        <f>+[2]data1cf!X185</f>
        <v>0</v>
      </c>
      <c r="Z185" s="161">
        <f>+[2]data1cf!Y185</f>
        <v>0</v>
      </c>
      <c r="AA185" s="161">
        <f>+[2]data1cf!Z185</f>
        <v>0</v>
      </c>
      <c r="AB185" s="161"/>
      <c r="AC185" s="162">
        <f t="shared" si="16"/>
        <v>21661.827451330017</v>
      </c>
      <c r="AD185" s="162">
        <f t="shared" si="18"/>
        <v>54382.572279606</v>
      </c>
      <c r="AE185" s="163">
        <f t="shared" si="19"/>
        <v>53829.823184207838</v>
      </c>
      <c r="AF185" s="164">
        <f t="shared" si="17"/>
        <v>0.13799008727073669</v>
      </c>
      <c r="AG185" s="165">
        <f t="shared" si="23"/>
        <v>0.97780787093375676</v>
      </c>
    </row>
    <row r="186" spans="1:33">
      <c r="A186" s="157"/>
      <c r="B186" s="161">
        <f>+[2]data1cf!A186</f>
        <v>-85409.354192241721</v>
      </c>
      <c r="C186" s="161">
        <f>+[2]data1cf!B186</f>
        <v>14922.041238604328</v>
      </c>
      <c r="D186" s="161">
        <f>+[2]data1cf!C186</f>
        <v>16174.998132520446</v>
      </c>
      <c r="E186" s="161">
        <f>+[2]data1cf!D186</f>
        <v>15909.681905224472</v>
      </c>
      <c r="F186" s="161">
        <f>+[2]data1cf!E186</f>
        <v>15680.184121217908</v>
      </c>
      <c r="G186" s="161">
        <f>+[2]data1cf!F186</f>
        <v>15471.611775025951</v>
      </c>
      <c r="H186" s="161">
        <f>+[2]data1cf!G186</f>
        <v>15170.072336025605</v>
      </c>
      <c r="I186" s="161">
        <f>+[2]data1cf!H186</f>
        <v>14902.858825067988</v>
      </c>
      <c r="J186" s="161">
        <f>+[2]data1cf!I186</f>
        <v>15008.40109520837</v>
      </c>
      <c r="K186" s="161">
        <f>+[2]data1cf!J186</f>
        <v>15001.304704453129</v>
      </c>
      <c r="L186" s="161">
        <f>+[2]data1cf!K186</f>
        <v>14924.177349092997</v>
      </c>
      <c r="M186" s="161">
        <f>+[2]data1cf!L186</f>
        <v>14983.940679585743</v>
      </c>
      <c r="N186" s="161">
        <f>+[2]data1cf!M186</f>
        <v>15107.121050780406</v>
      </c>
      <c r="O186" s="161">
        <f>+[2]data1cf!N186</f>
        <v>14893.838022795197</v>
      </c>
      <c r="P186" s="161">
        <f>+[2]data1cf!O186</f>
        <v>15172.568637437738</v>
      </c>
      <c r="Q186" s="161">
        <f>+[2]data1cf!P186</f>
        <v>15275.470159557306</v>
      </c>
      <c r="R186" s="161">
        <f>+[2]data1cf!Q186</f>
        <v>979.61112884333556</v>
      </c>
      <c r="S186" s="161">
        <f>+[2]data1cf!R186</f>
        <v>0</v>
      </c>
      <c r="T186" s="161">
        <f>+[2]data1cf!S186</f>
        <v>0</v>
      </c>
      <c r="U186" s="161">
        <f>+[2]data1cf!T186</f>
        <v>0</v>
      </c>
      <c r="V186" s="161">
        <f>+[2]data1cf!U186</f>
        <v>0</v>
      </c>
      <c r="W186" s="161">
        <f>+[2]data1cf!V186</f>
        <v>0</v>
      </c>
      <c r="X186" s="161">
        <f>+[2]data1cf!W186</f>
        <v>0</v>
      </c>
      <c r="Y186" s="161">
        <f>+[2]data1cf!X186</f>
        <v>0</v>
      </c>
      <c r="Z186" s="161">
        <f>+[2]data1cf!Y186</f>
        <v>0</v>
      </c>
      <c r="AA186" s="161">
        <f>+[2]data1cf!Z186</f>
        <v>0</v>
      </c>
      <c r="AB186" s="161"/>
      <c r="AC186" s="162">
        <f t="shared" si="16"/>
        <v>31315.296657274714</v>
      </c>
      <c r="AD186" s="162">
        <f t="shared" si="18"/>
        <v>63623.619750341539</v>
      </c>
      <c r="AE186" s="163">
        <f t="shared" si="19"/>
        <v>63077.787092137907</v>
      </c>
      <c r="AF186" s="164">
        <f t="shared" si="17"/>
        <v>0.16081336140632635</v>
      </c>
      <c r="AG186" s="165">
        <f t="shared" si="23"/>
        <v>0.98838085619896054</v>
      </c>
    </row>
    <row r="187" spans="1:33">
      <c r="A187" s="157"/>
      <c r="B187" s="161">
        <f>+[2]data1cf!A187</f>
        <v>-93850.060857711404</v>
      </c>
      <c r="C187" s="161">
        <f>+[2]data1cf!B187</f>
        <v>15270.779945645998</v>
      </c>
      <c r="D187" s="161">
        <f>+[2]data1cf!C187</f>
        <v>16516.850896382817</v>
      </c>
      <c r="E187" s="161">
        <f>+[2]data1cf!D187</f>
        <v>16089.331023202853</v>
      </c>
      <c r="F187" s="161">
        <f>+[2]data1cf!E187</f>
        <v>16059.69573052679</v>
      </c>
      <c r="G187" s="161">
        <f>+[2]data1cf!F187</f>
        <v>15629.939486972969</v>
      </c>
      <c r="H187" s="161">
        <f>+[2]data1cf!G187</f>
        <v>15211.988603665392</v>
      </c>
      <c r="I187" s="161">
        <f>+[2]data1cf!H187</f>
        <v>15074.626996423158</v>
      </c>
      <c r="J187" s="161">
        <f>+[2]data1cf!I187</f>
        <v>15286.230933361148</v>
      </c>
      <c r="K187" s="161">
        <f>+[2]data1cf!J187</f>
        <v>15274.147480507962</v>
      </c>
      <c r="L187" s="161">
        <f>+[2]data1cf!K187</f>
        <v>15004.34789046615</v>
      </c>
      <c r="M187" s="161">
        <f>+[2]data1cf!L187</f>
        <v>15299.189686776292</v>
      </c>
      <c r="N187" s="161">
        <f>+[2]data1cf!M187</f>
        <v>15048.098576022498</v>
      </c>
      <c r="O187" s="161">
        <f>+[2]data1cf!N187</f>
        <v>15277.226787667942</v>
      </c>
      <c r="P187" s="161">
        <f>+[2]data1cf!O187</f>
        <v>15352.995782844937</v>
      </c>
      <c r="Q187" s="161">
        <f>+[2]data1cf!P187</f>
        <v>15205.914182747372</v>
      </c>
      <c r="R187" s="161">
        <f>+[2]data1cf!Q187</f>
        <v>1076.4226580136065</v>
      </c>
      <c r="S187" s="161">
        <f>+[2]data1cf!R187</f>
        <v>0</v>
      </c>
      <c r="T187" s="161">
        <f>+[2]data1cf!S187</f>
        <v>0</v>
      </c>
      <c r="U187" s="161">
        <f>+[2]data1cf!T187</f>
        <v>0</v>
      </c>
      <c r="V187" s="161">
        <f>+[2]data1cf!U187</f>
        <v>0</v>
      </c>
      <c r="W187" s="161">
        <f>+[2]data1cf!V187</f>
        <v>0</v>
      </c>
      <c r="X187" s="161">
        <f>+[2]data1cf!W187</f>
        <v>0</v>
      </c>
      <c r="Y187" s="161">
        <f>+[2]data1cf!X187</f>
        <v>0</v>
      </c>
      <c r="Z187" s="161">
        <f>+[2]data1cf!Y187</f>
        <v>0</v>
      </c>
      <c r="AA187" s="161">
        <f>+[2]data1cf!Z187</f>
        <v>0</v>
      </c>
      <c r="AB187" s="161"/>
      <c r="AC187" s="162">
        <f t="shared" si="16"/>
        <v>24608.722009875728</v>
      </c>
      <c r="AD187" s="162">
        <f t="shared" si="18"/>
        <v>57325.334385218892</v>
      </c>
      <c r="AE187" s="163">
        <f t="shared" si="19"/>
        <v>56772.777949053481</v>
      </c>
      <c r="AF187" s="164">
        <f t="shared" si="17"/>
        <v>0.14425535798072817</v>
      </c>
      <c r="AG187" s="165">
        <f t="shared" si="23"/>
        <v>0.98194040060210264</v>
      </c>
    </row>
    <row r="188" spans="1:33">
      <c r="A188" s="157"/>
      <c r="B188" s="161">
        <f>+[2]data1cf!A188</f>
        <v>-88254.047210069388</v>
      </c>
      <c r="C188" s="161">
        <f>+[2]data1cf!B188</f>
        <v>15041.748653109174</v>
      </c>
      <c r="D188" s="161">
        <f>+[2]data1cf!C188</f>
        <v>16487.786205393651</v>
      </c>
      <c r="E188" s="161">
        <f>+[2]data1cf!D188</f>
        <v>15964.470904012815</v>
      </c>
      <c r="F188" s="161">
        <f>+[2]data1cf!E188</f>
        <v>15570.625890020447</v>
      </c>
      <c r="G188" s="161">
        <f>+[2]data1cf!F188</f>
        <v>15310.898496270631</v>
      </c>
      <c r="H188" s="161">
        <f>+[2]data1cf!G188</f>
        <v>15098.890622514773</v>
      </c>
      <c r="I188" s="161">
        <f>+[2]data1cf!H188</f>
        <v>15284.478036609678</v>
      </c>
      <c r="J188" s="161">
        <f>+[2]data1cf!I188</f>
        <v>15019.748750958403</v>
      </c>
      <c r="K188" s="161">
        <f>+[2]data1cf!J188</f>
        <v>14888.824680058169</v>
      </c>
      <c r="L188" s="161">
        <f>+[2]data1cf!K188</f>
        <v>14868.094378864094</v>
      </c>
      <c r="M188" s="161">
        <f>+[2]data1cf!L188</f>
        <v>15067.136405396715</v>
      </c>
      <c r="N188" s="161">
        <f>+[2]data1cf!M188</f>
        <v>15053.554715878527</v>
      </c>
      <c r="O188" s="161">
        <f>+[2]data1cf!N188</f>
        <v>15080.064930301303</v>
      </c>
      <c r="P188" s="161">
        <f>+[2]data1cf!O188</f>
        <v>15195.145320365875</v>
      </c>
      <c r="Q188" s="161">
        <f>+[2]data1cf!P188</f>
        <v>15079.505706418742</v>
      </c>
      <c r="R188" s="161">
        <f>+[2]data1cf!Q188</f>
        <v>1012.2386198806117</v>
      </c>
      <c r="S188" s="161">
        <f>+[2]data1cf!R188</f>
        <v>0</v>
      </c>
      <c r="T188" s="161">
        <f>+[2]data1cf!S188</f>
        <v>0</v>
      </c>
      <c r="U188" s="161">
        <f>+[2]data1cf!T188</f>
        <v>0</v>
      </c>
      <c r="V188" s="161">
        <f>+[2]data1cf!U188</f>
        <v>0</v>
      </c>
      <c r="W188" s="161">
        <f>+[2]data1cf!V188</f>
        <v>0</v>
      </c>
      <c r="X188" s="161">
        <f>+[2]data1cf!W188</f>
        <v>0</v>
      </c>
      <c r="Y188" s="161">
        <f>+[2]data1cf!X188</f>
        <v>0</v>
      </c>
      <c r="Z188" s="161">
        <f>+[2]data1cf!Y188</f>
        <v>0</v>
      </c>
      <c r="AA188" s="161">
        <f>+[2]data1cf!Z188</f>
        <v>0</v>
      </c>
      <c r="AB188" s="161"/>
      <c r="AC188" s="162">
        <f t="shared" si="16"/>
        <v>28828.171777598713</v>
      </c>
      <c r="AD188" s="162">
        <f t="shared" si="18"/>
        <v>61176.149534800737</v>
      </c>
      <c r="AE188" s="163">
        <f t="shared" si="19"/>
        <v>60629.798685910551</v>
      </c>
      <c r="AF188" s="164">
        <f t="shared" si="17"/>
        <v>0.15460544228553777</v>
      </c>
      <c r="AG188" s="165">
        <f t="shared" si="23"/>
        <v>0.98620877285789832</v>
      </c>
    </row>
    <row r="189" spans="1:33">
      <c r="A189" s="157"/>
      <c r="B189" s="161">
        <f>+[2]data1cf!A189</f>
        <v>-90068.341127633277</v>
      </c>
      <c r="C189" s="161">
        <f>+[2]data1cf!B189</f>
        <v>14957.222925628928</v>
      </c>
      <c r="D189" s="161">
        <f>+[2]data1cf!C189</f>
        <v>16312.281207272163</v>
      </c>
      <c r="E189" s="161">
        <f>+[2]data1cf!D189</f>
        <v>16089.50677787414</v>
      </c>
      <c r="F189" s="161">
        <f>+[2]data1cf!E189</f>
        <v>15531.465180085192</v>
      </c>
      <c r="G189" s="161">
        <f>+[2]data1cf!F189</f>
        <v>15219.237756248931</v>
      </c>
      <c r="H189" s="161">
        <f>+[2]data1cf!G189</f>
        <v>15277.690167247945</v>
      </c>
      <c r="I189" s="161">
        <f>+[2]data1cf!H189</f>
        <v>15148.103690646854</v>
      </c>
      <c r="J189" s="161">
        <f>+[2]data1cf!I189</f>
        <v>15008.402314720865</v>
      </c>
      <c r="K189" s="161">
        <f>+[2]data1cf!J189</f>
        <v>15081.737528484542</v>
      </c>
      <c r="L189" s="161">
        <f>+[2]data1cf!K189</f>
        <v>15209.238953831522</v>
      </c>
      <c r="M189" s="161">
        <f>+[2]data1cf!L189</f>
        <v>15335.554557770893</v>
      </c>
      <c r="N189" s="161">
        <f>+[2]data1cf!M189</f>
        <v>15403.095986261071</v>
      </c>
      <c r="O189" s="161">
        <f>+[2]data1cf!N189</f>
        <v>15353.734118432685</v>
      </c>
      <c r="P189" s="161">
        <f>+[2]data1cf!O189</f>
        <v>15104.758089994953</v>
      </c>
      <c r="Q189" s="161">
        <f>+[2]data1cf!P189</f>
        <v>15239.174590707129</v>
      </c>
      <c r="R189" s="161">
        <f>+[2]data1cf!Q189</f>
        <v>1033.0478453975024</v>
      </c>
      <c r="S189" s="161">
        <f>+[2]data1cf!R189</f>
        <v>0</v>
      </c>
      <c r="T189" s="161">
        <f>+[2]data1cf!S189</f>
        <v>0</v>
      </c>
      <c r="U189" s="161">
        <f>+[2]data1cf!T189</f>
        <v>0</v>
      </c>
      <c r="V189" s="161">
        <f>+[2]data1cf!U189</f>
        <v>0</v>
      </c>
      <c r="W189" s="161">
        <f>+[2]data1cf!V189</f>
        <v>0</v>
      </c>
      <c r="X189" s="161">
        <f>+[2]data1cf!W189</f>
        <v>0</v>
      </c>
      <c r="Y189" s="161">
        <f>+[2]data1cf!X189</f>
        <v>0</v>
      </c>
      <c r="Z189" s="161">
        <f>+[2]data1cf!Y189</f>
        <v>0</v>
      </c>
      <c r="AA189" s="161">
        <f>+[2]data1cf!Z189</f>
        <v>0</v>
      </c>
      <c r="AB189" s="161"/>
      <c r="AC189" s="162">
        <f t="shared" si="16"/>
        <v>27344.572978242792</v>
      </c>
      <c r="AD189" s="162">
        <f t="shared" si="18"/>
        <v>59920.232122994945</v>
      </c>
      <c r="AE189" s="163">
        <f t="shared" si="19"/>
        <v>59369.544562151401</v>
      </c>
      <c r="AF189" s="164">
        <f t="shared" si="17"/>
        <v>0.15066198706626896</v>
      </c>
      <c r="AG189" s="165">
        <f t="shared" si="23"/>
        <v>0.98494100519108663</v>
      </c>
    </row>
    <row r="190" spans="1:33">
      <c r="A190" s="157"/>
      <c r="B190" s="161">
        <f>+[2]data1cf!A190</f>
        <v>-91978.501896675909</v>
      </c>
      <c r="C190" s="161">
        <f>+[2]data1cf!B190</f>
        <v>15014.655824515448</v>
      </c>
      <c r="D190" s="161">
        <f>+[2]data1cf!C190</f>
        <v>16402.451762251843</v>
      </c>
      <c r="E190" s="161">
        <f>+[2]data1cf!D190</f>
        <v>16084.304064103957</v>
      </c>
      <c r="F190" s="161">
        <f>+[2]data1cf!E190</f>
        <v>15752.343704279221</v>
      </c>
      <c r="G190" s="161">
        <f>+[2]data1cf!F190</f>
        <v>15470.444310975839</v>
      </c>
      <c r="H190" s="161">
        <f>+[2]data1cf!G190</f>
        <v>15194.589019543131</v>
      </c>
      <c r="I190" s="161">
        <f>+[2]data1cf!H190</f>
        <v>15180.930960737483</v>
      </c>
      <c r="J190" s="161">
        <f>+[2]data1cf!I190</f>
        <v>15147.426179844628</v>
      </c>
      <c r="K190" s="161">
        <f>+[2]data1cf!J190</f>
        <v>14917.018689767237</v>
      </c>
      <c r="L190" s="161">
        <f>+[2]data1cf!K190</f>
        <v>14981.70551134201</v>
      </c>
      <c r="M190" s="161">
        <f>+[2]data1cf!L190</f>
        <v>15239.895332731783</v>
      </c>
      <c r="N190" s="161">
        <f>+[2]data1cf!M190</f>
        <v>15159.75099890978</v>
      </c>
      <c r="O190" s="161">
        <f>+[2]data1cf!N190</f>
        <v>15186.048437211226</v>
      </c>
      <c r="P190" s="161">
        <f>+[2]data1cf!O190</f>
        <v>15109.02831111952</v>
      </c>
      <c r="Q190" s="161">
        <f>+[2]data1cf!P190</f>
        <v>15379.992438219911</v>
      </c>
      <c r="R190" s="161">
        <f>+[2]data1cf!Q190</f>
        <v>1054.9566253541141</v>
      </c>
      <c r="S190" s="161">
        <f>+[2]data1cf!R190</f>
        <v>0</v>
      </c>
      <c r="T190" s="161">
        <f>+[2]data1cf!S190</f>
        <v>0</v>
      </c>
      <c r="U190" s="161">
        <f>+[2]data1cf!T190</f>
        <v>0</v>
      </c>
      <c r="V190" s="161">
        <f>+[2]data1cf!U190</f>
        <v>0</v>
      </c>
      <c r="W190" s="161">
        <f>+[2]data1cf!V190</f>
        <v>0</v>
      </c>
      <c r="X190" s="161">
        <f>+[2]data1cf!W190</f>
        <v>0</v>
      </c>
      <c r="Y190" s="161">
        <f>+[2]data1cf!X190</f>
        <v>0</v>
      </c>
      <c r="Z190" s="161">
        <f>+[2]data1cf!Y190</f>
        <v>0</v>
      </c>
      <c r="AA190" s="161">
        <f>+[2]data1cf!Z190</f>
        <v>0</v>
      </c>
      <c r="AB190" s="161"/>
      <c r="AC190" s="162">
        <f t="shared" si="16"/>
        <v>25621.328141513877</v>
      </c>
      <c r="AD190" s="162">
        <f t="shared" si="18"/>
        <v>58164.199512571256</v>
      </c>
      <c r="AE190" s="163">
        <f t="shared" si="19"/>
        <v>57614.409005920919</v>
      </c>
      <c r="AF190" s="164">
        <f t="shared" si="17"/>
        <v>0.14679866433143621</v>
      </c>
      <c r="AG190" s="165">
        <f t="shared" si="23"/>
        <v>0.98297066035867353</v>
      </c>
    </row>
    <row r="191" spans="1:33">
      <c r="A191" s="157"/>
      <c r="B191" s="161">
        <f>+[2]data1cf!A191</f>
        <v>-99719.529863982243</v>
      </c>
      <c r="C191" s="161">
        <f>+[2]data1cf!B191</f>
        <v>15196.979766552176</v>
      </c>
      <c r="D191" s="161">
        <f>+[2]data1cf!C191</f>
        <v>16733.007716274671</v>
      </c>
      <c r="E191" s="161">
        <f>+[2]data1cf!D191</f>
        <v>16193.464079443271</v>
      </c>
      <c r="F191" s="161">
        <f>+[2]data1cf!E191</f>
        <v>15985.5630762859</v>
      </c>
      <c r="G191" s="161">
        <f>+[2]data1cf!F191</f>
        <v>15617.630155756418</v>
      </c>
      <c r="H191" s="161">
        <f>+[2]data1cf!G191</f>
        <v>15326.703954828396</v>
      </c>
      <c r="I191" s="161">
        <f>+[2]data1cf!H191</f>
        <v>15421.548729342827</v>
      </c>
      <c r="J191" s="161">
        <f>+[2]data1cf!I191</f>
        <v>15078.821364678957</v>
      </c>
      <c r="K191" s="161">
        <f>+[2]data1cf!J191</f>
        <v>15265.591180662857</v>
      </c>
      <c r="L191" s="161">
        <f>+[2]data1cf!K191</f>
        <v>15497.320963473572</v>
      </c>
      <c r="M191" s="161">
        <f>+[2]data1cf!L191</f>
        <v>15418.214627351321</v>
      </c>
      <c r="N191" s="161">
        <f>+[2]data1cf!M191</f>
        <v>15276.667006923182</v>
      </c>
      <c r="O191" s="161">
        <f>+[2]data1cf!N191</f>
        <v>15360.065358586358</v>
      </c>
      <c r="P191" s="161">
        <f>+[2]data1cf!O191</f>
        <v>15382.412938422616</v>
      </c>
      <c r="Q191" s="161">
        <f>+[2]data1cf!P191</f>
        <v>15344.088230744506</v>
      </c>
      <c r="R191" s="161">
        <f>+[2]data1cf!Q191</f>
        <v>1143.7431197279307</v>
      </c>
      <c r="S191" s="161">
        <f>+[2]data1cf!R191</f>
        <v>0</v>
      </c>
      <c r="T191" s="161">
        <f>+[2]data1cf!S191</f>
        <v>0</v>
      </c>
      <c r="U191" s="161">
        <f>+[2]data1cf!T191</f>
        <v>0</v>
      </c>
      <c r="V191" s="161">
        <f>+[2]data1cf!U191</f>
        <v>0</v>
      </c>
      <c r="W191" s="161">
        <f>+[2]data1cf!V191</f>
        <v>0</v>
      </c>
      <c r="X191" s="161">
        <f>+[2]data1cf!W191</f>
        <v>0</v>
      </c>
      <c r="Y191" s="161">
        <f>+[2]data1cf!X191</f>
        <v>0</v>
      </c>
      <c r="Z191" s="161">
        <f>+[2]data1cf!Y191</f>
        <v>0</v>
      </c>
      <c r="AA191" s="161">
        <f>+[2]data1cf!Z191</f>
        <v>0</v>
      </c>
      <c r="AB191" s="161"/>
      <c r="AC191" s="162">
        <f t="shared" si="16"/>
        <v>19396.794633844438</v>
      </c>
      <c r="AD191" s="162">
        <f t="shared" si="18"/>
        <v>52352.159871826319</v>
      </c>
      <c r="AE191" s="163">
        <f t="shared" si="19"/>
        <v>51795.348949909501</v>
      </c>
      <c r="AF191" s="164">
        <f t="shared" si="17"/>
        <v>0.13310754895210269</v>
      </c>
      <c r="AG191" s="165">
        <f t="shared" si="23"/>
        <v>0.97441739182530629</v>
      </c>
    </row>
    <row r="192" spans="1:33">
      <c r="A192" s="157"/>
      <c r="B192" s="161">
        <f>+[2]data1cf!A192</f>
        <v>-87023.627939547237</v>
      </c>
      <c r="C192" s="161">
        <f>+[2]data1cf!B192</f>
        <v>14714.121749359874</v>
      </c>
      <c r="D192" s="161">
        <f>+[2]data1cf!C192</f>
        <v>16344.862847974775</v>
      </c>
      <c r="E192" s="161">
        <f>+[2]data1cf!D192</f>
        <v>15962.610577128313</v>
      </c>
      <c r="F192" s="161">
        <f>+[2]data1cf!E192</f>
        <v>15518.732240949768</v>
      </c>
      <c r="G192" s="161">
        <f>+[2]data1cf!F192</f>
        <v>15083.616288123412</v>
      </c>
      <c r="H192" s="161">
        <f>+[2]data1cf!G192</f>
        <v>14983.563241847227</v>
      </c>
      <c r="I192" s="161">
        <f>+[2]data1cf!H192</f>
        <v>14969.201049288227</v>
      </c>
      <c r="J192" s="161">
        <f>+[2]data1cf!I192</f>
        <v>15091.262637070762</v>
      </c>
      <c r="K192" s="161">
        <f>+[2]data1cf!J192</f>
        <v>15129.684343894021</v>
      </c>
      <c r="L192" s="161">
        <f>+[2]data1cf!K192</f>
        <v>15019.899680949853</v>
      </c>
      <c r="M192" s="161">
        <f>+[2]data1cf!L192</f>
        <v>15014.446767546475</v>
      </c>
      <c r="N192" s="161">
        <f>+[2]data1cf!M192</f>
        <v>15190.689468872206</v>
      </c>
      <c r="O192" s="161">
        <f>+[2]data1cf!N192</f>
        <v>15097.314726526922</v>
      </c>
      <c r="P192" s="161">
        <f>+[2]data1cf!O192</f>
        <v>15032.901666872915</v>
      </c>
      <c r="Q192" s="161">
        <f>+[2]data1cf!P192</f>
        <v>15004.348092982667</v>
      </c>
      <c r="R192" s="161">
        <f>+[2]data1cf!Q192</f>
        <v>998.12620301543097</v>
      </c>
      <c r="S192" s="161">
        <f>+[2]data1cf!R192</f>
        <v>0</v>
      </c>
      <c r="T192" s="161">
        <f>+[2]data1cf!S192</f>
        <v>0</v>
      </c>
      <c r="U192" s="161">
        <f>+[2]data1cf!T192</f>
        <v>0</v>
      </c>
      <c r="V192" s="161">
        <f>+[2]data1cf!U192</f>
        <v>0</v>
      </c>
      <c r="W192" s="161">
        <f>+[2]data1cf!V192</f>
        <v>0</v>
      </c>
      <c r="X192" s="161">
        <f>+[2]data1cf!W192</f>
        <v>0</v>
      </c>
      <c r="Y192" s="161">
        <f>+[2]data1cf!X192</f>
        <v>0</v>
      </c>
      <c r="Z192" s="161">
        <f>+[2]data1cf!Y192</f>
        <v>0</v>
      </c>
      <c r="AA192" s="161">
        <f>+[2]data1cf!Z192</f>
        <v>0</v>
      </c>
      <c r="AB192" s="161"/>
      <c r="AC192" s="162">
        <f t="shared" si="16"/>
        <v>29398.374331442934</v>
      </c>
      <c r="AD192" s="162">
        <f t="shared" si="18"/>
        <v>61668.317314711654</v>
      </c>
      <c r="AE192" s="163">
        <f t="shared" si="19"/>
        <v>61123.049242875335</v>
      </c>
      <c r="AF192" s="164">
        <f t="shared" si="17"/>
        <v>0.15616344809532165</v>
      </c>
      <c r="AG192" s="165">
        <f t="shared" si="23"/>
        <v>0.98667596254773404</v>
      </c>
    </row>
    <row r="193" spans="1:33">
      <c r="A193" s="157"/>
      <c r="B193" s="161">
        <f>+[2]data1cf!A193</f>
        <v>-89341.47829970879</v>
      </c>
      <c r="C193" s="161">
        <f>+[2]data1cf!B193</f>
        <v>14997.678809576753</v>
      </c>
      <c r="D193" s="161">
        <f>+[2]data1cf!C193</f>
        <v>16260.953399356094</v>
      </c>
      <c r="E193" s="161">
        <f>+[2]data1cf!D193</f>
        <v>15831.43246213187</v>
      </c>
      <c r="F193" s="161">
        <f>+[2]data1cf!E193</f>
        <v>15957.423215388717</v>
      </c>
      <c r="G193" s="161">
        <f>+[2]data1cf!F193</f>
        <v>15375.59858840774</v>
      </c>
      <c r="H193" s="161">
        <f>+[2]data1cf!G193</f>
        <v>15109.469235704622</v>
      </c>
      <c r="I193" s="161">
        <f>+[2]data1cf!H193</f>
        <v>14791.499640692797</v>
      </c>
      <c r="J193" s="161">
        <f>+[2]data1cf!I193</f>
        <v>15121.098698377715</v>
      </c>
      <c r="K193" s="161">
        <f>+[2]data1cf!J193</f>
        <v>15084.035355481636</v>
      </c>
      <c r="L193" s="161">
        <f>+[2]data1cf!K193</f>
        <v>15008.330335076651</v>
      </c>
      <c r="M193" s="161">
        <f>+[2]data1cf!L193</f>
        <v>15099.462354450214</v>
      </c>
      <c r="N193" s="161">
        <f>+[2]data1cf!M193</f>
        <v>15147.096316528983</v>
      </c>
      <c r="O193" s="161">
        <f>+[2]data1cf!N193</f>
        <v>15070.769473675306</v>
      </c>
      <c r="P193" s="161">
        <f>+[2]data1cf!O193</f>
        <v>14890.820526225893</v>
      </c>
      <c r="Q193" s="161">
        <f>+[2]data1cf!P193</f>
        <v>15177.615360518717</v>
      </c>
      <c r="R193" s="161">
        <f>+[2]data1cf!Q193</f>
        <v>1024.7110195063399</v>
      </c>
      <c r="S193" s="161">
        <f>+[2]data1cf!R193</f>
        <v>0</v>
      </c>
      <c r="T193" s="161">
        <f>+[2]data1cf!S193</f>
        <v>0</v>
      </c>
      <c r="U193" s="161">
        <f>+[2]data1cf!T193</f>
        <v>0</v>
      </c>
      <c r="V193" s="161">
        <f>+[2]data1cf!U193</f>
        <v>0</v>
      </c>
      <c r="W193" s="161">
        <f>+[2]data1cf!V193</f>
        <v>0</v>
      </c>
      <c r="X193" s="161">
        <f>+[2]data1cf!W193</f>
        <v>0</v>
      </c>
      <c r="Y193" s="161">
        <f>+[2]data1cf!X193</f>
        <v>0</v>
      </c>
      <c r="Z193" s="161">
        <f>+[2]data1cf!Y193</f>
        <v>0</v>
      </c>
      <c r="AA193" s="161">
        <f>+[2]data1cf!Z193</f>
        <v>0</v>
      </c>
      <c r="AB193" s="161"/>
      <c r="AC193" s="162">
        <f t="shared" si="16"/>
        <v>27639.297174581774</v>
      </c>
      <c r="AD193" s="162">
        <f t="shared" si="18"/>
        <v>59992.963015182657</v>
      </c>
      <c r="AE193" s="163">
        <f t="shared" si="19"/>
        <v>59446.467065370409</v>
      </c>
      <c r="AF193" s="164">
        <f t="shared" si="17"/>
        <v>0.15176987051963806</v>
      </c>
      <c r="AG193" s="165">
        <f t="shared" si="23"/>
        <v>0.98501750294395662</v>
      </c>
    </row>
    <row r="194" spans="1:33">
      <c r="A194" s="157"/>
      <c r="B194" s="161">
        <f>+[2]data1cf!A194</f>
        <v>-98034.393299494128</v>
      </c>
      <c r="C194" s="161">
        <f>+[2]data1cf!B194</f>
        <v>15147.014084572753</v>
      </c>
      <c r="D194" s="161">
        <f>+[2]data1cf!C194</f>
        <v>16854.990653524328</v>
      </c>
      <c r="E194" s="161">
        <f>+[2]data1cf!D194</f>
        <v>16254.92754321724</v>
      </c>
      <c r="F194" s="161">
        <f>+[2]data1cf!E194</f>
        <v>16134.971356585738</v>
      </c>
      <c r="G194" s="161">
        <f>+[2]data1cf!F194</f>
        <v>15429.719791062449</v>
      </c>
      <c r="H194" s="161">
        <f>+[2]data1cf!G194</f>
        <v>15041.006219359046</v>
      </c>
      <c r="I194" s="161">
        <f>+[2]data1cf!H194</f>
        <v>15229.957391101398</v>
      </c>
      <c r="J194" s="161">
        <f>+[2]data1cf!I194</f>
        <v>15282.783865250716</v>
      </c>
      <c r="K194" s="161">
        <f>+[2]data1cf!J194</f>
        <v>15121.607821425365</v>
      </c>
      <c r="L194" s="161">
        <f>+[2]data1cf!K194</f>
        <v>15401.375694800496</v>
      </c>
      <c r="M194" s="161">
        <f>+[2]data1cf!L194</f>
        <v>15199.867551999647</v>
      </c>
      <c r="N194" s="161">
        <f>+[2]data1cf!M194</f>
        <v>15358.526449142235</v>
      </c>
      <c r="O194" s="161">
        <f>+[2]data1cf!N194</f>
        <v>15577.985954213975</v>
      </c>
      <c r="P194" s="161">
        <f>+[2]data1cf!O194</f>
        <v>15644.780451742285</v>
      </c>
      <c r="Q194" s="161">
        <f>+[2]data1cf!P194</f>
        <v>15228.999817870908</v>
      </c>
      <c r="R194" s="161">
        <f>+[2]data1cf!Q194</f>
        <v>1124.4152773878777</v>
      </c>
      <c r="S194" s="161">
        <f>+[2]data1cf!R194</f>
        <v>0</v>
      </c>
      <c r="T194" s="161">
        <f>+[2]data1cf!S194</f>
        <v>0</v>
      </c>
      <c r="U194" s="161">
        <f>+[2]data1cf!T194</f>
        <v>0</v>
      </c>
      <c r="V194" s="161">
        <f>+[2]data1cf!U194</f>
        <v>0</v>
      </c>
      <c r="W194" s="161">
        <f>+[2]data1cf!V194</f>
        <v>0</v>
      </c>
      <c r="X194" s="161">
        <f>+[2]data1cf!W194</f>
        <v>0</v>
      </c>
      <c r="Y194" s="161">
        <f>+[2]data1cf!X194</f>
        <v>0</v>
      </c>
      <c r="Z194" s="161">
        <f>+[2]data1cf!Y194</f>
        <v>0</v>
      </c>
      <c r="AA194" s="161">
        <f>+[2]data1cf!Z194</f>
        <v>0</v>
      </c>
      <c r="AB194" s="161"/>
      <c r="AC194" s="162">
        <f t="shared" ref="AC194:AC257" si="24">XNPV(0.1,B194:AA194,$B$1:$AA$1)</f>
        <v>20956.452017523425</v>
      </c>
      <c r="AD194" s="162">
        <f t="shared" si="18"/>
        <v>53867.14272919498</v>
      </c>
      <c r="AE194" s="163">
        <f t="shared" si="19"/>
        <v>53310.910626965939</v>
      </c>
      <c r="AF194" s="164">
        <f t="shared" ref="AF194:AF257" si="25">XIRR(B194:AA194,$B$1:$AA$1)</f>
        <v>0.1362856328487396</v>
      </c>
      <c r="AG194" s="165">
        <f t="shared" si="23"/>
        <v>0.97699228769834834</v>
      </c>
    </row>
    <row r="195" spans="1:33">
      <c r="A195" s="157"/>
      <c r="B195" s="161">
        <f>+[2]data1cf!A195</f>
        <v>-84085.924631699891</v>
      </c>
      <c r="C195" s="161">
        <f>+[2]data1cf!B195</f>
        <v>14875.010440107162</v>
      </c>
      <c r="D195" s="161">
        <f>+[2]data1cf!C195</f>
        <v>15969.746523050195</v>
      </c>
      <c r="E195" s="161">
        <f>+[2]data1cf!D195</f>
        <v>15636.147045759235</v>
      </c>
      <c r="F195" s="161">
        <f>+[2]data1cf!E195</f>
        <v>15588.680992353587</v>
      </c>
      <c r="G195" s="161">
        <f>+[2]data1cf!F195</f>
        <v>15240.464978194133</v>
      </c>
      <c r="H195" s="161">
        <f>+[2]data1cf!G195</f>
        <v>15029.794662963623</v>
      </c>
      <c r="I195" s="161">
        <f>+[2]data1cf!H195</f>
        <v>14981.425608674817</v>
      </c>
      <c r="J195" s="161">
        <f>+[2]data1cf!I195</f>
        <v>14800.543363025932</v>
      </c>
      <c r="K195" s="161">
        <f>+[2]data1cf!J195</f>
        <v>14926.018801483329</v>
      </c>
      <c r="L195" s="161">
        <f>+[2]data1cf!K195</f>
        <v>14998.395779625589</v>
      </c>
      <c r="M195" s="161">
        <f>+[2]data1cf!L195</f>
        <v>14920.137181191814</v>
      </c>
      <c r="N195" s="161">
        <f>+[2]data1cf!M195</f>
        <v>15012.603866681264</v>
      </c>
      <c r="O195" s="161">
        <f>+[2]data1cf!N195</f>
        <v>14979.501793981442</v>
      </c>
      <c r="P195" s="161">
        <f>+[2]data1cf!O195</f>
        <v>15058.702538092861</v>
      </c>
      <c r="Q195" s="161">
        <f>+[2]data1cf!P195</f>
        <v>15011.561250557013</v>
      </c>
      <c r="R195" s="161">
        <f>+[2]data1cf!Q195</f>
        <v>964.43192115574493</v>
      </c>
      <c r="S195" s="161">
        <f>+[2]data1cf!R195</f>
        <v>0</v>
      </c>
      <c r="T195" s="161">
        <f>+[2]data1cf!S195</f>
        <v>0</v>
      </c>
      <c r="U195" s="161">
        <f>+[2]data1cf!T195</f>
        <v>0</v>
      </c>
      <c r="V195" s="161">
        <f>+[2]data1cf!U195</f>
        <v>0</v>
      </c>
      <c r="W195" s="161">
        <f>+[2]data1cf!V195</f>
        <v>0</v>
      </c>
      <c r="X195" s="161">
        <f>+[2]data1cf!W195</f>
        <v>0</v>
      </c>
      <c r="Y195" s="161">
        <f>+[2]data1cf!X195</f>
        <v>0</v>
      </c>
      <c r="Z195" s="161">
        <f>+[2]data1cf!Y195</f>
        <v>0</v>
      </c>
      <c r="AA195" s="161">
        <f>+[2]data1cf!Z195</f>
        <v>0</v>
      </c>
      <c r="AB195" s="161"/>
      <c r="AC195" s="162">
        <f t="shared" si="24"/>
        <v>31751.870229449778</v>
      </c>
      <c r="AD195" s="162">
        <f t="shared" ref="AD195:AD258" si="26">SUMPRODUCT(B195:AA195,$B$1010:$AA$1010)</f>
        <v>63853.341531997328</v>
      </c>
      <c r="AE195" s="163">
        <f t="shared" ref="AE195:AE258" si="27">SUMPRODUCT(B195:AA195,$B$1012:$AA$1012)</f>
        <v>63310.90087440535</v>
      </c>
      <c r="AF195" s="164">
        <f t="shared" si="25"/>
        <v>0.1624513685703278</v>
      </c>
      <c r="AG195" s="165">
        <f t="shared" ref="AG195:AG210" si="28">1-EXP(-(1/0.25)*(AD195/ABS($AD$1010)))</f>
        <v>0.98856626366106193</v>
      </c>
    </row>
    <row r="196" spans="1:33">
      <c r="A196" s="157"/>
      <c r="B196" s="161">
        <f>+[2]data1cf!A196</f>
        <v>-89051.743181423168</v>
      </c>
      <c r="C196" s="161">
        <f>+[2]data1cf!B196</f>
        <v>14881.932559745912</v>
      </c>
      <c r="D196" s="161">
        <f>+[2]data1cf!C196</f>
        <v>16471.568127845734</v>
      </c>
      <c r="E196" s="161">
        <f>+[2]data1cf!D196</f>
        <v>16015.610403138842</v>
      </c>
      <c r="F196" s="161">
        <f>+[2]data1cf!E196</f>
        <v>15687.555875453287</v>
      </c>
      <c r="G196" s="161">
        <f>+[2]data1cf!F196</f>
        <v>15195.329350198819</v>
      </c>
      <c r="H196" s="161">
        <f>+[2]data1cf!G196</f>
        <v>15097.410242396374</v>
      </c>
      <c r="I196" s="161">
        <f>+[2]data1cf!H196</f>
        <v>15035.42162748876</v>
      </c>
      <c r="J196" s="161">
        <f>+[2]data1cf!I196</f>
        <v>15085.494310418871</v>
      </c>
      <c r="K196" s="161">
        <f>+[2]data1cf!J196</f>
        <v>15129.588349644293</v>
      </c>
      <c r="L196" s="161">
        <f>+[2]data1cf!K196</f>
        <v>15105.537493367199</v>
      </c>
      <c r="M196" s="161">
        <f>+[2]data1cf!L196</f>
        <v>15066.854850068523</v>
      </c>
      <c r="N196" s="161">
        <f>+[2]data1cf!M196</f>
        <v>14924.01169380242</v>
      </c>
      <c r="O196" s="161">
        <f>+[2]data1cf!N196</f>
        <v>15048.018672241436</v>
      </c>
      <c r="P196" s="161">
        <f>+[2]data1cf!O196</f>
        <v>14885.818903812476</v>
      </c>
      <c r="Q196" s="161">
        <f>+[2]data1cf!P196</f>
        <v>15275.401329233333</v>
      </c>
      <c r="R196" s="161">
        <f>+[2]data1cf!Q196</f>
        <v>1021.3878735936511</v>
      </c>
      <c r="S196" s="161">
        <f>+[2]data1cf!R196</f>
        <v>0</v>
      </c>
      <c r="T196" s="161">
        <f>+[2]data1cf!S196</f>
        <v>0</v>
      </c>
      <c r="U196" s="161">
        <f>+[2]data1cf!T196</f>
        <v>0</v>
      </c>
      <c r="V196" s="161">
        <f>+[2]data1cf!U196</f>
        <v>0</v>
      </c>
      <c r="W196" s="161">
        <f>+[2]data1cf!V196</f>
        <v>0</v>
      </c>
      <c r="X196" s="161">
        <f>+[2]data1cf!W196</f>
        <v>0</v>
      </c>
      <c r="Y196" s="161">
        <f>+[2]data1cf!X196</f>
        <v>0</v>
      </c>
      <c r="Z196" s="161">
        <f>+[2]data1cf!Y196</f>
        <v>0</v>
      </c>
      <c r="AA196" s="161">
        <f>+[2]data1cf!Z196</f>
        <v>0</v>
      </c>
      <c r="AB196" s="161"/>
      <c r="AC196" s="162">
        <f t="shared" si="24"/>
        <v>27930.759198305528</v>
      </c>
      <c r="AD196" s="162">
        <f t="shared" si="26"/>
        <v>60281.161753023225</v>
      </c>
      <c r="AE196" s="163">
        <f t="shared" si="27"/>
        <v>59734.762713047188</v>
      </c>
      <c r="AF196" s="164">
        <f t="shared" si="25"/>
        <v>0.15246564745903013</v>
      </c>
      <c r="AG196" s="165">
        <f t="shared" si="28"/>
        <v>0.98531682637362505</v>
      </c>
    </row>
    <row r="197" spans="1:33">
      <c r="A197" s="157"/>
      <c r="B197" s="161">
        <f>+[2]data1cf!A197</f>
        <v>-92174.174110453663</v>
      </c>
      <c r="C197" s="161">
        <f>+[2]data1cf!B197</f>
        <v>14965.107980147401</v>
      </c>
      <c r="D197" s="161">
        <f>+[2]data1cf!C197</f>
        <v>16452.210383696285</v>
      </c>
      <c r="E197" s="161">
        <f>+[2]data1cf!D197</f>
        <v>15916.420771610752</v>
      </c>
      <c r="F197" s="161">
        <f>+[2]data1cf!E197</f>
        <v>15666.438551848716</v>
      </c>
      <c r="G197" s="161">
        <f>+[2]data1cf!F197</f>
        <v>15558.627059357659</v>
      </c>
      <c r="H197" s="161">
        <f>+[2]data1cf!G197</f>
        <v>15353.121478706453</v>
      </c>
      <c r="I197" s="161">
        <f>+[2]data1cf!H197</f>
        <v>15196.839632809144</v>
      </c>
      <c r="J197" s="161">
        <f>+[2]data1cf!I197</f>
        <v>14975.540038065459</v>
      </c>
      <c r="K197" s="161">
        <f>+[2]data1cf!J197</f>
        <v>15454.187443617469</v>
      </c>
      <c r="L197" s="161">
        <f>+[2]data1cf!K197</f>
        <v>15162.556161957553</v>
      </c>
      <c r="M197" s="161">
        <f>+[2]data1cf!L197</f>
        <v>15183.8631724308</v>
      </c>
      <c r="N197" s="161">
        <f>+[2]data1cf!M197</f>
        <v>15286.472824171411</v>
      </c>
      <c r="O197" s="161">
        <f>+[2]data1cf!N197</f>
        <v>15088.155231582199</v>
      </c>
      <c r="P197" s="161">
        <f>+[2]data1cf!O197</f>
        <v>15107.426039650829</v>
      </c>
      <c r="Q197" s="161">
        <f>+[2]data1cf!P197</f>
        <v>15158.220648770122</v>
      </c>
      <c r="R197" s="161">
        <f>+[2]data1cf!Q197</f>
        <v>1057.2009073772592</v>
      </c>
      <c r="S197" s="161">
        <f>+[2]data1cf!R197</f>
        <v>0</v>
      </c>
      <c r="T197" s="161">
        <f>+[2]data1cf!S197</f>
        <v>0</v>
      </c>
      <c r="U197" s="161">
        <f>+[2]data1cf!T197</f>
        <v>0</v>
      </c>
      <c r="V197" s="161">
        <f>+[2]data1cf!U197</f>
        <v>0</v>
      </c>
      <c r="W197" s="161">
        <f>+[2]data1cf!V197</f>
        <v>0</v>
      </c>
      <c r="X197" s="161">
        <f>+[2]data1cf!W197</f>
        <v>0</v>
      </c>
      <c r="Y197" s="161">
        <f>+[2]data1cf!X197</f>
        <v>0</v>
      </c>
      <c r="Z197" s="161">
        <f>+[2]data1cf!Y197</f>
        <v>0</v>
      </c>
      <c r="AA197" s="161">
        <f>+[2]data1cf!Z197</f>
        <v>0</v>
      </c>
      <c r="AB197" s="161"/>
      <c r="AC197" s="162">
        <f t="shared" si="24"/>
        <v>25545.945266654242</v>
      </c>
      <c r="AD197" s="162">
        <f t="shared" si="26"/>
        <v>58154.526428195095</v>
      </c>
      <c r="AE197" s="163">
        <f t="shared" si="27"/>
        <v>57603.680111971742</v>
      </c>
      <c r="AF197" s="164">
        <f t="shared" si="25"/>
        <v>0.14650933146476747</v>
      </c>
      <c r="AG197" s="165">
        <f t="shared" si="28"/>
        <v>0.98295912186610979</v>
      </c>
    </row>
    <row r="198" spans="1:33">
      <c r="A198" s="157"/>
      <c r="B198" s="161">
        <f>+[2]data1cf!A198</f>
        <v>-99947.785944322954</v>
      </c>
      <c r="C198" s="161">
        <f>+[2]data1cf!B198</f>
        <v>15276.909440158517</v>
      </c>
      <c r="D198" s="161">
        <f>+[2]data1cf!C198</f>
        <v>16584.18676056702</v>
      </c>
      <c r="E198" s="161">
        <f>+[2]data1cf!D198</f>
        <v>16242.775311561703</v>
      </c>
      <c r="F198" s="161">
        <f>+[2]data1cf!E198</f>
        <v>15958.19876581501</v>
      </c>
      <c r="G198" s="161">
        <f>+[2]data1cf!F198</f>
        <v>15913.524625027414</v>
      </c>
      <c r="H198" s="161">
        <f>+[2]data1cf!G198</f>
        <v>15357.743869303104</v>
      </c>
      <c r="I198" s="161">
        <f>+[2]data1cf!H198</f>
        <v>15281.465123455051</v>
      </c>
      <c r="J198" s="161">
        <f>+[2]data1cf!I198</f>
        <v>15133.271616943439</v>
      </c>
      <c r="K198" s="161">
        <f>+[2]data1cf!J198</f>
        <v>15323.963526148966</v>
      </c>
      <c r="L198" s="161">
        <f>+[2]data1cf!K198</f>
        <v>15642.454381355023</v>
      </c>
      <c r="M198" s="161">
        <f>+[2]data1cf!L198</f>
        <v>15239.589272265133</v>
      </c>
      <c r="N198" s="161">
        <f>+[2]data1cf!M198</f>
        <v>15260.807641828073</v>
      </c>
      <c r="O198" s="161">
        <f>+[2]data1cf!N198</f>
        <v>15124.671069036327</v>
      </c>
      <c r="P198" s="161">
        <f>+[2]data1cf!O198</f>
        <v>15413.996897203957</v>
      </c>
      <c r="Q198" s="161">
        <f>+[2]data1cf!P198</f>
        <v>15319.590501258897</v>
      </c>
      <c r="R198" s="161">
        <f>+[2]data1cf!Q198</f>
        <v>1146.3611256670065</v>
      </c>
      <c r="S198" s="161">
        <f>+[2]data1cf!R198</f>
        <v>0</v>
      </c>
      <c r="T198" s="161">
        <f>+[2]data1cf!S198</f>
        <v>0</v>
      </c>
      <c r="U198" s="161">
        <f>+[2]data1cf!T198</f>
        <v>0</v>
      </c>
      <c r="V198" s="161">
        <f>+[2]data1cf!U198</f>
        <v>0</v>
      </c>
      <c r="W198" s="161">
        <f>+[2]data1cf!V198</f>
        <v>0</v>
      </c>
      <c r="X198" s="161">
        <f>+[2]data1cf!W198</f>
        <v>0</v>
      </c>
      <c r="Y198" s="161">
        <f>+[2]data1cf!X198</f>
        <v>0</v>
      </c>
      <c r="Z198" s="161">
        <f>+[2]data1cf!Y198</f>
        <v>0</v>
      </c>
      <c r="AA198" s="161">
        <f>+[2]data1cf!Z198</f>
        <v>0</v>
      </c>
      <c r="AB198" s="161"/>
      <c r="AC198" s="162">
        <f t="shared" si="24"/>
        <v>19239.260500971868</v>
      </c>
      <c r="AD198" s="162">
        <f t="shared" si="26"/>
        <v>52187.140049281115</v>
      </c>
      <c r="AE198" s="163">
        <f t="shared" si="27"/>
        <v>51630.638845648849</v>
      </c>
      <c r="AF198" s="164">
        <f t="shared" si="25"/>
        <v>0.13280367255210876</v>
      </c>
      <c r="AG198" s="165">
        <f t="shared" si="28"/>
        <v>0.97412006662534223</v>
      </c>
    </row>
    <row r="199" spans="1:33">
      <c r="A199" s="157"/>
      <c r="B199" s="161">
        <f>+[2]data1cf!A199</f>
        <v>-101166.99016097793</v>
      </c>
      <c r="C199" s="161">
        <f>+[2]data1cf!B199</f>
        <v>15129.57018387455</v>
      </c>
      <c r="D199" s="161">
        <f>+[2]data1cf!C199</f>
        <v>16610.749584119389</v>
      </c>
      <c r="E199" s="161">
        <f>+[2]data1cf!D199</f>
        <v>16231.344671265751</v>
      </c>
      <c r="F199" s="161">
        <f>+[2]data1cf!E199</f>
        <v>16090.05922641512</v>
      </c>
      <c r="G199" s="161">
        <f>+[2]data1cf!F199</f>
        <v>15713.607286182172</v>
      </c>
      <c r="H199" s="161">
        <f>+[2]data1cf!G199</f>
        <v>15367.674420182993</v>
      </c>
      <c r="I199" s="161">
        <f>+[2]data1cf!H199</f>
        <v>15231.424311969849</v>
      </c>
      <c r="J199" s="161">
        <f>+[2]data1cf!I199</f>
        <v>15220.950747418347</v>
      </c>
      <c r="K199" s="161">
        <f>+[2]data1cf!J199</f>
        <v>15264.320229276191</v>
      </c>
      <c r="L199" s="161">
        <f>+[2]data1cf!K199</f>
        <v>15450.507960940758</v>
      </c>
      <c r="M199" s="161">
        <f>+[2]data1cf!L199</f>
        <v>15340.256270622674</v>
      </c>
      <c r="N199" s="161">
        <f>+[2]data1cf!M199</f>
        <v>15535.217793898948</v>
      </c>
      <c r="O199" s="161">
        <f>+[2]data1cf!N199</f>
        <v>15438.402972849297</v>
      </c>
      <c r="P199" s="161">
        <f>+[2]data1cf!O199</f>
        <v>15448.43142283722</v>
      </c>
      <c r="Q199" s="161">
        <f>+[2]data1cf!P199</f>
        <v>15413.43972491278</v>
      </c>
      <c r="R199" s="161">
        <f>+[2]data1cf!Q199</f>
        <v>1160.3449103503524</v>
      </c>
      <c r="S199" s="161">
        <f>+[2]data1cf!R199</f>
        <v>0</v>
      </c>
      <c r="T199" s="161">
        <f>+[2]data1cf!S199</f>
        <v>0</v>
      </c>
      <c r="U199" s="161">
        <f>+[2]data1cf!T199</f>
        <v>0</v>
      </c>
      <c r="V199" s="161">
        <f>+[2]data1cf!U199</f>
        <v>0</v>
      </c>
      <c r="W199" s="161">
        <f>+[2]data1cf!V199</f>
        <v>0</v>
      </c>
      <c r="X199" s="161">
        <f>+[2]data1cf!W199</f>
        <v>0</v>
      </c>
      <c r="Y199" s="161">
        <f>+[2]data1cf!X199</f>
        <v>0</v>
      </c>
      <c r="Z199" s="161">
        <f>+[2]data1cf!Y199</f>
        <v>0</v>
      </c>
      <c r="AA199" s="161">
        <f>+[2]data1cf!Z199</f>
        <v>0</v>
      </c>
      <c r="AB199" s="161"/>
      <c r="AC199" s="162">
        <f t="shared" si="24"/>
        <v>18034.972900397835</v>
      </c>
      <c r="AD199" s="162">
        <f t="shared" si="26"/>
        <v>51064.482478717953</v>
      </c>
      <c r="AE199" s="163">
        <f t="shared" si="27"/>
        <v>50506.254297628329</v>
      </c>
      <c r="AF199" s="164">
        <f t="shared" si="25"/>
        <v>0.13037007451057436</v>
      </c>
      <c r="AG199" s="165">
        <f t="shared" si="28"/>
        <v>0.97200350083382103</v>
      </c>
    </row>
    <row r="200" spans="1:33">
      <c r="A200" s="157"/>
      <c r="B200" s="161">
        <f>+[2]data1cf!A200</f>
        <v>-86437.837810454817</v>
      </c>
      <c r="C200" s="161">
        <f>+[2]data1cf!B200</f>
        <v>14947.015101911282</v>
      </c>
      <c r="D200" s="161">
        <f>+[2]data1cf!C200</f>
        <v>16304.473390179257</v>
      </c>
      <c r="E200" s="161">
        <f>+[2]data1cf!D200</f>
        <v>15927.084881558603</v>
      </c>
      <c r="F200" s="161">
        <f>+[2]data1cf!E200</f>
        <v>15529.560197851384</v>
      </c>
      <c r="G200" s="161">
        <f>+[2]data1cf!F200</f>
        <v>15360.167454207249</v>
      </c>
      <c r="H200" s="161">
        <f>+[2]data1cf!G200</f>
        <v>15050.403978410275</v>
      </c>
      <c r="I200" s="161">
        <f>+[2]data1cf!H200</f>
        <v>14911.369885389597</v>
      </c>
      <c r="J200" s="161">
        <f>+[2]data1cf!I200</f>
        <v>15027.100942714618</v>
      </c>
      <c r="K200" s="161">
        <f>+[2]data1cf!J200</f>
        <v>14917.038866507606</v>
      </c>
      <c r="L200" s="161">
        <f>+[2]data1cf!K200</f>
        <v>15023.870087284031</v>
      </c>
      <c r="M200" s="161">
        <f>+[2]data1cf!L200</f>
        <v>15003.823743140569</v>
      </c>
      <c r="N200" s="161">
        <f>+[2]data1cf!M200</f>
        <v>15162.985804481763</v>
      </c>
      <c r="O200" s="161">
        <f>+[2]data1cf!N200</f>
        <v>15047.181414058983</v>
      </c>
      <c r="P200" s="161">
        <f>+[2]data1cf!O200</f>
        <v>15078.400106258559</v>
      </c>
      <c r="Q200" s="161">
        <f>+[2]data1cf!P200</f>
        <v>15260.389315464647</v>
      </c>
      <c r="R200" s="161">
        <f>+[2]data1cf!Q200</f>
        <v>991.40742455079248</v>
      </c>
      <c r="S200" s="161">
        <f>+[2]data1cf!R200</f>
        <v>0</v>
      </c>
      <c r="T200" s="161">
        <f>+[2]data1cf!S200</f>
        <v>0</v>
      </c>
      <c r="U200" s="161">
        <f>+[2]data1cf!T200</f>
        <v>0</v>
      </c>
      <c r="V200" s="161">
        <f>+[2]data1cf!U200</f>
        <v>0</v>
      </c>
      <c r="W200" s="161">
        <f>+[2]data1cf!V200</f>
        <v>0</v>
      </c>
      <c r="X200" s="161">
        <f>+[2]data1cf!W200</f>
        <v>0</v>
      </c>
      <c r="Y200" s="161">
        <f>+[2]data1cf!X200</f>
        <v>0</v>
      </c>
      <c r="Z200" s="161">
        <f>+[2]data1cf!Y200</f>
        <v>0</v>
      </c>
      <c r="AA200" s="161">
        <f>+[2]data1cf!Z200</f>
        <v>0</v>
      </c>
      <c r="AB200" s="161"/>
      <c r="AC200" s="162">
        <f t="shared" si="24"/>
        <v>30249.110159288568</v>
      </c>
      <c r="AD200" s="162">
        <f t="shared" si="26"/>
        <v>62545.756041261528</v>
      </c>
      <c r="AE200" s="163">
        <f t="shared" si="27"/>
        <v>61999.995498218472</v>
      </c>
      <c r="AF200" s="164">
        <f t="shared" si="25"/>
        <v>0.1581843674182892</v>
      </c>
      <c r="AG200" s="165">
        <f t="shared" si="28"/>
        <v>0.9874699588477891</v>
      </c>
    </row>
    <row r="201" spans="1:33">
      <c r="A201" s="157"/>
      <c r="B201" s="161">
        <f>+[2]data1cf!A201</f>
        <v>-99964.965075037893</v>
      </c>
      <c r="C201" s="161">
        <f>+[2]data1cf!B201</f>
        <v>15075.297546500857</v>
      </c>
      <c r="D201" s="161">
        <f>+[2]data1cf!C201</f>
        <v>16867.610545976851</v>
      </c>
      <c r="E201" s="161">
        <f>+[2]data1cf!D201</f>
        <v>16154.533505126263</v>
      </c>
      <c r="F201" s="161">
        <f>+[2]data1cf!E201</f>
        <v>15942.406731609051</v>
      </c>
      <c r="G201" s="161">
        <f>+[2]data1cf!F201</f>
        <v>15696.816797493189</v>
      </c>
      <c r="H201" s="161">
        <f>+[2]data1cf!G201</f>
        <v>15299.027347161844</v>
      </c>
      <c r="I201" s="161">
        <f>+[2]data1cf!H201</f>
        <v>15272.391758338874</v>
      </c>
      <c r="J201" s="161">
        <f>+[2]data1cf!I201</f>
        <v>15339.016822367896</v>
      </c>
      <c r="K201" s="161">
        <f>+[2]data1cf!J201</f>
        <v>15063.729878331606</v>
      </c>
      <c r="L201" s="161">
        <f>+[2]data1cf!K201</f>
        <v>15232.959917273922</v>
      </c>
      <c r="M201" s="161">
        <f>+[2]data1cf!L201</f>
        <v>15322.989149032681</v>
      </c>
      <c r="N201" s="161">
        <f>+[2]data1cf!M201</f>
        <v>15500.689473254466</v>
      </c>
      <c r="O201" s="161">
        <f>+[2]data1cf!N201</f>
        <v>15353.846512058957</v>
      </c>
      <c r="P201" s="161">
        <f>+[2]data1cf!O201</f>
        <v>15420.572208650334</v>
      </c>
      <c r="Q201" s="161">
        <f>+[2]data1cf!P201</f>
        <v>15236.163145237191</v>
      </c>
      <c r="R201" s="161">
        <f>+[2]data1cf!Q201</f>
        <v>1146.5581634246546</v>
      </c>
      <c r="S201" s="161">
        <f>+[2]data1cf!R201</f>
        <v>0</v>
      </c>
      <c r="T201" s="161">
        <f>+[2]data1cf!S201</f>
        <v>0</v>
      </c>
      <c r="U201" s="161">
        <f>+[2]data1cf!T201</f>
        <v>0</v>
      </c>
      <c r="V201" s="161">
        <f>+[2]data1cf!U201</f>
        <v>0</v>
      </c>
      <c r="W201" s="161">
        <f>+[2]data1cf!V201</f>
        <v>0</v>
      </c>
      <c r="X201" s="161">
        <f>+[2]data1cf!W201</f>
        <v>0</v>
      </c>
      <c r="Y201" s="161">
        <f>+[2]data1cf!X201</f>
        <v>0</v>
      </c>
      <c r="Z201" s="161">
        <f>+[2]data1cf!Y201</f>
        <v>0</v>
      </c>
      <c r="AA201" s="161">
        <f>+[2]data1cf!Z201</f>
        <v>0</v>
      </c>
      <c r="AB201" s="161"/>
      <c r="AC201" s="162">
        <f t="shared" si="24"/>
        <v>19005.210254871115</v>
      </c>
      <c r="AD201" s="162">
        <f t="shared" si="26"/>
        <v>51916.529065532006</v>
      </c>
      <c r="AE201" s="163">
        <f t="shared" si="27"/>
        <v>51360.527475953408</v>
      </c>
      <c r="AF201" s="164">
        <f t="shared" si="25"/>
        <v>0.13238949179649354</v>
      </c>
      <c r="AG201" s="165">
        <f t="shared" si="28"/>
        <v>0.9736249939238677</v>
      </c>
    </row>
    <row r="202" spans="1:33">
      <c r="A202" s="157"/>
      <c r="B202" s="161">
        <f>+[2]data1cf!A202</f>
        <v>-90394.069717975362</v>
      </c>
      <c r="C202" s="161">
        <f>+[2]data1cf!B202</f>
        <v>14961.703506678361</v>
      </c>
      <c r="D202" s="161">
        <f>+[2]data1cf!C202</f>
        <v>16301.140518573689</v>
      </c>
      <c r="E202" s="161">
        <f>+[2]data1cf!D202</f>
        <v>15974.350447494977</v>
      </c>
      <c r="F202" s="161">
        <f>+[2]data1cf!E202</f>
        <v>15604.584767185992</v>
      </c>
      <c r="G202" s="161">
        <f>+[2]data1cf!F202</f>
        <v>15259.112772954059</v>
      </c>
      <c r="H202" s="161">
        <f>+[2]data1cf!G202</f>
        <v>14992.367262115717</v>
      </c>
      <c r="I202" s="161">
        <f>+[2]data1cf!H202</f>
        <v>15033.811557954261</v>
      </c>
      <c r="J202" s="161">
        <f>+[2]data1cf!I202</f>
        <v>15007.284728196413</v>
      </c>
      <c r="K202" s="161">
        <f>+[2]data1cf!J202</f>
        <v>15141.868480551482</v>
      </c>
      <c r="L202" s="161">
        <f>+[2]data1cf!K202</f>
        <v>15095.699254464535</v>
      </c>
      <c r="M202" s="161">
        <f>+[2]data1cf!L202</f>
        <v>15232.847086202255</v>
      </c>
      <c r="N202" s="161">
        <f>+[2]data1cf!M202</f>
        <v>15083.554771480603</v>
      </c>
      <c r="O202" s="161">
        <f>+[2]data1cf!N202</f>
        <v>15211.085756472738</v>
      </c>
      <c r="P202" s="161">
        <f>+[2]data1cf!O202</f>
        <v>15278.683607004637</v>
      </c>
      <c r="Q202" s="161">
        <f>+[2]data1cf!P202</f>
        <v>15160.112440636791</v>
      </c>
      <c r="R202" s="161">
        <f>+[2]data1cf!Q202</f>
        <v>1036.7838220372903</v>
      </c>
      <c r="S202" s="161">
        <f>+[2]data1cf!R202</f>
        <v>0</v>
      </c>
      <c r="T202" s="161">
        <f>+[2]data1cf!S202</f>
        <v>0</v>
      </c>
      <c r="U202" s="161">
        <f>+[2]data1cf!T202</f>
        <v>0</v>
      </c>
      <c r="V202" s="161">
        <f>+[2]data1cf!U202</f>
        <v>0</v>
      </c>
      <c r="W202" s="161">
        <f>+[2]data1cf!V202</f>
        <v>0</v>
      </c>
      <c r="X202" s="161">
        <f>+[2]data1cf!W202</f>
        <v>0</v>
      </c>
      <c r="Y202" s="161">
        <f>+[2]data1cf!X202</f>
        <v>0</v>
      </c>
      <c r="Z202" s="161">
        <f>+[2]data1cf!Y202</f>
        <v>0</v>
      </c>
      <c r="AA202" s="161">
        <f>+[2]data1cf!Z202</f>
        <v>0</v>
      </c>
      <c r="AB202" s="161"/>
      <c r="AC202" s="162">
        <f t="shared" si="24"/>
        <v>26612.19587110445</v>
      </c>
      <c r="AD202" s="162">
        <f t="shared" si="26"/>
        <v>59040.245956361199</v>
      </c>
      <c r="AE202" s="163">
        <f t="shared" si="27"/>
        <v>58492.092523716201</v>
      </c>
      <c r="AF202" s="164">
        <f t="shared" si="25"/>
        <v>0.14925456643104559</v>
      </c>
      <c r="AG202" s="165">
        <f t="shared" si="28"/>
        <v>0.98398389896099969</v>
      </c>
    </row>
    <row r="203" spans="1:33">
      <c r="A203" s="157"/>
      <c r="B203" s="161">
        <f>+[2]data1cf!A203</f>
        <v>-87166.669828620128</v>
      </c>
      <c r="C203" s="161">
        <f>+[2]data1cf!B203</f>
        <v>14939.834931443682</v>
      </c>
      <c r="D203" s="161">
        <f>+[2]data1cf!C203</f>
        <v>16226.202633725459</v>
      </c>
      <c r="E203" s="161">
        <f>+[2]data1cf!D203</f>
        <v>15839.14424575709</v>
      </c>
      <c r="F203" s="161">
        <f>+[2]data1cf!E203</f>
        <v>15641.369804204856</v>
      </c>
      <c r="G203" s="161">
        <f>+[2]data1cf!F203</f>
        <v>15192.561195029426</v>
      </c>
      <c r="H203" s="161">
        <f>+[2]data1cf!G203</f>
        <v>15138.610714670525</v>
      </c>
      <c r="I203" s="161">
        <f>+[2]data1cf!H203</f>
        <v>14900.995628099827</v>
      </c>
      <c r="J203" s="161">
        <f>+[2]data1cf!I203</f>
        <v>15053.227577090543</v>
      </c>
      <c r="K203" s="161">
        <f>+[2]data1cf!J203</f>
        <v>15030.186926087576</v>
      </c>
      <c r="L203" s="161">
        <f>+[2]data1cf!K203</f>
        <v>15062.295611447787</v>
      </c>
      <c r="M203" s="161">
        <f>+[2]data1cf!L203</f>
        <v>15062.689630520539</v>
      </c>
      <c r="N203" s="161">
        <f>+[2]data1cf!M203</f>
        <v>14894.671434435808</v>
      </c>
      <c r="O203" s="161">
        <f>+[2]data1cf!N203</f>
        <v>14922.838455953181</v>
      </c>
      <c r="P203" s="161">
        <f>+[2]data1cf!O203</f>
        <v>14947.416009140563</v>
      </c>
      <c r="Q203" s="161">
        <f>+[2]data1cf!P203</f>
        <v>15027.929437623836</v>
      </c>
      <c r="R203" s="161">
        <f>+[2]data1cf!Q203</f>
        <v>999.76683626634122</v>
      </c>
      <c r="S203" s="161">
        <f>+[2]data1cf!R203</f>
        <v>0</v>
      </c>
      <c r="T203" s="161">
        <f>+[2]data1cf!S203</f>
        <v>0</v>
      </c>
      <c r="U203" s="161">
        <f>+[2]data1cf!T203</f>
        <v>0</v>
      </c>
      <c r="V203" s="161">
        <f>+[2]data1cf!U203</f>
        <v>0</v>
      </c>
      <c r="W203" s="161">
        <f>+[2]data1cf!V203</f>
        <v>0</v>
      </c>
      <c r="X203" s="161">
        <f>+[2]data1cf!W203</f>
        <v>0</v>
      </c>
      <c r="Y203" s="161">
        <f>+[2]data1cf!X203</f>
        <v>0</v>
      </c>
      <c r="Z203" s="161">
        <f>+[2]data1cf!Y203</f>
        <v>0</v>
      </c>
      <c r="AA203" s="161">
        <f>+[2]data1cf!Z203</f>
        <v>0</v>
      </c>
      <c r="AB203" s="161"/>
      <c r="AC203" s="162">
        <f t="shared" si="24"/>
        <v>29285.691279593939</v>
      </c>
      <c r="AD203" s="162">
        <f t="shared" si="26"/>
        <v>61493.508847509263</v>
      </c>
      <c r="AE203" s="163">
        <f t="shared" si="27"/>
        <v>60949.552043091258</v>
      </c>
      <c r="AF203" s="164">
        <f t="shared" si="25"/>
        <v>0.15601558089256282</v>
      </c>
      <c r="AG203" s="165">
        <f t="shared" si="28"/>
        <v>0.98651186645958999</v>
      </c>
    </row>
    <row r="204" spans="1:33">
      <c r="A204" s="157"/>
      <c r="B204" s="161">
        <f>+[2]data1cf!A204</f>
        <v>-96438.825503955042</v>
      </c>
      <c r="C204" s="161">
        <f>+[2]data1cf!B204</f>
        <v>15299.392412451174</v>
      </c>
      <c r="D204" s="161">
        <f>+[2]data1cf!C204</f>
        <v>16651.848800819986</v>
      </c>
      <c r="E204" s="161">
        <f>+[2]data1cf!D204</f>
        <v>16211.15399130074</v>
      </c>
      <c r="F204" s="161">
        <f>+[2]data1cf!E204</f>
        <v>15910.51279498769</v>
      </c>
      <c r="G204" s="161">
        <f>+[2]data1cf!F204</f>
        <v>15705.588396328922</v>
      </c>
      <c r="H204" s="161">
        <f>+[2]data1cf!G204</f>
        <v>15396.833685038218</v>
      </c>
      <c r="I204" s="161">
        <f>+[2]data1cf!H204</f>
        <v>15291.408659237777</v>
      </c>
      <c r="J204" s="161">
        <f>+[2]data1cf!I204</f>
        <v>15358.228493046485</v>
      </c>
      <c r="K204" s="161">
        <f>+[2]data1cf!J204</f>
        <v>15310.181050476578</v>
      </c>
      <c r="L204" s="161">
        <f>+[2]data1cf!K204</f>
        <v>15042.187139574942</v>
      </c>
      <c r="M204" s="161">
        <f>+[2]data1cf!L204</f>
        <v>15321.826966800039</v>
      </c>
      <c r="N204" s="161">
        <f>+[2]data1cf!M204</f>
        <v>15086.189405794821</v>
      </c>
      <c r="O204" s="161">
        <f>+[2]data1cf!N204</f>
        <v>15220.217963016621</v>
      </c>
      <c r="P204" s="161">
        <f>+[2]data1cf!O204</f>
        <v>15199.332443060372</v>
      </c>
      <c r="Q204" s="161">
        <f>+[2]data1cf!P204</f>
        <v>15306.843421594484</v>
      </c>
      <c r="R204" s="161">
        <f>+[2]data1cf!Q204</f>
        <v>1106.1147530001626</v>
      </c>
      <c r="S204" s="161">
        <f>+[2]data1cf!R204</f>
        <v>0</v>
      </c>
      <c r="T204" s="161">
        <f>+[2]data1cf!S204</f>
        <v>0</v>
      </c>
      <c r="U204" s="161">
        <f>+[2]data1cf!T204</f>
        <v>0</v>
      </c>
      <c r="V204" s="161">
        <f>+[2]data1cf!U204</f>
        <v>0</v>
      </c>
      <c r="W204" s="161">
        <f>+[2]data1cf!V204</f>
        <v>0</v>
      </c>
      <c r="X204" s="161">
        <f>+[2]data1cf!W204</f>
        <v>0</v>
      </c>
      <c r="Y204" s="161">
        <f>+[2]data1cf!X204</f>
        <v>0</v>
      </c>
      <c r="Z204" s="161">
        <f>+[2]data1cf!Y204</f>
        <v>0</v>
      </c>
      <c r="AA204" s="161">
        <f>+[2]data1cf!Z204</f>
        <v>0</v>
      </c>
      <c r="AB204" s="161"/>
      <c r="AC204" s="162">
        <f t="shared" si="24"/>
        <v>22466.720173604179</v>
      </c>
      <c r="AD204" s="162">
        <f t="shared" si="26"/>
        <v>55288.644926045759</v>
      </c>
      <c r="AE204" s="163">
        <f t="shared" si="27"/>
        <v>54734.52043185418</v>
      </c>
      <c r="AF204" s="164">
        <f t="shared" si="25"/>
        <v>0.13952230811119079</v>
      </c>
      <c r="AG204" s="165">
        <f t="shared" si="28"/>
        <v>0.97917213038002993</v>
      </c>
    </row>
    <row r="205" spans="1:33">
      <c r="A205" s="157"/>
      <c r="B205" s="161">
        <f>+[2]data1cf!A205</f>
        <v>-96632.772738571628</v>
      </c>
      <c r="C205" s="161">
        <f>+[2]data1cf!B205</f>
        <v>14975.439582023748</v>
      </c>
      <c r="D205" s="161">
        <f>+[2]data1cf!C205</f>
        <v>16552.630136180574</v>
      </c>
      <c r="E205" s="161">
        <f>+[2]data1cf!D205</f>
        <v>16132.998313911798</v>
      </c>
      <c r="F205" s="161">
        <f>+[2]data1cf!E205</f>
        <v>15907.450050960804</v>
      </c>
      <c r="G205" s="161">
        <f>+[2]data1cf!F205</f>
        <v>15361.88144047085</v>
      </c>
      <c r="H205" s="161">
        <f>+[2]data1cf!G205</f>
        <v>15315.782245677376</v>
      </c>
      <c r="I205" s="161">
        <f>+[2]data1cf!H205</f>
        <v>15170.393259269207</v>
      </c>
      <c r="J205" s="161">
        <f>+[2]data1cf!I205</f>
        <v>15215.024854049108</v>
      </c>
      <c r="K205" s="161">
        <f>+[2]data1cf!J205</f>
        <v>15213.972481752302</v>
      </c>
      <c r="L205" s="161">
        <f>+[2]data1cf!K205</f>
        <v>15372.829073698529</v>
      </c>
      <c r="M205" s="161">
        <f>+[2]data1cf!L205</f>
        <v>15484.301277957205</v>
      </c>
      <c r="N205" s="161">
        <f>+[2]data1cf!M205</f>
        <v>15318.929244073292</v>
      </c>
      <c r="O205" s="161">
        <f>+[2]data1cf!N205</f>
        <v>15329.464779393251</v>
      </c>
      <c r="P205" s="161">
        <f>+[2]data1cf!O205</f>
        <v>15320.523768413288</v>
      </c>
      <c r="Q205" s="161">
        <f>+[2]data1cf!P205</f>
        <v>15148.9756815693</v>
      </c>
      <c r="R205" s="161">
        <f>+[2]data1cf!Q205</f>
        <v>1108.3392502023212</v>
      </c>
      <c r="S205" s="161">
        <f>+[2]data1cf!R205</f>
        <v>0</v>
      </c>
      <c r="T205" s="161">
        <f>+[2]data1cf!S205</f>
        <v>0</v>
      </c>
      <c r="U205" s="161">
        <f>+[2]data1cf!T205</f>
        <v>0</v>
      </c>
      <c r="V205" s="161">
        <f>+[2]data1cf!U205</f>
        <v>0</v>
      </c>
      <c r="W205" s="161">
        <f>+[2]data1cf!V205</f>
        <v>0</v>
      </c>
      <c r="X205" s="161">
        <f>+[2]data1cf!W205</f>
        <v>0</v>
      </c>
      <c r="Y205" s="161">
        <f>+[2]data1cf!X205</f>
        <v>0</v>
      </c>
      <c r="Z205" s="161">
        <f>+[2]data1cf!Y205</f>
        <v>0</v>
      </c>
      <c r="AA205" s="161">
        <f>+[2]data1cf!Z205</f>
        <v>0</v>
      </c>
      <c r="AB205" s="161"/>
      <c r="AC205" s="162">
        <f t="shared" si="24"/>
        <v>21691.401434037736</v>
      </c>
      <c r="AD205" s="162">
        <f t="shared" si="26"/>
        <v>54492.010863735588</v>
      </c>
      <c r="AE205" s="163">
        <f t="shared" si="27"/>
        <v>53937.727886691799</v>
      </c>
      <c r="AF205" s="164">
        <f t="shared" si="25"/>
        <v>0.1379425585269928</v>
      </c>
      <c r="AG205" s="165">
        <f t="shared" si="28"/>
        <v>0.97797728351444901</v>
      </c>
    </row>
    <row r="206" spans="1:33">
      <c r="A206" s="157"/>
      <c r="B206" s="161">
        <f>+[2]data1cf!A206</f>
        <v>-94359.956187508054</v>
      </c>
      <c r="C206" s="161">
        <f>+[2]data1cf!B206</f>
        <v>14983.173598865251</v>
      </c>
      <c r="D206" s="161">
        <f>+[2]data1cf!C206</f>
        <v>16526.479330320188</v>
      </c>
      <c r="E206" s="161">
        <f>+[2]data1cf!D206</f>
        <v>16366.373528287417</v>
      </c>
      <c r="F206" s="161">
        <f>+[2]data1cf!E206</f>
        <v>15739.097639178375</v>
      </c>
      <c r="G206" s="161">
        <f>+[2]data1cf!F206</f>
        <v>15672.300174676817</v>
      </c>
      <c r="H206" s="161">
        <f>+[2]data1cf!G206</f>
        <v>15352.568778981629</v>
      </c>
      <c r="I206" s="161">
        <f>+[2]data1cf!H206</f>
        <v>15254.497498234181</v>
      </c>
      <c r="J206" s="161">
        <f>+[2]data1cf!I206</f>
        <v>15091.249999749674</v>
      </c>
      <c r="K206" s="161">
        <f>+[2]data1cf!J206</f>
        <v>15155.233997216683</v>
      </c>
      <c r="L206" s="161">
        <f>+[2]data1cf!K206</f>
        <v>15218.008193960963</v>
      </c>
      <c r="M206" s="161">
        <f>+[2]data1cf!L206</f>
        <v>15253.467062687872</v>
      </c>
      <c r="N206" s="161">
        <f>+[2]data1cf!M206</f>
        <v>15295.47290861743</v>
      </c>
      <c r="O206" s="161">
        <f>+[2]data1cf!N206</f>
        <v>15259.274992712089</v>
      </c>
      <c r="P206" s="161">
        <f>+[2]data1cf!O206</f>
        <v>15304.438989595888</v>
      </c>
      <c r="Q206" s="161">
        <f>+[2]data1cf!P206</f>
        <v>15194.66264729503</v>
      </c>
      <c r="R206" s="161">
        <f>+[2]data1cf!Q206</f>
        <v>1082.2709534882422</v>
      </c>
      <c r="S206" s="161">
        <f>+[2]data1cf!R206</f>
        <v>0</v>
      </c>
      <c r="T206" s="161">
        <f>+[2]data1cf!S206</f>
        <v>0</v>
      </c>
      <c r="U206" s="161">
        <f>+[2]data1cf!T206</f>
        <v>0</v>
      </c>
      <c r="V206" s="161">
        <f>+[2]data1cf!U206</f>
        <v>0</v>
      </c>
      <c r="W206" s="161">
        <f>+[2]data1cf!V206</f>
        <v>0</v>
      </c>
      <c r="X206" s="161">
        <f>+[2]data1cf!W206</f>
        <v>0</v>
      </c>
      <c r="Y206" s="161">
        <f>+[2]data1cf!X206</f>
        <v>0</v>
      </c>
      <c r="Z206" s="161">
        <f>+[2]data1cf!Y206</f>
        <v>0</v>
      </c>
      <c r="AA206" s="161">
        <f>+[2]data1cf!Z206</f>
        <v>0</v>
      </c>
      <c r="AB206" s="161"/>
      <c r="AC206" s="162">
        <f t="shared" si="24"/>
        <v>24016.711511029647</v>
      </c>
      <c r="AD206" s="162">
        <f t="shared" si="26"/>
        <v>56771.038256558364</v>
      </c>
      <c r="AE206" s="163">
        <f t="shared" si="27"/>
        <v>56217.765839058957</v>
      </c>
      <c r="AF206" s="164">
        <f t="shared" si="25"/>
        <v>0.14291059374809267</v>
      </c>
      <c r="AG206" s="165">
        <f t="shared" si="28"/>
        <v>0.98122566629355579</v>
      </c>
    </row>
    <row r="207" spans="1:33">
      <c r="A207" s="157"/>
      <c r="B207" s="161">
        <f>+[2]data1cf!A207</f>
        <v>-92740.39621962719</v>
      </c>
      <c r="C207" s="161">
        <f>+[2]data1cf!B207</f>
        <v>14988.603421285021</v>
      </c>
      <c r="D207" s="161">
        <f>+[2]data1cf!C207</f>
        <v>16625.449638050181</v>
      </c>
      <c r="E207" s="161">
        <f>+[2]data1cf!D207</f>
        <v>16174.952384292053</v>
      </c>
      <c r="F207" s="161">
        <f>+[2]data1cf!E207</f>
        <v>15940.595950654664</v>
      </c>
      <c r="G207" s="161">
        <f>+[2]data1cf!F207</f>
        <v>15645.857983891528</v>
      </c>
      <c r="H207" s="161">
        <f>+[2]data1cf!G207</f>
        <v>15163.990977684389</v>
      </c>
      <c r="I207" s="161">
        <f>+[2]data1cf!H207</f>
        <v>14975.720161671954</v>
      </c>
      <c r="J207" s="161">
        <f>+[2]data1cf!I207</f>
        <v>15136.445733066088</v>
      </c>
      <c r="K207" s="161">
        <f>+[2]data1cf!J207</f>
        <v>15391.828365745399</v>
      </c>
      <c r="L207" s="161">
        <f>+[2]data1cf!K207</f>
        <v>15284.562942170698</v>
      </c>
      <c r="M207" s="161">
        <f>+[2]data1cf!L207</f>
        <v>15278.723254969704</v>
      </c>
      <c r="N207" s="161">
        <f>+[2]data1cf!M207</f>
        <v>15086.975815288839</v>
      </c>
      <c r="O207" s="161">
        <f>+[2]data1cf!N207</f>
        <v>15194.739090887339</v>
      </c>
      <c r="P207" s="161">
        <f>+[2]data1cf!O207</f>
        <v>15223.137056656393</v>
      </c>
      <c r="Q207" s="161">
        <f>+[2]data1cf!P207</f>
        <v>15181.416256034547</v>
      </c>
      <c r="R207" s="161">
        <f>+[2]data1cf!Q207</f>
        <v>1063.6952484806359</v>
      </c>
      <c r="S207" s="161">
        <f>+[2]data1cf!R207</f>
        <v>0</v>
      </c>
      <c r="T207" s="161">
        <f>+[2]data1cf!S207</f>
        <v>0</v>
      </c>
      <c r="U207" s="161">
        <f>+[2]data1cf!T207</f>
        <v>0</v>
      </c>
      <c r="V207" s="161">
        <f>+[2]data1cf!U207</f>
        <v>0</v>
      </c>
      <c r="W207" s="161">
        <f>+[2]data1cf!V207</f>
        <v>0</v>
      </c>
      <c r="X207" s="161">
        <f>+[2]data1cf!W207</f>
        <v>0</v>
      </c>
      <c r="Y207" s="161">
        <f>+[2]data1cf!X207</f>
        <v>0</v>
      </c>
      <c r="Z207" s="161">
        <f>+[2]data1cf!Y207</f>
        <v>0</v>
      </c>
      <c r="AA207" s="161">
        <f>+[2]data1cf!Z207</f>
        <v>0</v>
      </c>
      <c r="AB207" s="161"/>
      <c r="AC207" s="162">
        <f t="shared" si="24"/>
        <v>25493.192895975611</v>
      </c>
      <c r="AD207" s="162">
        <f t="shared" si="26"/>
        <v>58181.458423840988</v>
      </c>
      <c r="AE207" s="163">
        <f t="shared" si="27"/>
        <v>57629.337989052103</v>
      </c>
      <c r="AF207" s="164">
        <f t="shared" si="25"/>
        <v>0.14624269604682927</v>
      </c>
      <c r="AG207" s="165">
        <f t="shared" si="28"/>
        <v>0.98299122816645412</v>
      </c>
    </row>
    <row r="208" spans="1:33">
      <c r="A208" s="157"/>
      <c r="B208" s="161">
        <f>+[2]data1cf!A208</f>
        <v>-88943.634598969307</v>
      </c>
      <c r="C208" s="161">
        <f>+[2]data1cf!B208</f>
        <v>15054.562744659714</v>
      </c>
      <c r="D208" s="161">
        <f>+[2]data1cf!C208</f>
        <v>16423.125902895808</v>
      </c>
      <c r="E208" s="161">
        <f>+[2]data1cf!D208</f>
        <v>16121.536968295688</v>
      </c>
      <c r="F208" s="161">
        <f>+[2]data1cf!E208</f>
        <v>15714.337358656143</v>
      </c>
      <c r="G208" s="161">
        <f>+[2]data1cf!F208</f>
        <v>15298.042412104867</v>
      </c>
      <c r="H208" s="161">
        <f>+[2]data1cf!G208</f>
        <v>15083.277343570615</v>
      </c>
      <c r="I208" s="161">
        <f>+[2]data1cf!H208</f>
        <v>15029.993118645727</v>
      </c>
      <c r="J208" s="161">
        <f>+[2]data1cf!I208</f>
        <v>14902.579351071905</v>
      </c>
      <c r="K208" s="161">
        <f>+[2]data1cf!J208</f>
        <v>15053.720730551264</v>
      </c>
      <c r="L208" s="161">
        <f>+[2]data1cf!K208</f>
        <v>15169.060451080419</v>
      </c>
      <c r="M208" s="161">
        <f>+[2]data1cf!L208</f>
        <v>15255.364781120365</v>
      </c>
      <c r="N208" s="161">
        <f>+[2]data1cf!M208</f>
        <v>15097.981882848373</v>
      </c>
      <c r="O208" s="161">
        <f>+[2]data1cf!N208</f>
        <v>15244.500424919595</v>
      </c>
      <c r="P208" s="161">
        <f>+[2]data1cf!O208</f>
        <v>15213.931866499532</v>
      </c>
      <c r="Q208" s="161">
        <f>+[2]data1cf!P208</f>
        <v>15138.430384935829</v>
      </c>
      <c r="R208" s="161">
        <f>+[2]data1cf!Q208</f>
        <v>1020.1479113963383</v>
      </c>
      <c r="S208" s="161">
        <f>+[2]data1cf!R208</f>
        <v>0</v>
      </c>
      <c r="T208" s="161">
        <f>+[2]data1cf!S208</f>
        <v>0</v>
      </c>
      <c r="U208" s="161">
        <f>+[2]data1cf!T208</f>
        <v>0</v>
      </c>
      <c r="V208" s="161">
        <f>+[2]data1cf!U208</f>
        <v>0</v>
      </c>
      <c r="W208" s="161">
        <f>+[2]data1cf!V208</f>
        <v>0</v>
      </c>
      <c r="X208" s="161">
        <f>+[2]data1cf!W208</f>
        <v>0</v>
      </c>
      <c r="Y208" s="161">
        <f>+[2]data1cf!X208</f>
        <v>0</v>
      </c>
      <c r="Z208" s="161">
        <f>+[2]data1cf!Y208</f>
        <v>0</v>
      </c>
      <c r="AA208" s="161">
        <f>+[2]data1cf!Z208</f>
        <v>0</v>
      </c>
      <c r="AB208" s="161"/>
      <c r="AC208" s="162">
        <f t="shared" si="24"/>
        <v>28445.224555145585</v>
      </c>
      <c r="AD208" s="162">
        <f t="shared" si="26"/>
        <v>60907.499615365647</v>
      </c>
      <c r="AE208" s="163">
        <f t="shared" si="27"/>
        <v>60358.933430896206</v>
      </c>
      <c r="AF208" s="164">
        <f t="shared" si="25"/>
        <v>0.15344340205192569</v>
      </c>
      <c r="AG208" s="165">
        <f t="shared" si="28"/>
        <v>0.98594688213193271</v>
      </c>
    </row>
    <row r="209" spans="1:33">
      <c r="A209" s="157"/>
      <c r="B209" s="161">
        <f>+[2]data1cf!A209</f>
        <v>-95171.224751156391</v>
      </c>
      <c r="C209" s="161">
        <f>+[2]data1cf!B209</f>
        <v>15279.532832559216</v>
      </c>
      <c r="D209" s="161">
        <f>+[2]data1cf!C209</f>
        <v>16416.202476516537</v>
      </c>
      <c r="E209" s="161">
        <f>+[2]data1cf!D209</f>
        <v>15991.344700533986</v>
      </c>
      <c r="F209" s="161">
        <f>+[2]data1cf!E209</f>
        <v>15793.293091119976</v>
      </c>
      <c r="G209" s="161">
        <f>+[2]data1cf!F209</f>
        <v>15474.31753756219</v>
      </c>
      <c r="H209" s="161">
        <f>+[2]data1cf!G209</f>
        <v>15257.829383697144</v>
      </c>
      <c r="I209" s="161">
        <f>+[2]data1cf!H209</f>
        <v>15174.564370135566</v>
      </c>
      <c r="J209" s="161">
        <f>+[2]data1cf!I209</f>
        <v>15332.906482020353</v>
      </c>
      <c r="K209" s="161">
        <f>+[2]data1cf!J209</f>
        <v>15239.929944761763</v>
      </c>
      <c r="L209" s="161">
        <f>+[2]data1cf!K209</f>
        <v>15313.322728055427</v>
      </c>
      <c r="M209" s="161">
        <f>+[2]data1cf!L209</f>
        <v>15319.974001815312</v>
      </c>
      <c r="N209" s="161">
        <f>+[2]data1cf!M209</f>
        <v>15346.829367350099</v>
      </c>
      <c r="O209" s="161">
        <f>+[2]data1cf!N209</f>
        <v>15065.088046757028</v>
      </c>
      <c r="P209" s="161">
        <f>+[2]data1cf!O209</f>
        <v>15183.657847634902</v>
      </c>
      <c r="Q209" s="161">
        <f>+[2]data1cf!P209</f>
        <v>15153.155785728075</v>
      </c>
      <c r="R209" s="161">
        <f>+[2]data1cf!Q209</f>
        <v>1091.5758794058631</v>
      </c>
      <c r="S209" s="161">
        <f>+[2]data1cf!R209</f>
        <v>0</v>
      </c>
      <c r="T209" s="161">
        <f>+[2]data1cf!S209</f>
        <v>0</v>
      </c>
      <c r="U209" s="161">
        <f>+[2]data1cf!T209</f>
        <v>0</v>
      </c>
      <c r="V209" s="161">
        <f>+[2]data1cf!U209</f>
        <v>0</v>
      </c>
      <c r="W209" s="161">
        <f>+[2]data1cf!V209</f>
        <v>0</v>
      </c>
      <c r="X209" s="161">
        <f>+[2]data1cf!W209</f>
        <v>0</v>
      </c>
      <c r="Y209" s="161">
        <f>+[2]data1cf!X209</f>
        <v>0</v>
      </c>
      <c r="Z209" s="161">
        <f>+[2]data1cf!Y209</f>
        <v>0</v>
      </c>
      <c r="AA209" s="161">
        <f>+[2]data1cf!Z209</f>
        <v>0</v>
      </c>
      <c r="AB209" s="161"/>
      <c r="AC209" s="162">
        <f t="shared" si="24"/>
        <v>23050.773246855049</v>
      </c>
      <c r="AD209" s="162">
        <f t="shared" si="26"/>
        <v>55762.15265177995</v>
      </c>
      <c r="AE209" s="163">
        <f t="shared" si="27"/>
        <v>55209.60713544421</v>
      </c>
      <c r="AF209" s="164">
        <f t="shared" si="25"/>
        <v>0.14092115759849552</v>
      </c>
      <c r="AG209" s="165">
        <f t="shared" si="28"/>
        <v>0.97985138282663964</v>
      </c>
    </row>
    <row r="210" spans="1:33">
      <c r="A210" s="157"/>
      <c r="B210" s="161">
        <f>+[2]data1cf!A210</f>
        <v>-97709.196803429732</v>
      </c>
      <c r="C210" s="161">
        <f>+[2]data1cf!B210</f>
        <v>15248.57774528045</v>
      </c>
      <c r="D210" s="161">
        <f>+[2]data1cf!C210</f>
        <v>16683.293278609272</v>
      </c>
      <c r="E210" s="161">
        <f>+[2]data1cf!D210</f>
        <v>16372.065642290276</v>
      </c>
      <c r="F210" s="161">
        <f>+[2]data1cf!E210</f>
        <v>15953.298104479019</v>
      </c>
      <c r="G210" s="161">
        <f>+[2]data1cf!F210</f>
        <v>15697.334640045947</v>
      </c>
      <c r="H210" s="161">
        <f>+[2]data1cf!G210</f>
        <v>15376.77761426695</v>
      </c>
      <c r="I210" s="161">
        <f>+[2]data1cf!H210</f>
        <v>15443.843609579017</v>
      </c>
      <c r="J210" s="161">
        <f>+[2]data1cf!I210</f>
        <v>15360.438639919274</v>
      </c>
      <c r="K210" s="161">
        <f>+[2]data1cf!J210</f>
        <v>15210.093599418069</v>
      </c>
      <c r="L210" s="161">
        <f>+[2]data1cf!K210</f>
        <v>15410.828044695079</v>
      </c>
      <c r="M210" s="161">
        <f>+[2]data1cf!L210</f>
        <v>15237.959315209942</v>
      </c>
      <c r="N210" s="161">
        <f>+[2]data1cf!M210</f>
        <v>15349.150305734793</v>
      </c>
      <c r="O210" s="161">
        <f>+[2]data1cf!N210</f>
        <v>15284.576260964033</v>
      </c>
      <c r="P210" s="161">
        <f>+[2]data1cf!O210</f>
        <v>15394.851895012536</v>
      </c>
      <c r="Q210" s="161">
        <f>+[2]data1cf!P210</f>
        <v>15255.920602325845</v>
      </c>
      <c r="R210" s="161">
        <f>+[2]data1cf!Q210</f>
        <v>1120.6854036566176</v>
      </c>
      <c r="S210" s="161">
        <f>+[2]data1cf!R210</f>
        <v>0</v>
      </c>
      <c r="T210" s="161">
        <f>+[2]data1cf!S210</f>
        <v>0</v>
      </c>
      <c r="U210" s="161">
        <f>+[2]data1cf!T210</f>
        <v>0</v>
      </c>
      <c r="V210" s="161">
        <f>+[2]data1cf!U210</f>
        <v>0</v>
      </c>
      <c r="W210" s="161">
        <f>+[2]data1cf!V210</f>
        <v>0</v>
      </c>
      <c r="X210" s="161">
        <f>+[2]data1cf!W210</f>
        <v>0</v>
      </c>
      <c r="Y210" s="161">
        <f>+[2]data1cf!X210</f>
        <v>0</v>
      </c>
      <c r="Z210" s="161">
        <f>+[2]data1cf!Y210</f>
        <v>0</v>
      </c>
      <c r="AA210" s="161">
        <f>+[2]data1cf!Z210</f>
        <v>0</v>
      </c>
      <c r="AB210" s="161"/>
      <c r="AC210" s="162">
        <f t="shared" si="24"/>
        <v>21603.978286935504</v>
      </c>
      <c r="AD210" s="162">
        <f t="shared" si="26"/>
        <v>54578.310460527675</v>
      </c>
      <c r="AE210" s="163">
        <f t="shared" si="27"/>
        <v>54021.481985852588</v>
      </c>
      <c r="AF210" s="164">
        <f t="shared" si="25"/>
        <v>0.1375262200832367</v>
      </c>
      <c r="AG210" s="165">
        <f t="shared" si="28"/>
        <v>0.97810996407865003</v>
      </c>
    </row>
    <row r="211" spans="1:33">
      <c r="A211" s="157"/>
      <c r="B211" s="161">
        <f>+[2]data1cf!A211</f>
        <v>-91673.424370458073</v>
      </c>
      <c r="C211" s="161">
        <f>+[2]data1cf!B211</f>
        <v>15211.822232896175</v>
      </c>
      <c r="D211" s="161">
        <f>+[2]data1cf!C211</f>
        <v>16328.186175199964</v>
      </c>
      <c r="E211" s="161">
        <f>+[2]data1cf!D211</f>
        <v>15965.816110904761</v>
      </c>
      <c r="F211" s="161">
        <f>+[2]data1cf!E211</f>
        <v>15816.311176165811</v>
      </c>
      <c r="G211" s="161">
        <f>+[2]data1cf!F211</f>
        <v>15410.669794057219</v>
      </c>
      <c r="H211" s="161">
        <f>+[2]data1cf!G211</f>
        <v>15242.140079519369</v>
      </c>
      <c r="I211" s="161">
        <f>+[2]data1cf!H211</f>
        <v>15328.275764336588</v>
      </c>
      <c r="J211" s="161">
        <f>+[2]data1cf!I211</f>
        <v>15032.492935682316</v>
      </c>
      <c r="K211" s="161">
        <f>+[2]data1cf!J211</f>
        <v>15274.663808185291</v>
      </c>
      <c r="L211" s="161">
        <f>+[2]data1cf!K211</f>
        <v>15089.734621775113</v>
      </c>
      <c r="M211" s="161">
        <f>+[2]data1cf!L211</f>
        <v>15238.639249649379</v>
      </c>
      <c r="N211" s="161">
        <f>+[2]data1cf!M211</f>
        <v>14979.034530704957</v>
      </c>
      <c r="O211" s="161">
        <f>+[2]data1cf!N211</f>
        <v>15171.57841405382</v>
      </c>
      <c r="P211" s="161">
        <f>+[2]data1cf!O211</f>
        <v>15098.220684600225</v>
      </c>
      <c r="Q211" s="161">
        <f>+[2]data1cf!P211</f>
        <v>15258.136102527833</v>
      </c>
      <c r="R211" s="161">
        <f>+[2]data1cf!Q211</f>
        <v>1051.4575081594057</v>
      </c>
      <c r="S211" s="161">
        <f>+[2]data1cf!R211</f>
        <v>0</v>
      </c>
      <c r="T211" s="161">
        <f>+[2]data1cf!S211</f>
        <v>0</v>
      </c>
      <c r="U211" s="161">
        <f>+[2]data1cf!T211</f>
        <v>0</v>
      </c>
      <c r="V211" s="161">
        <f>+[2]data1cf!U211</f>
        <v>0</v>
      </c>
      <c r="W211" s="161">
        <f>+[2]data1cf!V211</f>
        <v>0</v>
      </c>
      <c r="X211" s="161">
        <f>+[2]data1cf!W211</f>
        <v>0</v>
      </c>
      <c r="Y211" s="161">
        <f>+[2]data1cf!X211</f>
        <v>0</v>
      </c>
      <c r="Z211" s="161">
        <f>+[2]data1cf!Y211</f>
        <v>0</v>
      </c>
      <c r="AA211" s="161">
        <f>+[2]data1cf!Z211</f>
        <v>0</v>
      </c>
      <c r="AB211" s="161"/>
      <c r="AC211" s="162">
        <f t="shared" si="24"/>
        <v>26108.977322654478</v>
      </c>
      <c r="AD211" s="162">
        <f t="shared" si="26"/>
        <v>58679.97098005216</v>
      </c>
      <c r="AE211" s="163">
        <f t="shared" si="27"/>
        <v>58129.840723561327</v>
      </c>
      <c r="AF211" s="164">
        <f t="shared" si="25"/>
        <v>0.14784167408943183</v>
      </c>
      <c r="AG211" s="165">
        <f t="shared" ref="AG211:AG226" si="29">1-EXP(-(1/0.25)*(AD211/ABS($AD$1010)))</f>
        <v>0.98357471397851526</v>
      </c>
    </row>
    <row r="212" spans="1:33">
      <c r="A212" s="157"/>
      <c r="B212" s="161">
        <f>+[2]data1cf!A212</f>
        <v>-99227.458901767372</v>
      </c>
      <c r="C212" s="161">
        <f>+[2]data1cf!B212</f>
        <v>15103.46337784044</v>
      </c>
      <c r="D212" s="161">
        <f>+[2]data1cf!C212</f>
        <v>16643.76138043977</v>
      </c>
      <c r="E212" s="161">
        <f>+[2]data1cf!D212</f>
        <v>16232.710485264102</v>
      </c>
      <c r="F212" s="161">
        <f>+[2]data1cf!E212</f>
        <v>16075.927886693171</v>
      </c>
      <c r="G212" s="161">
        <f>+[2]data1cf!F212</f>
        <v>15755.935282423095</v>
      </c>
      <c r="H212" s="161">
        <f>+[2]data1cf!G212</f>
        <v>15364.56896874966</v>
      </c>
      <c r="I212" s="161">
        <f>+[2]data1cf!H212</f>
        <v>15293.916750429529</v>
      </c>
      <c r="J212" s="161">
        <f>+[2]data1cf!I212</f>
        <v>15333.341439094402</v>
      </c>
      <c r="K212" s="161">
        <f>+[2]data1cf!J212</f>
        <v>15289.798594361586</v>
      </c>
      <c r="L212" s="161">
        <f>+[2]data1cf!K212</f>
        <v>15276.408549267722</v>
      </c>
      <c r="M212" s="161">
        <f>+[2]data1cf!L212</f>
        <v>15175.271681032187</v>
      </c>
      <c r="N212" s="161">
        <f>+[2]data1cf!M212</f>
        <v>15404.537531004509</v>
      </c>
      <c r="O212" s="161">
        <f>+[2]data1cf!N212</f>
        <v>15413.043569268</v>
      </c>
      <c r="P212" s="161">
        <f>+[2]data1cf!O212</f>
        <v>15265.960421917207</v>
      </c>
      <c r="Q212" s="161">
        <f>+[2]data1cf!P212</f>
        <v>15357.330490491615</v>
      </c>
      <c r="R212" s="161">
        <f>+[2]data1cf!Q212</f>
        <v>1138.0992626197108</v>
      </c>
      <c r="S212" s="161">
        <f>+[2]data1cf!R212</f>
        <v>0</v>
      </c>
      <c r="T212" s="161">
        <f>+[2]data1cf!S212</f>
        <v>0</v>
      </c>
      <c r="U212" s="161">
        <f>+[2]data1cf!T212</f>
        <v>0</v>
      </c>
      <c r="V212" s="161">
        <f>+[2]data1cf!U212</f>
        <v>0</v>
      </c>
      <c r="W212" s="161">
        <f>+[2]data1cf!V212</f>
        <v>0</v>
      </c>
      <c r="X212" s="161">
        <f>+[2]data1cf!W212</f>
        <v>0</v>
      </c>
      <c r="Y212" s="161">
        <f>+[2]data1cf!X212</f>
        <v>0</v>
      </c>
      <c r="Z212" s="161">
        <f>+[2]data1cf!Y212</f>
        <v>0</v>
      </c>
      <c r="AA212" s="161">
        <f>+[2]data1cf!Z212</f>
        <v>0</v>
      </c>
      <c r="AB212" s="161"/>
      <c r="AC212" s="162">
        <f t="shared" si="24"/>
        <v>19849.149461113437</v>
      </c>
      <c r="AD212" s="162">
        <f t="shared" si="26"/>
        <v>52798.92348315999</v>
      </c>
      <c r="AE212" s="163">
        <f t="shared" si="27"/>
        <v>52242.382489478972</v>
      </c>
      <c r="AF212" s="164">
        <f t="shared" si="25"/>
        <v>0.13401436209678649</v>
      </c>
      <c r="AG212" s="165">
        <f t="shared" si="29"/>
        <v>0.97520531952952438</v>
      </c>
    </row>
    <row r="213" spans="1:33">
      <c r="A213" s="157"/>
      <c r="B213" s="161">
        <f>+[2]data1cf!A213</f>
        <v>-96338.741860067807</v>
      </c>
      <c r="C213" s="161">
        <f>+[2]data1cf!B213</f>
        <v>15209.652442490353</v>
      </c>
      <c r="D213" s="161">
        <f>+[2]data1cf!C213</f>
        <v>16677.028505203889</v>
      </c>
      <c r="E213" s="161">
        <f>+[2]data1cf!D213</f>
        <v>16013.245728529511</v>
      </c>
      <c r="F213" s="161">
        <f>+[2]data1cf!E213</f>
        <v>15806.755562083294</v>
      </c>
      <c r="G213" s="161">
        <f>+[2]data1cf!F213</f>
        <v>15598.721512529188</v>
      </c>
      <c r="H213" s="161">
        <f>+[2]data1cf!G213</f>
        <v>15117.748803544135</v>
      </c>
      <c r="I213" s="161">
        <f>+[2]data1cf!H213</f>
        <v>15008.750774785014</v>
      </c>
      <c r="J213" s="161">
        <f>+[2]data1cf!I213</f>
        <v>15201.748879199102</v>
      </c>
      <c r="K213" s="161">
        <f>+[2]data1cf!J213</f>
        <v>15052.060817905705</v>
      </c>
      <c r="L213" s="161">
        <f>+[2]data1cf!K213</f>
        <v>15239.797568546259</v>
      </c>
      <c r="M213" s="161">
        <f>+[2]data1cf!L213</f>
        <v>15394.726595722981</v>
      </c>
      <c r="N213" s="161">
        <f>+[2]data1cf!M213</f>
        <v>15482.871710790594</v>
      </c>
      <c r="O213" s="161">
        <f>+[2]data1cf!N213</f>
        <v>15238.475863827593</v>
      </c>
      <c r="P213" s="161">
        <f>+[2]data1cf!O213</f>
        <v>15126.91581257349</v>
      </c>
      <c r="Q213" s="161">
        <f>+[2]data1cf!P213</f>
        <v>15192.601938053918</v>
      </c>
      <c r="R213" s="161">
        <f>+[2]data1cf!Q213</f>
        <v>1104.9668336382335</v>
      </c>
      <c r="S213" s="161">
        <f>+[2]data1cf!R213</f>
        <v>0</v>
      </c>
      <c r="T213" s="161">
        <f>+[2]data1cf!S213</f>
        <v>0</v>
      </c>
      <c r="U213" s="161">
        <f>+[2]data1cf!T213</f>
        <v>0</v>
      </c>
      <c r="V213" s="161">
        <f>+[2]data1cf!U213</f>
        <v>0</v>
      </c>
      <c r="W213" s="161">
        <f>+[2]data1cf!V213</f>
        <v>0</v>
      </c>
      <c r="X213" s="161">
        <f>+[2]data1cf!W213</f>
        <v>0</v>
      </c>
      <c r="Y213" s="161">
        <f>+[2]data1cf!X213</f>
        <v>0</v>
      </c>
      <c r="Z213" s="161">
        <f>+[2]data1cf!Y213</f>
        <v>0</v>
      </c>
      <c r="AA213" s="161">
        <f>+[2]data1cf!Z213</f>
        <v>0</v>
      </c>
      <c r="AB213" s="161"/>
      <c r="AC213" s="162">
        <f t="shared" si="24"/>
        <v>21922.008017412376</v>
      </c>
      <c r="AD213" s="162">
        <f t="shared" si="26"/>
        <v>54612.992398223301</v>
      </c>
      <c r="AE213" s="163">
        <f t="shared" si="27"/>
        <v>54060.628788717688</v>
      </c>
      <c r="AF213" s="164">
        <f t="shared" si="25"/>
        <v>0.13856763243675232</v>
      </c>
      <c r="AG213" s="165">
        <f t="shared" si="29"/>
        <v>0.97816306007666076</v>
      </c>
    </row>
    <row r="214" spans="1:33">
      <c r="A214" s="157"/>
      <c r="B214" s="161">
        <f>+[2]data1cf!A214</f>
        <v>-89553.498275132617</v>
      </c>
      <c r="C214" s="161">
        <f>+[2]data1cf!B214</f>
        <v>14905.054037527165</v>
      </c>
      <c r="D214" s="161">
        <f>+[2]data1cf!C214</f>
        <v>16449.720343576228</v>
      </c>
      <c r="E214" s="161">
        <f>+[2]data1cf!D214</f>
        <v>15919.439294893753</v>
      </c>
      <c r="F214" s="161">
        <f>+[2]data1cf!E214</f>
        <v>15562.262681365839</v>
      </c>
      <c r="G214" s="161">
        <f>+[2]data1cf!F214</f>
        <v>15357.640368585995</v>
      </c>
      <c r="H214" s="161">
        <f>+[2]data1cf!G214</f>
        <v>15128.595075852187</v>
      </c>
      <c r="I214" s="161">
        <f>+[2]data1cf!H214</f>
        <v>14825.878591845911</v>
      </c>
      <c r="J214" s="161">
        <f>+[2]data1cf!I214</f>
        <v>15033.212271561291</v>
      </c>
      <c r="K214" s="161">
        <f>+[2]data1cf!J214</f>
        <v>15291.842604631493</v>
      </c>
      <c r="L214" s="161">
        <f>+[2]data1cf!K214</f>
        <v>14887.10145191196</v>
      </c>
      <c r="M214" s="161">
        <f>+[2]data1cf!L214</f>
        <v>15012.765881927218</v>
      </c>
      <c r="N214" s="161">
        <f>+[2]data1cf!M214</f>
        <v>14968.265197002569</v>
      </c>
      <c r="O214" s="161">
        <f>+[2]data1cf!N214</f>
        <v>15373.17019670556</v>
      </c>
      <c r="P214" s="161">
        <f>+[2]data1cf!O214</f>
        <v>15036.560494312298</v>
      </c>
      <c r="Q214" s="161">
        <f>+[2]data1cf!P214</f>
        <v>15019.110476734269</v>
      </c>
      <c r="R214" s="161">
        <f>+[2]data1cf!Q214</f>
        <v>1027.1428038164611</v>
      </c>
      <c r="S214" s="161">
        <f>+[2]data1cf!R214</f>
        <v>0</v>
      </c>
      <c r="T214" s="161">
        <f>+[2]data1cf!S214</f>
        <v>0</v>
      </c>
      <c r="U214" s="161">
        <f>+[2]data1cf!T214</f>
        <v>0</v>
      </c>
      <c r="V214" s="161">
        <f>+[2]data1cf!U214</f>
        <v>0</v>
      </c>
      <c r="W214" s="161">
        <f>+[2]data1cf!V214</f>
        <v>0</v>
      </c>
      <c r="X214" s="161">
        <f>+[2]data1cf!W214</f>
        <v>0</v>
      </c>
      <c r="Y214" s="161">
        <f>+[2]data1cf!X214</f>
        <v>0</v>
      </c>
      <c r="Z214" s="161">
        <f>+[2]data1cf!Y214</f>
        <v>0</v>
      </c>
      <c r="AA214" s="161">
        <f>+[2]data1cf!Z214</f>
        <v>0</v>
      </c>
      <c r="AB214" s="161"/>
      <c r="AC214" s="162">
        <f t="shared" si="24"/>
        <v>27314.179299439795</v>
      </c>
      <c r="AD214" s="162">
        <f t="shared" si="26"/>
        <v>59645.228671234487</v>
      </c>
      <c r="AE214" s="163">
        <f t="shared" si="27"/>
        <v>59098.992711359489</v>
      </c>
      <c r="AF214" s="164">
        <f t="shared" si="25"/>
        <v>0.15105360150337221</v>
      </c>
      <c r="AG214" s="165">
        <f t="shared" si="29"/>
        <v>0.9846482116207067</v>
      </c>
    </row>
    <row r="215" spans="1:33">
      <c r="A215" s="157"/>
      <c r="B215" s="161">
        <f>+[2]data1cf!A215</f>
        <v>-84828.460901518571</v>
      </c>
      <c r="C215" s="161">
        <f>+[2]data1cf!B215</f>
        <v>14707.401202669236</v>
      </c>
      <c r="D215" s="161">
        <f>+[2]data1cf!C215</f>
        <v>16024.092764477278</v>
      </c>
      <c r="E215" s="161">
        <f>+[2]data1cf!D215</f>
        <v>15988.063718485244</v>
      </c>
      <c r="F215" s="161">
        <f>+[2]data1cf!E215</f>
        <v>15438.190829311265</v>
      </c>
      <c r="G215" s="161">
        <f>+[2]data1cf!F215</f>
        <v>15220.555546628024</v>
      </c>
      <c r="H215" s="161">
        <f>+[2]data1cf!G215</f>
        <v>14980.375690754336</v>
      </c>
      <c r="I215" s="161">
        <f>+[2]data1cf!H215</f>
        <v>15033.03075534739</v>
      </c>
      <c r="J215" s="161">
        <f>+[2]data1cf!I215</f>
        <v>14876.65424565729</v>
      </c>
      <c r="K215" s="161">
        <f>+[2]data1cf!J215</f>
        <v>14904.720372836135</v>
      </c>
      <c r="L215" s="161">
        <f>+[2]data1cf!K215</f>
        <v>15137.120166125602</v>
      </c>
      <c r="M215" s="161">
        <f>+[2]data1cf!L215</f>
        <v>15058.880818450802</v>
      </c>
      <c r="N215" s="161">
        <f>+[2]data1cf!M215</f>
        <v>15082.523549992042</v>
      </c>
      <c r="O215" s="161">
        <f>+[2]data1cf!N215</f>
        <v>14962.115074650028</v>
      </c>
      <c r="P215" s="161">
        <f>+[2]data1cf!O215</f>
        <v>14923.005076651421</v>
      </c>
      <c r="Q215" s="161">
        <f>+[2]data1cf!P215</f>
        <v>14985.68516269469</v>
      </c>
      <c r="R215" s="161">
        <f>+[2]data1cf!Q215</f>
        <v>972.9485151560574</v>
      </c>
      <c r="S215" s="161">
        <f>+[2]data1cf!R215</f>
        <v>0</v>
      </c>
      <c r="T215" s="161">
        <f>+[2]data1cf!S215</f>
        <v>0</v>
      </c>
      <c r="U215" s="161">
        <f>+[2]data1cf!T215</f>
        <v>0</v>
      </c>
      <c r="V215" s="161">
        <f>+[2]data1cf!U215</f>
        <v>0</v>
      </c>
      <c r="W215" s="161">
        <f>+[2]data1cf!V215</f>
        <v>0</v>
      </c>
      <c r="X215" s="161">
        <f>+[2]data1cf!W215</f>
        <v>0</v>
      </c>
      <c r="Y215" s="161">
        <f>+[2]data1cf!X215</f>
        <v>0</v>
      </c>
      <c r="Z215" s="161">
        <f>+[2]data1cf!Y215</f>
        <v>0</v>
      </c>
      <c r="AA215" s="161">
        <f>+[2]data1cf!Z215</f>
        <v>0</v>
      </c>
      <c r="AB215" s="161"/>
      <c r="AC215" s="162">
        <f t="shared" si="24"/>
        <v>31155.352385094131</v>
      </c>
      <c r="AD215" s="162">
        <f t="shared" si="26"/>
        <v>63311.43277686408</v>
      </c>
      <c r="AE215" s="163">
        <f t="shared" si="27"/>
        <v>62768.14693166755</v>
      </c>
      <c r="AF215" s="164">
        <f t="shared" si="25"/>
        <v>0.16078985333442691</v>
      </c>
      <c r="AG215" s="165">
        <f t="shared" si="29"/>
        <v>0.98812406293169819</v>
      </c>
    </row>
    <row r="216" spans="1:33">
      <c r="A216" s="157"/>
      <c r="B216" s="161">
        <f>+[2]data1cf!A216</f>
        <v>-102035.63985633926</v>
      </c>
      <c r="C216" s="161">
        <f>+[2]data1cf!B216</f>
        <v>15164.683266314803</v>
      </c>
      <c r="D216" s="161">
        <f>+[2]data1cf!C216</f>
        <v>16889.878017090567</v>
      </c>
      <c r="E216" s="161">
        <f>+[2]data1cf!D216</f>
        <v>16249.615251991761</v>
      </c>
      <c r="F216" s="161">
        <f>+[2]data1cf!E216</f>
        <v>16082.187410446739</v>
      </c>
      <c r="G216" s="161">
        <f>+[2]data1cf!F216</f>
        <v>15581.380792265958</v>
      </c>
      <c r="H216" s="161">
        <f>+[2]data1cf!G216</f>
        <v>15375.002082701263</v>
      </c>
      <c r="I216" s="161">
        <f>+[2]data1cf!H216</f>
        <v>15479.457989770739</v>
      </c>
      <c r="J216" s="161">
        <f>+[2]data1cf!I216</f>
        <v>15270.263018159862</v>
      </c>
      <c r="K216" s="161">
        <f>+[2]data1cf!J216</f>
        <v>15500.15056725125</v>
      </c>
      <c r="L216" s="161">
        <f>+[2]data1cf!K216</f>
        <v>15238.499201263141</v>
      </c>
      <c r="M216" s="161">
        <f>+[2]data1cf!L216</f>
        <v>15403.793328586718</v>
      </c>
      <c r="N216" s="161">
        <f>+[2]data1cf!M216</f>
        <v>15554.498452594082</v>
      </c>
      <c r="O216" s="161">
        <f>+[2]data1cf!N216</f>
        <v>15413.854418064013</v>
      </c>
      <c r="P216" s="161">
        <f>+[2]data1cf!O216</f>
        <v>15372.425454607235</v>
      </c>
      <c r="Q216" s="161">
        <f>+[2]data1cf!P216</f>
        <v>15489.485199933588</v>
      </c>
      <c r="R216" s="161">
        <f>+[2]data1cf!Q216</f>
        <v>1170.3079748962687</v>
      </c>
      <c r="S216" s="161">
        <f>+[2]data1cf!R216</f>
        <v>0</v>
      </c>
      <c r="T216" s="161">
        <f>+[2]data1cf!S216</f>
        <v>0</v>
      </c>
      <c r="U216" s="161">
        <f>+[2]data1cf!T216</f>
        <v>0</v>
      </c>
      <c r="V216" s="161">
        <f>+[2]data1cf!U216</f>
        <v>0</v>
      </c>
      <c r="W216" s="161">
        <f>+[2]data1cf!V216</f>
        <v>0</v>
      </c>
      <c r="X216" s="161">
        <f>+[2]data1cf!W216</f>
        <v>0</v>
      </c>
      <c r="Y216" s="161">
        <f>+[2]data1cf!X216</f>
        <v>0</v>
      </c>
      <c r="Z216" s="161">
        <f>+[2]data1cf!Y216</f>
        <v>0</v>
      </c>
      <c r="AA216" s="161">
        <f>+[2]data1cf!Z216</f>
        <v>0</v>
      </c>
      <c r="AB216" s="161"/>
      <c r="AC216" s="162">
        <f t="shared" si="24"/>
        <v>17549.408078377815</v>
      </c>
      <c r="AD216" s="162">
        <f t="shared" si="26"/>
        <v>50651.95907867881</v>
      </c>
      <c r="AE216" s="163">
        <f t="shared" si="27"/>
        <v>50092.642653049312</v>
      </c>
      <c r="AF216" s="164">
        <f t="shared" si="25"/>
        <v>0.12936719059944154</v>
      </c>
      <c r="AG216" s="165">
        <f t="shared" si="29"/>
        <v>0.97118299979058842</v>
      </c>
    </row>
    <row r="217" spans="1:33">
      <c r="A217" s="157"/>
      <c r="B217" s="161">
        <f>+[2]data1cf!A217</f>
        <v>-99844.097204429156</v>
      </c>
      <c r="C217" s="161">
        <f>+[2]data1cf!B217</f>
        <v>15311.976481809619</v>
      </c>
      <c r="D217" s="161">
        <f>+[2]data1cf!C217</f>
        <v>16726.730605238114</v>
      </c>
      <c r="E217" s="161">
        <f>+[2]data1cf!D217</f>
        <v>16164.678724998335</v>
      </c>
      <c r="F217" s="161">
        <f>+[2]data1cf!E217</f>
        <v>15981.704807246622</v>
      </c>
      <c r="G217" s="161">
        <f>+[2]data1cf!F217</f>
        <v>15440.017835412327</v>
      </c>
      <c r="H217" s="161">
        <f>+[2]data1cf!G217</f>
        <v>15341.996191058333</v>
      </c>
      <c r="I217" s="161">
        <f>+[2]data1cf!H217</f>
        <v>15148.715053804543</v>
      </c>
      <c r="J217" s="161">
        <f>+[2]data1cf!I217</f>
        <v>15276.6348703318</v>
      </c>
      <c r="K217" s="161">
        <f>+[2]data1cf!J217</f>
        <v>15213.835175370968</v>
      </c>
      <c r="L217" s="161">
        <f>+[2]data1cf!K217</f>
        <v>15203.571445538913</v>
      </c>
      <c r="M217" s="161">
        <f>+[2]data1cf!L217</f>
        <v>15275.754759483651</v>
      </c>
      <c r="N217" s="161">
        <f>+[2]data1cf!M217</f>
        <v>15370.34173361043</v>
      </c>
      <c r="O217" s="161">
        <f>+[2]data1cf!N217</f>
        <v>15285.33228230406</v>
      </c>
      <c r="P217" s="161">
        <f>+[2]data1cf!O217</f>
        <v>15287.613764482016</v>
      </c>
      <c r="Q217" s="161">
        <f>+[2]data1cf!P217</f>
        <v>15422.557430298315</v>
      </c>
      <c r="R217" s="161">
        <f>+[2]data1cf!Q217</f>
        <v>1145.1718572959205</v>
      </c>
      <c r="S217" s="161">
        <f>+[2]data1cf!R217</f>
        <v>0</v>
      </c>
      <c r="T217" s="161">
        <f>+[2]data1cf!S217</f>
        <v>0</v>
      </c>
      <c r="U217" s="161">
        <f>+[2]data1cf!T217</f>
        <v>0</v>
      </c>
      <c r="V217" s="161">
        <f>+[2]data1cf!U217</f>
        <v>0</v>
      </c>
      <c r="W217" s="161">
        <f>+[2]data1cf!V217</f>
        <v>0</v>
      </c>
      <c r="X217" s="161">
        <f>+[2]data1cf!W217</f>
        <v>0</v>
      </c>
      <c r="Y217" s="161">
        <f>+[2]data1cf!X217</f>
        <v>0</v>
      </c>
      <c r="Z217" s="161">
        <f>+[2]data1cf!Y217</f>
        <v>0</v>
      </c>
      <c r="AA217" s="161">
        <f>+[2]data1cf!Z217</f>
        <v>0</v>
      </c>
      <c r="AB217" s="161"/>
      <c r="AC217" s="162">
        <f t="shared" si="24"/>
        <v>19015.337561159584</v>
      </c>
      <c r="AD217" s="162">
        <f t="shared" si="26"/>
        <v>51857.419971363823</v>
      </c>
      <c r="AE217" s="163">
        <f t="shared" si="27"/>
        <v>51302.530750901053</v>
      </c>
      <c r="AF217" s="164">
        <f t="shared" si="25"/>
        <v>0.13248719573020934</v>
      </c>
      <c r="AG217" s="165">
        <f t="shared" si="29"/>
        <v>0.97351560202730125</v>
      </c>
    </row>
    <row r="218" spans="1:33">
      <c r="A218" s="157"/>
      <c r="B218" s="161">
        <f>+[2]data1cf!A218</f>
        <v>-84212.877159734664</v>
      </c>
      <c r="C218" s="161">
        <f>+[2]data1cf!B218</f>
        <v>14980.610946217974</v>
      </c>
      <c r="D218" s="161">
        <f>+[2]data1cf!C218</f>
        <v>16054.489488930414</v>
      </c>
      <c r="E218" s="161">
        <f>+[2]data1cf!D218</f>
        <v>15772.422788924187</v>
      </c>
      <c r="F218" s="161">
        <f>+[2]data1cf!E218</f>
        <v>15629.448266020891</v>
      </c>
      <c r="G218" s="161">
        <f>+[2]data1cf!F218</f>
        <v>15285.937972413718</v>
      </c>
      <c r="H218" s="161">
        <f>+[2]data1cf!G218</f>
        <v>14994.838914507334</v>
      </c>
      <c r="I218" s="161">
        <f>+[2]data1cf!H218</f>
        <v>14819.805227245593</v>
      </c>
      <c r="J218" s="161">
        <f>+[2]data1cf!I218</f>
        <v>14953.409804539846</v>
      </c>
      <c r="K218" s="161">
        <f>+[2]data1cf!J218</f>
        <v>14946.160053323933</v>
      </c>
      <c r="L218" s="161">
        <f>+[2]data1cf!K218</f>
        <v>14992.220250166924</v>
      </c>
      <c r="M218" s="161">
        <f>+[2]data1cf!L218</f>
        <v>14818.90776913126</v>
      </c>
      <c r="N218" s="161">
        <f>+[2]data1cf!M218</f>
        <v>14840.787326706377</v>
      </c>
      <c r="O218" s="161">
        <f>+[2]data1cf!N218</f>
        <v>15145.887803073289</v>
      </c>
      <c r="P218" s="161">
        <f>+[2]data1cf!O218</f>
        <v>15015.769091171755</v>
      </c>
      <c r="Q218" s="161">
        <f>+[2]data1cf!P218</f>
        <v>15237.633905945158</v>
      </c>
      <c r="R218" s="161">
        <f>+[2]data1cf!Q218</f>
        <v>965.88801587129262</v>
      </c>
      <c r="S218" s="161">
        <f>+[2]data1cf!R218</f>
        <v>0</v>
      </c>
      <c r="T218" s="161">
        <f>+[2]data1cf!S218</f>
        <v>0</v>
      </c>
      <c r="U218" s="161">
        <f>+[2]data1cf!T218</f>
        <v>0</v>
      </c>
      <c r="V218" s="161">
        <f>+[2]data1cf!U218</f>
        <v>0</v>
      </c>
      <c r="W218" s="161">
        <f>+[2]data1cf!V218</f>
        <v>0</v>
      </c>
      <c r="X218" s="161">
        <f>+[2]data1cf!W218</f>
        <v>0</v>
      </c>
      <c r="Y218" s="161">
        <f>+[2]data1cf!X218</f>
        <v>0</v>
      </c>
      <c r="Z218" s="161">
        <f>+[2]data1cf!Y218</f>
        <v>0</v>
      </c>
      <c r="AA218" s="161">
        <f>+[2]data1cf!Z218</f>
        <v>0</v>
      </c>
      <c r="AB218" s="161"/>
      <c r="AC218" s="162">
        <f t="shared" si="24"/>
        <v>31925.268160547985</v>
      </c>
      <c r="AD218" s="162">
        <f t="shared" si="26"/>
        <v>64068.49860898481</v>
      </c>
      <c r="AE218" s="163">
        <f t="shared" si="27"/>
        <v>63525.344456483304</v>
      </c>
      <c r="AF218" s="164">
        <f t="shared" si="25"/>
        <v>0.16278763413429267</v>
      </c>
      <c r="AG218" s="165">
        <f t="shared" si="29"/>
        <v>0.98873723196386154</v>
      </c>
    </row>
    <row r="219" spans="1:33">
      <c r="A219" s="157"/>
      <c r="B219" s="161">
        <f>+[2]data1cf!A219</f>
        <v>-85075.276493870319</v>
      </c>
      <c r="C219" s="161">
        <f>+[2]data1cf!B219</f>
        <v>14974.600127250464</v>
      </c>
      <c r="D219" s="161">
        <f>+[2]data1cf!C219</f>
        <v>16195.34810080126</v>
      </c>
      <c r="E219" s="161">
        <f>+[2]data1cf!D219</f>
        <v>15847.641505244053</v>
      </c>
      <c r="F219" s="161">
        <f>+[2]data1cf!E219</f>
        <v>15473.347671070176</v>
      </c>
      <c r="G219" s="161">
        <f>+[2]data1cf!F219</f>
        <v>15196.460042531779</v>
      </c>
      <c r="H219" s="161">
        <f>+[2]data1cf!G219</f>
        <v>15037.895415548877</v>
      </c>
      <c r="I219" s="161">
        <f>+[2]data1cf!H219</f>
        <v>15014.716272085356</v>
      </c>
      <c r="J219" s="161">
        <f>+[2]data1cf!I219</f>
        <v>14807.264322289149</v>
      </c>
      <c r="K219" s="161">
        <f>+[2]data1cf!J219</f>
        <v>14947.494995887393</v>
      </c>
      <c r="L219" s="161">
        <f>+[2]data1cf!K219</f>
        <v>14804.814421598712</v>
      </c>
      <c r="M219" s="161">
        <f>+[2]data1cf!L219</f>
        <v>15007.272966702209</v>
      </c>
      <c r="N219" s="161">
        <f>+[2]data1cf!M219</f>
        <v>15106.081451084485</v>
      </c>
      <c r="O219" s="161">
        <f>+[2]data1cf!N219</f>
        <v>15013.287034143985</v>
      </c>
      <c r="P219" s="161">
        <f>+[2]data1cf!O219</f>
        <v>14646.08397368353</v>
      </c>
      <c r="Q219" s="161">
        <f>+[2]data1cf!P219</f>
        <v>14876.888044654137</v>
      </c>
      <c r="R219" s="161">
        <f>+[2]data1cf!Q219</f>
        <v>975.77939127409502</v>
      </c>
      <c r="S219" s="161">
        <f>+[2]data1cf!R219</f>
        <v>0</v>
      </c>
      <c r="T219" s="161">
        <f>+[2]data1cf!S219</f>
        <v>0</v>
      </c>
      <c r="U219" s="161">
        <f>+[2]data1cf!T219</f>
        <v>0</v>
      </c>
      <c r="V219" s="161">
        <f>+[2]data1cf!U219</f>
        <v>0</v>
      </c>
      <c r="W219" s="161">
        <f>+[2]data1cf!V219</f>
        <v>0</v>
      </c>
      <c r="X219" s="161">
        <f>+[2]data1cf!W219</f>
        <v>0</v>
      </c>
      <c r="Y219" s="161">
        <f>+[2]data1cf!X219</f>
        <v>0</v>
      </c>
      <c r="Z219" s="161">
        <f>+[2]data1cf!Y219</f>
        <v>0</v>
      </c>
      <c r="AA219" s="161">
        <f>+[2]data1cf!Z219</f>
        <v>0</v>
      </c>
      <c r="AB219" s="161"/>
      <c r="AC219" s="162">
        <f t="shared" si="24"/>
        <v>30983.322708398038</v>
      </c>
      <c r="AD219" s="162">
        <f t="shared" si="26"/>
        <v>63039.707410480369</v>
      </c>
      <c r="AE219" s="163">
        <f t="shared" si="27"/>
        <v>62498.390417688563</v>
      </c>
      <c r="AF219" s="164">
        <f t="shared" si="25"/>
        <v>0.1605784356594086</v>
      </c>
      <c r="AG219" s="165">
        <f t="shared" si="29"/>
        <v>0.98789593656983565</v>
      </c>
    </row>
    <row r="220" spans="1:33">
      <c r="A220" s="157"/>
      <c r="B220" s="161">
        <f>+[2]data1cf!A220</f>
        <v>-86314.265274984878</v>
      </c>
      <c r="C220" s="161">
        <f>+[2]data1cf!B220</f>
        <v>14945.630645578789</v>
      </c>
      <c r="D220" s="161">
        <f>+[2]data1cf!C220</f>
        <v>16075.283684006281</v>
      </c>
      <c r="E220" s="161">
        <f>+[2]data1cf!D220</f>
        <v>15817.724133523523</v>
      </c>
      <c r="F220" s="161">
        <f>+[2]data1cf!E220</f>
        <v>15570.670964151159</v>
      </c>
      <c r="G220" s="161">
        <f>+[2]data1cf!F220</f>
        <v>15363.180220353377</v>
      </c>
      <c r="H220" s="161">
        <f>+[2]data1cf!G220</f>
        <v>15232.401410864091</v>
      </c>
      <c r="I220" s="161">
        <f>+[2]data1cf!H220</f>
        <v>15054.047759654712</v>
      </c>
      <c r="J220" s="161">
        <f>+[2]data1cf!I220</f>
        <v>14898.018139762189</v>
      </c>
      <c r="K220" s="161">
        <f>+[2]data1cf!J220</f>
        <v>14920.695299507017</v>
      </c>
      <c r="L220" s="161">
        <f>+[2]data1cf!K220</f>
        <v>15022.421159004723</v>
      </c>
      <c r="M220" s="161">
        <f>+[2]data1cf!L220</f>
        <v>15043.531239587468</v>
      </c>
      <c r="N220" s="161">
        <f>+[2]data1cf!M220</f>
        <v>15003.154116490317</v>
      </c>
      <c r="O220" s="161">
        <f>+[2]data1cf!N220</f>
        <v>15122.169490406688</v>
      </c>
      <c r="P220" s="161">
        <f>+[2]data1cf!O220</f>
        <v>15206.923457993991</v>
      </c>
      <c r="Q220" s="161">
        <f>+[2]data1cf!P220</f>
        <v>14978.556142063493</v>
      </c>
      <c r="R220" s="161">
        <f>+[2]data1cf!Q220</f>
        <v>989.99009699796636</v>
      </c>
      <c r="S220" s="161">
        <f>+[2]data1cf!R220</f>
        <v>0</v>
      </c>
      <c r="T220" s="161">
        <f>+[2]data1cf!S220</f>
        <v>0</v>
      </c>
      <c r="U220" s="161">
        <f>+[2]data1cf!T220</f>
        <v>0</v>
      </c>
      <c r="V220" s="161">
        <f>+[2]data1cf!U220</f>
        <v>0</v>
      </c>
      <c r="W220" s="161">
        <f>+[2]data1cf!V220</f>
        <v>0</v>
      </c>
      <c r="X220" s="161">
        <f>+[2]data1cf!W220</f>
        <v>0</v>
      </c>
      <c r="Y220" s="161">
        <f>+[2]data1cf!X220</f>
        <v>0</v>
      </c>
      <c r="Z220" s="161">
        <f>+[2]data1cf!Y220</f>
        <v>0</v>
      </c>
      <c r="AA220" s="161">
        <f>+[2]data1cf!Z220</f>
        <v>0</v>
      </c>
      <c r="AB220" s="161"/>
      <c r="AC220" s="162">
        <f t="shared" si="24"/>
        <v>30197.347898719217</v>
      </c>
      <c r="AD220" s="162">
        <f t="shared" si="26"/>
        <v>62470.974336157182</v>
      </c>
      <c r="AE220" s="163">
        <f t="shared" si="27"/>
        <v>61925.697516183362</v>
      </c>
      <c r="AF220" s="164">
        <f t="shared" si="25"/>
        <v>0.15810875296592716</v>
      </c>
      <c r="AG220" s="165">
        <f t="shared" si="29"/>
        <v>0.98740417418809723</v>
      </c>
    </row>
    <row r="221" spans="1:33">
      <c r="A221" s="157"/>
      <c r="B221" s="161">
        <f>+[2]data1cf!A221</f>
        <v>-101192.65277012375</v>
      </c>
      <c r="C221" s="161">
        <f>+[2]data1cf!B221</f>
        <v>14985.584975752623</v>
      </c>
      <c r="D221" s="161">
        <f>+[2]data1cf!C221</f>
        <v>16675.807859027562</v>
      </c>
      <c r="E221" s="161">
        <f>+[2]data1cf!D221</f>
        <v>16291.871809604505</v>
      </c>
      <c r="F221" s="161">
        <f>+[2]data1cf!E221</f>
        <v>16217.089795808912</v>
      </c>
      <c r="G221" s="161">
        <f>+[2]data1cf!F221</f>
        <v>15785.305500408609</v>
      </c>
      <c r="H221" s="161">
        <f>+[2]data1cf!G221</f>
        <v>15615.916625827589</v>
      </c>
      <c r="I221" s="161">
        <f>+[2]data1cf!H221</f>
        <v>15519.625947958175</v>
      </c>
      <c r="J221" s="161">
        <f>+[2]data1cf!I221</f>
        <v>15362.274943374632</v>
      </c>
      <c r="K221" s="161">
        <f>+[2]data1cf!J221</f>
        <v>15364.186007842774</v>
      </c>
      <c r="L221" s="161">
        <f>+[2]data1cf!K221</f>
        <v>15190.742738609326</v>
      </c>
      <c r="M221" s="161">
        <f>+[2]data1cf!L221</f>
        <v>15479.396132206355</v>
      </c>
      <c r="N221" s="161">
        <f>+[2]data1cf!M221</f>
        <v>15447.193170904528</v>
      </c>
      <c r="O221" s="161">
        <f>+[2]data1cf!N221</f>
        <v>15232.141528782911</v>
      </c>
      <c r="P221" s="161">
        <f>+[2]data1cf!O221</f>
        <v>15185.82050275001</v>
      </c>
      <c r="Q221" s="161">
        <f>+[2]data1cf!P221</f>
        <v>15175.389307818714</v>
      </c>
      <c r="R221" s="161">
        <f>+[2]data1cf!Q221</f>
        <v>1160.6392502122112</v>
      </c>
      <c r="S221" s="161">
        <f>+[2]data1cf!R221</f>
        <v>0</v>
      </c>
      <c r="T221" s="161">
        <f>+[2]data1cf!S221</f>
        <v>0</v>
      </c>
      <c r="U221" s="161">
        <f>+[2]data1cf!T221</f>
        <v>0</v>
      </c>
      <c r="V221" s="161">
        <f>+[2]data1cf!U221</f>
        <v>0</v>
      </c>
      <c r="W221" s="161">
        <f>+[2]data1cf!V221</f>
        <v>0</v>
      </c>
      <c r="X221" s="161">
        <f>+[2]data1cf!W221</f>
        <v>0</v>
      </c>
      <c r="Y221" s="161">
        <f>+[2]data1cf!X221</f>
        <v>0</v>
      </c>
      <c r="Z221" s="161">
        <f>+[2]data1cf!Y221</f>
        <v>0</v>
      </c>
      <c r="AA221" s="161">
        <f>+[2]data1cf!Z221</f>
        <v>0</v>
      </c>
      <c r="AB221" s="161"/>
      <c r="AC221" s="162">
        <f t="shared" si="24"/>
        <v>18239.959673944104</v>
      </c>
      <c r="AD221" s="162">
        <f t="shared" si="26"/>
        <v>51290.186843734817</v>
      </c>
      <c r="AE221" s="163">
        <f t="shared" si="27"/>
        <v>50732.318244909809</v>
      </c>
      <c r="AF221" s="164">
        <f t="shared" si="25"/>
        <v>0.13074861168861387</v>
      </c>
      <c r="AG221" s="165">
        <f t="shared" si="29"/>
        <v>0.97244249173269803</v>
      </c>
    </row>
    <row r="222" spans="1:33">
      <c r="A222" s="157"/>
      <c r="B222" s="161">
        <f>+[2]data1cf!A222</f>
        <v>-99153.954686077297</v>
      </c>
      <c r="C222" s="161">
        <f>+[2]data1cf!B222</f>
        <v>15012.702588213691</v>
      </c>
      <c r="D222" s="161">
        <f>+[2]data1cf!C222</f>
        <v>16568.406430683586</v>
      </c>
      <c r="E222" s="161">
        <f>+[2]data1cf!D222</f>
        <v>16259.852622790302</v>
      </c>
      <c r="F222" s="161">
        <f>+[2]data1cf!E222</f>
        <v>15880.057069862274</v>
      </c>
      <c r="G222" s="161">
        <f>+[2]data1cf!F222</f>
        <v>15613.384125683162</v>
      </c>
      <c r="H222" s="161">
        <f>+[2]data1cf!G222</f>
        <v>15352.059532980256</v>
      </c>
      <c r="I222" s="161">
        <f>+[2]data1cf!H222</f>
        <v>15343.768114823672</v>
      </c>
      <c r="J222" s="161">
        <f>+[2]data1cf!I222</f>
        <v>15457.007764765387</v>
      </c>
      <c r="K222" s="161">
        <f>+[2]data1cf!J222</f>
        <v>15173.116438937144</v>
      </c>
      <c r="L222" s="161">
        <f>+[2]data1cf!K222</f>
        <v>15103.843240701905</v>
      </c>
      <c r="M222" s="161">
        <f>+[2]data1cf!L222</f>
        <v>15272.401349030617</v>
      </c>
      <c r="N222" s="161">
        <f>+[2]data1cf!M222</f>
        <v>15300.189469411294</v>
      </c>
      <c r="O222" s="161">
        <f>+[2]data1cf!N222</f>
        <v>15360.415452692367</v>
      </c>
      <c r="P222" s="161">
        <f>+[2]data1cf!O222</f>
        <v>15500.800086752697</v>
      </c>
      <c r="Q222" s="161">
        <f>+[2]data1cf!P222</f>
        <v>15434.072207092591</v>
      </c>
      <c r="R222" s="161">
        <f>+[2]data1cf!Q222</f>
        <v>1137.256198667432</v>
      </c>
      <c r="S222" s="161">
        <f>+[2]data1cf!R222</f>
        <v>0</v>
      </c>
      <c r="T222" s="161">
        <f>+[2]data1cf!S222</f>
        <v>0</v>
      </c>
      <c r="U222" s="161">
        <f>+[2]data1cf!T222</f>
        <v>0</v>
      </c>
      <c r="V222" s="161">
        <f>+[2]data1cf!U222</f>
        <v>0</v>
      </c>
      <c r="W222" s="161">
        <f>+[2]data1cf!V222</f>
        <v>0</v>
      </c>
      <c r="X222" s="161">
        <f>+[2]data1cf!W222</f>
        <v>0</v>
      </c>
      <c r="Y222" s="161">
        <f>+[2]data1cf!X222</f>
        <v>0</v>
      </c>
      <c r="Z222" s="161">
        <f>+[2]data1cf!Y222</f>
        <v>0</v>
      </c>
      <c r="AA222" s="161">
        <f>+[2]data1cf!Z222</f>
        <v>0</v>
      </c>
      <c r="AB222" s="161"/>
      <c r="AC222" s="162">
        <f t="shared" si="24"/>
        <v>19601.773248146645</v>
      </c>
      <c r="AD222" s="162">
        <f t="shared" si="26"/>
        <v>52519.447637537196</v>
      </c>
      <c r="AE222" s="163">
        <f t="shared" si="27"/>
        <v>51963.249391840567</v>
      </c>
      <c r="AF222" s="164">
        <f t="shared" si="25"/>
        <v>0.13356742262840271</v>
      </c>
      <c r="AG222" s="165">
        <f t="shared" si="29"/>
        <v>0.97471531688300916</v>
      </c>
    </row>
    <row r="223" spans="1:33">
      <c r="A223" s="157"/>
      <c r="B223" s="161">
        <f>+[2]data1cf!A223</f>
        <v>-96234.410863716359</v>
      </c>
      <c r="C223" s="161">
        <f>+[2]data1cf!B223</f>
        <v>15042.743760227198</v>
      </c>
      <c r="D223" s="161">
        <f>+[2]data1cf!C223</f>
        <v>16504.075762256201</v>
      </c>
      <c r="E223" s="161">
        <f>+[2]data1cf!D223</f>
        <v>16410.393534510149</v>
      </c>
      <c r="F223" s="161">
        <f>+[2]data1cf!E223</f>
        <v>15809.02054803021</v>
      </c>
      <c r="G223" s="161">
        <f>+[2]data1cf!F223</f>
        <v>15816.307718527039</v>
      </c>
      <c r="H223" s="161">
        <f>+[2]data1cf!G223</f>
        <v>15347.255039107695</v>
      </c>
      <c r="I223" s="161">
        <f>+[2]data1cf!H223</f>
        <v>15150.674591721963</v>
      </c>
      <c r="J223" s="161">
        <f>+[2]data1cf!I223</f>
        <v>15106.490944907535</v>
      </c>
      <c r="K223" s="161">
        <f>+[2]data1cf!J223</f>
        <v>15178.390218959596</v>
      </c>
      <c r="L223" s="161">
        <f>+[2]data1cf!K223</f>
        <v>15345.168935699838</v>
      </c>
      <c r="M223" s="161">
        <f>+[2]data1cf!L223</f>
        <v>15231.200134835284</v>
      </c>
      <c r="N223" s="161">
        <f>+[2]data1cf!M223</f>
        <v>15379.464618468643</v>
      </c>
      <c r="O223" s="161">
        <f>+[2]data1cf!N223</f>
        <v>15272.626115075975</v>
      </c>
      <c r="P223" s="161">
        <f>+[2]data1cf!O223</f>
        <v>15534.154667553019</v>
      </c>
      <c r="Q223" s="161">
        <f>+[2]data1cf!P223</f>
        <v>15427.14534851299</v>
      </c>
      <c r="R223" s="161">
        <f>+[2]data1cf!Q223</f>
        <v>1103.770198842481</v>
      </c>
      <c r="S223" s="161">
        <f>+[2]data1cf!R223</f>
        <v>0</v>
      </c>
      <c r="T223" s="161">
        <f>+[2]data1cf!S223</f>
        <v>0</v>
      </c>
      <c r="U223" s="161">
        <f>+[2]data1cf!T223</f>
        <v>0</v>
      </c>
      <c r="V223" s="161">
        <f>+[2]data1cf!U223</f>
        <v>0</v>
      </c>
      <c r="W223" s="161">
        <f>+[2]data1cf!V223</f>
        <v>0</v>
      </c>
      <c r="X223" s="161">
        <f>+[2]data1cf!W223</f>
        <v>0</v>
      </c>
      <c r="Y223" s="161">
        <f>+[2]data1cf!X223</f>
        <v>0</v>
      </c>
      <c r="Z223" s="161">
        <f>+[2]data1cf!Y223</f>
        <v>0</v>
      </c>
      <c r="AA223" s="161">
        <f>+[2]data1cf!Z223</f>
        <v>0</v>
      </c>
      <c r="AB223" s="161"/>
      <c r="AC223" s="162">
        <f t="shared" si="24"/>
        <v>22501.272641191921</v>
      </c>
      <c r="AD223" s="162">
        <f t="shared" si="26"/>
        <v>55383.551523142545</v>
      </c>
      <c r="AE223" s="163">
        <f t="shared" si="27"/>
        <v>54827.844864054889</v>
      </c>
      <c r="AF223" s="164">
        <f t="shared" si="25"/>
        <v>0.13950321078300479</v>
      </c>
      <c r="AG223" s="165">
        <f t="shared" si="29"/>
        <v>0.97931008561151234</v>
      </c>
    </row>
    <row r="224" spans="1:33">
      <c r="A224" s="157"/>
      <c r="B224" s="161">
        <f>+[2]data1cf!A224</f>
        <v>-94851.646057051432</v>
      </c>
      <c r="C224" s="161">
        <f>+[2]data1cf!B224</f>
        <v>15372.689205560844</v>
      </c>
      <c r="D224" s="161">
        <f>+[2]data1cf!C224</f>
        <v>16609.729728772862</v>
      </c>
      <c r="E224" s="161">
        <f>+[2]data1cf!D224</f>
        <v>16091.020622213693</v>
      </c>
      <c r="F224" s="161">
        <f>+[2]data1cf!E224</f>
        <v>15814.493315416563</v>
      </c>
      <c r="G224" s="161">
        <f>+[2]data1cf!F224</f>
        <v>15614.532038658253</v>
      </c>
      <c r="H224" s="161">
        <f>+[2]data1cf!G224</f>
        <v>15030.919549995378</v>
      </c>
      <c r="I224" s="161">
        <f>+[2]data1cf!H224</f>
        <v>15153.163275807156</v>
      </c>
      <c r="J224" s="161">
        <f>+[2]data1cf!I224</f>
        <v>15247.051341518596</v>
      </c>
      <c r="K224" s="161">
        <f>+[2]data1cf!J224</f>
        <v>15205.223384624393</v>
      </c>
      <c r="L224" s="161">
        <f>+[2]data1cf!K224</f>
        <v>15017.773063343308</v>
      </c>
      <c r="M224" s="161">
        <f>+[2]data1cf!L224</f>
        <v>15167.617126863684</v>
      </c>
      <c r="N224" s="161">
        <f>+[2]data1cf!M224</f>
        <v>15283.73218687647</v>
      </c>
      <c r="O224" s="161">
        <f>+[2]data1cf!N224</f>
        <v>15403.101748738667</v>
      </c>
      <c r="P224" s="161">
        <f>+[2]data1cf!O224</f>
        <v>15424.235103773648</v>
      </c>
      <c r="Q224" s="161">
        <f>+[2]data1cf!P224</f>
        <v>15306.461875090845</v>
      </c>
      <c r="R224" s="161">
        <f>+[2]data1cf!Q224</f>
        <v>1087.9104396159571</v>
      </c>
      <c r="S224" s="161">
        <f>+[2]data1cf!R224</f>
        <v>0</v>
      </c>
      <c r="T224" s="161">
        <f>+[2]data1cf!S224</f>
        <v>0</v>
      </c>
      <c r="U224" s="161">
        <f>+[2]data1cf!T224</f>
        <v>0</v>
      </c>
      <c r="V224" s="161">
        <f>+[2]data1cf!U224</f>
        <v>0</v>
      </c>
      <c r="W224" s="161">
        <f>+[2]data1cf!V224</f>
        <v>0</v>
      </c>
      <c r="X224" s="161">
        <f>+[2]data1cf!W224</f>
        <v>0</v>
      </c>
      <c r="Y224" s="161">
        <f>+[2]data1cf!X224</f>
        <v>0</v>
      </c>
      <c r="Z224" s="161">
        <f>+[2]data1cf!Y224</f>
        <v>0</v>
      </c>
      <c r="AA224" s="161">
        <f>+[2]data1cf!Z224</f>
        <v>0</v>
      </c>
      <c r="AB224" s="161"/>
      <c r="AC224" s="162">
        <f t="shared" si="24"/>
        <v>23607.264204558967</v>
      </c>
      <c r="AD224" s="162">
        <f t="shared" si="26"/>
        <v>56334.701922388376</v>
      </c>
      <c r="AE224" s="163">
        <f t="shared" si="27"/>
        <v>55781.657856228805</v>
      </c>
      <c r="AF224" s="164">
        <f t="shared" si="25"/>
        <v>0.14207707047462467</v>
      </c>
      <c r="AG224" s="165">
        <f t="shared" si="29"/>
        <v>0.9806431922089941</v>
      </c>
    </row>
    <row r="225" spans="1:33">
      <c r="A225" s="157"/>
      <c r="B225" s="161">
        <f>+[2]data1cf!A225</f>
        <v>-87317.249945880496</v>
      </c>
      <c r="C225" s="161">
        <f>+[2]data1cf!B225</f>
        <v>15072.422262193222</v>
      </c>
      <c r="D225" s="161">
        <f>+[2]data1cf!C225</f>
        <v>16259.931871168406</v>
      </c>
      <c r="E225" s="161">
        <f>+[2]data1cf!D225</f>
        <v>15858.921444508765</v>
      </c>
      <c r="F225" s="161">
        <f>+[2]data1cf!E225</f>
        <v>15541.920985278321</v>
      </c>
      <c r="G225" s="161">
        <f>+[2]data1cf!F225</f>
        <v>15208.36923945849</v>
      </c>
      <c r="H225" s="161">
        <f>+[2]data1cf!G225</f>
        <v>15261.233153128895</v>
      </c>
      <c r="I225" s="161">
        <f>+[2]data1cf!H225</f>
        <v>15132.422793889637</v>
      </c>
      <c r="J225" s="161">
        <f>+[2]data1cf!I225</f>
        <v>15004.828635261872</v>
      </c>
      <c r="K225" s="161">
        <f>+[2]data1cf!J225</f>
        <v>14820.907108328665</v>
      </c>
      <c r="L225" s="161">
        <f>+[2]data1cf!K225</f>
        <v>14938.523763811134</v>
      </c>
      <c r="M225" s="161">
        <f>+[2]data1cf!L225</f>
        <v>15116.157776309659</v>
      </c>
      <c r="N225" s="161">
        <f>+[2]data1cf!M225</f>
        <v>15199.371606609006</v>
      </c>
      <c r="O225" s="161">
        <f>+[2]data1cf!N225</f>
        <v>14920.10205755206</v>
      </c>
      <c r="P225" s="161">
        <f>+[2]data1cf!O225</f>
        <v>14996.516922912155</v>
      </c>
      <c r="Q225" s="161">
        <f>+[2]data1cf!P225</f>
        <v>15091.727604414802</v>
      </c>
      <c r="R225" s="161">
        <f>+[2]data1cf!Q225</f>
        <v>1001.4939299792709</v>
      </c>
      <c r="S225" s="161">
        <f>+[2]data1cf!R225</f>
        <v>0</v>
      </c>
      <c r="T225" s="161">
        <f>+[2]data1cf!S225</f>
        <v>0</v>
      </c>
      <c r="U225" s="161">
        <f>+[2]data1cf!T225</f>
        <v>0</v>
      </c>
      <c r="V225" s="161">
        <f>+[2]data1cf!U225</f>
        <v>0</v>
      </c>
      <c r="W225" s="161">
        <f>+[2]data1cf!V225</f>
        <v>0</v>
      </c>
      <c r="X225" s="161">
        <f>+[2]data1cf!W225</f>
        <v>0</v>
      </c>
      <c r="Y225" s="161">
        <f>+[2]data1cf!X225</f>
        <v>0</v>
      </c>
      <c r="Z225" s="161">
        <f>+[2]data1cf!Y225</f>
        <v>0</v>
      </c>
      <c r="AA225" s="161">
        <f>+[2]data1cf!Z225</f>
        <v>0</v>
      </c>
      <c r="AB225" s="161"/>
      <c r="AC225" s="162">
        <f t="shared" si="24"/>
        <v>29412.687416023662</v>
      </c>
      <c r="AD225" s="162">
        <f t="shared" si="26"/>
        <v>61689.960877514844</v>
      </c>
      <c r="AE225" s="163">
        <f t="shared" si="27"/>
        <v>61144.777364460831</v>
      </c>
      <c r="AF225" s="164">
        <f t="shared" si="25"/>
        <v>0.1561763942241669</v>
      </c>
      <c r="AG225" s="165">
        <f t="shared" si="29"/>
        <v>0.9866961403910065</v>
      </c>
    </row>
    <row r="226" spans="1:33">
      <c r="A226" s="157"/>
      <c r="B226" s="161">
        <f>+[2]data1cf!A226</f>
        <v>-100232.50208828715</v>
      </c>
      <c r="C226" s="161">
        <f>+[2]data1cf!B226</f>
        <v>15229.088029060556</v>
      </c>
      <c r="D226" s="161">
        <f>+[2]data1cf!C226</f>
        <v>16717.959289855899</v>
      </c>
      <c r="E226" s="161">
        <f>+[2]data1cf!D226</f>
        <v>16079.218053709028</v>
      </c>
      <c r="F226" s="161">
        <f>+[2]data1cf!E226</f>
        <v>16006.841343828095</v>
      </c>
      <c r="G226" s="161">
        <f>+[2]data1cf!F226</f>
        <v>15624.68516360865</v>
      </c>
      <c r="H226" s="161">
        <f>+[2]data1cf!G226</f>
        <v>15344.411465140565</v>
      </c>
      <c r="I226" s="161">
        <f>+[2]data1cf!H226</f>
        <v>15231.09211465252</v>
      </c>
      <c r="J226" s="161">
        <f>+[2]data1cf!I226</f>
        <v>15167.883778186109</v>
      </c>
      <c r="K226" s="161">
        <f>+[2]data1cf!J226</f>
        <v>15148.445819469389</v>
      </c>
      <c r="L226" s="161">
        <f>+[2]data1cf!K226</f>
        <v>15286.615512567414</v>
      </c>
      <c r="M226" s="161">
        <f>+[2]data1cf!L226</f>
        <v>15492.508580212299</v>
      </c>
      <c r="N226" s="161">
        <f>+[2]data1cf!M226</f>
        <v>15418.945886004392</v>
      </c>
      <c r="O226" s="161">
        <f>+[2]data1cf!N226</f>
        <v>15331.249783752633</v>
      </c>
      <c r="P226" s="161">
        <f>+[2]data1cf!O226</f>
        <v>15411.324245776857</v>
      </c>
      <c r="Q226" s="161">
        <f>+[2]data1cf!P226</f>
        <v>15380.498651103597</v>
      </c>
      <c r="R226" s="161">
        <f>+[2]data1cf!Q226</f>
        <v>1149.6267059518182</v>
      </c>
      <c r="S226" s="161">
        <f>+[2]data1cf!R226</f>
        <v>0</v>
      </c>
      <c r="T226" s="161">
        <f>+[2]data1cf!S226</f>
        <v>0</v>
      </c>
      <c r="U226" s="161">
        <f>+[2]data1cf!T226</f>
        <v>0</v>
      </c>
      <c r="V226" s="161">
        <f>+[2]data1cf!U226</f>
        <v>0</v>
      </c>
      <c r="W226" s="161">
        <f>+[2]data1cf!V226</f>
        <v>0</v>
      </c>
      <c r="X226" s="161">
        <f>+[2]data1cf!W226</f>
        <v>0</v>
      </c>
      <c r="Y226" s="161">
        <f>+[2]data1cf!X226</f>
        <v>0</v>
      </c>
      <c r="Z226" s="161">
        <f>+[2]data1cf!Y226</f>
        <v>0</v>
      </c>
      <c r="AA226" s="161">
        <f>+[2]data1cf!Z226</f>
        <v>0</v>
      </c>
      <c r="AB226" s="161"/>
      <c r="AC226" s="162">
        <f t="shared" si="24"/>
        <v>18737.250315468027</v>
      </c>
      <c r="AD226" s="162">
        <f t="shared" si="26"/>
        <v>51657.47416905826</v>
      </c>
      <c r="AE226" s="163">
        <f t="shared" si="27"/>
        <v>51101.135724459971</v>
      </c>
      <c r="AF226" s="164">
        <f t="shared" si="25"/>
        <v>0.13185159564018248</v>
      </c>
      <c r="AG226" s="165">
        <f t="shared" si="29"/>
        <v>0.97314219252103595</v>
      </c>
    </row>
    <row r="227" spans="1:33">
      <c r="A227" s="157"/>
      <c r="B227" s="161">
        <f>+[2]data1cf!A227</f>
        <v>-84412.688458050921</v>
      </c>
      <c r="C227" s="161">
        <f>+[2]data1cf!B227</f>
        <v>15057.872359297819</v>
      </c>
      <c r="D227" s="161">
        <f>+[2]data1cf!C227</f>
        <v>16164.396755661564</v>
      </c>
      <c r="E227" s="161">
        <f>+[2]data1cf!D227</f>
        <v>16013.877368059477</v>
      </c>
      <c r="F227" s="161">
        <f>+[2]data1cf!E227</f>
        <v>15602.692096688423</v>
      </c>
      <c r="G227" s="161">
        <f>+[2]data1cf!F227</f>
        <v>15223.616707973102</v>
      </c>
      <c r="H227" s="161">
        <f>+[2]data1cf!G227</f>
        <v>14920.8822615361</v>
      </c>
      <c r="I227" s="161">
        <f>+[2]data1cf!H227</f>
        <v>14801.380220163021</v>
      </c>
      <c r="J227" s="161">
        <f>+[2]data1cf!I227</f>
        <v>14915.158926867014</v>
      </c>
      <c r="K227" s="161">
        <f>+[2]data1cf!J227</f>
        <v>14975.625371831113</v>
      </c>
      <c r="L227" s="161">
        <f>+[2]data1cf!K227</f>
        <v>14914.054643808318</v>
      </c>
      <c r="M227" s="161">
        <f>+[2]data1cf!L227</f>
        <v>14980.51298529706</v>
      </c>
      <c r="N227" s="161">
        <f>+[2]data1cf!M227</f>
        <v>15057.013238699643</v>
      </c>
      <c r="O227" s="161">
        <f>+[2]data1cf!N227</f>
        <v>14826.97729312276</v>
      </c>
      <c r="P227" s="161">
        <f>+[2]data1cf!O227</f>
        <v>14757.455326071315</v>
      </c>
      <c r="Q227" s="161">
        <f>+[2]data1cf!P227</f>
        <v>14993.245524409711</v>
      </c>
      <c r="R227" s="161">
        <f>+[2]data1cf!Q227</f>
        <v>968.17977153846073</v>
      </c>
      <c r="S227" s="161">
        <f>+[2]data1cf!R227</f>
        <v>0</v>
      </c>
      <c r="T227" s="161">
        <f>+[2]data1cf!S227</f>
        <v>0</v>
      </c>
      <c r="U227" s="161">
        <f>+[2]data1cf!T227</f>
        <v>0</v>
      </c>
      <c r="V227" s="161">
        <f>+[2]data1cf!U227</f>
        <v>0</v>
      </c>
      <c r="W227" s="161">
        <f>+[2]data1cf!V227</f>
        <v>0</v>
      </c>
      <c r="X227" s="161">
        <f>+[2]data1cf!W227</f>
        <v>0</v>
      </c>
      <c r="Y227" s="161">
        <f>+[2]data1cf!X227</f>
        <v>0</v>
      </c>
      <c r="Z227" s="161">
        <f>+[2]data1cf!Y227</f>
        <v>0</v>
      </c>
      <c r="AA227" s="161">
        <f>+[2]data1cf!Z227</f>
        <v>0</v>
      </c>
      <c r="AB227" s="161"/>
      <c r="AC227" s="162">
        <f t="shared" si="24"/>
        <v>31831.513435904839</v>
      </c>
      <c r="AD227" s="162">
        <f t="shared" si="26"/>
        <v>63904.554384047158</v>
      </c>
      <c r="AE227" s="163">
        <f t="shared" si="27"/>
        <v>63362.959465297019</v>
      </c>
      <c r="AF227" s="164">
        <f t="shared" si="25"/>
        <v>0.16269699931144715</v>
      </c>
      <c r="AG227" s="165">
        <f t="shared" ref="AG227:AG242" si="30">1-EXP(-(1/0.25)*(AD227/ABS($AD$1010)))</f>
        <v>0.98860719235303152</v>
      </c>
    </row>
    <row r="228" spans="1:33">
      <c r="A228" s="157"/>
      <c r="B228" s="161">
        <f>+[2]data1cf!A228</f>
        <v>-99758.538250200698</v>
      </c>
      <c r="C228" s="161">
        <f>+[2]data1cf!B228</f>
        <v>15384.02658178704</v>
      </c>
      <c r="D228" s="161">
        <f>+[2]data1cf!C228</f>
        <v>16781.749336441309</v>
      </c>
      <c r="E228" s="161">
        <f>+[2]data1cf!D228</f>
        <v>16349.989250720197</v>
      </c>
      <c r="F228" s="161">
        <f>+[2]data1cf!E228</f>
        <v>16005.169818565158</v>
      </c>
      <c r="G228" s="161">
        <f>+[2]data1cf!F228</f>
        <v>15790.629833906085</v>
      </c>
      <c r="H228" s="161">
        <f>+[2]data1cf!G228</f>
        <v>15251.48778356523</v>
      </c>
      <c r="I228" s="161">
        <f>+[2]data1cf!H228</f>
        <v>15265.731254850729</v>
      </c>
      <c r="J228" s="161">
        <f>+[2]data1cf!I228</f>
        <v>15224.055069603915</v>
      </c>
      <c r="K228" s="161">
        <f>+[2]data1cf!J228</f>
        <v>15365.530691460863</v>
      </c>
      <c r="L228" s="161">
        <f>+[2]data1cf!K228</f>
        <v>15153.814672771523</v>
      </c>
      <c r="M228" s="161">
        <f>+[2]data1cf!L228</f>
        <v>15320.465535953277</v>
      </c>
      <c r="N228" s="161">
        <f>+[2]data1cf!M228</f>
        <v>15223.813607674918</v>
      </c>
      <c r="O228" s="161">
        <f>+[2]data1cf!N228</f>
        <v>15341.211367298838</v>
      </c>
      <c r="P228" s="161">
        <f>+[2]data1cf!O228</f>
        <v>15493.995369920791</v>
      </c>
      <c r="Q228" s="161">
        <f>+[2]data1cf!P228</f>
        <v>15147.866482601348</v>
      </c>
      <c r="R228" s="161">
        <f>+[2]data1cf!Q228</f>
        <v>1144.1905303145018</v>
      </c>
      <c r="S228" s="161">
        <f>+[2]data1cf!R228</f>
        <v>0</v>
      </c>
      <c r="T228" s="161">
        <f>+[2]data1cf!S228</f>
        <v>0</v>
      </c>
      <c r="U228" s="161">
        <f>+[2]data1cf!T228</f>
        <v>0</v>
      </c>
      <c r="V228" s="161">
        <f>+[2]data1cf!U228</f>
        <v>0</v>
      </c>
      <c r="W228" s="161">
        <f>+[2]data1cf!V228</f>
        <v>0</v>
      </c>
      <c r="X228" s="161">
        <f>+[2]data1cf!W228</f>
        <v>0</v>
      </c>
      <c r="Y228" s="161">
        <f>+[2]data1cf!X228</f>
        <v>0</v>
      </c>
      <c r="Z228" s="161">
        <f>+[2]data1cf!Y228</f>
        <v>0</v>
      </c>
      <c r="AA228" s="161">
        <f>+[2]data1cf!Z228</f>
        <v>0</v>
      </c>
      <c r="AB228" s="161"/>
      <c r="AC228" s="162">
        <f t="shared" si="24"/>
        <v>19587.849243455858</v>
      </c>
      <c r="AD228" s="162">
        <f t="shared" si="26"/>
        <v>52503.768919946284</v>
      </c>
      <c r="AE228" s="163">
        <f t="shared" si="27"/>
        <v>51947.89947413667</v>
      </c>
      <c r="AF228" s="164">
        <f t="shared" si="25"/>
        <v>0.13352788090705875</v>
      </c>
      <c r="AG228" s="165">
        <f t="shared" si="30"/>
        <v>0.97468754241978062</v>
      </c>
    </row>
    <row r="229" spans="1:33">
      <c r="A229" s="157"/>
      <c r="B229" s="161">
        <f>+[2]data1cf!A229</f>
        <v>-98687.632252209645</v>
      </c>
      <c r="C229" s="161">
        <f>+[2]data1cf!B229</f>
        <v>15210.619130588882</v>
      </c>
      <c r="D229" s="161">
        <f>+[2]data1cf!C229</f>
        <v>16849.299029252201</v>
      </c>
      <c r="E229" s="161">
        <f>+[2]data1cf!D229</f>
        <v>16385.531665951708</v>
      </c>
      <c r="F229" s="161">
        <f>+[2]data1cf!E229</f>
        <v>16022.844249006437</v>
      </c>
      <c r="G229" s="161">
        <f>+[2]data1cf!F229</f>
        <v>15649.082635209044</v>
      </c>
      <c r="H229" s="161">
        <f>+[2]data1cf!G229</f>
        <v>15431.959196569556</v>
      </c>
      <c r="I229" s="161">
        <f>+[2]data1cf!H229</f>
        <v>15461.8751947452</v>
      </c>
      <c r="J229" s="161">
        <f>+[2]data1cf!I229</f>
        <v>15280.571184154182</v>
      </c>
      <c r="K229" s="161">
        <f>+[2]data1cf!J229</f>
        <v>15323.747033727079</v>
      </c>
      <c r="L229" s="161">
        <f>+[2]data1cf!K229</f>
        <v>15198.634828845567</v>
      </c>
      <c r="M229" s="161">
        <f>+[2]data1cf!L229</f>
        <v>15246.136929803739</v>
      </c>
      <c r="N229" s="161">
        <f>+[2]data1cf!M229</f>
        <v>15183.467698356468</v>
      </c>
      <c r="O229" s="161">
        <f>+[2]data1cf!N229</f>
        <v>15299.583592455701</v>
      </c>
      <c r="P229" s="161">
        <f>+[2]data1cf!O229</f>
        <v>15357.184206437865</v>
      </c>
      <c r="Q229" s="161">
        <f>+[2]data1cf!P229</f>
        <v>15406.223602987246</v>
      </c>
      <c r="R229" s="161">
        <f>+[2]data1cf!Q229</f>
        <v>1131.9076668799437</v>
      </c>
      <c r="S229" s="161">
        <f>+[2]data1cf!R229</f>
        <v>0</v>
      </c>
      <c r="T229" s="161">
        <f>+[2]data1cf!S229</f>
        <v>0</v>
      </c>
      <c r="U229" s="161">
        <f>+[2]data1cf!T229</f>
        <v>0</v>
      </c>
      <c r="V229" s="161">
        <f>+[2]data1cf!U229</f>
        <v>0</v>
      </c>
      <c r="W229" s="161">
        <f>+[2]data1cf!V229</f>
        <v>0</v>
      </c>
      <c r="X229" s="161">
        <f>+[2]data1cf!W229</f>
        <v>0</v>
      </c>
      <c r="Y229" s="161">
        <f>+[2]data1cf!X229</f>
        <v>0</v>
      </c>
      <c r="Z229" s="161">
        <f>+[2]data1cf!Y229</f>
        <v>0</v>
      </c>
      <c r="AA229" s="161">
        <f>+[2]data1cf!Z229</f>
        <v>0</v>
      </c>
      <c r="AB229" s="161"/>
      <c r="AC229" s="162">
        <f t="shared" si="24"/>
        <v>20708.347071832151</v>
      </c>
      <c r="AD229" s="162">
        <f t="shared" si="26"/>
        <v>53672.401545999295</v>
      </c>
      <c r="AE229" s="163">
        <f t="shared" si="27"/>
        <v>53115.797832617754</v>
      </c>
      <c r="AF229" s="164">
        <f t="shared" si="25"/>
        <v>0.13571653962135313</v>
      </c>
      <c r="AG229" s="165">
        <f t="shared" si="30"/>
        <v>0.9766763984121174</v>
      </c>
    </row>
    <row r="230" spans="1:33">
      <c r="A230" s="157"/>
      <c r="B230" s="161">
        <f>+[2]data1cf!A230</f>
        <v>-87229.85684957348</v>
      </c>
      <c r="C230" s="161">
        <f>+[2]data1cf!B230</f>
        <v>14912.744479361718</v>
      </c>
      <c r="D230" s="161">
        <f>+[2]data1cf!C230</f>
        <v>16258.075252986338</v>
      </c>
      <c r="E230" s="161">
        <f>+[2]data1cf!D230</f>
        <v>15906.596711339829</v>
      </c>
      <c r="F230" s="161">
        <f>+[2]data1cf!E230</f>
        <v>15473.244320006414</v>
      </c>
      <c r="G230" s="161">
        <f>+[2]data1cf!F230</f>
        <v>15245.088108737367</v>
      </c>
      <c r="H230" s="161">
        <f>+[2]data1cf!G230</f>
        <v>15096.140527496704</v>
      </c>
      <c r="I230" s="161">
        <f>+[2]data1cf!H230</f>
        <v>14897.51565367649</v>
      </c>
      <c r="J230" s="161">
        <f>+[2]data1cf!I230</f>
        <v>15048.107110445952</v>
      </c>
      <c r="K230" s="161">
        <f>+[2]data1cf!J230</f>
        <v>15173.770943904905</v>
      </c>
      <c r="L230" s="161">
        <f>+[2]data1cf!K230</f>
        <v>15047.560623656043</v>
      </c>
      <c r="M230" s="161">
        <f>+[2]data1cf!L230</f>
        <v>14883.644203879638</v>
      </c>
      <c r="N230" s="161">
        <f>+[2]data1cf!M230</f>
        <v>15060.064515196456</v>
      </c>
      <c r="O230" s="161">
        <f>+[2]data1cf!N230</f>
        <v>15090.546036774183</v>
      </c>
      <c r="P230" s="161">
        <f>+[2]data1cf!O230</f>
        <v>15015.829823656379</v>
      </c>
      <c r="Q230" s="161">
        <f>+[2]data1cf!P230</f>
        <v>15166.357776034212</v>
      </c>
      <c r="R230" s="161">
        <f>+[2]data1cf!Q230</f>
        <v>1000.4915661218679</v>
      </c>
      <c r="S230" s="161">
        <f>+[2]data1cf!R230</f>
        <v>0</v>
      </c>
      <c r="T230" s="161">
        <f>+[2]data1cf!S230</f>
        <v>0</v>
      </c>
      <c r="U230" s="161">
        <f>+[2]data1cf!T230</f>
        <v>0</v>
      </c>
      <c r="V230" s="161">
        <f>+[2]data1cf!U230</f>
        <v>0</v>
      </c>
      <c r="W230" s="161">
        <f>+[2]data1cf!V230</f>
        <v>0</v>
      </c>
      <c r="X230" s="161">
        <f>+[2]data1cf!W230</f>
        <v>0</v>
      </c>
      <c r="Y230" s="161">
        <f>+[2]data1cf!X230</f>
        <v>0</v>
      </c>
      <c r="Z230" s="161">
        <f>+[2]data1cf!Y230</f>
        <v>0</v>
      </c>
      <c r="AA230" s="161">
        <f>+[2]data1cf!Z230</f>
        <v>0</v>
      </c>
      <c r="AB230" s="161"/>
      <c r="AC230" s="162">
        <f t="shared" si="24"/>
        <v>29309.484321163327</v>
      </c>
      <c r="AD230" s="162">
        <f t="shared" si="26"/>
        <v>61579.851898314017</v>
      </c>
      <c r="AE230" s="163">
        <f t="shared" si="27"/>
        <v>61034.590615927365</v>
      </c>
      <c r="AF230" s="164">
        <f t="shared" si="25"/>
        <v>0.1559423983097076</v>
      </c>
      <c r="AG230" s="165">
        <f t="shared" si="30"/>
        <v>0.98659316939799735</v>
      </c>
    </row>
    <row r="231" spans="1:33">
      <c r="A231" s="157"/>
      <c r="B231" s="161">
        <f>+[2]data1cf!A231</f>
        <v>-86140.769782024799</v>
      </c>
      <c r="C231" s="161">
        <f>+[2]data1cf!B231</f>
        <v>14832.030975702985</v>
      </c>
      <c r="D231" s="161">
        <f>+[2]data1cf!C231</f>
        <v>16281.861995716274</v>
      </c>
      <c r="E231" s="161">
        <f>+[2]data1cf!D231</f>
        <v>16014.223739942317</v>
      </c>
      <c r="F231" s="161">
        <f>+[2]data1cf!E231</f>
        <v>15470.246124369418</v>
      </c>
      <c r="G231" s="161">
        <f>+[2]data1cf!F231</f>
        <v>15148.107659326502</v>
      </c>
      <c r="H231" s="161">
        <f>+[2]data1cf!G231</f>
        <v>15041.708783953167</v>
      </c>
      <c r="I231" s="161">
        <f>+[2]data1cf!H231</f>
        <v>14956.914928045604</v>
      </c>
      <c r="J231" s="161">
        <f>+[2]data1cf!I231</f>
        <v>14976.489267653185</v>
      </c>
      <c r="K231" s="161">
        <f>+[2]data1cf!J231</f>
        <v>14870.794618689266</v>
      </c>
      <c r="L231" s="161">
        <f>+[2]data1cf!K231</f>
        <v>15018.079476164112</v>
      </c>
      <c r="M231" s="161">
        <f>+[2]data1cf!L231</f>
        <v>14883.039449919746</v>
      </c>
      <c r="N231" s="161">
        <f>+[2]data1cf!M231</f>
        <v>15000.081708296701</v>
      </c>
      <c r="O231" s="161">
        <f>+[2]data1cf!N231</f>
        <v>15065.144102058857</v>
      </c>
      <c r="P231" s="161">
        <f>+[2]data1cf!O231</f>
        <v>15075.930316789361</v>
      </c>
      <c r="Q231" s="161">
        <f>+[2]data1cf!P231</f>
        <v>14914.708266007994</v>
      </c>
      <c r="R231" s="161">
        <f>+[2]data1cf!Q231</f>
        <v>988.00017309191162</v>
      </c>
      <c r="S231" s="161">
        <f>+[2]data1cf!R231</f>
        <v>0</v>
      </c>
      <c r="T231" s="161">
        <f>+[2]data1cf!S231</f>
        <v>0</v>
      </c>
      <c r="U231" s="161">
        <f>+[2]data1cf!T231</f>
        <v>0</v>
      </c>
      <c r="V231" s="161">
        <f>+[2]data1cf!U231</f>
        <v>0</v>
      </c>
      <c r="W231" s="161">
        <f>+[2]data1cf!V231</f>
        <v>0</v>
      </c>
      <c r="X231" s="161">
        <f>+[2]data1cf!W231</f>
        <v>0</v>
      </c>
      <c r="Y231" s="161">
        <f>+[2]data1cf!X231</f>
        <v>0</v>
      </c>
      <c r="Z231" s="161">
        <f>+[2]data1cf!Y231</f>
        <v>0</v>
      </c>
      <c r="AA231" s="161">
        <f>+[2]data1cf!Z231</f>
        <v>0</v>
      </c>
      <c r="AB231" s="161"/>
      <c r="AC231" s="162">
        <f t="shared" si="24"/>
        <v>30116.27481240968</v>
      </c>
      <c r="AD231" s="162">
        <f t="shared" si="26"/>
        <v>62270.366573839063</v>
      </c>
      <c r="AE231" s="163">
        <f t="shared" si="27"/>
        <v>61727.216956552445</v>
      </c>
      <c r="AF231" s="164">
        <f t="shared" si="25"/>
        <v>0.1581786930561066</v>
      </c>
      <c r="AG231" s="165">
        <f t="shared" si="30"/>
        <v>0.98722599070574357</v>
      </c>
    </row>
    <row r="232" spans="1:33">
      <c r="A232" s="157"/>
      <c r="B232" s="161">
        <f>+[2]data1cf!A232</f>
        <v>-93943.707486816551</v>
      </c>
      <c r="C232" s="161">
        <f>+[2]data1cf!B232</f>
        <v>15139.168416280969</v>
      </c>
      <c r="D232" s="161">
        <f>+[2]data1cf!C232</f>
        <v>16528.957921990408</v>
      </c>
      <c r="E232" s="161">
        <f>+[2]data1cf!D232</f>
        <v>16146.147829704209</v>
      </c>
      <c r="F232" s="161">
        <f>+[2]data1cf!E232</f>
        <v>15986.14209330737</v>
      </c>
      <c r="G232" s="161">
        <f>+[2]data1cf!F232</f>
        <v>15376.244346745507</v>
      </c>
      <c r="H232" s="161">
        <f>+[2]data1cf!G232</f>
        <v>15270.246260398822</v>
      </c>
      <c r="I232" s="161">
        <f>+[2]data1cf!H232</f>
        <v>15154.782560961945</v>
      </c>
      <c r="J232" s="161">
        <f>+[2]data1cf!I232</f>
        <v>15057.583479446141</v>
      </c>
      <c r="K232" s="161">
        <f>+[2]data1cf!J232</f>
        <v>15089.463186993107</v>
      </c>
      <c r="L232" s="161">
        <f>+[2]data1cf!K232</f>
        <v>14982.863822612995</v>
      </c>
      <c r="M232" s="161">
        <f>+[2]data1cf!L232</f>
        <v>15104.361605131009</v>
      </c>
      <c r="N232" s="161">
        <f>+[2]data1cf!M232</f>
        <v>15268.654143853413</v>
      </c>
      <c r="O232" s="161">
        <f>+[2]data1cf!N232</f>
        <v>15138.192267595809</v>
      </c>
      <c r="P232" s="161">
        <f>+[2]data1cf!O232</f>
        <v>15376.056794154742</v>
      </c>
      <c r="Q232" s="161">
        <f>+[2]data1cf!P232</f>
        <v>15220.606348841566</v>
      </c>
      <c r="R232" s="161">
        <f>+[2]data1cf!Q232</f>
        <v>1077.4967473907909</v>
      </c>
      <c r="S232" s="161">
        <f>+[2]data1cf!R232</f>
        <v>0</v>
      </c>
      <c r="T232" s="161">
        <f>+[2]data1cf!S232</f>
        <v>0</v>
      </c>
      <c r="U232" s="161">
        <f>+[2]data1cf!T232</f>
        <v>0</v>
      </c>
      <c r="V232" s="161">
        <f>+[2]data1cf!U232</f>
        <v>0</v>
      </c>
      <c r="W232" s="161">
        <f>+[2]data1cf!V232</f>
        <v>0</v>
      </c>
      <c r="X232" s="161">
        <f>+[2]data1cf!W232</f>
        <v>0</v>
      </c>
      <c r="Y232" s="161">
        <f>+[2]data1cf!X232</f>
        <v>0</v>
      </c>
      <c r="Z232" s="161">
        <f>+[2]data1cf!Y232</f>
        <v>0</v>
      </c>
      <c r="AA232" s="161">
        <f>+[2]data1cf!Z232</f>
        <v>0</v>
      </c>
      <c r="AB232" s="161"/>
      <c r="AC232" s="162">
        <f t="shared" si="24"/>
        <v>24092.767940162157</v>
      </c>
      <c r="AD232" s="162">
        <f t="shared" si="26"/>
        <v>56699.356197279674</v>
      </c>
      <c r="AE232" s="163">
        <f t="shared" si="27"/>
        <v>56148.546722243504</v>
      </c>
      <c r="AF232" s="164">
        <f t="shared" si="25"/>
        <v>0.14330964684486389</v>
      </c>
      <c r="AG232" s="165">
        <f t="shared" si="30"/>
        <v>0.98113119396786619</v>
      </c>
    </row>
    <row r="233" spans="1:33">
      <c r="A233" s="157"/>
      <c r="B233" s="161">
        <f>+[2]data1cf!A233</f>
        <v>-87590.168995950444</v>
      </c>
      <c r="C233" s="161">
        <f>+[2]data1cf!B233</f>
        <v>14953.60643974451</v>
      </c>
      <c r="D233" s="161">
        <f>+[2]data1cf!C233</f>
        <v>16238.968806479512</v>
      </c>
      <c r="E233" s="161">
        <f>+[2]data1cf!D233</f>
        <v>15786.282296973384</v>
      </c>
      <c r="F233" s="161">
        <f>+[2]data1cf!E233</f>
        <v>15724.616294557676</v>
      </c>
      <c r="G233" s="161">
        <f>+[2]data1cf!F233</f>
        <v>15489.911689466171</v>
      </c>
      <c r="H233" s="161">
        <f>+[2]data1cf!G233</f>
        <v>15028.266982918252</v>
      </c>
      <c r="I233" s="161">
        <f>+[2]data1cf!H233</f>
        <v>14811.065019527214</v>
      </c>
      <c r="J233" s="161">
        <f>+[2]data1cf!I233</f>
        <v>14948.152725200023</v>
      </c>
      <c r="K233" s="161">
        <f>+[2]data1cf!J233</f>
        <v>14922.556119139623</v>
      </c>
      <c r="L233" s="161">
        <f>+[2]data1cf!K233</f>
        <v>14921.203810207429</v>
      </c>
      <c r="M233" s="161">
        <f>+[2]data1cf!L233</f>
        <v>14900.495843506817</v>
      </c>
      <c r="N233" s="161">
        <f>+[2]data1cf!M233</f>
        <v>15185.067138294191</v>
      </c>
      <c r="O233" s="161">
        <f>+[2]data1cf!N233</f>
        <v>15032.923251106355</v>
      </c>
      <c r="P233" s="161">
        <f>+[2]data1cf!O233</f>
        <v>14902.35089256319</v>
      </c>
      <c r="Q233" s="161">
        <f>+[2]data1cf!P233</f>
        <v>15069.37196518071</v>
      </c>
      <c r="R233" s="161">
        <f>+[2]data1cf!Q233</f>
        <v>1004.6242023159531</v>
      </c>
      <c r="S233" s="161">
        <f>+[2]data1cf!R233</f>
        <v>0</v>
      </c>
      <c r="T233" s="161">
        <f>+[2]data1cf!S233</f>
        <v>0</v>
      </c>
      <c r="U233" s="161">
        <f>+[2]data1cf!T233</f>
        <v>0</v>
      </c>
      <c r="V233" s="161">
        <f>+[2]data1cf!U233</f>
        <v>0</v>
      </c>
      <c r="W233" s="161">
        <f>+[2]data1cf!V233</f>
        <v>0</v>
      </c>
      <c r="X233" s="161">
        <f>+[2]data1cf!W233</f>
        <v>0</v>
      </c>
      <c r="Y233" s="161">
        <f>+[2]data1cf!X233</f>
        <v>0</v>
      </c>
      <c r="Z233" s="161">
        <f>+[2]data1cf!Y233</f>
        <v>0</v>
      </c>
      <c r="AA233" s="161">
        <f>+[2]data1cf!Z233</f>
        <v>0</v>
      </c>
      <c r="AB233" s="161"/>
      <c r="AC233" s="162">
        <f t="shared" si="24"/>
        <v>28896.26106259607</v>
      </c>
      <c r="AD233" s="162">
        <f t="shared" si="26"/>
        <v>61095.771102200561</v>
      </c>
      <c r="AE233" s="163">
        <f t="shared" si="27"/>
        <v>60551.876414886116</v>
      </c>
      <c r="AF233" s="164">
        <f t="shared" si="25"/>
        <v>0.15507963299751287</v>
      </c>
      <c r="AG233" s="165">
        <f t="shared" si="30"/>
        <v>0.98613093257728635</v>
      </c>
    </row>
    <row r="234" spans="1:33">
      <c r="A234" s="157"/>
      <c r="B234" s="161">
        <f>+[2]data1cf!A234</f>
        <v>-85882.248046049965</v>
      </c>
      <c r="C234" s="161">
        <f>+[2]data1cf!B234</f>
        <v>14747.410862316705</v>
      </c>
      <c r="D234" s="161">
        <f>+[2]data1cf!C234</f>
        <v>16285.029258755134</v>
      </c>
      <c r="E234" s="161">
        <f>+[2]data1cf!D234</f>
        <v>15933.826521785544</v>
      </c>
      <c r="F234" s="161">
        <f>+[2]data1cf!E234</f>
        <v>15652.261747731218</v>
      </c>
      <c r="G234" s="161">
        <f>+[2]data1cf!F234</f>
        <v>15253.638067991928</v>
      </c>
      <c r="H234" s="161">
        <f>+[2]data1cf!G234</f>
        <v>15051.842842221529</v>
      </c>
      <c r="I234" s="161">
        <f>+[2]data1cf!H234</f>
        <v>14946.62074017811</v>
      </c>
      <c r="J234" s="161">
        <f>+[2]data1cf!I234</f>
        <v>14811.802609280157</v>
      </c>
      <c r="K234" s="161">
        <f>+[2]data1cf!J234</f>
        <v>15084.984314610489</v>
      </c>
      <c r="L234" s="161">
        <f>+[2]data1cf!K234</f>
        <v>14873.220451680681</v>
      </c>
      <c r="M234" s="161">
        <f>+[2]data1cf!L234</f>
        <v>15141.926536378522</v>
      </c>
      <c r="N234" s="161">
        <f>+[2]data1cf!M234</f>
        <v>15029.146317737821</v>
      </c>
      <c r="O234" s="161">
        <f>+[2]data1cf!N234</f>
        <v>15045.581346239527</v>
      </c>
      <c r="P234" s="161">
        <f>+[2]data1cf!O234</f>
        <v>14990.411129960059</v>
      </c>
      <c r="Q234" s="161">
        <f>+[2]data1cf!P234</f>
        <v>15120.485484628618</v>
      </c>
      <c r="R234" s="161">
        <f>+[2]data1cf!Q234</f>
        <v>985.03503218897458</v>
      </c>
      <c r="S234" s="161">
        <f>+[2]data1cf!R234</f>
        <v>0</v>
      </c>
      <c r="T234" s="161">
        <f>+[2]data1cf!S234</f>
        <v>0</v>
      </c>
      <c r="U234" s="161">
        <f>+[2]data1cf!T234</f>
        <v>0</v>
      </c>
      <c r="V234" s="161">
        <f>+[2]data1cf!U234</f>
        <v>0</v>
      </c>
      <c r="W234" s="161">
        <f>+[2]data1cf!V234</f>
        <v>0</v>
      </c>
      <c r="X234" s="161">
        <f>+[2]data1cf!W234</f>
        <v>0</v>
      </c>
      <c r="Y234" s="161">
        <f>+[2]data1cf!X234</f>
        <v>0</v>
      </c>
      <c r="Z234" s="161">
        <f>+[2]data1cf!Y234</f>
        <v>0</v>
      </c>
      <c r="AA234" s="161">
        <f>+[2]data1cf!Z234</f>
        <v>0</v>
      </c>
      <c r="AB234" s="161"/>
      <c r="AC234" s="162">
        <f t="shared" si="24"/>
        <v>30508.856010324162</v>
      </c>
      <c r="AD234" s="162">
        <f t="shared" si="26"/>
        <v>62732.095222298805</v>
      </c>
      <c r="AE234" s="163">
        <f t="shared" si="27"/>
        <v>62187.659077926015</v>
      </c>
      <c r="AF234" s="164">
        <f t="shared" si="25"/>
        <v>0.15898954272270205</v>
      </c>
      <c r="AG234" s="165">
        <f t="shared" si="30"/>
        <v>0.9876323886173527</v>
      </c>
    </row>
    <row r="235" spans="1:33">
      <c r="A235" s="157"/>
      <c r="B235" s="161">
        <f>+[2]data1cf!A235</f>
        <v>-101097.22940874622</v>
      </c>
      <c r="C235" s="161">
        <f>+[2]data1cf!B235</f>
        <v>15120.615589686658</v>
      </c>
      <c r="D235" s="161">
        <f>+[2]data1cf!C235</f>
        <v>16725.80209369064</v>
      </c>
      <c r="E235" s="161">
        <f>+[2]data1cf!D235</f>
        <v>16408.105491522947</v>
      </c>
      <c r="F235" s="161">
        <f>+[2]data1cf!E235</f>
        <v>16038.787138575706</v>
      </c>
      <c r="G235" s="161">
        <f>+[2]data1cf!F235</f>
        <v>15915.219221943771</v>
      </c>
      <c r="H235" s="161">
        <f>+[2]data1cf!G235</f>
        <v>15458.955403711967</v>
      </c>
      <c r="I235" s="161">
        <f>+[2]data1cf!H235</f>
        <v>15227.38364640532</v>
      </c>
      <c r="J235" s="161">
        <f>+[2]data1cf!I235</f>
        <v>15319.2657787109</v>
      </c>
      <c r="K235" s="161">
        <f>+[2]data1cf!J235</f>
        <v>15287.022165685608</v>
      </c>
      <c r="L235" s="161">
        <f>+[2]data1cf!K235</f>
        <v>15395.535001670616</v>
      </c>
      <c r="M235" s="161">
        <f>+[2]data1cf!L235</f>
        <v>15181.205061174343</v>
      </c>
      <c r="N235" s="161">
        <f>+[2]data1cf!M235</f>
        <v>15474.664592864414</v>
      </c>
      <c r="O235" s="161">
        <f>+[2]data1cf!N235</f>
        <v>15280.744177272965</v>
      </c>
      <c r="P235" s="161">
        <f>+[2]data1cf!O235</f>
        <v>15372.805361791092</v>
      </c>
      <c r="Q235" s="161">
        <f>+[2]data1cf!P235</f>
        <v>15383.14549312125</v>
      </c>
      <c r="R235" s="161">
        <f>+[2]data1cf!Q235</f>
        <v>1159.5447824265557</v>
      </c>
      <c r="S235" s="161">
        <f>+[2]data1cf!R235</f>
        <v>0</v>
      </c>
      <c r="T235" s="161">
        <f>+[2]data1cf!S235</f>
        <v>0</v>
      </c>
      <c r="U235" s="161">
        <f>+[2]data1cf!T235</f>
        <v>0</v>
      </c>
      <c r="V235" s="161">
        <f>+[2]data1cf!U235</f>
        <v>0</v>
      </c>
      <c r="W235" s="161">
        <f>+[2]data1cf!V235</f>
        <v>0</v>
      </c>
      <c r="X235" s="161">
        <f>+[2]data1cf!W235</f>
        <v>0</v>
      </c>
      <c r="Y235" s="161">
        <f>+[2]data1cf!X235</f>
        <v>0</v>
      </c>
      <c r="Z235" s="161">
        <f>+[2]data1cf!Y235</f>
        <v>0</v>
      </c>
      <c r="AA235" s="161">
        <f>+[2]data1cf!Z235</f>
        <v>0</v>
      </c>
      <c r="AB235" s="161"/>
      <c r="AC235" s="162">
        <f t="shared" si="24"/>
        <v>18350.348842121206</v>
      </c>
      <c r="AD235" s="162">
        <f t="shared" si="26"/>
        <v>51377.170494894577</v>
      </c>
      <c r="AE235" s="163">
        <f t="shared" si="27"/>
        <v>50819.376675666281</v>
      </c>
      <c r="AF235" s="164">
        <f t="shared" si="25"/>
        <v>0.13098127245903013</v>
      </c>
      <c r="AG235" s="165">
        <f t="shared" si="30"/>
        <v>0.97260982983677358</v>
      </c>
    </row>
    <row r="236" spans="1:33">
      <c r="A236" s="157"/>
      <c r="B236" s="161">
        <f>+[2]data1cf!A236</f>
        <v>-100159.25858454278</v>
      </c>
      <c r="C236" s="161">
        <f>+[2]data1cf!B236</f>
        <v>15298.867801139537</v>
      </c>
      <c r="D236" s="161">
        <f>+[2]data1cf!C236</f>
        <v>16499.05665555242</v>
      </c>
      <c r="E236" s="161">
        <f>+[2]data1cf!D236</f>
        <v>16155.543890211238</v>
      </c>
      <c r="F236" s="161">
        <f>+[2]data1cf!E236</f>
        <v>16009.873409152495</v>
      </c>
      <c r="G236" s="161">
        <f>+[2]data1cf!F236</f>
        <v>15796.528322590906</v>
      </c>
      <c r="H236" s="161">
        <f>+[2]data1cf!G236</f>
        <v>15527.810440982385</v>
      </c>
      <c r="I236" s="161">
        <f>+[2]data1cf!H236</f>
        <v>15212.779397140988</v>
      </c>
      <c r="J236" s="161">
        <f>+[2]data1cf!I236</f>
        <v>15127.660481227547</v>
      </c>
      <c r="K236" s="161">
        <f>+[2]data1cf!J236</f>
        <v>15210.084444307855</v>
      </c>
      <c r="L236" s="161">
        <f>+[2]data1cf!K236</f>
        <v>15371.181685660158</v>
      </c>
      <c r="M236" s="161">
        <f>+[2]data1cf!L236</f>
        <v>15533.396236981705</v>
      </c>
      <c r="N236" s="161">
        <f>+[2]data1cf!M236</f>
        <v>15304.00463403872</v>
      </c>
      <c r="O236" s="161">
        <f>+[2]data1cf!N236</f>
        <v>15305.074773460641</v>
      </c>
      <c r="P236" s="161">
        <f>+[2]data1cf!O236</f>
        <v>15594.405891795108</v>
      </c>
      <c r="Q236" s="161">
        <f>+[2]data1cf!P236</f>
        <v>15442.563994149514</v>
      </c>
      <c r="R236" s="161">
        <f>+[2]data1cf!Q236</f>
        <v>1148.7866322612717</v>
      </c>
      <c r="S236" s="161">
        <f>+[2]data1cf!R236</f>
        <v>0</v>
      </c>
      <c r="T236" s="161">
        <f>+[2]data1cf!S236</f>
        <v>0</v>
      </c>
      <c r="U236" s="161">
        <f>+[2]data1cf!T236</f>
        <v>0</v>
      </c>
      <c r="V236" s="161">
        <f>+[2]data1cf!U236</f>
        <v>0</v>
      </c>
      <c r="W236" s="161">
        <f>+[2]data1cf!V236</f>
        <v>0</v>
      </c>
      <c r="X236" s="161">
        <f>+[2]data1cf!W236</f>
        <v>0</v>
      </c>
      <c r="Y236" s="161">
        <f>+[2]data1cf!X236</f>
        <v>0</v>
      </c>
      <c r="Z236" s="161">
        <f>+[2]data1cf!Y236</f>
        <v>0</v>
      </c>
      <c r="AA236" s="161">
        <f>+[2]data1cf!Z236</f>
        <v>0</v>
      </c>
      <c r="AB236" s="161"/>
      <c r="AC236" s="162">
        <f t="shared" si="24"/>
        <v>19026.136737468241</v>
      </c>
      <c r="AD236" s="162">
        <f t="shared" si="26"/>
        <v>52028.838334603512</v>
      </c>
      <c r="AE236" s="163">
        <f t="shared" si="27"/>
        <v>51471.068264673639</v>
      </c>
      <c r="AF236" s="164">
        <f t="shared" si="25"/>
        <v>0.13232359290122989</v>
      </c>
      <c r="AG236" s="165">
        <f t="shared" si="30"/>
        <v>0.97383159891033122</v>
      </c>
    </row>
    <row r="237" spans="1:33">
      <c r="A237" s="157"/>
      <c r="B237" s="161">
        <f>+[2]data1cf!A237</f>
        <v>-99933.02053665882</v>
      </c>
      <c r="C237" s="161">
        <f>+[2]data1cf!B237</f>
        <v>15172.843648440925</v>
      </c>
      <c r="D237" s="161">
        <f>+[2]data1cf!C237</f>
        <v>16728.796677414448</v>
      </c>
      <c r="E237" s="161">
        <f>+[2]data1cf!D237</f>
        <v>16386.838170813837</v>
      </c>
      <c r="F237" s="161">
        <f>+[2]data1cf!E237</f>
        <v>15950.970404658203</v>
      </c>
      <c r="G237" s="161">
        <f>+[2]data1cf!F237</f>
        <v>15580.114470742294</v>
      </c>
      <c r="H237" s="161">
        <f>+[2]data1cf!G237</f>
        <v>15467.313301720598</v>
      </c>
      <c r="I237" s="161">
        <f>+[2]data1cf!H237</f>
        <v>15346.579052893017</v>
      </c>
      <c r="J237" s="161">
        <f>+[2]data1cf!I237</f>
        <v>15574.526232469823</v>
      </c>
      <c r="K237" s="161">
        <f>+[2]data1cf!J237</f>
        <v>15308.450027858225</v>
      </c>
      <c r="L237" s="161">
        <f>+[2]data1cf!K237</f>
        <v>15389.702744393318</v>
      </c>
      <c r="M237" s="161">
        <f>+[2]data1cf!L237</f>
        <v>15322.682551640908</v>
      </c>
      <c r="N237" s="161">
        <f>+[2]data1cf!M237</f>
        <v>15480.945307552147</v>
      </c>
      <c r="O237" s="161">
        <f>+[2]data1cf!N237</f>
        <v>15572.82164262122</v>
      </c>
      <c r="P237" s="161">
        <f>+[2]data1cf!O237</f>
        <v>15414.405826722459</v>
      </c>
      <c r="Q237" s="161">
        <f>+[2]data1cf!P237</f>
        <v>15375.755479877576</v>
      </c>
      <c r="R237" s="161">
        <f>+[2]data1cf!Q237</f>
        <v>1146.1917723472618</v>
      </c>
      <c r="S237" s="161">
        <f>+[2]data1cf!R237</f>
        <v>0</v>
      </c>
      <c r="T237" s="161">
        <f>+[2]data1cf!S237</f>
        <v>0</v>
      </c>
      <c r="U237" s="161">
        <f>+[2]data1cf!T237</f>
        <v>0</v>
      </c>
      <c r="V237" s="161">
        <f>+[2]data1cf!U237</f>
        <v>0</v>
      </c>
      <c r="W237" s="161">
        <f>+[2]data1cf!V237</f>
        <v>0</v>
      </c>
      <c r="X237" s="161">
        <f>+[2]data1cf!W237</f>
        <v>0</v>
      </c>
      <c r="Y237" s="161">
        <f>+[2]data1cf!X237</f>
        <v>0</v>
      </c>
      <c r="Z237" s="161">
        <f>+[2]data1cf!Y237</f>
        <v>0</v>
      </c>
      <c r="AA237" s="161">
        <f>+[2]data1cf!Z237</f>
        <v>0</v>
      </c>
      <c r="AB237" s="161"/>
      <c r="AC237" s="162">
        <f t="shared" si="24"/>
        <v>19614.617195223727</v>
      </c>
      <c r="AD237" s="162">
        <f t="shared" si="26"/>
        <v>52729.1258778544</v>
      </c>
      <c r="AE237" s="163">
        <f t="shared" si="27"/>
        <v>52169.656826861225</v>
      </c>
      <c r="AF237" s="164">
        <f t="shared" si="25"/>
        <v>0.13336005806922915</v>
      </c>
      <c r="AG237" s="165">
        <f t="shared" si="30"/>
        <v>0.97508384087814926</v>
      </c>
    </row>
    <row r="238" spans="1:33">
      <c r="A238" s="157"/>
      <c r="B238" s="161">
        <f>+[2]data1cf!A238</f>
        <v>-95295.497465555323</v>
      </c>
      <c r="C238" s="161">
        <f>+[2]data1cf!B238</f>
        <v>15302.519724907803</v>
      </c>
      <c r="D238" s="161">
        <f>+[2]data1cf!C238</f>
        <v>16467.033829672866</v>
      </c>
      <c r="E238" s="161">
        <f>+[2]data1cf!D238</f>
        <v>16180.086201955273</v>
      </c>
      <c r="F238" s="161">
        <f>+[2]data1cf!E238</f>
        <v>15941.848755856912</v>
      </c>
      <c r="G238" s="161">
        <f>+[2]data1cf!F238</f>
        <v>15441.612844980889</v>
      </c>
      <c r="H238" s="161">
        <f>+[2]data1cf!G238</f>
        <v>15329.227610549293</v>
      </c>
      <c r="I238" s="161">
        <f>+[2]data1cf!H238</f>
        <v>15315.357625215569</v>
      </c>
      <c r="J238" s="161">
        <f>+[2]data1cf!I238</f>
        <v>15200.634656114089</v>
      </c>
      <c r="K238" s="161">
        <f>+[2]data1cf!J238</f>
        <v>15056.559337906514</v>
      </c>
      <c r="L238" s="161">
        <f>+[2]data1cf!K238</f>
        <v>15118.175460212842</v>
      </c>
      <c r="M238" s="161">
        <f>+[2]data1cf!L238</f>
        <v>15103.591124782837</v>
      </c>
      <c r="N238" s="161">
        <f>+[2]data1cf!M238</f>
        <v>15234.497168057367</v>
      </c>
      <c r="O238" s="161">
        <f>+[2]data1cf!N238</f>
        <v>15374.590656421169</v>
      </c>
      <c r="P238" s="161">
        <f>+[2]data1cf!O238</f>
        <v>15365.635485866744</v>
      </c>
      <c r="Q238" s="161">
        <f>+[2]data1cf!P238</f>
        <v>15204.308408967241</v>
      </c>
      <c r="R238" s="161">
        <f>+[2]data1cf!Q238</f>
        <v>1093.0012377309331</v>
      </c>
      <c r="S238" s="161">
        <f>+[2]data1cf!R238</f>
        <v>0</v>
      </c>
      <c r="T238" s="161">
        <f>+[2]data1cf!S238</f>
        <v>0</v>
      </c>
      <c r="U238" s="161">
        <f>+[2]data1cf!T238</f>
        <v>0</v>
      </c>
      <c r="V238" s="161">
        <f>+[2]data1cf!U238</f>
        <v>0</v>
      </c>
      <c r="W238" s="161">
        <f>+[2]data1cf!V238</f>
        <v>0</v>
      </c>
      <c r="X238" s="161">
        <f>+[2]data1cf!W238</f>
        <v>0</v>
      </c>
      <c r="Y238" s="161">
        <f>+[2]data1cf!X238</f>
        <v>0</v>
      </c>
      <c r="Z238" s="161">
        <f>+[2]data1cf!Y238</f>
        <v>0</v>
      </c>
      <c r="AA238" s="161">
        <f>+[2]data1cf!Z238</f>
        <v>0</v>
      </c>
      <c r="AB238" s="161"/>
      <c r="AC238" s="162">
        <f t="shared" si="24"/>
        <v>23148.663452268527</v>
      </c>
      <c r="AD238" s="162">
        <f t="shared" si="26"/>
        <v>55875.133561062605</v>
      </c>
      <c r="AE238" s="163">
        <f t="shared" si="27"/>
        <v>55322.334252964683</v>
      </c>
      <c r="AF238" s="164">
        <f t="shared" si="25"/>
        <v>0.14110099673271179</v>
      </c>
      <c r="AG238" s="165">
        <f t="shared" si="30"/>
        <v>0.98001015439759032</v>
      </c>
    </row>
    <row r="239" spans="1:33">
      <c r="A239" s="157"/>
      <c r="B239" s="161">
        <f>+[2]data1cf!A239</f>
        <v>-98151.994485222735</v>
      </c>
      <c r="C239" s="161">
        <f>+[2]data1cf!B239</f>
        <v>15213.437070423772</v>
      </c>
      <c r="D239" s="161">
        <f>+[2]data1cf!C239</f>
        <v>16796.961849513322</v>
      </c>
      <c r="E239" s="161">
        <f>+[2]data1cf!D239</f>
        <v>16018.085628224815</v>
      </c>
      <c r="F239" s="161">
        <f>+[2]data1cf!E239</f>
        <v>15806.689631560768</v>
      </c>
      <c r="G239" s="161">
        <f>+[2]data1cf!F239</f>
        <v>15728.920251328138</v>
      </c>
      <c r="H239" s="161">
        <f>+[2]data1cf!G239</f>
        <v>15391.516209823531</v>
      </c>
      <c r="I239" s="161">
        <f>+[2]data1cf!H239</f>
        <v>15356.665503545286</v>
      </c>
      <c r="J239" s="161">
        <f>+[2]data1cf!I239</f>
        <v>15213.585393911246</v>
      </c>
      <c r="K239" s="161">
        <f>+[2]data1cf!J239</f>
        <v>15145.545644177779</v>
      </c>
      <c r="L239" s="161">
        <f>+[2]data1cf!K239</f>
        <v>15033.92970564497</v>
      </c>
      <c r="M239" s="161">
        <f>+[2]data1cf!L239</f>
        <v>14997.582998477739</v>
      </c>
      <c r="N239" s="161">
        <f>+[2]data1cf!M239</f>
        <v>15294.868461733176</v>
      </c>
      <c r="O239" s="161">
        <f>+[2]data1cf!N239</f>
        <v>15360.871494246585</v>
      </c>
      <c r="P239" s="161">
        <f>+[2]data1cf!O239</f>
        <v>15614.97738355058</v>
      </c>
      <c r="Q239" s="161">
        <f>+[2]data1cf!P239</f>
        <v>15366.962458554586</v>
      </c>
      <c r="R239" s="161">
        <f>+[2]data1cf!Q239</f>
        <v>1125.7641159477105</v>
      </c>
      <c r="S239" s="161">
        <f>+[2]data1cf!R239</f>
        <v>0</v>
      </c>
      <c r="T239" s="161">
        <f>+[2]data1cf!S239</f>
        <v>0</v>
      </c>
      <c r="U239" s="161">
        <f>+[2]data1cf!T239</f>
        <v>0</v>
      </c>
      <c r="V239" s="161">
        <f>+[2]data1cf!U239</f>
        <v>0</v>
      </c>
      <c r="W239" s="161">
        <f>+[2]data1cf!V239</f>
        <v>0</v>
      </c>
      <c r="X239" s="161">
        <f>+[2]data1cf!W239</f>
        <v>0</v>
      </c>
      <c r="Y239" s="161">
        <f>+[2]data1cf!X239</f>
        <v>0</v>
      </c>
      <c r="Z239" s="161">
        <f>+[2]data1cf!Y239</f>
        <v>0</v>
      </c>
      <c r="AA239" s="161">
        <f>+[2]data1cf!Z239</f>
        <v>0</v>
      </c>
      <c r="AB239" s="161"/>
      <c r="AC239" s="162">
        <f t="shared" si="24"/>
        <v>20605.520752864355</v>
      </c>
      <c r="AD239" s="162">
        <f t="shared" si="26"/>
        <v>53437.155689499421</v>
      </c>
      <c r="AE239" s="163">
        <f t="shared" si="27"/>
        <v>52882.448543959603</v>
      </c>
      <c r="AF239" s="164">
        <f t="shared" si="25"/>
        <v>0.13567937016487122</v>
      </c>
      <c r="AG239" s="165">
        <f t="shared" si="30"/>
        <v>0.97628901708744231</v>
      </c>
    </row>
    <row r="240" spans="1:33">
      <c r="A240" s="157"/>
      <c r="B240" s="161">
        <f>+[2]data1cf!A240</f>
        <v>-93271.79315107959</v>
      </c>
      <c r="C240" s="161">
        <f>+[2]data1cf!B240</f>
        <v>15014.453791871258</v>
      </c>
      <c r="D240" s="161">
        <f>+[2]data1cf!C240</f>
        <v>16453.5101677456</v>
      </c>
      <c r="E240" s="161">
        <f>+[2]data1cf!D240</f>
        <v>15931.926050550959</v>
      </c>
      <c r="F240" s="161">
        <f>+[2]data1cf!E240</f>
        <v>15847.425393299813</v>
      </c>
      <c r="G240" s="161">
        <f>+[2]data1cf!F240</f>
        <v>15626.216127824278</v>
      </c>
      <c r="H240" s="161">
        <f>+[2]data1cf!G240</f>
        <v>15096.712307704409</v>
      </c>
      <c r="I240" s="161">
        <f>+[2]data1cf!H240</f>
        <v>15080.374871185661</v>
      </c>
      <c r="J240" s="161">
        <f>+[2]data1cf!I240</f>
        <v>14954.539395231213</v>
      </c>
      <c r="K240" s="161">
        <f>+[2]data1cf!J240</f>
        <v>15171.541219485391</v>
      </c>
      <c r="L240" s="161">
        <f>+[2]data1cf!K240</f>
        <v>15448.217695807372</v>
      </c>
      <c r="M240" s="161">
        <f>+[2]data1cf!L240</f>
        <v>15248.561616595653</v>
      </c>
      <c r="N240" s="161">
        <f>+[2]data1cf!M240</f>
        <v>15081.068900407419</v>
      </c>
      <c r="O240" s="161">
        <f>+[2]data1cf!N240</f>
        <v>15137.475160267681</v>
      </c>
      <c r="P240" s="161">
        <f>+[2]data1cf!O240</f>
        <v>15196.310834751173</v>
      </c>
      <c r="Q240" s="161">
        <f>+[2]data1cf!P240</f>
        <v>15111.294629513332</v>
      </c>
      <c r="R240" s="161">
        <f>+[2]data1cf!Q240</f>
        <v>1069.7901587256224</v>
      </c>
      <c r="S240" s="161">
        <f>+[2]data1cf!R240</f>
        <v>0</v>
      </c>
      <c r="T240" s="161">
        <f>+[2]data1cf!S240</f>
        <v>0</v>
      </c>
      <c r="U240" s="161">
        <f>+[2]data1cf!T240</f>
        <v>0</v>
      </c>
      <c r="V240" s="161">
        <f>+[2]data1cf!U240</f>
        <v>0</v>
      </c>
      <c r="W240" s="161">
        <f>+[2]data1cf!V240</f>
        <v>0</v>
      </c>
      <c r="X240" s="161">
        <f>+[2]data1cf!W240</f>
        <v>0</v>
      </c>
      <c r="Y240" s="161">
        <f>+[2]data1cf!X240</f>
        <v>0</v>
      </c>
      <c r="Z240" s="161">
        <f>+[2]data1cf!Y240</f>
        <v>0</v>
      </c>
      <c r="AA240" s="161">
        <f>+[2]data1cf!Z240</f>
        <v>0</v>
      </c>
      <c r="AB240" s="161"/>
      <c r="AC240" s="162">
        <f t="shared" si="24"/>
        <v>24433.936002482464</v>
      </c>
      <c r="AD240" s="162">
        <f t="shared" si="26"/>
        <v>57007.657913565425</v>
      </c>
      <c r="AE240" s="163">
        <f t="shared" si="27"/>
        <v>56457.34757585133</v>
      </c>
      <c r="AF240" s="164">
        <f t="shared" si="25"/>
        <v>0.14410625100135807</v>
      </c>
      <c r="AG240" s="165">
        <f t="shared" si="30"/>
        <v>0.98153417090610262</v>
      </c>
    </row>
    <row r="241" spans="1:33">
      <c r="A241" s="157"/>
      <c r="B241" s="161">
        <f>+[2]data1cf!A241</f>
        <v>-94892.60124134022</v>
      </c>
      <c r="C241" s="161">
        <f>+[2]data1cf!B241</f>
        <v>15116.055487955442</v>
      </c>
      <c r="D241" s="161">
        <f>+[2]data1cf!C241</f>
        <v>16427.825138627657</v>
      </c>
      <c r="E241" s="161">
        <f>+[2]data1cf!D241</f>
        <v>16021.22712897278</v>
      </c>
      <c r="F241" s="161">
        <f>+[2]data1cf!E241</f>
        <v>15805.988101916364</v>
      </c>
      <c r="G241" s="161">
        <f>+[2]data1cf!F241</f>
        <v>15550.839911477276</v>
      </c>
      <c r="H241" s="161">
        <f>+[2]data1cf!G241</f>
        <v>15107.581184857529</v>
      </c>
      <c r="I241" s="161">
        <f>+[2]data1cf!H241</f>
        <v>15014.583877243036</v>
      </c>
      <c r="J241" s="161">
        <f>+[2]data1cf!I241</f>
        <v>15085.811841107388</v>
      </c>
      <c r="K241" s="161">
        <f>+[2]data1cf!J241</f>
        <v>15122.110246010263</v>
      </c>
      <c r="L241" s="161">
        <f>+[2]data1cf!K241</f>
        <v>15212.842047892671</v>
      </c>
      <c r="M241" s="161">
        <f>+[2]data1cf!L241</f>
        <v>15216.989517734903</v>
      </c>
      <c r="N241" s="161">
        <f>+[2]data1cf!M241</f>
        <v>15075.723866926917</v>
      </c>
      <c r="O241" s="161">
        <f>+[2]data1cf!N241</f>
        <v>15057.907102191588</v>
      </c>
      <c r="P241" s="161">
        <f>+[2]data1cf!O241</f>
        <v>15262.83773124353</v>
      </c>
      <c r="Q241" s="161">
        <f>+[2]data1cf!P241</f>
        <v>15381.041366524554</v>
      </c>
      <c r="R241" s="161">
        <f>+[2]data1cf!Q241</f>
        <v>1088.3801791976757</v>
      </c>
      <c r="S241" s="161">
        <f>+[2]data1cf!R241</f>
        <v>0</v>
      </c>
      <c r="T241" s="161">
        <f>+[2]data1cf!S241</f>
        <v>0</v>
      </c>
      <c r="U241" s="161">
        <f>+[2]data1cf!T241</f>
        <v>0</v>
      </c>
      <c r="V241" s="161">
        <f>+[2]data1cf!U241</f>
        <v>0</v>
      </c>
      <c r="W241" s="161">
        <f>+[2]data1cf!V241</f>
        <v>0</v>
      </c>
      <c r="X241" s="161">
        <f>+[2]data1cf!W241</f>
        <v>0</v>
      </c>
      <c r="Y241" s="161">
        <f>+[2]data1cf!X241</f>
        <v>0</v>
      </c>
      <c r="Z241" s="161">
        <f>+[2]data1cf!Y241</f>
        <v>0</v>
      </c>
      <c r="AA241" s="161">
        <f>+[2]data1cf!Z241</f>
        <v>0</v>
      </c>
      <c r="AB241" s="161"/>
      <c r="AC241" s="162">
        <f t="shared" si="24"/>
        <v>22848.489433183706</v>
      </c>
      <c r="AD241" s="162">
        <f t="shared" si="26"/>
        <v>55418.953242048512</v>
      </c>
      <c r="AE241" s="163">
        <f t="shared" si="27"/>
        <v>54868.591219202215</v>
      </c>
      <c r="AF241" s="164">
        <f t="shared" si="25"/>
        <v>0.14069435000419614</v>
      </c>
      <c r="AG241" s="165">
        <f t="shared" si="30"/>
        <v>0.97936131085878242</v>
      </c>
    </row>
    <row r="242" spans="1:33">
      <c r="A242" s="157"/>
      <c r="B242" s="161">
        <f>+[2]data1cf!A242</f>
        <v>-87188.595221870855</v>
      </c>
      <c r="C242" s="161">
        <f>+[2]data1cf!B242</f>
        <v>15161.020352567572</v>
      </c>
      <c r="D242" s="161">
        <f>+[2]data1cf!C242</f>
        <v>16247.032565524156</v>
      </c>
      <c r="E242" s="161">
        <f>+[2]data1cf!D242</f>
        <v>15828.756679430349</v>
      </c>
      <c r="F242" s="161">
        <f>+[2]data1cf!E242</f>
        <v>15688.639081919107</v>
      </c>
      <c r="G242" s="161">
        <f>+[2]data1cf!F242</f>
        <v>15201.849457529779</v>
      </c>
      <c r="H242" s="161">
        <f>+[2]data1cf!G242</f>
        <v>15057.071625263634</v>
      </c>
      <c r="I242" s="161">
        <f>+[2]data1cf!H242</f>
        <v>15035.012015707565</v>
      </c>
      <c r="J242" s="161">
        <f>+[2]data1cf!I242</f>
        <v>14759.187815334852</v>
      </c>
      <c r="K242" s="161">
        <f>+[2]data1cf!J242</f>
        <v>14923.471660951662</v>
      </c>
      <c r="L242" s="161">
        <f>+[2]data1cf!K242</f>
        <v>14720.25943948191</v>
      </c>
      <c r="M242" s="161">
        <f>+[2]data1cf!L242</f>
        <v>14920.158505218624</v>
      </c>
      <c r="N242" s="161">
        <f>+[2]data1cf!M242</f>
        <v>15099.583644176491</v>
      </c>
      <c r="O242" s="161">
        <f>+[2]data1cf!N242</f>
        <v>15300.453041276982</v>
      </c>
      <c r="P242" s="161">
        <f>+[2]data1cf!O242</f>
        <v>15149.957598715606</v>
      </c>
      <c r="Q242" s="161">
        <f>+[2]data1cf!P242</f>
        <v>15070.605164650045</v>
      </c>
      <c r="R242" s="161">
        <f>+[2]data1cf!Q242</f>
        <v>1000.0183117567699</v>
      </c>
      <c r="S242" s="161">
        <f>+[2]data1cf!R242</f>
        <v>0</v>
      </c>
      <c r="T242" s="161">
        <f>+[2]data1cf!S242</f>
        <v>0</v>
      </c>
      <c r="U242" s="161">
        <f>+[2]data1cf!T242</f>
        <v>0</v>
      </c>
      <c r="V242" s="161">
        <f>+[2]data1cf!U242</f>
        <v>0</v>
      </c>
      <c r="W242" s="161">
        <f>+[2]data1cf!V242</f>
        <v>0</v>
      </c>
      <c r="X242" s="161">
        <f>+[2]data1cf!W242</f>
        <v>0</v>
      </c>
      <c r="Y242" s="161">
        <f>+[2]data1cf!X242</f>
        <v>0</v>
      </c>
      <c r="Z242" s="161">
        <f>+[2]data1cf!Y242</f>
        <v>0</v>
      </c>
      <c r="AA242" s="161">
        <f>+[2]data1cf!Z242</f>
        <v>0</v>
      </c>
      <c r="AB242" s="161"/>
      <c r="AC242" s="162">
        <f t="shared" si="24"/>
        <v>29409.085828636158</v>
      </c>
      <c r="AD242" s="162">
        <f t="shared" si="26"/>
        <v>61620.169065047747</v>
      </c>
      <c r="AE242" s="163">
        <f t="shared" si="27"/>
        <v>61075.848955660054</v>
      </c>
      <c r="AF242" s="164">
        <f t="shared" si="25"/>
        <v>0.15630382895469666</v>
      </c>
      <c r="AG242" s="165">
        <f t="shared" si="30"/>
        <v>0.98663096510203707</v>
      </c>
    </row>
    <row r="243" spans="1:33">
      <c r="A243" s="157"/>
      <c r="B243" s="161">
        <f>+[2]data1cf!A243</f>
        <v>-93909.784521534937</v>
      </c>
      <c r="C243" s="161">
        <f>+[2]data1cf!B243</f>
        <v>15094.141894031187</v>
      </c>
      <c r="D243" s="161">
        <f>+[2]data1cf!C243</f>
        <v>16389.062931708424</v>
      </c>
      <c r="E243" s="161">
        <f>+[2]data1cf!D243</f>
        <v>16156.976607075314</v>
      </c>
      <c r="F243" s="161">
        <f>+[2]data1cf!E243</f>
        <v>15700.097618817414</v>
      </c>
      <c r="G243" s="161">
        <f>+[2]data1cf!F243</f>
        <v>15484.497078583816</v>
      </c>
      <c r="H243" s="161">
        <f>+[2]data1cf!G243</f>
        <v>15213.716783868957</v>
      </c>
      <c r="I243" s="161">
        <f>+[2]data1cf!H243</f>
        <v>14986.327229662813</v>
      </c>
      <c r="J243" s="161">
        <f>+[2]data1cf!I243</f>
        <v>15108.957748367029</v>
      </c>
      <c r="K243" s="161">
        <f>+[2]data1cf!J243</f>
        <v>15317.860289330343</v>
      </c>
      <c r="L243" s="161">
        <f>+[2]data1cf!K243</f>
        <v>15044.658959898759</v>
      </c>
      <c r="M243" s="161">
        <f>+[2]data1cf!L243</f>
        <v>15044.025824982897</v>
      </c>
      <c r="N243" s="161">
        <f>+[2]data1cf!M243</f>
        <v>15356.552682494937</v>
      </c>
      <c r="O243" s="161">
        <f>+[2]data1cf!N243</f>
        <v>15244.613610526319</v>
      </c>
      <c r="P243" s="161">
        <f>+[2]data1cf!O243</f>
        <v>15122.804914852266</v>
      </c>
      <c r="Q243" s="161">
        <f>+[2]data1cf!P243</f>
        <v>15191.527922350673</v>
      </c>
      <c r="R243" s="161">
        <f>+[2]data1cf!Q243</f>
        <v>1077.1076645481971</v>
      </c>
      <c r="S243" s="161">
        <f>+[2]data1cf!R243</f>
        <v>0</v>
      </c>
      <c r="T243" s="161">
        <f>+[2]data1cf!S243</f>
        <v>0</v>
      </c>
      <c r="U243" s="161">
        <f>+[2]data1cf!T243</f>
        <v>0</v>
      </c>
      <c r="V243" s="161">
        <f>+[2]data1cf!U243</f>
        <v>0</v>
      </c>
      <c r="W243" s="161">
        <f>+[2]data1cf!V243</f>
        <v>0</v>
      </c>
      <c r="X243" s="161">
        <f>+[2]data1cf!W243</f>
        <v>0</v>
      </c>
      <c r="Y243" s="161">
        <f>+[2]data1cf!X243</f>
        <v>0</v>
      </c>
      <c r="Z243" s="161">
        <f>+[2]data1cf!Y243</f>
        <v>0</v>
      </c>
      <c r="AA243" s="161">
        <f>+[2]data1cf!Z243</f>
        <v>0</v>
      </c>
      <c r="AB243" s="161"/>
      <c r="AC243" s="162">
        <f t="shared" si="24"/>
        <v>23840.462656688516</v>
      </c>
      <c r="AD243" s="162">
        <f t="shared" si="26"/>
        <v>56413.935957730071</v>
      </c>
      <c r="AE243" s="163">
        <f t="shared" si="27"/>
        <v>55863.595075162739</v>
      </c>
      <c r="AF243" s="164">
        <f t="shared" si="25"/>
        <v>0.1428180873394013</v>
      </c>
      <c r="AG243" s="165">
        <f t="shared" ref="AG243:AG258" si="31">1-EXP(-(1/0.25)*(AD243/ABS($AD$1010)))</f>
        <v>0.98075028999612635</v>
      </c>
    </row>
    <row r="244" spans="1:33">
      <c r="A244" s="157"/>
      <c r="B244" s="161">
        <f>+[2]data1cf!A244</f>
        <v>-87190.817295052489</v>
      </c>
      <c r="C244" s="161">
        <f>+[2]data1cf!B244</f>
        <v>15041.467183433557</v>
      </c>
      <c r="D244" s="161">
        <f>+[2]data1cf!C244</f>
        <v>16287.700425122584</v>
      </c>
      <c r="E244" s="161">
        <f>+[2]data1cf!D244</f>
        <v>15894.232850127391</v>
      </c>
      <c r="F244" s="161">
        <f>+[2]data1cf!E244</f>
        <v>15553.592267362184</v>
      </c>
      <c r="G244" s="161">
        <f>+[2]data1cf!F244</f>
        <v>15409.270330102627</v>
      </c>
      <c r="H244" s="161">
        <f>+[2]data1cf!G244</f>
        <v>15021.362100925453</v>
      </c>
      <c r="I244" s="161">
        <f>+[2]data1cf!H244</f>
        <v>15038.683002636713</v>
      </c>
      <c r="J244" s="161">
        <f>+[2]data1cf!I244</f>
        <v>14991.755079886785</v>
      </c>
      <c r="K244" s="161">
        <f>+[2]data1cf!J244</f>
        <v>15044.787502956484</v>
      </c>
      <c r="L244" s="161">
        <f>+[2]data1cf!K244</f>
        <v>15207.432851874943</v>
      </c>
      <c r="M244" s="161">
        <f>+[2]data1cf!L244</f>
        <v>15091.068119184958</v>
      </c>
      <c r="N244" s="161">
        <f>+[2]data1cf!M244</f>
        <v>15127.139894774911</v>
      </c>
      <c r="O244" s="161">
        <f>+[2]data1cf!N244</f>
        <v>15243.006408534053</v>
      </c>
      <c r="P244" s="161">
        <f>+[2]data1cf!O244</f>
        <v>15067.604684540658</v>
      </c>
      <c r="Q244" s="161">
        <f>+[2]data1cf!P244</f>
        <v>14925.549968523361</v>
      </c>
      <c r="R244" s="161">
        <f>+[2]data1cf!Q244</f>
        <v>1000.0437980473339</v>
      </c>
      <c r="S244" s="161">
        <f>+[2]data1cf!R244</f>
        <v>0</v>
      </c>
      <c r="T244" s="161">
        <f>+[2]data1cf!S244</f>
        <v>0</v>
      </c>
      <c r="U244" s="161">
        <f>+[2]data1cf!T244</f>
        <v>0</v>
      </c>
      <c r="V244" s="161">
        <f>+[2]data1cf!U244</f>
        <v>0</v>
      </c>
      <c r="W244" s="161">
        <f>+[2]data1cf!V244</f>
        <v>0</v>
      </c>
      <c r="X244" s="161">
        <f>+[2]data1cf!W244</f>
        <v>0</v>
      </c>
      <c r="Y244" s="161">
        <f>+[2]data1cf!X244</f>
        <v>0</v>
      </c>
      <c r="Z244" s="161">
        <f>+[2]data1cf!Y244</f>
        <v>0</v>
      </c>
      <c r="AA244" s="161">
        <f>+[2]data1cf!Z244</f>
        <v>0</v>
      </c>
      <c r="AB244" s="161"/>
      <c r="AC244" s="162">
        <f t="shared" si="24"/>
        <v>29742.435686094854</v>
      </c>
      <c r="AD244" s="162">
        <f t="shared" si="26"/>
        <v>62100.599135886529</v>
      </c>
      <c r="AE244" s="163">
        <f t="shared" si="27"/>
        <v>61553.918755808641</v>
      </c>
      <c r="AF244" s="164">
        <f t="shared" si="25"/>
        <v>0.15679394602775576</v>
      </c>
      <c r="AG244" s="165">
        <f t="shared" si="31"/>
        <v>0.98707323243383494</v>
      </c>
    </row>
    <row r="245" spans="1:33">
      <c r="A245" s="157"/>
      <c r="B245" s="161">
        <f>+[2]data1cf!A245</f>
        <v>-95189.295363099911</v>
      </c>
      <c r="C245" s="161">
        <f>+[2]data1cf!B245</f>
        <v>15100.493015326861</v>
      </c>
      <c r="D245" s="161">
        <f>+[2]data1cf!C245</f>
        <v>16495.730694635549</v>
      </c>
      <c r="E245" s="161">
        <f>+[2]data1cf!D245</f>
        <v>16018.691425634799</v>
      </c>
      <c r="F245" s="161">
        <f>+[2]data1cf!E245</f>
        <v>15941.143715967786</v>
      </c>
      <c r="G245" s="161">
        <f>+[2]data1cf!F245</f>
        <v>15283.08604550812</v>
      </c>
      <c r="H245" s="161">
        <f>+[2]data1cf!G245</f>
        <v>15052.343930387651</v>
      </c>
      <c r="I245" s="161">
        <f>+[2]data1cf!H245</f>
        <v>15137.513194840025</v>
      </c>
      <c r="J245" s="161">
        <f>+[2]data1cf!I245</f>
        <v>15157.138552891083</v>
      </c>
      <c r="K245" s="161">
        <f>+[2]data1cf!J245</f>
        <v>15075.966638511851</v>
      </c>
      <c r="L245" s="161">
        <f>+[2]data1cf!K245</f>
        <v>15308.88085926382</v>
      </c>
      <c r="M245" s="161">
        <f>+[2]data1cf!L245</f>
        <v>15163.292809327006</v>
      </c>
      <c r="N245" s="161">
        <f>+[2]data1cf!M245</f>
        <v>15078.323151811404</v>
      </c>
      <c r="O245" s="161">
        <f>+[2]data1cf!N245</f>
        <v>15143.161723442761</v>
      </c>
      <c r="P245" s="161">
        <f>+[2]data1cf!O245</f>
        <v>15117.739701162907</v>
      </c>
      <c r="Q245" s="161">
        <f>+[2]data1cf!P245</f>
        <v>15191.127835438856</v>
      </c>
      <c r="R245" s="161">
        <f>+[2]data1cf!Q245</f>
        <v>1091.7831420966106</v>
      </c>
      <c r="S245" s="161">
        <f>+[2]data1cf!R245</f>
        <v>0</v>
      </c>
      <c r="T245" s="161">
        <f>+[2]data1cf!S245</f>
        <v>0</v>
      </c>
      <c r="U245" s="161">
        <f>+[2]data1cf!T245</f>
        <v>0</v>
      </c>
      <c r="V245" s="161">
        <f>+[2]data1cf!U245</f>
        <v>0</v>
      </c>
      <c r="W245" s="161">
        <f>+[2]data1cf!V245</f>
        <v>0</v>
      </c>
      <c r="X245" s="161">
        <f>+[2]data1cf!W245</f>
        <v>0</v>
      </c>
      <c r="Y245" s="161">
        <f>+[2]data1cf!X245</f>
        <v>0</v>
      </c>
      <c r="Z245" s="161">
        <f>+[2]data1cf!Y245</f>
        <v>0</v>
      </c>
      <c r="AA245" s="161">
        <f>+[2]data1cf!Z245</f>
        <v>0</v>
      </c>
      <c r="AB245" s="161"/>
      <c r="AC245" s="162">
        <f t="shared" si="24"/>
        <v>22524.360850131739</v>
      </c>
      <c r="AD245" s="162">
        <f t="shared" si="26"/>
        <v>55067.512966727329</v>
      </c>
      <c r="AE245" s="163">
        <f t="shared" si="27"/>
        <v>54517.789164009824</v>
      </c>
      <c r="AF245" s="164">
        <f t="shared" si="25"/>
        <v>0.14004870057106014</v>
      </c>
      <c r="AG245" s="165">
        <f t="shared" si="31"/>
        <v>0.97884711622897436</v>
      </c>
    </row>
    <row r="246" spans="1:33">
      <c r="A246" s="157"/>
      <c r="B246" s="161">
        <f>+[2]data1cf!A246</f>
        <v>-90258.063045697316</v>
      </c>
      <c r="C246" s="161">
        <f>+[2]data1cf!B246</f>
        <v>15007.689841354131</v>
      </c>
      <c r="D246" s="161">
        <f>+[2]data1cf!C246</f>
        <v>16521.220176176561</v>
      </c>
      <c r="E246" s="161">
        <f>+[2]data1cf!D246</f>
        <v>15882.047863682337</v>
      </c>
      <c r="F246" s="161">
        <f>+[2]data1cf!E246</f>
        <v>15650.393365003081</v>
      </c>
      <c r="G246" s="161">
        <f>+[2]data1cf!F246</f>
        <v>15407.300329174483</v>
      </c>
      <c r="H246" s="161">
        <f>+[2]data1cf!G246</f>
        <v>15329.549338474706</v>
      </c>
      <c r="I246" s="161">
        <f>+[2]data1cf!H246</f>
        <v>15020.475292525822</v>
      </c>
      <c r="J246" s="161">
        <f>+[2]data1cf!I246</f>
        <v>15253.503661390509</v>
      </c>
      <c r="K246" s="161">
        <f>+[2]data1cf!J246</f>
        <v>15324.391567512088</v>
      </c>
      <c r="L246" s="161">
        <f>+[2]data1cf!K246</f>
        <v>15001.904188960278</v>
      </c>
      <c r="M246" s="161">
        <f>+[2]data1cf!L246</f>
        <v>15053.564563250558</v>
      </c>
      <c r="N246" s="161">
        <f>+[2]data1cf!M246</f>
        <v>15136.757912784218</v>
      </c>
      <c r="O246" s="161">
        <f>+[2]data1cf!N246</f>
        <v>15063.171523317415</v>
      </c>
      <c r="P246" s="161">
        <f>+[2]data1cf!O246</f>
        <v>15219.376372464907</v>
      </c>
      <c r="Q246" s="161">
        <f>+[2]data1cf!P246</f>
        <v>14993.958789846427</v>
      </c>
      <c r="R246" s="161">
        <f>+[2]data1cf!Q246</f>
        <v>1035.2238799089298</v>
      </c>
      <c r="S246" s="161">
        <f>+[2]data1cf!R246</f>
        <v>0</v>
      </c>
      <c r="T246" s="161">
        <f>+[2]data1cf!S246</f>
        <v>0</v>
      </c>
      <c r="U246" s="161">
        <f>+[2]data1cf!T246</f>
        <v>0</v>
      </c>
      <c r="V246" s="161">
        <f>+[2]data1cf!U246</f>
        <v>0</v>
      </c>
      <c r="W246" s="161">
        <f>+[2]data1cf!V246</f>
        <v>0</v>
      </c>
      <c r="X246" s="161">
        <f>+[2]data1cf!W246</f>
        <v>0</v>
      </c>
      <c r="Y246" s="161">
        <f>+[2]data1cf!X246</f>
        <v>0</v>
      </c>
      <c r="Z246" s="161">
        <f>+[2]data1cf!Y246</f>
        <v>0</v>
      </c>
      <c r="AA246" s="161">
        <f>+[2]data1cf!Z246</f>
        <v>0</v>
      </c>
      <c r="AB246" s="161"/>
      <c r="AC246" s="162">
        <f t="shared" si="24"/>
        <v>27220.874762990647</v>
      </c>
      <c r="AD246" s="162">
        <f t="shared" si="26"/>
        <v>59717.071240514219</v>
      </c>
      <c r="AE246" s="163">
        <f t="shared" si="27"/>
        <v>59168.27704502183</v>
      </c>
      <c r="AF246" s="164">
        <f t="shared" si="25"/>
        <v>0.15052048563957215</v>
      </c>
      <c r="AG246" s="165">
        <f t="shared" si="31"/>
        <v>0.98472524662401928</v>
      </c>
    </row>
    <row r="247" spans="1:33">
      <c r="A247" s="157"/>
      <c r="B247" s="161">
        <f>+[2]data1cf!A247</f>
        <v>-93207.809144378552</v>
      </c>
      <c r="C247" s="161">
        <f>+[2]data1cf!B247</f>
        <v>15015.396377643207</v>
      </c>
      <c r="D247" s="161">
        <f>+[2]data1cf!C247</f>
        <v>16540.468351573239</v>
      </c>
      <c r="E247" s="161">
        <f>+[2]data1cf!D247</f>
        <v>16062.844052810302</v>
      </c>
      <c r="F247" s="161">
        <f>+[2]data1cf!E247</f>
        <v>15901.476684587094</v>
      </c>
      <c r="G247" s="161">
        <f>+[2]data1cf!F247</f>
        <v>15512.660474568544</v>
      </c>
      <c r="H247" s="161">
        <f>+[2]data1cf!G247</f>
        <v>15339.806306305261</v>
      </c>
      <c r="I247" s="161">
        <f>+[2]data1cf!H247</f>
        <v>15008.793275183238</v>
      </c>
      <c r="J247" s="161">
        <f>+[2]data1cf!I247</f>
        <v>15304.440928591288</v>
      </c>
      <c r="K247" s="161">
        <f>+[2]data1cf!J247</f>
        <v>15152.530746733059</v>
      </c>
      <c r="L247" s="161">
        <f>+[2]data1cf!K247</f>
        <v>15229.238611991914</v>
      </c>
      <c r="M247" s="161">
        <f>+[2]data1cf!L247</f>
        <v>15017.385074433932</v>
      </c>
      <c r="N247" s="161">
        <f>+[2]data1cf!M247</f>
        <v>15145.617863508218</v>
      </c>
      <c r="O247" s="161">
        <f>+[2]data1cf!N247</f>
        <v>15222.98110234757</v>
      </c>
      <c r="P247" s="161">
        <f>+[2]data1cf!O247</f>
        <v>15243.530055408935</v>
      </c>
      <c r="Q247" s="161">
        <f>+[2]data1cf!P247</f>
        <v>15135.4378351573</v>
      </c>
      <c r="R247" s="161">
        <f>+[2]data1cf!Q247</f>
        <v>1069.056287762364</v>
      </c>
      <c r="S247" s="161">
        <f>+[2]data1cf!R247</f>
        <v>0</v>
      </c>
      <c r="T247" s="161">
        <f>+[2]data1cf!S247</f>
        <v>0</v>
      </c>
      <c r="U247" s="161">
        <f>+[2]data1cf!T247</f>
        <v>0</v>
      </c>
      <c r="V247" s="161">
        <f>+[2]data1cf!U247</f>
        <v>0</v>
      </c>
      <c r="W247" s="161">
        <f>+[2]data1cf!V247</f>
        <v>0</v>
      </c>
      <c r="X247" s="161">
        <f>+[2]data1cf!W247</f>
        <v>0</v>
      </c>
      <c r="Y247" s="161">
        <f>+[2]data1cf!X247</f>
        <v>0</v>
      </c>
      <c r="Z247" s="161">
        <f>+[2]data1cf!Y247</f>
        <v>0</v>
      </c>
      <c r="AA247" s="161">
        <f>+[2]data1cf!Z247</f>
        <v>0</v>
      </c>
      <c r="AB247" s="161"/>
      <c r="AC247" s="162">
        <f t="shared" si="24"/>
        <v>24788.913100372967</v>
      </c>
      <c r="AD247" s="162">
        <f t="shared" si="26"/>
        <v>57419.729362010403</v>
      </c>
      <c r="AE247" s="163">
        <f t="shared" si="27"/>
        <v>56868.647332122055</v>
      </c>
      <c r="AF247" s="164">
        <f t="shared" si="25"/>
        <v>0.14479539990425111</v>
      </c>
      <c r="AG247" s="165">
        <f t="shared" si="31"/>
        <v>0.9820593772391587</v>
      </c>
    </row>
    <row r="248" spans="1:33">
      <c r="A248" s="157"/>
      <c r="B248" s="161">
        <f>+[2]data1cf!A248</f>
        <v>-91463.936013688304</v>
      </c>
      <c r="C248" s="161">
        <f>+[2]data1cf!B248</f>
        <v>15006.817429907471</v>
      </c>
      <c r="D248" s="161">
        <f>+[2]data1cf!C248</f>
        <v>16260.782246026876</v>
      </c>
      <c r="E248" s="161">
        <f>+[2]data1cf!D248</f>
        <v>15945.321987254791</v>
      </c>
      <c r="F248" s="161">
        <f>+[2]data1cf!E248</f>
        <v>15887.253217517773</v>
      </c>
      <c r="G248" s="161">
        <f>+[2]data1cf!F248</f>
        <v>15428.024025818635</v>
      </c>
      <c r="H248" s="161">
        <f>+[2]data1cf!G248</f>
        <v>15182.471772102544</v>
      </c>
      <c r="I248" s="161">
        <f>+[2]data1cf!H248</f>
        <v>15128.123296744576</v>
      </c>
      <c r="J248" s="161">
        <f>+[2]data1cf!I248</f>
        <v>15215.825072193051</v>
      </c>
      <c r="K248" s="161">
        <f>+[2]data1cf!J248</f>
        <v>15095.097395237561</v>
      </c>
      <c r="L248" s="161">
        <f>+[2]data1cf!K248</f>
        <v>15004.757993239942</v>
      </c>
      <c r="M248" s="161">
        <f>+[2]data1cf!L248</f>
        <v>15019.215716994051</v>
      </c>
      <c r="N248" s="161">
        <f>+[2]data1cf!M248</f>
        <v>15167.47264631647</v>
      </c>
      <c r="O248" s="161">
        <f>+[2]data1cf!N248</f>
        <v>15255.990866690096</v>
      </c>
      <c r="P248" s="161">
        <f>+[2]data1cf!O248</f>
        <v>15188.154248078008</v>
      </c>
      <c r="Q248" s="161">
        <f>+[2]data1cf!P248</f>
        <v>14999.780795697188</v>
      </c>
      <c r="R248" s="161">
        <f>+[2]data1cf!Q248</f>
        <v>1049.0547605025993</v>
      </c>
      <c r="S248" s="161">
        <f>+[2]data1cf!R248</f>
        <v>0</v>
      </c>
      <c r="T248" s="161">
        <f>+[2]data1cf!S248</f>
        <v>0</v>
      </c>
      <c r="U248" s="161">
        <f>+[2]data1cf!T248</f>
        <v>0</v>
      </c>
      <c r="V248" s="161">
        <f>+[2]data1cf!U248</f>
        <v>0</v>
      </c>
      <c r="W248" s="161">
        <f>+[2]data1cf!V248</f>
        <v>0</v>
      </c>
      <c r="X248" s="161">
        <f>+[2]data1cf!W248</f>
        <v>0</v>
      </c>
      <c r="Y248" s="161">
        <f>+[2]data1cf!X248</f>
        <v>0</v>
      </c>
      <c r="Z248" s="161">
        <f>+[2]data1cf!Y248</f>
        <v>0</v>
      </c>
      <c r="AA248" s="161">
        <f>+[2]data1cf!Z248</f>
        <v>0</v>
      </c>
      <c r="AB248" s="161"/>
      <c r="AC248" s="162">
        <f t="shared" si="24"/>
        <v>25929.470850045513</v>
      </c>
      <c r="AD248" s="162">
        <f t="shared" si="26"/>
        <v>58423.587353068477</v>
      </c>
      <c r="AE248" s="163">
        <f t="shared" si="27"/>
        <v>57874.768195015859</v>
      </c>
      <c r="AF248" s="164">
        <f t="shared" si="25"/>
        <v>0.14757763743400582</v>
      </c>
      <c r="AG248" s="165">
        <f t="shared" si="31"/>
        <v>0.98327717310202745</v>
      </c>
    </row>
    <row r="249" spans="1:33">
      <c r="A249" s="157"/>
      <c r="B249" s="161">
        <f>+[2]data1cf!A249</f>
        <v>-87824.071014008514</v>
      </c>
      <c r="C249" s="161">
        <f>+[2]data1cf!B249</f>
        <v>14860.431680940095</v>
      </c>
      <c r="D249" s="161">
        <f>+[2]data1cf!C249</f>
        <v>16353.13029599392</v>
      </c>
      <c r="E249" s="161">
        <f>+[2]data1cf!D249</f>
        <v>15867.733089840756</v>
      </c>
      <c r="F249" s="161">
        <f>+[2]data1cf!E249</f>
        <v>15559.824798521566</v>
      </c>
      <c r="G249" s="161">
        <f>+[2]data1cf!F249</f>
        <v>15484.385408348258</v>
      </c>
      <c r="H249" s="161">
        <f>+[2]data1cf!G249</f>
        <v>15150.402075625754</v>
      </c>
      <c r="I249" s="161">
        <f>+[2]data1cf!H249</f>
        <v>15025.468486189702</v>
      </c>
      <c r="J249" s="161">
        <f>+[2]data1cf!I249</f>
        <v>15070.758463060745</v>
      </c>
      <c r="K249" s="161">
        <f>+[2]data1cf!J249</f>
        <v>15019.643102677501</v>
      </c>
      <c r="L249" s="161">
        <f>+[2]data1cf!K249</f>
        <v>14887.602280770367</v>
      </c>
      <c r="M249" s="161">
        <f>+[2]data1cf!L249</f>
        <v>14930.213440785945</v>
      </c>
      <c r="N249" s="161">
        <f>+[2]data1cf!M249</f>
        <v>15049.28699836228</v>
      </c>
      <c r="O249" s="161">
        <f>+[2]data1cf!N249</f>
        <v>15363.876977080112</v>
      </c>
      <c r="P249" s="161">
        <f>+[2]data1cf!O249</f>
        <v>15256.89303409636</v>
      </c>
      <c r="Q249" s="161">
        <f>+[2]data1cf!P249</f>
        <v>14976.487760034399</v>
      </c>
      <c r="R249" s="161">
        <f>+[2]data1cf!Q249</f>
        <v>1007.3069649022718</v>
      </c>
      <c r="S249" s="161">
        <f>+[2]data1cf!R249</f>
        <v>0</v>
      </c>
      <c r="T249" s="161">
        <f>+[2]data1cf!S249</f>
        <v>0</v>
      </c>
      <c r="U249" s="161">
        <f>+[2]data1cf!T249</f>
        <v>0</v>
      </c>
      <c r="V249" s="161">
        <f>+[2]data1cf!U249</f>
        <v>0</v>
      </c>
      <c r="W249" s="161">
        <f>+[2]data1cf!V249</f>
        <v>0</v>
      </c>
      <c r="X249" s="161">
        <f>+[2]data1cf!W249</f>
        <v>0</v>
      </c>
      <c r="Y249" s="161">
        <f>+[2]data1cf!X249</f>
        <v>0</v>
      </c>
      <c r="Z249" s="161">
        <f>+[2]data1cf!Y249</f>
        <v>0</v>
      </c>
      <c r="AA249" s="161">
        <f>+[2]data1cf!Z249</f>
        <v>0</v>
      </c>
      <c r="AB249" s="161"/>
      <c r="AC249" s="162">
        <f t="shared" si="24"/>
        <v>29016.051546170562</v>
      </c>
      <c r="AD249" s="162">
        <f t="shared" si="26"/>
        <v>61372.029274745015</v>
      </c>
      <c r="AE249" s="163">
        <f t="shared" si="27"/>
        <v>60825.368864727803</v>
      </c>
      <c r="AF249" s="164">
        <f t="shared" si="25"/>
        <v>0.15504273772239691</v>
      </c>
      <c r="AG249" s="165">
        <f t="shared" si="31"/>
        <v>0.98639664251189951</v>
      </c>
    </row>
    <row r="250" spans="1:33">
      <c r="A250" s="157"/>
      <c r="B250" s="161">
        <f>+[2]data1cf!A250</f>
        <v>-84217.520758904284</v>
      </c>
      <c r="C250" s="161">
        <f>+[2]data1cf!B250</f>
        <v>14810.02905207263</v>
      </c>
      <c r="D250" s="161">
        <f>+[2]data1cf!C250</f>
        <v>16093.219299116476</v>
      </c>
      <c r="E250" s="161">
        <f>+[2]data1cf!D250</f>
        <v>16025.680091578535</v>
      </c>
      <c r="F250" s="161">
        <f>+[2]data1cf!E250</f>
        <v>15666.73311649336</v>
      </c>
      <c r="G250" s="161">
        <f>+[2]data1cf!F250</f>
        <v>15261.166085485271</v>
      </c>
      <c r="H250" s="161">
        <f>+[2]data1cf!G250</f>
        <v>14974.11148400946</v>
      </c>
      <c r="I250" s="161">
        <f>+[2]data1cf!H250</f>
        <v>14891.722186173502</v>
      </c>
      <c r="J250" s="161">
        <f>+[2]data1cf!I250</f>
        <v>14812.497094353728</v>
      </c>
      <c r="K250" s="161">
        <f>+[2]data1cf!J250</f>
        <v>14752.201669557124</v>
      </c>
      <c r="L250" s="161">
        <f>+[2]data1cf!K250</f>
        <v>14939.921383248287</v>
      </c>
      <c r="M250" s="161">
        <f>+[2]data1cf!L250</f>
        <v>14884.217318342915</v>
      </c>
      <c r="N250" s="161">
        <f>+[2]data1cf!M250</f>
        <v>15156.948280903776</v>
      </c>
      <c r="O250" s="161">
        <f>+[2]data1cf!N250</f>
        <v>15124.140944546372</v>
      </c>
      <c r="P250" s="161">
        <f>+[2]data1cf!O250</f>
        <v>15239.021683976644</v>
      </c>
      <c r="Q250" s="161">
        <f>+[2]data1cf!P250</f>
        <v>15063.789150166835</v>
      </c>
      <c r="R250" s="161">
        <f>+[2]data1cf!Q250</f>
        <v>965.94127609632847</v>
      </c>
      <c r="S250" s="161">
        <f>+[2]data1cf!R250</f>
        <v>0</v>
      </c>
      <c r="T250" s="161">
        <f>+[2]data1cf!S250</f>
        <v>0</v>
      </c>
      <c r="U250" s="161">
        <f>+[2]data1cf!T250</f>
        <v>0</v>
      </c>
      <c r="V250" s="161">
        <f>+[2]data1cf!U250</f>
        <v>0</v>
      </c>
      <c r="W250" s="161">
        <f>+[2]data1cf!V250</f>
        <v>0</v>
      </c>
      <c r="X250" s="161">
        <f>+[2]data1cf!W250</f>
        <v>0</v>
      </c>
      <c r="Y250" s="161">
        <f>+[2]data1cf!X250</f>
        <v>0</v>
      </c>
      <c r="Z250" s="161">
        <f>+[2]data1cf!Y250</f>
        <v>0</v>
      </c>
      <c r="AA250" s="161">
        <f>+[2]data1cf!Z250</f>
        <v>0</v>
      </c>
      <c r="AB250" s="161"/>
      <c r="AC250" s="162">
        <f t="shared" si="24"/>
        <v>31989.389202962073</v>
      </c>
      <c r="AD250" s="162">
        <f t="shared" si="26"/>
        <v>64163.310418653979</v>
      </c>
      <c r="AE250" s="163">
        <f t="shared" si="27"/>
        <v>63619.552158467173</v>
      </c>
      <c r="AF250" s="164">
        <f t="shared" si="25"/>
        <v>0.16286503672599795</v>
      </c>
      <c r="AG250" s="165">
        <f t="shared" si="31"/>
        <v>0.98881175764212825</v>
      </c>
    </row>
    <row r="251" spans="1:33">
      <c r="A251" s="157"/>
      <c r="B251" s="161">
        <f>+[2]data1cf!A251</f>
        <v>-84551.11684748024</v>
      </c>
      <c r="C251" s="161">
        <f>+[2]data1cf!B251</f>
        <v>14756.821907166512</v>
      </c>
      <c r="D251" s="161">
        <f>+[2]data1cf!C251</f>
        <v>16282.651653772908</v>
      </c>
      <c r="E251" s="161">
        <f>+[2]data1cf!D251</f>
        <v>15995.856063922503</v>
      </c>
      <c r="F251" s="161">
        <f>+[2]data1cf!E251</f>
        <v>15495.549833387744</v>
      </c>
      <c r="G251" s="161">
        <f>+[2]data1cf!F251</f>
        <v>15348.206083604444</v>
      </c>
      <c r="H251" s="161">
        <f>+[2]data1cf!G251</f>
        <v>14958.070041226212</v>
      </c>
      <c r="I251" s="161">
        <f>+[2]data1cf!H251</f>
        <v>14961.381357567818</v>
      </c>
      <c r="J251" s="161">
        <f>+[2]data1cf!I251</f>
        <v>14807.831142693511</v>
      </c>
      <c r="K251" s="161">
        <f>+[2]data1cf!J251</f>
        <v>14794.772159837319</v>
      </c>
      <c r="L251" s="161">
        <f>+[2]data1cf!K251</f>
        <v>14965.814851991392</v>
      </c>
      <c r="M251" s="161">
        <f>+[2]data1cf!L251</f>
        <v>15014.288146695268</v>
      </c>
      <c r="N251" s="161">
        <f>+[2]data1cf!M251</f>
        <v>15111.770676491233</v>
      </c>
      <c r="O251" s="161">
        <f>+[2]data1cf!N251</f>
        <v>14974.952370603616</v>
      </c>
      <c r="P251" s="161">
        <f>+[2]data1cf!O251</f>
        <v>14779.126961323214</v>
      </c>
      <c r="Q251" s="161">
        <f>+[2]data1cf!P251</f>
        <v>15110.444050648675</v>
      </c>
      <c r="R251" s="161">
        <f>+[2]data1cf!Q251</f>
        <v>969.76748979385911</v>
      </c>
      <c r="S251" s="161">
        <f>+[2]data1cf!R251</f>
        <v>0</v>
      </c>
      <c r="T251" s="161">
        <f>+[2]data1cf!S251</f>
        <v>0</v>
      </c>
      <c r="U251" s="161">
        <f>+[2]data1cf!T251</f>
        <v>0</v>
      </c>
      <c r="V251" s="161">
        <f>+[2]data1cf!U251</f>
        <v>0</v>
      </c>
      <c r="W251" s="161">
        <f>+[2]data1cf!V251</f>
        <v>0</v>
      </c>
      <c r="X251" s="161">
        <f>+[2]data1cf!W251</f>
        <v>0</v>
      </c>
      <c r="Y251" s="161">
        <f>+[2]data1cf!X251</f>
        <v>0</v>
      </c>
      <c r="Z251" s="161">
        <f>+[2]data1cf!Y251</f>
        <v>0</v>
      </c>
      <c r="AA251" s="161">
        <f>+[2]data1cf!Z251</f>
        <v>0</v>
      </c>
      <c r="AB251" s="161"/>
      <c r="AC251" s="162">
        <f t="shared" si="24"/>
        <v>31610.198460476484</v>
      </c>
      <c r="AD251" s="162">
        <f t="shared" si="26"/>
        <v>63733.074652960226</v>
      </c>
      <c r="AE251" s="163">
        <f t="shared" si="27"/>
        <v>63190.467787515357</v>
      </c>
      <c r="AF251" s="164">
        <f t="shared" si="25"/>
        <v>0.16201228499412537</v>
      </c>
      <c r="AG251" s="165">
        <f t="shared" si="31"/>
        <v>0.98846956880160586</v>
      </c>
    </row>
    <row r="252" spans="1:33">
      <c r="A252" s="157"/>
      <c r="B252" s="161">
        <f>+[2]data1cf!A252</f>
        <v>-93546.240195248392</v>
      </c>
      <c r="C252" s="161">
        <f>+[2]data1cf!B252</f>
        <v>14997.379511861946</v>
      </c>
      <c r="D252" s="161">
        <f>+[2]data1cf!C252</f>
        <v>16432.968401681872</v>
      </c>
      <c r="E252" s="161">
        <f>+[2]data1cf!D252</f>
        <v>16048.700062503389</v>
      </c>
      <c r="F252" s="161">
        <f>+[2]data1cf!E252</f>
        <v>15943.018803927094</v>
      </c>
      <c r="G252" s="161">
        <f>+[2]data1cf!F252</f>
        <v>15576.16561816803</v>
      </c>
      <c r="H252" s="161">
        <f>+[2]data1cf!G252</f>
        <v>15365.563915978786</v>
      </c>
      <c r="I252" s="161">
        <f>+[2]data1cf!H252</f>
        <v>15142.022478580828</v>
      </c>
      <c r="J252" s="161">
        <f>+[2]data1cf!I252</f>
        <v>14953.996950985555</v>
      </c>
      <c r="K252" s="161">
        <f>+[2]data1cf!J252</f>
        <v>15120.970355015423</v>
      </c>
      <c r="L252" s="161">
        <f>+[2]data1cf!K252</f>
        <v>15226.414317520197</v>
      </c>
      <c r="M252" s="161">
        <f>+[2]data1cf!L252</f>
        <v>15090.189803035235</v>
      </c>
      <c r="N252" s="161">
        <f>+[2]data1cf!M252</f>
        <v>15106.768022127528</v>
      </c>
      <c r="O252" s="161">
        <f>+[2]data1cf!N252</f>
        <v>15287.164300852612</v>
      </c>
      <c r="P252" s="161">
        <f>+[2]data1cf!O252</f>
        <v>15257.572373530751</v>
      </c>
      <c r="Q252" s="161">
        <f>+[2]data1cf!P252</f>
        <v>15290.737359578805</v>
      </c>
      <c r="R252" s="161">
        <f>+[2]data1cf!Q252</f>
        <v>1072.9379565434208</v>
      </c>
      <c r="S252" s="161">
        <f>+[2]data1cf!R252</f>
        <v>0</v>
      </c>
      <c r="T252" s="161">
        <f>+[2]data1cf!S252</f>
        <v>0</v>
      </c>
      <c r="U252" s="161">
        <f>+[2]data1cf!T252</f>
        <v>0</v>
      </c>
      <c r="V252" s="161">
        <f>+[2]data1cf!U252</f>
        <v>0</v>
      </c>
      <c r="W252" s="161">
        <f>+[2]data1cf!V252</f>
        <v>0</v>
      </c>
      <c r="X252" s="161">
        <f>+[2]data1cf!W252</f>
        <v>0</v>
      </c>
      <c r="Y252" s="161">
        <f>+[2]data1cf!X252</f>
        <v>0</v>
      </c>
      <c r="Z252" s="161">
        <f>+[2]data1cf!Y252</f>
        <v>0</v>
      </c>
      <c r="AA252" s="161">
        <f>+[2]data1cf!Z252</f>
        <v>0</v>
      </c>
      <c r="AB252" s="161"/>
      <c r="AC252" s="162">
        <f t="shared" si="24"/>
        <v>24380.828189369822</v>
      </c>
      <c r="AD252" s="162">
        <f t="shared" si="26"/>
        <v>57014.030494838415</v>
      </c>
      <c r="AE252" s="163">
        <f t="shared" si="27"/>
        <v>56462.717062080053</v>
      </c>
      <c r="AF252" s="164">
        <f t="shared" si="25"/>
        <v>0.14389365315437319</v>
      </c>
      <c r="AG252" s="165">
        <f t="shared" si="31"/>
        <v>0.98154240899554368</v>
      </c>
    </row>
    <row r="253" spans="1:33">
      <c r="A253" s="157"/>
      <c r="B253" s="161">
        <f>+[2]data1cf!A253</f>
        <v>-97410.713506406508</v>
      </c>
      <c r="C253" s="161">
        <f>+[2]data1cf!B253</f>
        <v>15095.015345152304</v>
      </c>
      <c r="D253" s="161">
        <f>+[2]data1cf!C253</f>
        <v>16870.800903398413</v>
      </c>
      <c r="E253" s="161">
        <f>+[2]data1cf!D253</f>
        <v>16207.976637141568</v>
      </c>
      <c r="F253" s="161">
        <f>+[2]data1cf!E253</f>
        <v>15997.255595245755</v>
      </c>
      <c r="G253" s="161">
        <f>+[2]data1cf!F253</f>
        <v>15473.935202638879</v>
      </c>
      <c r="H253" s="161">
        <f>+[2]data1cf!G253</f>
        <v>15254.189510833688</v>
      </c>
      <c r="I253" s="161">
        <f>+[2]data1cf!H253</f>
        <v>15152.487893817593</v>
      </c>
      <c r="J253" s="161">
        <f>+[2]data1cf!I253</f>
        <v>15023.841414619397</v>
      </c>
      <c r="K253" s="161">
        <f>+[2]data1cf!J253</f>
        <v>15082.707479130808</v>
      </c>
      <c r="L253" s="161">
        <f>+[2]data1cf!K253</f>
        <v>15302.922663530797</v>
      </c>
      <c r="M253" s="161">
        <f>+[2]data1cf!L253</f>
        <v>15280.207982883006</v>
      </c>
      <c r="N253" s="161">
        <f>+[2]data1cf!M253</f>
        <v>15065.570197355464</v>
      </c>
      <c r="O253" s="161">
        <f>+[2]data1cf!N253</f>
        <v>15253.748459690743</v>
      </c>
      <c r="P253" s="161">
        <f>+[2]data1cf!O253</f>
        <v>15341.190621669029</v>
      </c>
      <c r="Q253" s="161">
        <f>+[2]data1cf!P253</f>
        <v>15473.469163691354</v>
      </c>
      <c r="R253" s="161">
        <f>+[2]data1cf!Q253</f>
        <v>1117.26191963308</v>
      </c>
      <c r="S253" s="161">
        <f>+[2]data1cf!R253</f>
        <v>0</v>
      </c>
      <c r="T253" s="161">
        <f>+[2]data1cf!S253</f>
        <v>0</v>
      </c>
      <c r="U253" s="161">
        <f>+[2]data1cf!T253</f>
        <v>0</v>
      </c>
      <c r="V253" s="161">
        <f>+[2]data1cf!U253</f>
        <v>0</v>
      </c>
      <c r="W253" s="161">
        <f>+[2]data1cf!V253</f>
        <v>0</v>
      </c>
      <c r="X253" s="161">
        <f>+[2]data1cf!W253</f>
        <v>0</v>
      </c>
      <c r="Y253" s="161">
        <f>+[2]data1cf!X253</f>
        <v>0</v>
      </c>
      <c r="Z253" s="161">
        <f>+[2]data1cf!Y253</f>
        <v>0</v>
      </c>
      <c r="AA253" s="161">
        <f>+[2]data1cf!Z253</f>
        <v>0</v>
      </c>
      <c r="AB253" s="161"/>
      <c r="AC253" s="162">
        <f t="shared" si="24"/>
        <v>21167.520048331342</v>
      </c>
      <c r="AD253" s="162">
        <f t="shared" si="26"/>
        <v>53915.152583792384</v>
      </c>
      <c r="AE253" s="163">
        <f t="shared" si="27"/>
        <v>53361.857419962245</v>
      </c>
      <c r="AF253" s="164">
        <f t="shared" si="25"/>
        <v>0.13692546486854554</v>
      </c>
      <c r="AG253" s="165">
        <f t="shared" si="31"/>
        <v>0.97706950475312904</v>
      </c>
    </row>
    <row r="254" spans="1:33">
      <c r="A254" s="157"/>
      <c r="B254" s="161">
        <f>+[2]data1cf!A254</f>
        <v>-84900.936867348355</v>
      </c>
      <c r="C254" s="161">
        <f>+[2]data1cf!B254</f>
        <v>15211.631695502947</v>
      </c>
      <c r="D254" s="161">
        <f>+[2]data1cf!C254</f>
        <v>16296.979624873788</v>
      </c>
      <c r="E254" s="161">
        <f>+[2]data1cf!D254</f>
        <v>15795.429603651282</v>
      </c>
      <c r="F254" s="161">
        <f>+[2]data1cf!E254</f>
        <v>15436.325245136377</v>
      </c>
      <c r="G254" s="161">
        <f>+[2]data1cf!F254</f>
        <v>15120.301073110177</v>
      </c>
      <c r="H254" s="161">
        <f>+[2]data1cf!G254</f>
        <v>14995.843410267342</v>
      </c>
      <c r="I254" s="161">
        <f>+[2]data1cf!H254</f>
        <v>14948.603240251994</v>
      </c>
      <c r="J254" s="161">
        <f>+[2]data1cf!I254</f>
        <v>15076.464206976632</v>
      </c>
      <c r="K254" s="161">
        <f>+[2]data1cf!J254</f>
        <v>14858.978567903338</v>
      </c>
      <c r="L254" s="161">
        <f>+[2]data1cf!K254</f>
        <v>14905.228693347104</v>
      </c>
      <c r="M254" s="161">
        <f>+[2]data1cf!L254</f>
        <v>14984.155076444618</v>
      </c>
      <c r="N254" s="161">
        <f>+[2]data1cf!M254</f>
        <v>15039.978288089551</v>
      </c>
      <c r="O254" s="161">
        <f>+[2]data1cf!N254</f>
        <v>15142.164192742093</v>
      </c>
      <c r="P254" s="161">
        <f>+[2]data1cf!O254</f>
        <v>14763.15917180108</v>
      </c>
      <c r="Q254" s="161">
        <f>+[2]data1cf!P254</f>
        <v>15238.279392877617</v>
      </c>
      <c r="R254" s="161">
        <f>+[2]data1cf!Q254</f>
        <v>973.77978549373859</v>
      </c>
      <c r="S254" s="161">
        <f>+[2]data1cf!R254</f>
        <v>0</v>
      </c>
      <c r="T254" s="161">
        <f>+[2]data1cf!S254</f>
        <v>0</v>
      </c>
      <c r="U254" s="161">
        <f>+[2]data1cf!T254</f>
        <v>0</v>
      </c>
      <c r="V254" s="161">
        <f>+[2]data1cf!U254</f>
        <v>0</v>
      </c>
      <c r="W254" s="161">
        <f>+[2]data1cf!V254</f>
        <v>0</v>
      </c>
      <c r="X254" s="161">
        <f>+[2]data1cf!W254</f>
        <v>0</v>
      </c>
      <c r="Y254" s="161">
        <f>+[2]data1cf!X254</f>
        <v>0</v>
      </c>
      <c r="Z254" s="161">
        <f>+[2]data1cf!Y254</f>
        <v>0</v>
      </c>
      <c r="AA254" s="161">
        <f>+[2]data1cf!Z254</f>
        <v>0</v>
      </c>
      <c r="AB254" s="161"/>
      <c r="AC254" s="162">
        <f t="shared" si="24"/>
        <v>31539.337113717243</v>
      </c>
      <c r="AD254" s="162">
        <f t="shared" si="26"/>
        <v>63703.17846433862</v>
      </c>
      <c r="AE254" s="163">
        <f t="shared" si="27"/>
        <v>63159.788143066187</v>
      </c>
      <c r="AF254" s="164">
        <f t="shared" si="25"/>
        <v>0.16174951195716861</v>
      </c>
      <c r="AG254" s="165">
        <f t="shared" si="31"/>
        <v>0.98844540555795968</v>
      </c>
    </row>
    <row r="255" spans="1:33">
      <c r="A255" s="157"/>
      <c r="B255" s="161">
        <f>+[2]data1cf!A255</f>
        <v>-99255.859829199428</v>
      </c>
      <c r="C255" s="161">
        <f>+[2]data1cf!B255</f>
        <v>15036.742990160503</v>
      </c>
      <c r="D255" s="161">
        <f>+[2]data1cf!C255</f>
        <v>16701.580657803737</v>
      </c>
      <c r="E255" s="161">
        <f>+[2]data1cf!D255</f>
        <v>16169.086156855172</v>
      </c>
      <c r="F255" s="161">
        <f>+[2]data1cf!E255</f>
        <v>15886.597525461464</v>
      </c>
      <c r="G255" s="161">
        <f>+[2]data1cf!F255</f>
        <v>15554.946716462071</v>
      </c>
      <c r="H255" s="161">
        <f>+[2]data1cf!G255</f>
        <v>15274.736953732257</v>
      </c>
      <c r="I255" s="161">
        <f>+[2]data1cf!H255</f>
        <v>15188.890136787119</v>
      </c>
      <c r="J255" s="161">
        <f>+[2]data1cf!I255</f>
        <v>15235.17825170112</v>
      </c>
      <c r="K255" s="161">
        <f>+[2]data1cf!J255</f>
        <v>15162.146476895619</v>
      </c>
      <c r="L255" s="161">
        <f>+[2]data1cf!K255</f>
        <v>15369.255149365401</v>
      </c>
      <c r="M255" s="161">
        <f>+[2]data1cf!L255</f>
        <v>15437.908110862696</v>
      </c>
      <c r="N255" s="161">
        <f>+[2]data1cf!M255</f>
        <v>15375.460100191938</v>
      </c>
      <c r="O255" s="161">
        <f>+[2]data1cf!N255</f>
        <v>15356.787984860031</v>
      </c>
      <c r="P255" s="161">
        <f>+[2]data1cf!O255</f>
        <v>15255.396081520967</v>
      </c>
      <c r="Q255" s="161">
        <f>+[2]data1cf!P255</f>
        <v>15097.742609588364</v>
      </c>
      <c r="R255" s="161">
        <f>+[2]data1cf!Q255</f>
        <v>1138.4250098969856</v>
      </c>
      <c r="S255" s="161">
        <f>+[2]data1cf!R255</f>
        <v>0</v>
      </c>
      <c r="T255" s="161">
        <f>+[2]data1cf!S255</f>
        <v>0</v>
      </c>
      <c r="U255" s="161">
        <f>+[2]data1cf!T255</f>
        <v>0</v>
      </c>
      <c r="V255" s="161">
        <f>+[2]data1cf!U255</f>
        <v>0</v>
      </c>
      <c r="W255" s="161">
        <f>+[2]data1cf!V255</f>
        <v>0</v>
      </c>
      <c r="X255" s="161">
        <f>+[2]data1cf!W255</f>
        <v>0</v>
      </c>
      <c r="Y255" s="161">
        <f>+[2]data1cf!X255</f>
        <v>0</v>
      </c>
      <c r="Z255" s="161">
        <f>+[2]data1cf!Y255</f>
        <v>0</v>
      </c>
      <c r="AA255" s="161">
        <f>+[2]data1cf!Z255</f>
        <v>0</v>
      </c>
      <c r="AB255" s="161"/>
      <c r="AC255" s="162">
        <f t="shared" si="24"/>
        <v>19339.024180193512</v>
      </c>
      <c r="AD255" s="162">
        <f t="shared" si="26"/>
        <v>52165.225411642736</v>
      </c>
      <c r="AE255" s="163">
        <f t="shared" si="27"/>
        <v>51610.653829635783</v>
      </c>
      <c r="AF255" s="164">
        <f t="shared" si="25"/>
        <v>0.13314542174339297</v>
      </c>
      <c r="AG255" s="165">
        <f t="shared" si="31"/>
        <v>0.97408032277771295</v>
      </c>
    </row>
    <row r="256" spans="1:33">
      <c r="A256" s="157"/>
      <c r="B256" s="161">
        <f>+[2]data1cf!A256</f>
        <v>-95577.788494875553</v>
      </c>
      <c r="C256" s="161">
        <f>+[2]data1cf!B256</f>
        <v>15163.309138368633</v>
      </c>
      <c r="D256" s="161">
        <f>+[2]data1cf!C256</f>
        <v>16561.946449443632</v>
      </c>
      <c r="E256" s="161">
        <f>+[2]data1cf!D256</f>
        <v>16324.582960274241</v>
      </c>
      <c r="F256" s="161">
        <f>+[2]data1cf!E256</f>
        <v>15938.192280875024</v>
      </c>
      <c r="G256" s="161">
        <f>+[2]data1cf!F256</f>
        <v>15720.666702371871</v>
      </c>
      <c r="H256" s="161">
        <f>+[2]data1cf!G256</f>
        <v>15430.081879880021</v>
      </c>
      <c r="I256" s="161">
        <f>+[2]data1cf!H256</f>
        <v>15150.600978636567</v>
      </c>
      <c r="J256" s="161">
        <f>+[2]data1cf!I256</f>
        <v>15247.493234160276</v>
      </c>
      <c r="K256" s="161">
        <f>+[2]data1cf!J256</f>
        <v>15069.737368868278</v>
      </c>
      <c r="L256" s="161">
        <f>+[2]data1cf!K256</f>
        <v>15326.449519860273</v>
      </c>
      <c r="M256" s="161">
        <f>+[2]data1cf!L256</f>
        <v>15264.652072184799</v>
      </c>
      <c r="N256" s="161">
        <f>+[2]data1cf!M256</f>
        <v>15243.25288317374</v>
      </c>
      <c r="O256" s="161">
        <f>+[2]data1cf!N256</f>
        <v>15228.800342102044</v>
      </c>
      <c r="P256" s="161">
        <f>+[2]data1cf!O256</f>
        <v>15116.231095238327</v>
      </c>
      <c r="Q256" s="161">
        <f>+[2]data1cf!P256</f>
        <v>15301.400966264093</v>
      </c>
      <c r="R256" s="161">
        <f>+[2]data1cf!Q256</f>
        <v>1096.2390029208245</v>
      </c>
      <c r="S256" s="161">
        <f>+[2]data1cf!R256</f>
        <v>0</v>
      </c>
      <c r="T256" s="161">
        <f>+[2]data1cf!S256</f>
        <v>0</v>
      </c>
      <c r="U256" s="161">
        <f>+[2]data1cf!T256</f>
        <v>0</v>
      </c>
      <c r="V256" s="161">
        <f>+[2]data1cf!U256</f>
        <v>0</v>
      </c>
      <c r="W256" s="161">
        <f>+[2]data1cf!V256</f>
        <v>0</v>
      </c>
      <c r="X256" s="161">
        <f>+[2]data1cf!W256</f>
        <v>0</v>
      </c>
      <c r="Y256" s="161">
        <f>+[2]data1cf!X256</f>
        <v>0</v>
      </c>
      <c r="Z256" s="161">
        <f>+[2]data1cf!Y256</f>
        <v>0</v>
      </c>
      <c r="AA256" s="161">
        <f>+[2]data1cf!Z256</f>
        <v>0</v>
      </c>
      <c r="AB256" s="161"/>
      <c r="AC256" s="162">
        <f t="shared" si="24"/>
        <v>23152.880198365689</v>
      </c>
      <c r="AD256" s="162">
        <f t="shared" si="26"/>
        <v>55949.557658299396</v>
      </c>
      <c r="AE256" s="163">
        <f t="shared" si="27"/>
        <v>55395.767782409101</v>
      </c>
      <c r="AF256" s="164">
        <f t="shared" si="25"/>
        <v>0.14099888205528258</v>
      </c>
      <c r="AG256" s="165">
        <f t="shared" si="31"/>
        <v>0.98011405811142083</v>
      </c>
    </row>
    <row r="257" spans="1:33">
      <c r="A257" s="157"/>
      <c r="B257" s="161">
        <f>+[2]data1cf!A257</f>
        <v>-89921.522721234491</v>
      </c>
      <c r="C257" s="161">
        <f>+[2]data1cf!B257</f>
        <v>14926.596816350604</v>
      </c>
      <c r="D257" s="161">
        <f>+[2]data1cf!C257</f>
        <v>16346.658332216461</v>
      </c>
      <c r="E257" s="161">
        <f>+[2]data1cf!D257</f>
        <v>15793.066435123064</v>
      </c>
      <c r="F257" s="161">
        <f>+[2]data1cf!E257</f>
        <v>15795.172219055705</v>
      </c>
      <c r="G257" s="161">
        <f>+[2]data1cf!F257</f>
        <v>15401.522044467378</v>
      </c>
      <c r="H257" s="161">
        <f>+[2]data1cf!G257</f>
        <v>15287.952413725125</v>
      </c>
      <c r="I257" s="161">
        <f>+[2]data1cf!H257</f>
        <v>15045.913362097843</v>
      </c>
      <c r="J257" s="161">
        <f>+[2]data1cf!I257</f>
        <v>14982.974768895234</v>
      </c>
      <c r="K257" s="161">
        <f>+[2]data1cf!J257</f>
        <v>15146.304542347281</v>
      </c>
      <c r="L257" s="161">
        <f>+[2]data1cf!K257</f>
        <v>15033.584433366426</v>
      </c>
      <c r="M257" s="161">
        <f>+[2]data1cf!L257</f>
        <v>15096.025097383905</v>
      </c>
      <c r="N257" s="161">
        <f>+[2]data1cf!M257</f>
        <v>14977.589839344642</v>
      </c>
      <c r="O257" s="161">
        <f>+[2]data1cf!N257</f>
        <v>15149.163103695064</v>
      </c>
      <c r="P257" s="161">
        <f>+[2]data1cf!O257</f>
        <v>15400.967628507344</v>
      </c>
      <c r="Q257" s="161">
        <f>+[2]data1cf!P257</f>
        <v>14984.743915911726</v>
      </c>
      <c r="R257" s="161">
        <f>+[2]data1cf!Q257</f>
        <v>1031.363897003471</v>
      </c>
      <c r="S257" s="161">
        <f>+[2]data1cf!R257</f>
        <v>0</v>
      </c>
      <c r="T257" s="161">
        <f>+[2]data1cf!S257</f>
        <v>0</v>
      </c>
      <c r="U257" s="161">
        <f>+[2]data1cf!T257</f>
        <v>0</v>
      </c>
      <c r="V257" s="161">
        <f>+[2]data1cf!U257</f>
        <v>0</v>
      </c>
      <c r="W257" s="161">
        <f>+[2]data1cf!V257</f>
        <v>0</v>
      </c>
      <c r="X257" s="161">
        <f>+[2]data1cf!W257</f>
        <v>0</v>
      </c>
      <c r="Y257" s="161">
        <f>+[2]data1cf!X257</f>
        <v>0</v>
      </c>
      <c r="Z257" s="161">
        <f>+[2]data1cf!Y257</f>
        <v>0</v>
      </c>
      <c r="AA257" s="161">
        <f>+[2]data1cf!Z257</f>
        <v>0</v>
      </c>
      <c r="AB257" s="161"/>
      <c r="AC257" s="162">
        <f t="shared" si="24"/>
        <v>27201.871522296387</v>
      </c>
      <c r="AD257" s="162">
        <f t="shared" si="26"/>
        <v>59633.554060519062</v>
      </c>
      <c r="AE257" s="163">
        <f t="shared" si="27"/>
        <v>59085.638200505819</v>
      </c>
      <c r="AF257" s="164">
        <f t="shared" si="25"/>
        <v>0.15059888958930973</v>
      </c>
      <c r="AG257" s="165">
        <f t="shared" si="31"/>
        <v>0.98463565658038421</v>
      </c>
    </row>
    <row r="258" spans="1:33">
      <c r="A258" s="157"/>
      <c r="B258" s="161">
        <f>+[2]data1cf!A258</f>
        <v>-89297.272853202783</v>
      </c>
      <c r="C258" s="161">
        <f>+[2]data1cf!B258</f>
        <v>14949.168671732932</v>
      </c>
      <c r="D258" s="161">
        <f>+[2]data1cf!C258</f>
        <v>16294.861789605999</v>
      </c>
      <c r="E258" s="161">
        <f>+[2]data1cf!D258</f>
        <v>15896.24183154644</v>
      </c>
      <c r="F258" s="161">
        <f>+[2]data1cf!E258</f>
        <v>15648.113694452919</v>
      </c>
      <c r="G258" s="161">
        <f>+[2]data1cf!F258</f>
        <v>15193.05655021309</v>
      </c>
      <c r="H258" s="161">
        <f>+[2]data1cf!G258</f>
        <v>15323.353622074166</v>
      </c>
      <c r="I258" s="161">
        <f>+[2]data1cf!H258</f>
        <v>14850.19285212268</v>
      </c>
      <c r="J258" s="161">
        <f>+[2]data1cf!I258</f>
        <v>14859.738501662468</v>
      </c>
      <c r="K258" s="161">
        <f>+[2]data1cf!J258</f>
        <v>14971.079217111264</v>
      </c>
      <c r="L258" s="161">
        <f>+[2]data1cf!K258</f>
        <v>14985.714321219479</v>
      </c>
      <c r="M258" s="161">
        <f>+[2]data1cf!L258</f>
        <v>15022.768729919044</v>
      </c>
      <c r="N258" s="161">
        <f>+[2]data1cf!M258</f>
        <v>15030.703100280392</v>
      </c>
      <c r="O258" s="161">
        <f>+[2]data1cf!N258</f>
        <v>14978.595712799588</v>
      </c>
      <c r="P258" s="161">
        <f>+[2]data1cf!O258</f>
        <v>15139.151007345496</v>
      </c>
      <c r="Q258" s="161">
        <f>+[2]data1cf!P258</f>
        <v>15145.231123193553</v>
      </c>
      <c r="R258" s="161">
        <f>+[2]data1cf!Q258</f>
        <v>1024.2040007170947</v>
      </c>
      <c r="S258" s="161">
        <f>+[2]data1cf!R258</f>
        <v>0</v>
      </c>
      <c r="T258" s="161">
        <f>+[2]data1cf!S258</f>
        <v>0</v>
      </c>
      <c r="U258" s="161">
        <f>+[2]data1cf!T258</f>
        <v>0</v>
      </c>
      <c r="V258" s="161">
        <f>+[2]data1cf!U258</f>
        <v>0</v>
      </c>
      <c r="W258" s="161">
        <f>+[2]data1cf!V258</f>
        <v>0</v>
      </c>
      <c r="X258" s="161">
        <f>+[2]data1cf!W258</f>
        <v>0</v>
      </c>
      <c r="Y258" s="161">
        <f>+[2]data1cf!X258</f>
        <v>0</v>
      </c>
      <c r="Z258" s="161">
        <f>+[2]data1cf!Y258</f>
        <v>0</v>
      </c>
      <c r="AA258" s="161">
        <f>+[2]data1cf!Z258</f>
        <v>0</v>
      </c>
      <c r="AB258" s="161"/>
      <c r="AC258" s="162">
        <f t="shared" ref="AC258:AC321" si="32">XNPV(0.1,B258:AA258,$B$1:$AA$1)</f>
        <v>27330.768240430789</v>
      </c>
      <c r="AD258" s="162">
        <f t="shared" si="26"/>
        <v>59586.45725609205</v>
      </c>
      <c r="AE258" s="163">
        <f t="shared" si="27"/>
        <v>59041.469333860972</v>
      </c>
      <c r="AF258" s="164">
        <f t="shared" ref="AF258:AF321" si="33">XIRR(B258:AA258,$B$1:$AA$1)</f>
        <v>0.15124042630195619</v>
      </c>
      <c r="AG258" s="165">
        <f t="shared" si="31"/>
        <v>0.98458490366864615</v>
      </c>
    </row>
    <row r="259" spans="1:33">
      <c r="A259" s="157"/>
      <c r="B259" s="161">
        <f>+[2]data1cf!A259</f>
        <v>-85265.598021603932</v>
      </c>
      <c r="C259" s="161">
        <f>+[2]data1cf!B259</f>
        <v>14902.751403426357</v>
      </c>
      <c r="D259" s="161">
        <f>+[2]data1cf!C259</f>
        <v>16071.619540090815</v>
      </c>
      <c r="E259" s="161">
        <f>+[2]data1cf!D259</f>
        <v>15644.901781759563</v>
      </c>
      <c r="F259" s="161">
        <f>+[2]data1cf!E259</f>
        <v>15543.519280056502</v>
      </c>
      <c r="G259" s="161">
        <f>+[2]data1cf!F259</f>
        <v>15183.322661485941</v>
      </c>
      <c r="H259" s="161">
        <f>+[2]data1cf!G259</f>
        <v>15097.438637073788</v>
      </c>
      <c r="I259" s="161">
        <f>+[2]data1cf!H259</f>
        <v>15122.366168671626</v>
      </c>
      <c r="J259" s="161">
        <f>+[2]data1cf!I259</f>
        <v>15071.603346396409</v>
      </c>
      <c r="K259" s="161">
        <f>+[2]data1cf!J259</f>
        <v>15144.379820130151</v>
      </c>
      <c r="L259" s="161">
        <f>+[2]data1cf!K259</f>
        <v>14789.261735754901</v>
      </c>
      <c r="M259" s="161">
        <f>+[2]data1cf!L259</f>
        <v>15149.106572131148</v>
      </c>
      <c r="N259" s="161">
        <f>+[2]data1cf!M259</f>
        <v>14876.94625874777</v>
      </c>
      <c r="O259" s="161">
        <f>+[2]data1cf!N259</f>
        <v>15041.043472177942</v>
      </c>
      <c r="P259" s="161">
        <f>+[2]data1cf!O259</f>
        <v>15092.147405658028</v>
      </c>
      <c r="Q259" s="161">
        <f>+[2]data1cf!P259</f>
        <v>15225.363243956703</v>
      </c>
      <c r="R259" s="161">
        <f>+[2]data1cf!Q259</f>
        <v>977.96230306858831</v>
      </c>
      <c r="S259" s="161">
        <f>+[2]data1cf!R259</f>
        <v>0</v>
      </c>
      <c r="T259" s="161">
        <f>+[2]data1cf!S259</f>
        <v>0</v>
      </c>
      <c r="U259" s="161">
        <f>+[2]data1cf!T259</f>
        <v>0</v>
      </c>
      <c r="V259" s="161">
        <f>+[2]data1cf!U259</f>
        <v>0</v>
      </c>
      <c r="W259" s="161">
        <f>+[2]data1cf!V259</f>
        <v>0</v>
      </c>
      <c r="X259" s="161">
        <f>+[2]data1cf!W259</f>
        <v>0</v>
      </c>
      <c r="Y259" s="161">
        <f>+[2]data1cf!X259</f>
        <v>0</v>
      </c>
      <c r="Z259" s="161">
        <f>+[2]data1cf!Y259</f>
        <v>0</v>
      </c>
      <c r="AA259" s="161">
        <f>+[2]data1cf!Z259</f>
        <v>0</v>
      </c>
      <c r="AB259" s="161"/>
      <c r="AC259" s="162">
        <f t="shared" si="32"/>
        <v>30988.359117883516</v>
      </c>
      <c r="AD259" s="162">
        <f t="shared" ref="AD259:AD322" si="34">SUMPRODUCT(B259:AA259,$B$1010:$AA$1010)</f>
        <v>63237.406452800387</v>
      </c>
      <c r="AE259" s="163">
        <f t="shared" ref="AE259:AE322" si="35">SUMPRODUCT(B259:AA259,$B$1012:$AA$1012)</f>
        <v>62692.457389033938</v>
      </c>
      <c r="AF259" s="164">
        <f t="shared" si="33"/>
        <v>0.160163301229477</v>
      </c>
      <c r="AG259" s="165">
        <f t="shared" ref="AG259:AG274" si="36">1-EXP(-(1/0.25)*(AD259/ABS($AD$1010)))</f>
        <v>0.98806234386535163</v>
      </c>
    </row>
    <row r="260" spans="1:33">
      <c r="A260" s="157"/>
      <c r="B260" s="161">
        <f>+[2]data1cf!A260</f>
        <v>-90059.925312311359</v>
      </c>
      <c r="C260" s="161">
        <f>+[2]data1cf!B260</f>
        <v>14941.963638578249</v>
      </c>
      <c r="D260" s="161">
        <f>+[2]data1cf!C260</f>
        <v>16619.744153226202</v>
      </c>
      <c r="E260" s="161">
        <f>+[2]data1cf!D260</f>
        <v>16119.289815427637</v>
      </c>
      <c r="F260" s="161">
        <f>+[2]data1cf!E260</f>
        <v>15612.095856920634</v>
      </c>
      <c r="G260" s="161">
        <f>+[2]data1cf!F260</f>
        <v>15303.126505144861</v>
      </c>
      <c r="H260" s="161">
        <f>+[2]data1cf!G260</f>
        <v>15061.003841722566</v>
      </c>
      <c r="I260" s="161">
        <f>+[2]data1cf!H260</f>
        <v>15129.098737572775</v>
      </c>
      <c r="J260" s="161">
        <f>+[2]data1cf!I260</f>
        <v>15000.549361561645</v>
      </c>
      <c r="K260" s="161">
        <f>+[2]data1cf!J260</f>
        <v>14981.926622001316</v>
      </c>
      <c r="L260" s="161">
        <f>+[2]data1cf!K260</f>
        <v>15177.629261361504</v>
      </c>
      <c r="M260" s="161">
        <f>+[2]data1cf!L260</f>
        <v>15134.395547664048</v>
      </c>
      <c r="N260" s="161">
        <f>+[2]data1cf!M260</f>
        <v>15291.261427806065</v>
      </c>
      <c r="O260" s="161">
        <f>+[2]data1cf!N260</f>
        <v>15008.606304764751</v>
      </c>
      <c r="P260" s="161">
        <f>+[2]data1cf!O260</f>
        <v>15038.645903286702</v>
      </c>
      <c r="Q260" s="161">
        <f>+[2]data1cf!P260</f>
        <v>14981.480447234655</v>
      </c>
      <c r="R260" s="161">
        <f>+[2]data1cf!Q260</f>
        <v>1032.9513193620862</v>
      </c>
      <c r="S260" s="161">
        <f>+[2]data1cf!R260</f>
        <v>0</v>
      </c>
      <c r="T260" s="161">
        <f>+[2]data1cf!S260</f>
        <v>0</v>
      </c>
      <c r="U260" s="161">
        <f>+[2]data1cf!T260</f>
        <v>0</v>
      </c>
      <c r="V260" s="161">
        <f>+[2]data1cf!U260</f>
        <v>0</v>
      </c>
      <c r="W260" s="161">
        <f>+[2]data1cf!V260</f>
        <v>0</v>
      </c>
      <c r="X260" s="161">
        <f>+[2]data1cf!W260</f>
        <v>0</v>
      </c>
      <c r="Y260" s="161">
        <f>+[2]data1cf!X260</f>
        <v>0</v>
      </c>
      <c r="Z260" s="161">
        <f>+[2]data1cf!Y260</f>
        <v>0</v>
      </c>
      <c r="AA260" s="161">
        <f>+[2]data1cf!Z260</f>
        <v>0</v>
      </c>
      <c r="AB260" s="161"/>
      <c r="AC260" s="162">
        <f t="shared" si="32"/>
        <v>27247.524472263089</v>
      </c>
      <c r="AD260" s="162">
        <f t="shared" si="34"/>
        <v>59654.991182966041</v>
      </c>
      <c r="AE260" s="163">
        <f t="shared" si="35"/>
        <v>59107.659839912769</v>
      </c>
      <c r="AF260" s="164">
        <f t="shared" si="33"/>
        <v>0.15074453949928285</v>
      </c>
      <c r="AG260" s="165">
        <f t="shared" si="36"/>
        <v>0.98465870248603726</v>
      </c>
    </row>
    <row r="261" spans="1:33">
      <c r="A261" s="157"/>
      <c r="B261" s="161">
        <f>+[2]data1cf!A261</f>
        <v>-89142.357430994671</v>
      </c>
      <c r="C261" s="161">
        <f>+[2]data1cf!B261</f>
        <v>15004.456582488321</v>
      </c>
      <c r="D261" s="161">
        <f>+[2]data1cf!C261</f>
        <v>16378.943447661721</v>
      </c>
      <c r="E261" s="161">
        <f>+[2]data1cf!D261</f>
        <v>15930.553984129754</v>
      </c>
      <c r="F261" s="161">
        <f>+[2]data1cf!E261</f>
        <v>15766.421961004296</v>
      </c>
      <c r="G261" s="161">
        <f>+[2]data1cf!F261</f>
        <v>15418.642572512086</v>
      </c>
      <c r="H261" s="161">
        <f>+[2]data1cf!G261</f>
        <v>15390.061228489549</v>
      </c>
      <c r="I261" s="161">
        <f>+[2]data1cf!H261</f>
        <v>15055.570397659769</v>
      </c>
      <c r="J261" s="161">
        <f>+[2]data1cf!I261</f>
        <v>14998.312061224622</v>
      </c>
      <c r="K261" s="161">
        <f>+[2]data1cf!J261</f>
        <v>15071.800495893051</v>
      </c>
      <c r="L261" s="161">
        <f>+[2]data1cf!K261</f>
        <v>15106.824150271545</v>
      </c>
      <c r="M261" s="161">
        <f>+[2]data1cf!L261</f>
        <v>15269.948722429483</v>
      </c>
      <c r="N261" s="161">
        <f>+[2]data1cf!M261</f>
        <v>15396.403419715982</v>
      </c>
      <c r="O261" s="161">
        <f>+[2]data1cf!N261</f>
        <v>15117.252087806521</v>
      </c>
      <c r="P261" s="161">
        <f>+[2]data1cf!O261</f>
        <v>15291.133195765669</v>
      </c>
      <c r="Q261" s="161">
        <f>+[2]data1cf!P261</f>
        <v>15273.719718550052</v>
      </c>
      <c r="R261" s="161">
        <f>+[2]data1cf!Q261</f>
        <v>1022.4271827905363</v>
      </c>
      <c r="S261" s="161">
        <f>+[2]data1cf!R261</f>
        <v>0</v>
      </c>
      <c r="T261" s="161">
        <f>+[2]data1cf!S261</f>
        <v>0</v>
      </c>
      <c r="U261" s="161">
        <f>+[2]data1cf!T261</f>
        <v>0</v>
      </c>
      <c r="V261" s="161">
        <f>+[2]data1cf!U261</f>
        <v>0</v>
      </c>
      <c r="W261" s="161">
        <f>+[2]data1cf!V261</f>
        <v>0</v>
      </c>
      <c r="X261" s="161">
        <f>+[2]data1cf!W261</f>
        <v>0</v>
      </c>
      <c r="Y261" s="161">
        <f>+[2]data1cf!X261</f>
        <v>0</v>
      </c>
      <c r="Z261" s="161">
        <f>+[2]data1cf!Y261</f>
        <v>0</v>
      </c>
      <c r="AA261" s="161">
        <f>+[2]data1cf!Z261</f>
        <v>0</v>
      </c>
      <c r="AB261" s="161"/>
      <c r="AC261" s="162">
        <f t="shared" si="32"/>
        <v>28462.393628726542</v>
      </c>
      <c r="AD261" s="162">
        <f t="shared" si="34"/>
        <v>61049.620883501877</v>
      </c>
      <c r="AE261" s="163">
        <f t="shared" si="35"/>
        <v>60498.884997512338</v>
      </c>
      <c r="AF261" s="164">
        <f t="shared" si="33"/>
        <v>0.15323672890663151</v>
      </c>
      <c r="AG261" s="165">
        <f t="shared" si="36"/>
        <v>0.98608604128180655</v>
      </c>
    </row>
    <row r="262" spans="1:33">
      <c r="A262" s="157"/>
      <c r="B262" s="161">
        <f>+[2]data1cf!A262</f>
        <v>-94613.338073149003</v>
      </c>
      <c r="C262" s="161">
        <f>+[2]data1cf!B262</f>
        <v>15114.264776826691</v>
      </c>
      <c r="D262" s="161">
        <f>+[2]data1cf!C262</f>
        <v>16551.653539624363</v>
      </c>
      <c r="E262" s="161">
        <f>+[2]data1cf!D262</f>
        <v>16191.222331484638</v>
      </c>
      <c r="F262" s="161">
        <f>+[2]data1cf!E262</f>
        <v>15753.745716840218</v>
      </c>
      <c r="G262" s="161">
        <f>+[2]data1cf!F262</f>
        <v>15477.795294331056</v>
      </c>
      <c r="H262" s="161">
        <f>+[2]data1cf!G262</f>
        <v>15100.675555911224</v>
      </c>
      <c r="I262" s="161">
        <f>+[2]data1cf!H262</f>
        <v>14998.889057911325</v>
      </c>
      <c r="J262" s="161">
        <f>+[2]data1cf!I262</f>
        <v>15331.534850483438</v>
      </c>
      <c r="K262" s="161">
        <f>+[2]data1cf!J262</f>
        <v>15130.148697738223</v>
      </c>
      <c r="L262" s="161">
        <f>+[2]data1cf!K262</f>
        <v>15159.406402192599</v>
      </c>
      <c r="M262" s="161">
        <f>+[2]data1cf!L262</f>
        <v>15296.149512410992</v>
      </c>
      <c r="N262" s="161">
        <f>+[2]data1cf!M262</f>
        <v>15108.642914085071</v>
      </c>
      <c r="O262" s="161">
        <f>+[2]data1cf!N262</f>
        <v>15407.221444339892</v>
      </c>
      <c r="P262" s="161">
        <f>+[2]data1cf!O262</f>
        <v>15311.09918494122</v>
      </c>
      <c r="Q262" s="161">
        <f>+[2]data1cf!P262</f>
        <v>15336.359889333762</v>
      </c>
      <c r="R262" s="161">
        <f>+[2]data1cf!Q262</f>
        <v>1085.1771423637897</v>
      </c>
      <c r="S262" s="161">
        <f>+[2]data1cf!R262</f>
        <v>0</v>
      </c>
      <c r="T262" s="161">
        <f>+[2]data1cf!S262</f>
        <v>0</v>
      </c>
      <c r="U262" s="161">
        <f>+[2]data1cf!T262</f>
        <v>0</v>
      </c>
      <c r="V262" s="161">
        <f>+[2]data1cf!U262</f>
        <v>0</v>
      </c>
      <c r="W262" s="161">
        <f>+[2]data1cf!V262</f>
        <v>0</v>
      </c>
      <c r="X262" s="161">
        <f>+[2]data1cf!W262</f>
        <v>0</v>
      </c>
      <c r="Y262" s="161">
        <f>+[2]data1cf!X262</f>
        <v>0</v>
      </c>
      <c r="Z262" s="161">
        <f>+[2]data1cf!Y262</f>
        <v>0</v>
      </c>
      <c r="AA262" s="161">
        <f>+[2]data1cf!Z262</f>
        <v>0</v>
      </c>
      <c r="AB262" s="161"/>
      <c r="AC262" s="162">
        <f t="shared" si="32"/>
        <v>23501.176475947243</v>
      </c>
      <c r="AD262" s="162">
        <f t="shared" si="34"/>
        <v>56188.525504706973</v>
      </c>
      <c r="AE262" s="163">
        <f t="shared" si="35"/>
        <v>55636.118547430633</v>
      </c>
      <c r="AF262" s="164">
        <f t="shared" si="33"/>
        <v>0.14191496968269351</v>
      </c>
      <c r="AG262" s="165">
        <f t="shared" si="36"/>
        <v>0.98044404473695779</v>
      </c>
    </row>
    <row r="263" spans="1:33">
      <c r="A263" s="157"/>
      <c r="B263" s="161">
        <f>+[2]data1cf!A263</f>
        <v>-96079.327217829094</v>
      </c>
      <c r="C263" s="161">
        <f>+[2]data1cf!B263</f>
        <v>15032.850249619198</v>
      </c>
      <c r="D263" s="161">
        <f>+[2]data1cf!C263</f>
        <v>16616.019927796828</v>
      </c>
      <c r="E263" s="161">
        <f>+[2]data1cf!D263</f>
        <v>16054.38006389254</v>
      </c>
      <c r="F263" s="161">
        <f>+[2]data1cf!E263</f>
        <v>16062.966968410738</v>
      </c>
      <c r="G263" s="161">
        <f>+[2]data1cf!F263</f>
        <v>15444.111793940094</v>
      </c>
      <c r="H263" s="161">
        <f>+[2]data1cf!G263</f>
        <v>15259.948411274476</v>
      </c>
      <c r="I263" s="161">
        <f>+[2]data1cf!H263</f>
        <v>15154.479826733761</v>
      </c>
      <c r="J263" s="161">
        <f>+[2]data1cf!I263</f>
        <v>15204.121103600341</v>
      </c>
      <c r="K263" s="161">
        <f>+[2]data1cf!J263</f>
        <v>15171.22008446313</v>
      </c>
      <c r="L263" s="161">
        <f>+[2]data1cf!K263</f>
        <v>15237.317396494565</v>
      </c>
      <c r="M263" s="161">
        <f>+[2]data1cf!L263</f>
        <v>15302.955924641195</v>
      </c>
      <c r="N263" s="161">
        <f>+[2]data1cf!M263</f>
        <v>15378.548144686592</v>
      </c>
      <c r="O263" s="161">
        <f>+[2]data1cf!N263</f>
        <v>15347.970540707025</v>
      </c>
      <c r="P263" s="161">
        <f>+[2]data1cf!O263</f>
        <v>15157.934015942512</v>
      </c>
      <c r="Q263" s="161">
        <f>+[2]data1cf!P263</f>
        <v>15246.656975878308</v>
      </c>
      <c r="R263" s="161">
        <f>+[2]data1cf!Q263</f>
        <v>1101.9914514576124</v>
      </c>
      <c r="S263" s="161">
        <f>+[2]data1cf!R263</f>
        <v>0</v>
      </c>
      <c r="T263" s="161">
        <f>+[2]data1cf!S263</f>
        <v>0</v>
      </c>
      <c r="U263" s="161">
        <f>+[2]data1cf!T263</f>
        <v>0</v>
      </c>
      <c r="V263" s="161">
        <f>+[2]data1cf!U263</f>
        <v>0</v>
      </c>
      <c r="W263" s="161">
        <f>+[2]data1cf!V263</f>
        <v>0</v>
      </c>
      <c r="X263" s="161">
        <f>+[2]data1cf!W263</f>
        <v>0</v>
      </c>
      <c r="Y263" s="161">
        <f>+[2]data1cf!X263</f>
        <v>0</v>
      </c>
      <c r="Z263" s="161">
        <f>+[2]data1cf!Y263</f>
        <v>0</v>
      </c>
      <c r="AA263" s="161">
        <f>+[2]data1cf!Z263</f>
        <v>0</v>
      </c>
      <c r="AB263" s="161"/>
      <c r="AC263" s="162">
        <f t="shared" si="32"/>
        <v>22272.56305514116</v>
      </c>
      <c r="AD263" s="162">
        <f t="shared" si="34"/>
        <v>55031.326308697615</v>
      </c>
      <c r="AE263" s="163">
        <f t="shared" si="35"/>
        <v>54477.87888820596</v>
      </c>
      <c r="AF263" s="164">
        <f t="shared" si="33"/>
        <v>0.13920639157295228</v>
      </c>
      <c r="AG263" s="165">
        <f t="shared" si="36"/>
        <v>0.97879344919375144</v>
      </c>
    </row>
    <row r="264" spans="1:33">
      <c r="A264" s="157"/>
      <c r="B264" s="161">
        <f>+[2]data1cf!A264</f>
        <v>-92819.047254421312</v>
      </c>
      <c r="C264" s="161">
        <f>+[2]data1cf!B264</f>
        <v>15282.286073521016</v>
      </c>
      <c r="D264" s="161">
        <f>+[2]data1cf!C264</f>
        <v>16509.627257866872</v>
      </c>
      <c r="E264" s="161">
        <f>+[2]data1cf!D264</f>
        <v>16209.037735864102</v>
      </c>
      <c r="F264" s="161">
        <f>+[2]data1cf!E264</f>
        <v>15998.648306628796</v>
      </c>
      <c r="G264" s="161">
        <f>+[2]data1cf!F264</f>
        <v>15620.234609825815</v>
      </c>
      <c r="H264" s="161">
        <f>+[2]data1cf!G264</f>
        <v>15156.287439517309</v>
      </c>
      <c r="I264" s="161">
        <f>+[2]data1cf!H264</f>
        <v>15073.692121954497</v>
      </c>
      <c r="J264" s="161">
        <f>+[2]data1cf!I264</f>
        <v>15085.451696143715</v>
      </c>
      <c r="K264" s="161">
        <f>+[2]data1cf!J264</f>
        <v>15162.647568353997</v>
      </c>
      <c r="L264" s="161">
        <f>+[2]data1cf!K264</f>
        <v>14967.703434938885</v>
      </c>
      <c r="M264" s="161">
        <f>+[2]data1cf!L264</f>
        <v>15089.638894024381</v>
      </c>
      <c r="N264" s="161">
        <f>+[2]data1cf!M264</f>
        <v>15096.474141912227</v>
      </c>
      <c r="O264" s="161">
        <f>+[2]data1cf!N264</f>
        <v>15071.433154300365</v>
      </c>
      <c r="P264" s="161">
        <f>+[2]data1cf!O264</f>
        <v>15278.845865741489</v>
      </c>
      <c r="Q264" s="161">
        <f>+[2]data1cf!P264</f>
        <v>15393.989164355584</v>
      </c>
      <c r="R264" s="161">
        <f>+[2]data1cf!Q264</f>
        <v>1064.5973443893106</v>
      </c>
      <c r="S264" s="161">
        <f>+[2]data1cf!R264</f>
        <v>0</v>
      </c>
      <c r="T264" s="161">
        <f>+[2]data1cf!S264</f>
        <v>0</v>
      </c>
      <c r="U264" s="161">
        <f>+[2]data1cf!T264</f>
        <v>0</v>
      </c>
      <c r="V264" s="161">
        <f>+[2]data1cf!U264</f>
        <v>0</v>
      </c>
      <c r="W264" s="161">
        <f>+[2]data1cf!V264</f>
        <v>0</v>
      </c>
      <c r="X264" s="161">
        <f>+[2]data1cf!W264</f>
        <v>0</v>
      </c>
      <c r="Y264" s="161">
        <f>+[2]data1cf!X264</f>
        <v>0</v>
      </c>
      <c r="Z264" s="161">
        <f>+[2]data1cf!Y264</f>
        <v>0</v>
      </c>
      <c r="AA264" s="161">
        <f>+[2]data1cf!Z264</f>
        <v>0</v>
      </c>
      <c r="AB264" s="161"/>
      <c r="AC264" s="162">
        <f t="shared" si="32"/>
        <v>25404.880335664155</v>
      </c>
      <c r="AD264" s="162">
        <f t="shared" si="34"/>
        <v>58009.492018955883</v>
      </c>
      <c r="AE264" s="163">
        <f t="shared" si="35"/>
        <v>57458.836479458601</v>
      </c>
      <c r="AF264" s="164">
        <f t="shared" si="33"/>
        <v>0.14619070887565613</v>
      </c>
      <c r="AG264" s="165">
        <f t="shared" si="36"/>
        <v>0.98278517789822462</v>
      </c>
    </row>
    <row r="265" spans="1:33">
      <c r="A265" s="157"/>
      <c r="B265" s="161">
        <f>+[2]data1cf!A265</f>
        <v>-91114.896704622035</v>
      </c>
      <c r="C265" s="161">
        <f>+[2]data1cf!B265</f>
        <v>15037.720749364718</v>
      </c>
      <c r="D265" s="161">
        <f>+[2]data1cf!C265</f>
        <v>16529.457986151698</v>
      </c>
      <c r="E265" s="161">
        <f>+[2]data1cf!D265</f>
        <v>16183.350356293464</v>
      </c>
      <c r="F265" s="161">
        <f>+[2]data1cf!E265</f>
        <v>15567.147642566968</v>
      </c>
      <c r="G265" s="161">
        <f>+[2]data1cf!F265</f>
        <v>15259.405494089111</v>
      </c>
      <c r="H265" s="161">
        <f>+[2]data1cf!G265</f>
        <v>15259.449318929999</v>
      </c>
      <c r="I265" s="161">
        <f>+[2]data1cf!H265</f>
        <v>15021.248195968416</v>
      </c>
      <c r="J265" s="161">
        <f>+[2]data1cf!I265</f>
        <v>14943.595332170968</v>
      </c>
      <c r="K265" s="161">
        <f>+[2]data1cf!J265</f>
        <v>15054.483568874924</v>
      </c>
      <c r="L265" s="161">
        <f>+[2]data1cf!K265</f>
        <v>15106.625116052837</v>
      </c>
      <c r="M265" s="161">
        <f>+[2]data1cf!L265</f>
        <v>14861.29057518401</v>
      </c>
      <c r="N265" s="161">
        <f>+[2]data1cf!M265</f>
        <v>15040.331672956749</v>
      </c>
      <c r="O265" s="161">
        <f>+[2]data1cf!N265</f>
        <v>14960.880306683463</v>
      </c>
      <c r="P265" s="161">
        <f>+[2]data1cf!O265</f>
        <v>15216.586265352484</v>
      </c>
      <c r="Q265" s="161">
        <f>+[2]data1cf!P265</f>
        <v>15267.89002408852</v>
      </c>
      <c r="R265" s="161">
        <f>+[2]data1cf!Q265</f>
        <v>1045.0514192433327</v>
      </c>
      <c r="S265" s="161">
        <f>+[2]data1cf!R265</f>
        <v>0</v>
      </c>
      <c r="T265" s="161">
        <f>+[2]data1cf!S265</f>
        <v>0</v>
      </c>
      <c r="U265" s="161">
        <f>+[2]data1cf!T265</f>
        <v>0</v>
      </c>
      <c r="V265" s="161">
        <f>+[2]data1cf!U265</f>
        <v>0</v>
      </c>
      <c r="W265" s="161">
        <f>+[2]data1cf!V265</f>
        <v>0</v>
      </c>
      <c r="X265" s="161">
        <f>+[2]data1cf!W265</f>
        <v>0</v>
      </c>
      <c r="Y265" s="161">
        <f>+[2]data1cf!X265</f>
        <v>0</v>
      </c>
      <c r="Z265" s="161">
        <f>+[2]data1cf!Y265</f>
        <v>0</v>
      </c>
      <c r="AA265" s="161">
        <f>+[2]data1cf!Z265</f>
        <v>0</v>
      </c>
      <c r="AB265" s="161"/>
      <c r="AC265" s="162">
        <f t="shared" si="32"/>
        <v>26157.361406969409</v>
      </c>
      <c r="AD265" s="162">
        <f t="shared" si="34"/>
        <v>58536.900754963339</v>
      </c>
      <c r="AE265" s="163">
        <f t="shared" si="35"/>
        <v>57989.942074702849</v>
      </c>
      <c r="AF265" s="164">
        <f t="shared" si="33"/>
        <v>0.1482905447483063</v>
      </c>
      <c r="AG265" s="165">
        <f t="shared" si="36"/>
        <v>0.9834093356352589</v>
      </c>
    </row>
    <row r="266" spans="1:33">
      <c r="A266" s="157"/>
      <c r="B266" s="161">
        <f>+[2]data1cf!A266</f>
        <v>-102121.74632824575</v>
      </c>
      <c r="C266" s="161">
        <f>+[2]data1cf!B266</f>
        <v>15399.206223239453</v>
      </c>
      <c r="D266" s="161">
        <f>+[2]data1cf!C266</f>
        <v>16908.802346946402</v>
      </c>
      <c r="E266" s="161">
        <f>+[2]data1cf!D266</f>
        <v>16288.488270677148</v>
      </c>
      <c r="F266" s="161">
        <f>+[2]data1cf!E266</f>
        <v>16007.952374933517</v>
      </c>
      <c r="G266" s="161">
        <f>+[2]data1cf!F266</f>
        <v>15792.092806079152</v>
      </c>
      <c r="H266" s="161">
        <f>+[2]data1cf!G266</f>
        <v>15301.948377613377</v>
      </c>
      <c r="I266" s="161">
        <f>+[2]data1cf!H266</f>
        <v>15247.617789274329</v>
      </c>
      <c r="J266" s="161">
        <f>+[2]data1cf!I266</f>
        <v>15400.555930001759</v>
      </c>
      <c r="K266" s="161">
        <f>+[2]data1cf!J266</f>
        <v>15362.774494698215</v>
      </c>
      <c r="L266" s="161">
        <f>+[2]data1cf!K266</f>
        <v>15299.380425534076</v>
      </c>
      <c r="M266" s="161">
        <f>+[2]data1cf!L266</f>
        <v>15405.131714706331</v>
      </c>
      <c r="N266" s="161">
        <f>+[2]data1cf!M266</f>
        <v>15439.887186883836</v>
      </c>
      <c r="O266" s="161">
        <f>+[2]data1cf!N266</f>
        <v>15289.947637678308</v>
      </c>
      <c r="P266" s="161">
        <f>+[2]data1cf!O266</f>
        <v>15543.4627140551</v>
      </c>
      <c r="Q266" s="161">
        <f>+[2]data1cf!P266</f>
        <v>15436.193593546417</v>
      </c>
      <c r="R266" s="161">
        <f>+[2]data1cf!Q266</f>
        <v>1171.2955816864471</v>
      </c>
      <c r="S266" s="161">
        <f>+[2]data1cf!R266</f>
        <v>0</v>
      </c>
      <c r="T266" s="161">
        <f>+[2]data1cf!S266</f>
        <v>0</v>
      </c>
      <c r="U266" s="161">
        <f>+[2]data1cf!T266</f>
        <v>0</v>
      </c>
      <c r="V266" s="161">
        <f>+[2]data1cf!U266</f>
        <v>0</v>
      </c>
      <c r="W266" s="161">
        <f>+[2]data1cf!V266</f>
        <v>0</v>
      </c>
      <c r="X266" s="161">
        <f>+[2]data1cf!W266</f>
        <v>0</v>
      </c>
      <c r="Y266" s="161">
        <f>+[2]data1cf!X266</f>
        <v>0</v>
      </c>
      <c r="Z266" s="161">
        <f>+[2]data1cf!Y266</f>
        <v>0</v>
      </c>
      <c r="AA266" s="161">
        <f>+[2]data1cf!Z266</f>
        <v>0</v>
      </c>
      <c r="AB266" s="161"/>
      <c r="AC266" s="162">
        <f t="shared" si="32"/>
        <v>17627.878222931868</v>
      </c>
      <c r="AD266" s="162">
        <f t="shared" si="34"/>
        <v>50705.232048896556</v>
      </c>
      <c r="AE266" s="163">
        <f t="shared" si="35"/>
        <v>50146.406953968239</v>
      </c>
      <c r="AF266" s="164">
        <f t="shared" si="33"/>
        <v>0.12954004406929021</v>
      </c>
      <c r="AG266" s="165">
        <f t="shared" si="36"/>
        <v>0.97129029617934892</v>
      </c>
    </row>
    <row r="267" spans="1:33">
      <c r="A267" s="157"/>
      <c r="B267" s="161">
        <f>+[2]data1cf!A267</f>
        <v>-97755.298502699152</v>
      </c>
      <c r="C267" s="161">
        <f>+[2]data1cf!B267</f>
        <v>15020.964926971923</v>
      </c>
      <c r="D267" s="161">
        <f>+[2]data1cf!C267</f>
        <v>16601.613389973325</v>
      </c>
      <c r="E267" s="161">
        <f>+[2]data1cf!D267</f>
        <v>16337.410912098239</v>
      </c>
      <c r="F267" s="161">
        <f>+[2]data1cf!E267</f>
        <v>15969.868262769367</v>
      </c>
      <c r="G267" s="161">
        <f>+[2]data1cf!F267</f>
        <v>15681.337506017691</v>
      </c>
      <c r="H267" s="161">
        <f>+[2]data1cf!G267</f>
        <v>15336.669980650304</v>
      </c>
      <c r="I267" s="161">
        <f>+[2]data1cf!H267</f>
        <v>15172.17974708622</v>
      </c>
      <c r="J267" s="161">
        <f>+[2]data1cf!I267</f>
        <v>15363.171448041585</v>
      </c>
      <c r="K267" s="161">
        <f>+[2]data1cf!J267</f>
        <v>15399.922249494572</v>
      </c>
      <c r="L267" s="161">
        <f>+[2]data1cf!K267</f>
        <v>15389.384506309105</v>
      </c>
      <c r="M267" s="161">
        <f>+[2]data1cf!L267</f>
        <v>15485.842116944325</v>
      </c>
      <c r="N267" s="161">
        <f>+[2]data1cf!M267</f>
        <v>15439.99813377825</v>
      </c>
      <c r="O267" s="161">
        <f>+[2]data1cf!N267</f>
        <v>15381.941068431444</v>
      </c>
      <c r="P267" s="161">
        <f>+[2]data1cf!O267</f>
        <v>15308.814451715254</v>
      </c>
      <c r="Q267" s="161">
        <f>+[2]data1cf!P267</f>
        <v>15174.520695694651</v>
      </c>
      <c r="R267" s="161">
        <f>+[2]data1cf!Q267</f>
        <v>1121.2141717065581</v>
      </c>
      <c r="S267" s="161">
        <f>+[2]data1cf!R267</f>
        <v>0</v>
      </c>
      <c r="T267" s="161">
        <f>+[2]data1cf!S267</f>
        <v>0</v>
      </c>
      <c r="U267" s="161">
        <f>+[2]data1cf!T267</f>
        <v>0</v>
      </c>
      <c r="V267" s="161">
        <f>+[2]data1cf!U267</f>
        <v>0</v>
      </c>
      <c r="W267" s="161">
        <f>+[2]data1cf!V267</f>
        <v>0</v>
      </c>
      <c r="X267" s="161">
        <f>+[2]data1cf!W267</f>
        <v>0</v>
      </c>
      <c r="Y267" s="161">
        <f>+[2]data1cf!X267</f>
        <v>0</v>
      </c>
      <c r="Z267" s="161">
        <f>+[2]data1cf!Y267</f>
        <v>0</v>
      </c>
      <c r="AA267" s="161">
        <f>+[2]data1cf!Z267</f>
        <v>0</v>
      </c>
      <c r="AB267" s="161"/>
      <c r="AC267" s="162">
        <f t="shared" si="32"/>
        <v>21272.274194920908</v>
      </c>
      <c r="AD267" s="162">
        <f t="shared" si="34"/>
        <v>54248.752674394316</v>
      </c>
      <c r="AE267" s="163">
        <f t="shared" si="35"/>
        <v>53691.666031616849</v>
      </c>
      <c r="AF267" s="164">
        <f t="shared" si="33"/>
        <v>0.13684473633766175</v>
      </c>
      <c r="AG267" s="165">
        <f t="shared" si="36"/>
        <v>0.97759894408001891</v>
      </c>
    </row>
    <row r="268" spans="1:33">
      <c r="A268" s="157"/>
      <c r="B268" s="161">
        <f>+[2]data1cf!A268</f>
        <v>-99569.750633938107</v>
      </c>
      <c r="C268" s="161">
        <f>+[2]data1cf!B268</f>
        <v>15152.525893858574</v>
      </c>
      <c r="D268" s="161">
        <f>+[2]data1cf!C268</f>
        <v>16856.264791844893</v>
      </c>
      <c r="E268" s="161">
        <f>+[2]data1cf!D268</f>
        <v>16387.726355099803</v>
      </c>
      <c r="F268" s="161">
        <f>+[2]data1cf!E268</f>
        <v>15914.671833008641</v>
      </c>
      <c r="G268" s="161">
        <f>+[2]data1cf!F268</f>
        <v>15679.533182749199</v>
      </c>
      <c r="H268" s="161">
        <f>+[2]data1cf!G268</f>
        <v>15409.255445713919</v>
      </c>
      <c r="I268" s="161">
        <f>+[2]data1cf!H268</f>
        <v>15343.030787513297</v>
      </c>
      <c r="J268" s="161">
        <f>+[2]data1cf!I268</f>
        <v>15300.451701079248</v>
      </c>
      <c r="K268" s="161">
        <f>+[2]data1cf!J268</f>
        <v>15196.450399046131</v>
      </c>
      <c r="L268" s="161">
        <f>+[2]data1cf!K268</f>
        <v>15236.308986685463</v>
      </c>
      <c r="M268" s="161">
        <f>+[2]data1cf!L268</f>
        <v>15437.156654849037</v>
      </c>
      <c r="N268" s="161">
        <f>+[2]data1cf!M268</f>
        <v>15150.602686875009</v>
      </c>
      <c r="O268" s="161">
        <f>+[2]data1cf!N268</f>
        <v>15244.419745118754</v>
      </c>
      <c r="P268" s="161">
        <f>+[2]data1cf!O268</f>
        <v>15340.294808883493</v>
      </c>
      <c r="Q268" s="161">
        <f>+[2]data1cf!P268</f>
        <v>15236.170123658176</v>
      </c>
      <c r="R268" s="161">
        <f>+[2]data1cf!Q268</f>
        <v>1142.0252118710164</v>
      </c>
      <c r="S268" s="161">
        <f>+[2]data1cf!R268</f>
        <v>0</v>
      </c>
      <c r="T268" s="161">
        <f>+[2]data1cf!S268</f>
        <v>0</v>
      </c>
      <c r="U268" s="161">
        <f>+[2]data1cf!T268</f>
        <v>0</v>
      </c>
      <c r="V268" s="161">
        <f>+[2]data1cf!U268</f>
        <v>0</v>
      </c>
      <c r="W268" s="161">
        <f>+[2]data1cf!V268</f>
        <v>0</v>
      </c>
      <c r="X268" s="161">
        <f>+[2]data1cf!W268</f>
        <v>0</v>
      </c>
      <c r="Y268" s="161">
        <f>+[2]data1cf!X268</f>
        <v>0</v>
      </c>
      <c r="Z268" s="161">
        <f>+[2]data1cf!Y268</f>
        <v>0</v>
      </c>
      <c r="AA268" s="161">
        <f>+[2]data1cf!Z268</f>
        <v>0</v>
      </c>
      <c r="AB268" s="161"/>
      <c r="AC268" s="162">
        <f t="shared" si="32"/>
        <v>19619.479553880785</v>
      </c>
      <c r="AD268" s="162">
        <f t="shared" si="34"/>
        <v>52528.223721705828</v>
      </c>
      <c r="AE268" s="163">
        <f t="shared" si="35"/>
        <v>51972.569285139143</v>
      </c>
      <c r="AF268" s="164">
        <f t="shared" si="33"/>
        <v>0.1336040198802948</v>
      </c>
      <c r="AG268" s="165">
        <f t="shared" si="36"/>
        <v>0.97473085019482564</v>
      </c>
    </row>
    <row r="269" spans="1:33">
      <c r="A269" s="157"/>
      <c r="B269" s="161">
        <f>+[2]data1cf!A269</f>
        <v>-86903.324122239515</v>
      </c>
      <c r="C269" s="161">
        <f>+[2]data1cf!B269</f>
        <v>14782.037355322504</v>
      </c>
      <c r="D269" s="161">
        <f>+[2]data1cf!C269</f>
        <v>16072.453267447356</v>
      </c>
      <c r="E269" s="161">
        <f>+[2]data1cf!D269</f>
        <v>15929.320057520588</v>
      </c>
      <c r="F269" s="161">
        <f>+[2]data1cf!E269</f>
        <v>15540.487994313506</v>
      </c>
      <c r="G269" s="161">
        <f>+[2]data1cf!F269</f>
        <v>15213.305168605542</v>
      </c>
      <c r="H269" s="161">
        <f>+[2]data1cf!G269</f>
        <v>15191.762260063306</v>
      </c>
      <c r="I269" s="161">
        <f>+[2]data1cf!H269</f>
        <v>14921.043246879162</v>
      </c>
      <c r="J269" s="161">
        <f>+[2]data1cf!I269</f>
        <v>15005.937093895078</v>
      </c>
      <c r="K269" s="161">
        <f>+[2]data1cf!J269</f>
        <v>15028.973864157888</v>
      </c>
      <c r="L269" s="161">
        <f>+[2]data1cf!K269</f>
        <v>15019.132618031217</v>
      </c>
      <c r="M269" s="161">
        <f>+[2]data1cf!L269</f>
        <v>14971.911819336217</v>
      </c>
      <c r="N269" s="161">
        <f>+[2]data1cf!M269</f>
        <v>15246.181123863125</v>
      </c>
      <c r="O269" s="161">
        <f>+[2]data1cf!N269</f>
        <v>15052.798954278227</v>
      </c>
      <c r="P269" s="161">
        <f>+[2]data1cf!O269</f>
        <v>15280.292897090378</v>
      </c>
      <c r="Q269" s="161">
        <f>+[2]data1cf!P269</f>
        <v>15142.295785117563</v>
      </c>
      <c r="R269" s="161">
        <f>+[2]data1cf!Q269</f>
        <v>996.74636635243837</v>
      </c>
      <c r="S269" s="161">
        <f>+[2]data1cf!R269</f>
        <v>0</v>
      </c>
      <c r="T269" s="161">
        <f>+[2]data1cf!S269</f>
        <v>0</v>
      </c>
      <c r="U269" s="161">
        <f>+[2]data1cf!T269</f>
        <v>0</v>
      </c>
      <c r="V269" s="161">
        <f>+[2]data1cf!U269</f>
        <v>0</v>
      </c>
      <c r="W269" s="161">
        <f>+[2]data1cf!V269</f>
        <v>0</v>
      </c>
      <c r="X269" s="161">
        <f>+[2]data1cf!W269</f>
        <v>0</v>
      </c>
      <c r="Y269" s="161">
        <f>+[2]data1cf!X269</f>
        <v>0</v>
      </c>
      <c r="Z269" s="161">
        <f>+[2]data1cf!Y269</f>
        <v>0</v>
      </c>
      <c r="AA269" s="161">
        <f>+[2]data1cf!Z269</f>
        <v>0</v>
      </c>
      <c r="AB269" s="161"/>
      <c r="AC269" s="162">
        <f t="shared" si="32"/>
        <v>29523.349298772275</v>
      </c>
      <c r="AD269" s="162">
        <f t="shared" si="34"/>
        <v>61837.742354390954</v>
      </c>
      <c r="AE269" s="163">
        <f t="shared" si="35"/>
        <v>61291.518102557093</v>
      </c>
      <c r="AF269" s="164">
        <f t="shared" si="33"/>
        <v>0.1563740670681</v>
      </c>
      <c r="AG269" s="165">
        <f t="shared" si="36"/>
        <v>0.9868330997581406</v>
      </c>
    </row>
    <row r="270" spans="1:33">
      <c r="A270" s="157"/>
      <c r="B270" s="161">
        <f>+[2]data1cf!A270</f>
        <v>-87109.277461720296</v>
      </c>
      <c r="C270" s="161">
        <f>+[2]data1cf!B270</f>
        <v>15057.428292167606</v>
      </c>
      <c r="D270" s="161">
        <f>+[2]data1cf!C270</f>
        <v>16264.55751778288</v>
      </c>
      <c r="E270" s="161">
        <f>+[2]data1cf!D270</f>
        <v>15926.38683082589</v>
      </c>
      <c r="F270" s="161">
        <f>+[2]data1cf!E270</f>
        <v>15558.988164560134</v>
      </c>
      <c r="G270" s="161">
        <f>+[2]data1cf!F270</f>
        <v>15147.317908593075</v>
      </c>
      <c r="H270" s="161">
        <f>+[2]data1cf!G270</f>
        <v>15094.488974856675</v>
      </c>
      <c r="I270" s="161">
        <f>+[2]data1cf!H270</f>
        <v>14864.04234768786</v>
      </c>
      <c r="J270" s="161">
        <f>+[2]data1cf!I270</f>
        <v>15000.567242154937</v>
      </c>
      <c r="K270" s="161">
        <f>+[2]data1cf!J270</f>
        <v>15112.017919533371</v>
      </c>
      <c r="L270" s="161">
        <f>+[2]data1cf!K270</f>
        <v>14904.93287628757</v>
      </c>
      <c r="M270" s="161">
        <f>+[2]data1cf!L270</f>
        <v>15001.379353451806</v>
      </c>
      <c r="N270" s="161">
        <f>+[2]data1cf!M270</f>
        <v>15089.268138014364</v>
      </c>
      <c r="O270" s="161">
        <f>+[2]data1cf!N270</f>
        <v>15218.063788440941</v>
      </c>
      <c r="P270" s="161">
        <f>+[2]data1cf!O270</f>
        <v>15064.643580918088</v>
      </c>
      <c r="Q270" s="161">
        <f>+[2]data1cf!P270</f>
        <v>15369.634868979829</v>
      </c>
      <c r="R270" s="161">
        <f>+[2]data1cf!Q270</f>
        <v>999.108568774947</v>
      </c>
      <c r="S270" s="161">
        <f>+[2]data1cf!R270</f>
        <v>0</v>
      </c>
      <c r="T270" s="161">
        <f>+[2]data1cf!S270</f>
        <v>0</v>
      </c>
      <c r="U270" s="161">
        <f>+[2]data1cf!T270</f>
        <v>0</v>
      </c>
      <c r="V270" s="161">
        <f>+[2]data1cf!U270</f>
        <v>0</v>
      </c>
      <c r="W270" s="161">
        <f>+[2]data1cf!V270</f>
        <v>0</v>
      </c>
      <c r="X270" s="161">
        <f>+[2]data1cf!W270</f>
        <v>0</v>
      </c>
      <c r="Y270" s="161">
        <f>+[2]data1cf!X270</f>
        <v>0</v>
      </c>
      <c r="Z270" s="161">
        <f>+[2]data1cf!Y270</f>
        <v>0</v>
      </c>
      <c r="AA270" s="161">
        <f>+[2]data1cf!Z270</f>
        <v>0</v>
      </c>
      <c r="AB270" s="161"/>
      <c r="AC270" s="162">
        <f t="shared" si="32"/>
        <v>29606.876080425154</v>
      </c>
      <c r="AD270" s="162">
        <f t="shared" si="34"/>
        <v>61915.109852346257</v>
      </c>
      <c r="AE270" s="163">
        <f t="shared" si="35"/>
        <v>61368.990270708142</v>
      </c>
      <c r="AF270" s="164">
        <f t="shared" si="33"/>
        <v>0.15658487677574159</v>
      </c>
      <c r="AG270" s="165">
        <f t="shared" si="36"/>
        <v>0.98690423837836305</v>
      </c>
    </row>
    <row r="271" spans="1:33">
      <c r="A271" s="157"/>
      <c r="B271" s="161">
        <f>+[2]data1cf!A271</f>
        <v>-96560.916758678344</v>
      </c>
      <c r="C271" s="161">
        <f>+[2]data1cf!B271</f>
        <v>15082.162025019647</v>
      </c>
      <c r="D271" s="161">
        <f>+[2]data1cf!C271</f>
        <v>16589.384103188884</v>
      </c>
      <c r="E271" s="161">
        <f>+[2]data1cf!D271</f>
        <v>16128.963637578992</v>
      </c>
      <c r="F271" s="161">
        <f>+[2]data1cf!E271</f>
        <v>15920.563121963682</v>
      </c>
      <c r="G271" s="161">
        <f>+[2]data1cf!F271</f>
        <v>15467.555311730419</v>
      </c>
      <c r="H271" s="161">
        <f>+[2]data1cf!G271</f>
        <v>15274.651103982866</v>
      </c>
      <c r="I271" s="161">
        <f>+[2]data1cf!H271</f>
        <v>15289.768268421889</v>
      </c>
      <c r="J271" s="161">
        <f>+[2]data1cf!I271</f>
        <v>15331.49085721656</v>
      </c>
      <c r="K271" s="161">
        <f>+[2]data1cf!J271</f>
        <v>15205.193025416316</v>
      </c>
      <c r="L271" s="161">
        <f>+[2]data1cf!K271</f>
        <v>15326.99862116556</v>
      </c>
      <c r="M271" s="161">
        <f>+[2]data1cf!L271</f>
        <v>15002.729881195752</v>
      </c>
      <c r="N271" s="161">
        <f>+[2]data1cf!M271</f>
        <v>15178.289905851758</v>
      </c>
      <c r="O271" s="161">
        <f>+[2]data1cf!N271</f>
        <v>15266.40766696916</v>
      </c>
      <c r="P271" s="161">
        <f>+[2]data1cf!O271</f>
        <v>15384.388283124321</v>
      </c>
      <c r="Q271" s="161">
        <f>+[2]data1cf!P271</f>
        <v>15363.717414356812</v>
      </c>
      <c r="R271" s="161">
        <f>+[2]data1cf!Q271</f>
        <v>1107.5150908553369</v>
      </c>
      <c r="S271" s="161">
        <f>+[2]data1cf!R271</f>
        <v>0</v>
      </c>
      <c r="T271" s="161">
        <f>+[2]data1cf!S271</f>
        <v>0</v>
      </c>
      <c r="U271" s="161">
        <f>+[2]data1cf!T271</f>
        <v>0</v>
      </c>
      <c r="V271" s="161">
        <f>+[2]data1cf!U271</f>
        <v>0</v>
      </c>
      <c r="W271" s="161">
        <f>+[2]data1cf!V271</f>
        <v>0</v>
      </c>
      <c r="X271" s="161">
        <f>+[2]data1cf!W271</f>
        <v>0</v>
      </c>
      <c r="Y271" s="161">
        <f>+[2]data1cf!X271</f>
        <v>0</v>
      </c>
      <c r="Z271" s="161">
        <f>+[2]data1cf!Y271</f>
        <v>0</v>
      </c>
      <c r="AA271" s="161">
        <f>+[2]data1cf!Z271</f>
        <v>0</v>
      </c>
      <c r="AB271" s="161"/>
      <c r="AC271" s="162">
        <f t="shared" si="32"/>
        <v>21869.405159169648</v>
      </c>
      <c r="AD271" s="162">
        <f t="shared" si="34"/>
        <v>54649.109645125624</v>
      </c>
      <c r="AE271" s="163">
        <f t="shared" si="35"/>
        <v>54095.352881605781</v>
      </c>
      <c r="AF271" s="164">
        <f t="shared" si="33"/>
        <v>0.13834318518638614</v>
      </c>
      <c r="AG271" s="165">
        <f t="shared" si="36"/>
        <v>0.97821821655922203</v>
      </c>
    </row>
    <row r="272" spans="1:33">
      <c r="A272" s="157"/>
      <c r="B272" s="161">
        <f>+[2]data1cf!A272</f>
        <v>-91441.948196940095</v>
      </c>
      <c r="C272" s="161">
        <f>+[2]data1cf!B272</f>
        <v>14831.601390088032</v>
      </c>
      <c r="D272" s="161">
        <f>+[2]data1cf!C272</f>
        <v>16262.383601938152</v>
      </c>
      <c r="E272" s="161">
        <f>+[2]data1cf!D272</f>
        <v>15973.938937537965</v>
      </c>
      <c r="F272" s="161">
        <f>+[2]data1cf!E272</f>
        <v>15765.640334719508</v>
      </c>
      <c r="G272" s="161">
        <f>+[2]data1cf!F272</f>
        <v>15347.61185229908</v>
      </c>
      <c r="H272" s="161">
        <f>+[2]data1cf!G272</f>
        <v>15225.532529742692</v>
      </c>
      <c r="I272" s="161">
        <f>+[2]data1cf!H272</f>
        <v>15073.001666098316</v>
      </c>
      <c r="J272" s="161">
        <f>+[2]data1cf!I272</f>
        <v>15050.29895252459</v>
      </c>
      <c r="K272" s="161">
        <f>+[2]data1cf!J272</f>
        <v>15020.726624807192</v>
      </c>
      <c r="L272" s="161">
        <f>+[2]data1cf!K272</f>
        <v>15254.6516954791</v>
      </c>
      <c r="M272" s="161">
        <f>+[2]data1cf!L272</f>
        <v>15201.075699437646</v>
      </c>
      <c r="N272" s="161">
        <f>+[2]data1cf!M272</f>
        <v>15013.152576941826</v>
      </c>
      <c r="O272" s="161">
        <f>+[2]data1cf!N272</f>
        <v>15249.671987300833</v>
      </c>
      <c r="P272" s="161">
        <f>+[2]data1cf!O272</f>
        <v>15085.066908451532</v>
      </c>
      <c r="Q272" s="161">
        <f>+[2]data1cf!P272</f>
        <v>15343.427503010575</v>
      </c>
      <c r="R272" s="161">
        <f>+[2]data1cf!Q272</f>
        <v>1048.8025690396241</v>
      </c>
      <c r="S272" s="161">
        <f>+[2]data1cf!R272</f>
        <v>0</v>
      </c>
      <c r="T272" s="161">
        <f>+[2]data1cf!S272</f>
        <v>0</v>
      </c>
      <c r="U272" s="161">
        <f>+[2]data1cf!T272</f>
        <v>0</v>
      </c>
      <c r="V272" s="161">
        <f>+[2]data1cf!U272</f>
        <v>0</v>
      </c>
      <c r="W272" s="161">
        <f>+[2]data1cf!V272</f>
        <v>0</v>
      </c>
      <c r="X272" s="161">
        <f>+[2]data1cf!W272</f>
        <v>0</v>
      </c>
      <c r="Y272" s="161">
        <f>+[2]data1cf!X272</f>
        <v>0</v>
      </c>
      <c r="Z272" s="161">
        <f>+[2]data1cf!Y272</f>
        <v>0</v>
      </c>
      <c r="AA272" s="161">
        <f>+[2]data1cf!Z272</f>
        <v>0</v>
      </c>
      <c r="AB272" s="161"/>
      <c r="AC272" s="162">
        <f t="shared" si="32"/>
        <v>25733.357380184563</v>
      </c>
      <c r="AD272" s="162">
        <f t="shared" si="34"/>
        <v>58232.817770020854</v>
      </c>
      <c r="AE272" s="163">
        <f t="shared" si="35"/>
        <v>57683.596273865798</v>
      </c>
      <c r="AF272" s="164">
        <f t="shared" si="33"/>
        <v>0.14712961316108708</v>
      </c>
      <c r="AG272" s="165">
        <f t="shared" si="36"/>
        <v>0.98305228734331385</v>
      </c>
    </row>
    <row r="273" spans="1:33">
      <c r="A273" s="157"/>
      <c r="B273" s="161">
        <f>+[2]data1cf!A273</f>
        <v>-94447.101675242695</v>
      </c>
      <c r="C273" s="161">
        <f>+[2]data1cf!B273</f>
        <v>15313.177732274609</v>
      </c>
      <c r="D273" s="161">
        <f>+[2]data1cf!C273</f>
        <v>16431.117705049041</v>
      </c>
      <c r="E273" s="161">
        <f>+[2]data1cf!D273</f>
        <v>16174.596282291026</v>
      </c>
      <c r="F273" s="161">
        <f>+[2]data1cf!E273</f>
        <v>15670.221930052761</v>
      </c>
      <c r="G273" s="161">
        <f>+[2]data1cf!F273</f>
        <v>15563.475098283321</v>
      </c>
      <c r="H273" s="161">
        <f>+[2]data1cf!G273</f>
        <v>15239.258552644736</v>
      </c>
      <c r="I273" s="161">
        <f>+[2]data1cf!H273</f>
        <v>15248.841768795288</v>
      </c>
      <c r="J273" s="161">
        <f>+[2]data1cf!I273</f>
        <v>15207.544747923012</v>
      </c>
      <c r="K273" s="161">
        <f>+[2]data1cf!J273</f>
        <v>15083.18310851304</v>
      </c>
      <c r="L273" s="161">
        <f>+[2]data1cf!K273</f>
        <v>15281.809960557473</v>
      </c>
      <c r="M273" s="161">
        <f>+[2]data1cf!L273</f>
        <v>15273.016253528005</v>
      </c>
      <c r="N273" s="161">
        <f>+[2]data1cf!M273</f>
        <v>15194.602619689989</v>
      </c>
      <c r="O273" s="161">
        <f>+[2]data1cf!N273</f>
        <v>15277.834563519591</v>
      </c>
      <c r="P273" s="161">
        <f>+[2]data1cf!O273</f>
        <v>15359.922675297723</v>
      </c>
      <c r="Q273" s="161">
        <f>+[2]data1cf!P273</f>
        <v>15126.178368224355</v>
      </c>
      <c r="R273" s="161">
        <f>+[2]data1cf!Q273</f>
        <v>1083.2704773743635</v>
      </c>
      <c r="S273" s="161">
        <f>+[2]data1cf!R273</f>
        <v>0</v>
      </c>
      <c r="T273" s="161">
        <f>+[2]data1cf!S273</f>
        <v>0</v>
      </c>
      <c r="U273" s="161">
        <f>+[2]data1cf!T273</f>
        <v>0</v>
      </c>
      <c r="V273" s="161">
        <f>+[2]data1cf!U273</f>
        <v>0</v>
      </c>
      <c r="W273" s="161">
        <f>+[2]data1cf!V273</f>
        <v>0</v>
      </c>
      <c r="X273" s="161">
        <f>+[2]data1cf!W273</f>
        <v>0</v>
      </c>
      <c r="Y273" s="161">
        <f>+[2]data1cf!X273</f>
        <v>0</v>
      </c>
      <c r="Z273" s="161">
        <f>+[2]data1cf!Y273</f>
        <v>0</v>
      </c>
      <c r="AA273" s="161">
        <f>+[2]data1cf!Z273</f>
        <v>0</v>
      </c>
      <c r="AB273" s="161"/>
      <c r="AC273" s="162">
        <f t="shared" si="32"/>
        <v>23852.11941216643</v>
      </c>
      <c r="AD273" s="162">
        <f t="shared" si="34"/>
        <v>56559.122691945784</v>
      </c>
      <c r="AE273" s="163">
        <f t="shared" si="35"/>
        <v>56006.585700592972</v>
      </c>
      <c r="AF273" s="164">
        <f t="shared" si="33"/>
        <v>0.14263675808906554</v>
      </c>
      <c r="AG273" s="165">
        <f t="shared" si="36"/>
        <v>0.98094499835614146</v>
      </c>
    </row>
    <row r="274" spans="1:33">
      <c r="A274" s="157"/>
      <c r="B274" s="161">
        <f>+[2]data1cf!A274</f>
        <v>-84352.56854752198</v>
      </c>
      <c r="C274" s="161">
        <f>+[2]data1cf!B274</f>
        <v>14957.143032213295</v>
      </c>
      <c r="D274" s="161">
        <f>+[2]data1cf!C274</f>
        <v>16217.555121552654</v>
      </c>
      <c r="E274" s="161">
        <f>+[2]data1cf!D274</f>
        <v>15880.75784108142</v>
      </c>
      <c r="F274" s="161">
        <f>+[2]data1cf!E274</f>
        <v>15423.531408815445</v>
      </c>
      <c r="G274" s="161">
        <f>+[2]data1cf!F274</f>
        <v>15456.840667871224</v>
      </c>
      <c r="H274" s="161">
        <f>+[2]data1cf!G274</f>
        <v>15085.547288046735</v>
      </c>
      <c r="I274" s="161">
        <f>+[2]data1cf!H274</f>
        <v>14764.893861368284</v>
      </c>
      <c r="J274" s="161">
        <f>+[2]data1cf!I274</f>
        <v>14777.135438161295</v>
      </c>
      <c r="K274" s="161">
        <f>+[2]data1cf!J274</f>
        <v>15005.431114783039</v>
      </c>
      <c r="L274" s="161">
        <f>+[2]data1cf!K274</f>
        <v>14967.76656777587</v>
      </c>
      <c r="M274" s="161">
        <f>+[2]data1cf!L274</f>
        <v>15095.345130012251</v>
      </c>
      <c r="N274" s="161">
        <f>+[2]data1cf!M274</f>
        <v>14876.4225545503</v>
      </c>
      <c r="O274" s="161">
        <f>+[2]data1cf!N274</f>
        <v>15073.210701329921</v>
      </c>
      <c r="P274" s="161">
        <f>+[2]data1cf!O274</f>
        <v>14843.399980779484</v>
      </c>
      <c r="Q274" s="161">
        <f>+[2]data1cf!P274</f>
        <v>15058.711453343863</v>
      </c>
      <c r="R274" s="161">
        <f>+[2]data1cf!Q274</f>
        <v>967.49022021265796</v>
      </c>
      <c r="S274" s="161">
        <f>+[2]data1cf!R274</f>
        <v>0</v>
      </c>
      <c r="T274" s="161">
        <f>+[2]data1cf!S274</f>
        <v>0</v>
      </c>
      <c r="U274" s="161">
        <f>+[2]data1cf!T274</f>
        <v>0</v>
      </c>
      <c r="V274" s="161">
        <f>+[2]data1cf!U274</f>
        <v>0</v>
      </c>
      <c r="W274" s="161">
        <f>+[2]data1cf!V274</f>
        <v>0</v>
      </c>
      <c r="X274" s="161">
        <f>+[2]data1cf!W274</f>
        <v>0</v>
      </c>
      <c r="Y274" s="161">
        <f>+[2]data1cf!X274</f>
        <v>0</v>
      </c>
      <c r="Z274" s="161">
        <f>+[2]data1cf!Y274</f>
        <v>0</v>
      </c>
      <c r="AA274" s="161">
        <f>+[2]data1cf!Z274</f>
        <v>0</v>
      </c>
      <c r="AB274" s="161"/>
      <c r="AC274" s="162">
        <f t="shared" si="32"/>
        <v>31901.693163360862</v>
      </c>
      <c r="AD274" s="162">
        <f t="shared" si="34"/>
        <v>64030.769430023051</v>
      </c>
      <c r="AE274" s="163">
        <f t="shared" si="35"/>
        <v>63488.018488087757</v>
      </c>
      <c r="AF274" s="164">
        <f t="shared" si="33"/>
        <v>0.16273848414421085</v>
      </c>
      <c r="AG274" s="165">
        <f t="shared" si="36"/>
        <v>0.9887074375049254</v>
      </c>
    </row>
    <row r="275" spans="1:33">
      <c r="A275" s="157"/>
      <c r="B275" s="161">
        <f>+[2]data1cf!A275</f>
        <v>-100336.15572365288</v>
      </c>
      <c r="C275" s="161">
        <f>+[2]data1cf!B275</f>
        <v>15240.903823879127</v>
      </c>
      <c r="D275" s="161">
        <f>+[2]data1cf!C275</f>
        <v>16755.181640946848</v>
      </c>
      <c r="E275" s="161">
        <f>+[2]data1cf!D275</f>
        <v>16399.311335230974</v>
      </c>
      <c r="F275" s="161">
        <f>+[2]data1cf!E275</f>
        <v>16027.843003173028</v>
      </c>
      <c r="G275" s="161">
        <f>+[2]data1cf!F275</f>
        <v>15713.456304849293</v>
      </c>
      <c r="H275" s="161">
        <f>+[2]data1cf!G275</f>
        <v>15296.360002145208</v>
      </c>
      <c r="I275" s="161">
        <f>+[2]data1cf!H275</f>
        <v>15162.38113457751</v>
      </c>
      <c r="J275" s="161">
        <f>+[2]data1cf!I275</f>
        <v>15275.948038891078</v>
      </c>
      <c r="K275" s="161">
        <f>+[2]data1cf!J275</f>
        <v>15406.071505418231</v>
      </c>
      <c r="L275" s="161">
        <f>+[2]data1cf!K275</f>
        <v>15430.212702215827</v>
      </c>
      <c r="M275" s="161">
        <f>+[2]data1cf!L275</f>
        <v>15539.462421328089</v>
      </c>
      <c r="N275" s="161">
        <f>+[2]data1cf!M275</f>
        <v>15272.48698901731</v>
      </c>
      <c r="O275" s="161">
        <f>+[2]data1cf!N275</f>
        <v>15590.818678028252</v>
      </c>
      <c r="P275" s="161">
        <f>+[2]data1cf!O275</f>
        <v>15439.741940470771</v>
      </c>
      <c r="Q275" s="161">
        <f>+[2]data1cf!P275</f>
        <v>15770.699422547996</v>
      </c>
      <c r="R275" s="161">
        <f>+[2]data1cf!Q275</f>
        <v>1150.8155716880087</v>
      </c>
      <c r="S275" s="161">
        <f>+[2]data1cf!R275</f>
        <v>0</v>
      </c>
      <c r="T275" s="161">
        <f>+[2]data1cf!S275</f>
        <v>0</v>
      </c>
      <c r="U275" s="161">
        <f>+[2]data1cf!T275</f>
        <v>0</v>
      </c>
      <c r="V275" s="161">
        <f>+[2]data1cf!U275</f>
        <v>0</v>
      </c>
      <c r="W275" s="161">
        <f>+[2]data1cf!V275</f>
        <v>0</v>
      </c>
      <c r="X275" s="161">
        <f>+[2]data1cf!W275</f>
        <v>0</v>
      </c>
      <c r="Y275" s="161">
        <f>+[2]data1cf!X275</f>
        <v>0</v>
      </c>
      <c r="Z275" s="161">
        <f>+[2]data1cf!Y275</f>
        <v>0</v>
      </c>
      <c r="AA275" s="161">
        <f>+[2]data1cf!Z275</f>
        <v>0</v>
      </c>
      <c r="AB275" s="161"/>
      <c r="AC275" s="162">
        <f t="shared" si="32"/>
        <v>19283.51408380429</v>
      </c>
      <c r="AD275" s="162">
        <f t="shared" si="34"/>
        <v>52409.810582630933</v>
      </c>
      <c r="AE275" s="163">
        <f t="shared" si="35"/>
        <v>51849.777706584071</v>
      </c>
      <c r="AF275" s="164">
        <f t="shared" si="33"/>
        <v>0.13268718123435971</v>
      </c>
      <c r="AG275" s="165">
        <f t="shared" ref="AG275:AG290" si="37">1-EXP(-(1/0.25)*(AD275/ABS($AD$1010)))</f>
        <v>0.97452045710547563</v>
      </c>
    </row>
    <row r="276" spans="1:33">
      <c r="A276" s="157"/>
      <c r="B276" s="161">
        <f>+[2]data1cf!A276</f>
        <v>-101833.46665759734</v>
      </c>
      <c r="C276" s="161">
        <f>+[2]data1cf!B276</f>
        <v>15369.842204955792</v>
      </c>
      <c r="D276" s="161">
        <f>+[2]data1cf!C276</f>
        <v>16885.645195845238</v>
      </c>
      <c r="E276" s="161">
        <f>+[2]data1cf!D276</f>
        <v>16342.391759641356</v>
      </c>
      <c r="F276" s="161">
        <f>+[2]data1cf!E276</f>
        <v>15990.13275354709</v>
      </c>
      <c r="G276" s="161">
        <f>+[2]data1cf!F276</f>
        <v>15629.2312357476</v>
      </c>
      <c r="H276" s="161">
        <f>+[2]data1cf!G276</f>
        <v>15530.472576671895</v>
      </c>
      <c r="I276" s="161">
        <f>+[2]data1cf!H276</f>
        <v>15332.429998053343</v>
      </c>
      <c r="J276" s="161">
        <f>+[2]data1cf!I276</f>
        <v>15280.941423427106</v>
      </c>
      <c r="K276" s="161">
        <f>+[2]data1cf!J276</f>
        <v>15415.223914367263</v>
      </c>
      <c r="L276" s="161">
        <f>+[2]data1cf!K276</f>
        <v>15240.248914083782</v>
      </c>
      <c r="M276" s="161">
        <f>+[2]data1cf!L276</f>
        <v>15362.005417073164</v>
      </c>
      <c r="N276" s="161">
        <f>+[2]data1cf!M276</f>
        <v>15320.155844709079</v>
      </c>
      <c r="O276" s="161">
        <f>+[2]data1cf!N276</f>
        <v>15415.665728063104</v>
      </c>
      <c r="P276" s="161">
        <f>+[2]data1cf!O276</f>
        <v>15440.545044727471</v>
      </c>
      <c r="Q276" s="161">
        <f>+[2]data1cf!P276</f>
        <v>15638.144598301627</v>
      </c>
      <c r="R276" s="161">
        <f>+[2]data1cf!Q276</f>
        <v>1167.9891291759784</v>
      </c>
      <c r="S276" s="161">
        <f>+[2]data1cf!R276</f>
        <v>0</v>
      </c>
      <c r="T276" s="161">
        <f>+[2]data1cf!S276</f>
        <v>0</v>
      </c>
      <c r="U276" s="161">
        <f>+[2]data1cf!T276</f>
        <v>0</v>
      </c>
      <c r="V276" s="161">
        <f>+[2]data1cf!U276</f>
        <v>0</v>
      </c>
      <c r="W276" s="161">
        <f>+[2]data1cf!V276</f>
        <v>0</v>
      </c>
      <c r="X276" s="161">
        <f>+[2]data1cf!W276</f>
        <v>0</v>
      </c>
      <c r="Y276" s="161">
        <f>+[2]data1cf!X276</f>
        <v>0</v>
      </c>
      <c r="Z276" s="161">
        <f>+[2]data1cf!Y276</f>
        <v>0</v>
      </c>
      <c r="AA276" s="161">
        <f>+[2]data1cf!Z276</f>
        <v>0</v>
      </c>
      <c r="AB276" s="161"/>
      <c r="AC276" s="162">
        <f t="shared" si="32"/>
        <v>17917.327277706205</v>
      </c>
      <c r="AD276" s="162">
        <f t="shared" si="34"/>
        <v>51006.830814022484</v>
      </c>
      <c r="AE276" s="163">
        <f t="shared" si="35"/>
        <v>50447.752725630387</v>
      </c>
      <c r="AF276" s="164">
        <f t="shared" si="33"/>
        <v>0.13008171916007993</v>
      </c>
      <c r="AG276" s="165">
        <f t="shared" si="37"/>
        <v>0.97189025253569616</v>
      </c>
    </row>
    <row r="277" spans="1:33">
      <c r="A277" s="157"/>
      <c r="B277" s="161">
        <f>+[2]data1cf!A277</f>
        <v>-91548.630379884795</v>
      </c>
      <c r="C277" s="161">
        <f>+[2]data1cf!B277</f>
        <v>15115.26498960221</v>
      </c>
      <c r="D277" s="161">
        <f>+[2]data1cf!C277</f>
        <v>16343.435870958976</v>
      </c>
      <c r="E277" s="161">
        <f>+[2]data1cf!D277</f>
        <v>16070.361635028565</v>
      </c>
      <c r="F277" s="161">
        <f>+[2]data1cf!E277</f>
        <v>15607.809618937717</v>
      </c>
      <c r="G277" s="161">
        <f>+[2]data1cf!F277</f>
        <v>15509.488029256085</v>
      </c>
      <c r="H277" s="161">
        <f>+[2]data1cf!G277</f>
        <v>15179.729543067748</v>
      </c>
      <c r="I277" s="161">
        <f>+[2]data1cf!H277</f>
        <v>14890.361759714213</v>
      </c>
      <c r="J277" s="161">
        <f>+[2]data1cf!I277</f>
        <v>15084.646403102353</v>
      </c>
      <c r="K277" s="161">
        <f>+[2]data1cf!J277</f>
        <v>14987.785392954185</v>
      </c>
      <c r="L277" s="161">
        <f>+[2]data1cf!K277</f>
        <v>14946.141228858938</v>
      </c>
      <c r="M277" s="161">
        <f>+[2]data1cf!L277</f>
        <v>15012.69768791565</v>
      </c>
      <c r="N277" s="161">
        <f>+[2]data1cf!M277</f>
        <v>15215.634077842631</v>
      </c>
      <c r="O277" s="161">
        <f>+[2]data1cf!N277</f>
        <v>15341.099385162866</v>
      </c>
      <c r="P277" s="161">
        <f>+[2]data1cf!O277</f>
        <v>15106.099970262279</v>
      </c>
      <c r="Q277" s="161">
        <f>+[2]data1cf!P277</f>
        <v>15254.965140333403</v>
      </c>
      <c r="R277" s="161">
        <f>+[2]data1cf!Q277</f>
        <v>1050.0261710051266</v>
      </c>
      <c r="S277" s="161">
        <f>+[2]data1cf!R277</f>
        <v>0</v>
      </c>
      <c r="T277" s="161">
        <f>+[2]data1cf!S277</f>
        <v>0</v>
      </c>
      <c r="U277" s="161">
        <f>+[2]data1cf!T277</f>
        <v>0</v>
      </c>
      <c r="V277" s="161">
        <f>+[2]data1cf!U277</f>
        <v>0</v>
      </c>
      <c r="W277" s="161">
        <f>+[2]data1cf!V277</f>
        <v>0</v>
      </c>
      <c r="X277" s="161">
        <f>+[2]data1cf!W277</f>
        <v>0</v>
      </c>
      <c r="Y277" s="161">
        <f>+[2]data1cf!X277</f>
        <v>0</v>
      </c>
      <c r="Z277" s="161">
        <f>+[2]data1cf!Y277</f>
        <v>0</v>
      </c>
      <c r="AA277" s="161">
        <f>+[2]data1cf!Z277</f>
        <v>0</v>
      </c>
      <c r="AB277" s="161"/>
      <c r="AC277" s="162">
        <f t="shared" si="32"/>
        <v>25789.942391592384</v>
      </c>
      <c r="AD277" s="162">
        <f t="shared" si="34"/>
        <v>58235.745616490974</v>
      </c>
      <c r="AE277" s="163">
        <f t="shared" si="35"/>
        <v>57687.477448842394</v>
      </c>
      <c r="AF277" s="164">
        <f t="shared" si="33"/>
        <v>0.14734352231025699</v>
      </c>
      <c r="AG277" s="165">
        <f t="shared" si="37"/>
        <v>0.9830557615373855</v>
      </c>
    </row>
    <row r="278" spans="1:33">
      <c r="A278" s="157"/>
      <c r="B278" s="161">
        <f>+[2]data1cf!A278</f>
        <v>-84700.307729109336</v>
      </c>
      <c r="C278" s="161">
        <f>+[2]data1cf!B278</f>
        <v>14905.918743554485</v>
      </c>
      <c r="D278" s="161">
        <f>+[2]data1cf!C278</f>
        <v>16086.431895620404</v>
      </c>
      <c r="E278" s="161">
        <f>+[2]data1cf!D278</f>
        <v>15656.999584123723</v>
      </c>
      <c r="F278" s="161">
        <f>+[2]data1cf!E278</f>
        <v>15497.198704994036</v>
      </c>
      <c r="G278" s="161">
        <f>+[2]data1cf!F278</f>
        <v>15371.972656124555</v>
      </c>
      <c r="H278" s="161">
        <f>+[2]data1cf!G278</f>
        <v>14989.942049194495</v>
      </c>
      <c r="I278" s="161">
        <f>+[2]data1cf!H278</f>
        <v>14916.57983094878</v>
      </c>
      <c r="J278" s="161">
        <f>+[2]data1cf!I278</f>
        <v>14797.018212879539</v>
      </c>
      <c r="K278" s="161">
        <f>+[2]data1cf!J278</f>
        <v>14920.954233554668</v>
      </c>
      <c r="L278" s="161">
        <f>+[2]data1cf!K278</f>
        <v>14812.889326478995</v>
      </c>
      <c r="M278" s="161">
        <f>+[2]data1cf!L278</f>
        <v>14868.378157202273</v>
      </c>
      <c r="N278" s="161">
        <f>+[2]data1cf!M278</f>
        <v>14865.24904602276</v>
      </c>
      <c r="O278" s="161">
        <f>+[2]data1cf!N278</f>
        <v>14949.8559889101</v>
      </c>
      <c r="P278" s="161">
        <f>+[2]data1cf!O278</f>
        <v>15023.638746840872</v>
      </c>
      <c r="Q278" s="161">
        <f>+[2]data1cf!P278</f>
        <v>15028.041390374419</v>
      </c>
      <c r="R278" s="161">
        <f>+[2]data1cf!Q278</f>
        <v>971.47864952979239</v>
      </c>
      <c r="S278" s="161">
        <f>+[2]data1cf!R278</f>
        <v>0</v>
      </c>
      <c r="T278" s="161">
        <f>+[2]data1cf!S278</f>
        <v>0</v>
      </c>
      <c r="U278" s="161">
        <f>+[2]data1cf!T278</f>
        <v>0</v>
      </c>
      <c r="V278" s="161">
        <f>+[2]data1cf!U278</f>
        <v>0</v>
      </c>
      <c r="W278" s="161">
        <f>+[2]data1cf!V278</f>
        <v>0</v>
      </c>
      <c r="X278" s="161">
        <f>+[2]data1cf!W278</f>
        <v>0</v>
      </c>
      <c r="Y278" s="161">
        <f>+[2]data1cf!X278</f>
        <v>0</v>
      </c>
      <c r="Z278" s="161">
        <f>+[2]data1cf!Y278</f>
        <v>0</v>
      </c>
      <c r="AA278" s="161">
        <f>+[2]data1cf!Z278</f>
        <v>0</v>
      </c>
      <c r="AB278" s="161"/>
      <c r="AC278" s="162">
        <f t="shared" si="32"/>
        <v>31088.453343481026</v>
      </c>
      <c r="AD278" s="162">
        <f t="shared" si="34"/>
        <v>63119.889762499763</v>
      </c>
      <c r="AE278" s="163">
        <f t="shared" si="35"/>
        <v>62578.759977744783</v>
      </c>
      <c r="AF278" s="164">
        <f t="shared" si="33"/>
        <v>0.16091757416725161</v>
      </c>
      <c r="AG278" s="165">
        <f t="shared" si="37"/>
        <v>0.98796370548933543</v>
      </c>
    </row>
    <row r="279" spans="1:33">
      <c r="A279" s="157"/>
      <c r="B279" s="161">
        <f>+[2]data1cf!A279</f>
        <v>-98941.848582910316</v>
      </c>
      <c r="C279" s="161">
        <f>+[2]data1cf!B279</f>
        <v>15087.050346984939</v>
      </c>
      <c r="D279" s="161">
        <f>+[2]data1cf!C279</f>
        <v>16987.685251044419</v>
      </c>
      <c r="E279" s="161">
        <f>+[2]data1cf!D279</f>
        <v>16448.171897879703</v>
      </c>
      <c r="F279" s="161">
        <f>+[2]data1cf!E279</f>
        <v>16018.601991708612</v>
      </c>
      <c r="G279" s="161">
        <f>+[2]data1cf!F279</f>
        <v>15885.53640788833</v>
      </c>
      <c r="H279" s="161">
        <f>+[2]data1cf!G279</f>
        <v>15544.927094502145</v>
      </c>
      <c r="I279" s="161">
        <f>+[2]data1cf!H279</f>
        <v>15181.560548614205</v>
      </c>
      <c r="J279" s="161">
        <f>+[2]data1cf!I279</f>
        <v>15289.281317901707</v>
      </c>
      <c r="K279" s="161">
        <f>+[2]data1cf!J279</f>
        <v>15398.625942853487</v>
      </c>
      <c r="L279" s="161">
        <f>+[2]data1cf!K279</f>
        <v>15217.773875282892</v>
      </c>
      <c r="M279" s="161">
        <f>+[2]data1cf!L279</f>
        <v>15227.575679384656</v>
      </c>
      <c r="N279" s="161">
        <f>+[2]data1cf!M279</f>
        <v>15272.806200974628</v>
      </c>
      <c r="O279" s="161">
        <f>+[2]data1cf!N279</f>
        <v>15167.564597875593</v>
      </c>
      <c r="P279" s="161">
        <f>+[2]data1cf!O279</f>
        <v>15014.832235224956</v>
      </c>
      <c r="Q279" s="161">
        <f>+[2]data1cf!P279</f>
        <v>15459.403625128689</v>
      </c>
      <c r="R279" s="161">
        <f>+[2]data1cf!Q279</f>
        <v>1134.823426506548</v>
      </c>
      <c r="S279" s="161">
        <f>+[2]data1cf!R279</f>
        <v>0</v>
      </c>
      <c r="T279" s="161">
        <f>+[2]data1cf!S279</f>
        <v>0</v>
      </c>
      <c r="U279" s="161">
        <f>+[2]data1cf!T279</f>
        <v>0</v>
      </c>
      <c r="V279" s="161">
        <f>+[2]data1cf!U279</f>
        <v>0</v>
      </c>
      <c r="W279" s="161">
        <f>+[2]data1cf!V279</f>
        <v>0</v>
      </c>
      <c r="X279" s="161">
        <f>+[2]data1cf!W279</f>
        <v>0</v>
      </c>
      <c r="Y279" s="161">
        <f>+[2]data1cf!X279</f>
        <v>0</v>
      </c>
      <c r="Z279" s="161">
        <f>+[2]data1cf!Y279</f>
        <v>0</v>
      </c>
      <c r="AA279" s="161">
        <f>+[2]data1cf!Z279</f>
        <v>0</v>
      </c>
      <c r="AB279" s="161"/>
      <c r="AC279" s="162">
        <f t="shared" si="32"/>
        <v>20517.231567515744</v>
      </c>
      <c r="AD279" s="162">
        <f t="shared" si="34"/>
        <v>53459.093231867162</v>
      </c>
      <c r="AE279" s="163">
        <f t="shared" si="35"/>
        <v>52903.099631757002</v>
      </c>
      <c r="AF279" s="164">
        <f t="shared" si="33"/>
        <v>0.13535338044166567</v>
      </c>
      <c r="AG279" s="165">
        <f t="shared" si="37"/>
        <v>0.97632541221184521</v>
      </c>
    </row>
    <row r="280" spans="1:33">
      <c r="A280" s="157"/>
      <c r="B280" s="161">
        <f>+[2]data1cf!A280</f>
        <v>-95604.264573256602</v>
      </c>
      <c r="C280" s="161">
        <f>+[2]data1cf!B280</f>
        <v>15466.929479447783</v>
      </c>
      <c r="D280" s="161">
        <f>+[2]data1cf!C280</f>
        <v>16714.059689135371</v>
      </c>
      <c r="E280" s="161">
        <f>+[2]data1cf!D280</f>
        <v>16032.933918076829</v>
      </c>
      <c r="F280" s="161">
        <f>+[2]data1cf!E280</f>
        <v>15973.447555698351</v>
      </c>
      <c r="G280" s="161">
        <f>+[2]data1cf!F280</f>
        <v>15743.233898264383</v>
      </c>
      <c r="H280" s="161">
        <f>+[2]data1cf!G280</f>
        <v>15314.009770461334</v>
      </c>
      <c r="I280" s="161">
        <f>+[2]data1cf!H280</f>
        <v>14974.362665724198</v>
      </c>
      <c r="J280" s="161">
        <f>+[2]data1cf!I280</f>
        <v>15261.528762360471</v>
      </c>
      <c r="K280" s="161">
        <f>+[2]data1cf!J280</f>
        <v>15324.342510288596</v>
      </c>
      <c r="L280" s="161">
        <f>+[2]data1cf!K280</f>
        <v>15151.693733938908</v>
      </c>
      <c r="M280" s="161">
        <f>+[2]data1cf!L280</f>
        <v>15172.342281846977</v>
      </c>
      <c r="N280" s="161">
        <f>+[2]data1cf!M280</f>
        <v>15159.874325107394</v>
      </c>
      <c r="O280" s="161">
        <f>+[2]data1cf!N280</f>
        <v>15383.121117504663</v>
      </c>
      <c r="P280" s="161">
        <f>+[2]data1cf!O280</f>
        <v>15430.534147772865</v>
      </c>
      <c r="Q280" s="161">
        <f>+[2]data1cf!P280</f>
        <v>15199.844314052752</v>
      </c>
      <c r="R280" s="161">
        <f>+[2]data1cf!Q280</f>
        <v>1096.5426729494238</v>
      </c>
      <c r="S280" s="161">
        <f>+[2]data1cf!R280</f>
        <v>0</v>
      </c>
      <c r="T280" s="161">
        <f>+[2]data1cf!S280</f>
        <v>0</v>
      </c>
      <c r="U280" s="161">
        <f>+[2]data1cf!T280</f>
        <v>0</v>
      </c>
      <c r="V280" s="161">
        <f>+[2]data1cf!U280</f>
        <v>0</v>
      </c>
      <c r="W280" s="161">
        <f>+[2]data1cf!V280</f>
        <v>0</v>
      </c>
      <c r="X280" s="161">
        <f>+[2]data1cf!W280</f>
        <v>0</v>
      </c>
      <c r="Y280" s="161">
        <f>+[2]data1cf!X280</f>
        <v>0</v>
      </c>
      <c r="Z280" s="161">
        <f>+[2]data1cf!Y280</f>
        <v>0</v>
      </c>
      <c r="AA280" s="161">
        <f>+[2]data1cf!Z280</f>
        <v>0</v>
      </c>
      <c r="AB280" s="161"/>
      <c r="AC280" s="162">
        <f t="shared" si="32"/>
        <v>23282.638623299656</v>
      </c>
      <c r="AD280" s="162">
        <f t="shared" si="34"/>
        <v>56075.89996087805</v>
      </c>
      <c r="AE280" s="163">
        <f t="shared" si="35"/>
        <v>55521.981256645544</v>
      </c>
      <c r="AF280" s="164">
        <f t="shared" si="33"/>
        <v>0.14127565026283265</v>
      </c>
      <c r="AG280" s="165">
        <f t="shared" si="37"/>
        <v>0.9802892098711331</v>
      </c>
    </row>
    <row r="281" spans="1:33">
      <c r="A281" s="157"/>
      <c r="B281" s="161">
        <f>+[2]data1cf!A281</f>
        <v>-92955.874208298454</v>
      </c>
      <c r="C281" s="161">
        <f>+[2]data1cf!B281</f>
        <v>14992.076975966625</v>
      </c>
      <c r="D281" s="161">
        <f>+[2]data1cf!C281</f>
        <v>16437.80028748167</v>
      </c>
      <c r="E281" s="161">
        <f>+[2]data1cf!D281</f>
        <v>16012.882639210449</v>
      </c>
      <c r="F281" s="161">
        <f>+[2]data1cf!E281</f>
        <v>15661.048331978811</v>
      </c>
      <c r="G281" s="161">
        <f>+[2]data1cf!F281</f>
        <v>15408.08190260722</v>
      </c>
      <c r="H281" s="161">
        <f>+[2]data1cf!G281</f>
        <v>15320.107701198269</v>
      </c>
      <c r="I281" s="161">
        <f>+[2]data1cf!H281</f>
        <v>15089.951867746298</v>
      </c>
      <c r="J281" s="161">
        <f>+[2]data1cf!I281</f>
        <v>15272.071119024815</v>
      </c>
      <c r="K281" s="161">
        <f>+[2]data1cf!J281</f>
        <v>15137.016662164773</v>
      </c>
      <c r="L281" s="161">
        <f>+[2]data1cf!K281</f>
        <v>15143.246658747852</v>
      </c>
      <c r="M281" s="161">
        <f>+[2]data1cf!L281</f>
        <v>15182.502491751009</v>
      </c>
      <c r="N281" s="161">
        <f>+[2]data1cf!M281</f>
        <v>15020.89231152779</v>
      </c>
      <c r="O281" s="161">
        <f>+[2]data1cf!N281</f>
        <v>15185.987250137221</v>
      </c>
      <c r="P281" s="161">
        <f>+[2]data1cf!O281</f>
        <v>15226.312660017196</v>
      </c>
      <c r="Q281" s="161">
        <f>+[2]data1cf!P281</f>
        <v>15264.130019744614</v>
      </c>
      <c r="R281" s="161">
        <f>+[2]data1cf!Q281</f>
        <v>1066.1666948194998</v>
      </c>
      <c r="S281" s="161">
        <f>+[2]data1cf!R281</f>
        <v>0</v>
      </c>
      <c r="T281" s="161">
        <f>+[2]data1cf!S281</f>
        <v>0</v>
      </c>
      <c r="U281" s="161">
        <f>+[2]data1cf!T281</f>
        <v>0</v>
      </c>
      <c r="V281" s="161">
        <f>+[2]data1cf!U281</f>
        <v>0</v>
      </c>
      <c r="W281" s="161">
        <f>+[2]data1cf!V281</f>
        <v>0</v>
      </c>
      <c r="X281" s="161">
        <f>+[2]data1cf!W281</f>
        <v>0</v>
      </c>
      <c r="Y281" s="161">
        <f>+[2]data1cf!X281</f>
        <v>0</v>
      </c>
      <c r="Z281" s="161">
        <f>+[2]data1cf!Y281</f>
        <v>0</v>
      </c>
      <c r="AA281" s="161">
        <f>+[2]data1cf!Z281</f>
        <v>0</v>
      </c>
      <c r="AB281" s="161"/>
      <c r="AC281" s="162">
        <f t="shared" si="32"/>
        <v>24676.946440874777</v>
      </c>
      <c r="AD281" s="162">
        <f t="shared" si="34"/>
        <v>57255.216683280982</v>
      </c>
      <c r="AE281" s="163">
        <f t="shared" si="35"/>
        <v>56704.837185620367</v>
      </c>
      <c r="AF281" s="164">
        <f t="shared" si="33"/>
        <v>0.14464606642723082</v>
      </c>
      <c r="AG281" s="165">
        <f t="shared" si="37"/>
        <v>0.98185151292010808</v>
      </c>
    </row>
    <row r="282" spans="1:33">
      <c r="A282" s="157"/>
      <c r="B282" s="161">
        <f>+[2]data1cf!A282</f>
        <v>-87554.599185150393</v>
      </c>
      <c r="C282" s="161">
        <f>+[2]data1cf!B282</f>
        <v>15018.931419147666</v>
      </c>
      <c r="D282" s="161">
        <f>+[2]data1cf!C282</f>
        <v>16253.270005522099</v>
      </c>
      <c r="E282" s="161">
        <f>+[2]data1cf!D282</f>
        <v>15861.976302557365</v>
      </c>
      <c r="F282" s="161">
        <f>+[2]data1cf!E282</f>
        <v>15442.696169519844</v>
      </c>
      <c r="G282" s="161">
        <f>+[2]data1cf!F282</f>
        <v>15237.978179135625</v>
      </c>
      <c r="H282" s="161">
        <f>+[2]data1cf!G282</f>
        <v>15072.593582509246</v>
      </c>
      <c r="I282" s="161">
        <f>+[2]data1cf!H282</f>
        <v>14975.769966729757</v>
      </c>
      <c r="J282" s="161">
        <f>+[2]data1cf!I282</f>
        <v>14841.309686650045</v>
      </c>
      <c r="K282" s="161">
        <f>+[2]data1cf!J282</f>
        <v>15175.352384721538</v>
      </c>
      <c r="L282" s="161">
        <f>+[2]data1cf!K282</f>
        <v>15019.984670077225</v>
      </c>
      <c r="M282" s="161">
        <f>+[2]data1cf!L282</f>
        <v>14939.890153731802</v>
      </c>
      <c r="N282" s="161">
        <f>+[2]data1cf!M282</f>
        <v>15070.046345373248</v>
      </c>
      <c r="O282" s="161">
        <f>+[2]data1cf!N282</f>
        <v>15025.137445724311</v>
      </c>
      <c r="P282" s="161">
        <f>+[2]data1cf!O282</f>
        <v>15083.134658290026</v>
      </c>
      <c r="Q282" s="161">
        <f>+[2]data1cf!P282</f>
        <v>15203.530855365712</v>
      </c>
      <c r="R282" s="161">
        <f>+[2]data1cf!Q282</f>
        <v>1004.2162308140008</v>
      </c>
      <c r="S282" s="161">
        <f>+[2]data1cf!R282</f>
        <v>0</v>
      </c>
      <c r="T282" s="161">
        <f>+[2]data1cf!S282</f>
        <v>0</v>
      </c>
      <c r="U282" s="161">
        <f>+[2]data1cf!T282</f>
        <v>0</v>
      </c>
      <c r="V282" s="161">
        <f>+[2]data1cf!U282</f>
        <v>0</v>
      </c>
      <c r="W282" s="161">
        <f>+[2]data1cf!V282</f>
        <v>0</v>
      </c>
      <c r="X282" s="161">
        <f>+[2]data1cf!W282</f>
        <v>0</v>
      </c>
      <c r="Y282" s="161">
        <f>+[2]data1cf!X282</f>
        <v>0</v>
      </c>
      <c r="Z282" s="161">
        <f>+[2]data1cf!Y282</f>
        <v>0</v>
      </c>
      <c r="AA282" s="161">
        <f>+[2]data1cf!Z282</f>
        <v>0</v>
      </c>
      <c r="AB282" s="161"/>
      <c r="AC282" s="162">
        <f t="shared" si="32"/>
        <v>28970.342267977278</v>
      </c>
      <c r="AD282" s="162">
        <f t="shared" si="34"/>
        <v>61219.603055438667</v>
      </c>
      <c r="AE282" s="163">
        <f t="shared" si="35"/>
        <v>60674.598438017827</v>
      </c>
      <c r="AF282" s="164">
        <f t="shared" si="33"/>
        <v>0.15516250729560857</v>
      </c>
      <c r="AG282" s="165">
        <f t="shared" si="37"/>
        <v>0.98625067213476292</v>
      </c>
    </row>
    <row r="283" spans="1:33">
      <c r="A283" s="157"/>
      <c r="B283" s="161">
        <f>+[2]data1cf!A283</f>
        <v>-90233.779766449603</v>
      </c>
      <c r="C283" s="161">
        <f>+[2]data1cf!B283</f>
        <v>15061.548947965335</v>
      </c>
      <c r="D283" s="161">
        <f>+[2]data1cf!C283</f>
        <v>16372.739404391101</v>
      </c>
      <c r="E283" s="161">
        <f>+[2]data1cf!D283</f>
        <v>15831.887538659317</v>
      </c>
      <c r="F283" s="161">
        <f>+[2]data1cf!E283</f>
        <v>15921.927745399114</v>
      </c>
      <c r="G283" s="161">
        <f>+[2]data1cf!F283</f>
        <v>15629.4058960485</v>
      </c>
      <c r="H283" s="161">
        <f>+[2]data1cf!G283</f>
        <v>15333.744737958321</v>
      </c>
      <c r="I283" s="161">
        <f>+[2]data1cf!H283</f>
        <v>15068.001302884031</v>
      </c>
      <c r="J283" s="161">
        <f>+[2]data1cf!I283</f>
        <v>15009.69229868117</v>
      </c>
      <c r="K283" s="161">
        <f>+[2]data1cf!J283</f>
        <v>15019.878441598927</v>
      </c>
      <c r="L283" s="161">
        <f>+[2]data1cf!K283</f>
        <v>14961.04798850219</v>
      </c>
      <c r="M283" s="161">
        <f>+[2]data1cf!L283</f>
        <v>14884.601660195243</v>
      </c>
      <c r="N283" s="161">
        <f>+[2]data1cf!M283</f>
        <v>15106.016297289978</v>
      </c>
      <c r="O283" s="161">
        <f>+[2]data1cf!N283</f>
        <v>15196.792760558579</v>
      </c>
      <c r="P283" s="161">
        <f>+[2]data1cf!O283</f>
        <v>15094.160753584933</v>
      </c>
      <c r="Q283" s="161">
        <f>+[2]data1cf!P283</f>
        <v>15085.874234831543</v>
      </c>
      <c r="R283" s="161">
        <f>+[2]data1cf!Q283</f>
        <v>1034.9453604092703</v>
      </c>
      <c r="S283" s="161">
        <f>+[2]data1cf!R283</f>
        <v>0</v>
      </c>
      <c r="T283" s="161">
        <f>+[2]data1cf!S283</f>
        <v>0</v>
      </c>
      <c r="U283" s="161">
        <f>+[2]data1cf!T283</f>
        <v>0</v>
      </c>
      <c r="V283" s="161">
        <f>+[2]data1cf!U283</f>
        <v>0</v>
      </c>
      <c r="W283" s="161">
        <f>+[2]data1cf!V283</f>
        <v>0</v>
      </c>
      <c r="X283" s="161">
        <f>+[2]data1cf!W283</f>
        <v>0</v>
      </c>
      <c r="Y283" s="161">
        <f>+[2]data1cf!X283</f>
        <v>0</v>
      </c>
      <c r="Z283" s="161">
        <f>+[2]data1cf!Y283</f>
        <v>0</v>
      </c>
      <c r="AA283" s="161">
        <f>+[2]data1cf!Z283</f>
        <v>0</v>
      </c>
      <c r="AB283" s="161"/>
      <c r="AC283" s="162">
        <f t="shared" si="32"/>
        <v>27183.99415666061</v>
      </c>
      <c r="AD283" s="162">
        <f t="shared" si="34"/>
        <v>59619.957836246213</v>
      </c>
      <c r="AE283" s="163">
        <f t="shared" si="35"/>
        <v>59072.264886813173</v>
      </c>
      <c r="AF283" s="164">
        <f t="shared" si="33"/>
        <v>0.1505402266979218</v>
      </c>
      <c r="AG283" s="165">
        <f t="shared" si="37"/>
        <v>0.98462102206730517</v>
      </c>
    </row>
    <row r="284" spans="1:33">
      <c r="A284" s="157"/>
      <c r="B284" s="161">
        <f>+[2]data1cf!A284</f>
        <v>-94704.645802245781</v>
      </c>
      <c r="C284" s="161">
        <f>+[2]data1cf!B284</f>
        <v>15094.935819886288</v>
      </c>
      <c r="D284" s="161">
        <f>+[2]data1cf!C284</f>
        <v>16718.644434996939</v>
      </c>
      <c r="E284" s="161">
        <f>+[2]data1cf!D284</f>
        <v>16155.156790470692</v>
      </c>
      <c r="F284" s="161">
        <f>+[2]data1cf!E284</f>
        <v>15896.754416799784</v>
      </c>
      <c r="G284" s="161">
        <f>+[2]data1cf!F284</f>
        <v>15529.117092846431</v>
      </c>
      <c r="H284" s="161">
        <f>+[2]data1cf!G284</f>
        <v>15195.501277243602</v>
      </c>
      <c r="I284" s="161">
        <f>+[2]data1cf!H284</f>
        <v>15112.277792854486</v>
      </c>
      <c r="J284" s="161">
        <f>+[2]data1cf!I284</f>
        <v>15274.723669575607</v>
      </c>
      <c r="K284" s="161">
        <f>+[2]data1cf!J284</f>
        <v>15339.057372186322</v>
      </c>
      <c r="L284" s="161">
        <f>+[2]data1cf!K284</f>
        <v>15453.081386583865</v>
      </c>
      <c r="M284" s="161">
        <f>+[2]data1cf!L284</f>
        <v>15277.859816006057</v>
      </c>
      <c r="N284" s="161">
        <f>+[2]data1cf!M284</f>
        <v>15375.859112969207</v>
      </c>
      <c r="O284" s="161">
        <f>+[2]data1cf!N284</f>
        <v>15486.605991327382</v>
      </c>
      <c r="P284" s="161">
        <f>+[2]data1cf!O284</f>
        <v>15268.14932468657</v>
      </c>
      <c r="Q284" s="161">
        <f>+[2]data1cf!P284</f>
        <v>15488.44044162411</v>
      </c>
      <c r="R284" s="161">
        <f>+[2]data1cf!Q284</f>
        <v>1086.2244054934381</v>
      </c>
      <c r="S284" s="161">
        <f>+[2]data1cf!R284</f>
        <v>0</v>
      </c>
      <c r="T284" s="161">
        <f>+[2]data1cf!S284</f>
        <v>0</v>
      </c>
      <c r="U284" s="161">
        <f>+[2]data1cf!T284</f>
        <v>0</v>
      </c>
      <c r="V284" s="161">
        <f>+[2]data1cf!U284</f>
        <v>0</v>
      </c>
      <c r="W284" s="161">
        <f>+[2]data1cf!V284</f>
        <v>0</v>
      </c>
      <c r="X284" s="161">
        <f>+[2]data1cf!W284</f>
        <v>0</v>
      </c>
      <c r="Y284" s="161">
        <f>+[2]data1cf!X284</f>
        <v>0</v>
      </c>
      <c r="Z284" s="161">
        <f>+[2]data1cf!Y284</f>
        <v>0</v>
      </c>
      <c r="AA284" s="161">
        <f>+[2]data1cf!Z284</f>
        <v>0</v>
      </c>
      <c r="AB284" s="161"/>
      <c r="AC284" s="162">
        <f t="shared" si="32"/>
        <v>24046.489543045245</v>
      </c>
      <c r="AD284" s="162">
        <f t="shared" si="34"/>
        <v>56944.4736568148</v>
      </c>
      <c r="AE284" s="163">
        <f t="shared" si="35"/>
        <v>56388.412952265404</v>
      </c>
      <c r="AF284" s="164">
        <f t="shared" si="33"/>
        <v>0.14275531172752384</v>
      </c>
      <c r="AG284" s="165">
        <f t="shared" si="37"/>
        <v>0.98145229087846431</v>
      </c>
    </row>
    <row r="285" spans="1:33">
      <c r="A285" s="157"/>
      <c r="B285" s="161">
        <f>+[2]data1cf!A285</f>
        <v>-96477.097885509531</v>
      </c>
      <c r="C285" s="161">
        <f>+[2]data1cf!B285</f>
        <v>15047.93746280565</v>
      </c>
      <c r="D285" s="161">
        <f>+[2]data1cf!C285</f>
        <v>16622.891220887515</v>
      </c>
      <c r="E285" s="161">
        <f>+[2]data1cf!D285</f>
        <v>16167.96333672764</v>
      </c>
      <c r="F285" s="161">
        <f>+[2]data1cf!E285</f>
        <v>15950.885219103548</v>
      </c>
      <c r="G285" s="161">
        <f>+[2]data1cf!F285</f>
        <v>15396.141228397861</v>
      </c>
      <c r="H285" s="161">
        <f>+[2]data1cf!G285</f>
        <v>15147.382412561405</v>
      </c>
      <c r="I285" s="161">
        <f>+[2]data1cf!H285</f>
        <v>15094.746637377881</v>
      </c>
      <c r="J285" s="161">
        <f>+[2]data1cf!I285</f>
        <v>15264.514529349699</v>
      </c>
      <c r="K285" s="161">
        <f>+[2]data1cf!J285</f>
        <v>15393.348779358981</v>
      </c>
      <c r="L285" s="161">
        <f>+[2]data1cf!K285</f>
        <v>15257.969018075837</v>
      </c>
      <c r="M285" s="161">
        <f>+[2]data1cf!L285</f>
        <v>15225.428522159529</v>
      </c>
      <c r="N285" s="161">
        <f>+[2]data1cf!M285</f>
        <v>15042.035246752941</v>
      </c>
      <c r="O285" s="161">
        <f>+[2]data1cf!N285</f>
        <v>15446.846584114912</v>
      </c>
      <c r="P285" s="161">
        <f>+[2]data1cf!O285</f>
        <v>15461.65979124761</v>
      </c>
      <c r="Q285" s="161">
        <f>+[2]data1cf!P285</f>
        <v>15418.457060830169</v>
      </c>
      <c r="R285" s="161">
        <f>+[2]data1cf!Q285</f>
        <v>1106.55372190764</v>
      </c>
      <c r="S285" s="161">
        <f>+[2]data1cf!R285</f>
        <v>0</v>
      </c>
      <c r="T285" s="161">
        <f>+[2]data1cf!S285</f>
        <v>0</v>
      </c>
      <c r="U285" s="161">
        <f>+[2]data1cf!T285</f>
        <v>0</v>
      </c>
      <c r="V285" s="161">
        <f>+[2]data1cf!U285</f>
        <v>0</v>
      </c>
      <c r="W285" s="161">
        <f>+[2]data1cf!V285</f>
        <v>0</v>
      </c>
      <c r="X285" s="161">
        <f>+[2]data1cf!W285</f>
        <v>0</v>
      </c>
      <c r="Y285" s="161">
        <f>+[2]data1cf!X285</f>
        <v>0</v>
      </c>
      <c r="Z285" s="161">
        <f>+[2]data1cf!Y285</f>
        <v>0</v>
      </c>
      <c r="AA285" s="161">
        <f>+[2]data1cf!Z285</f>
        <v>0</v>
      </c>
      <c r="AB285" s="161"/>
      <c r="AC285" s="162">
        <f t="shared" si="32"/>
        <v>21925.615424670588</v>
      </c>
      <c r="AD285" s="162">
        <f t="shared" si="34"/>
        <v>54720.525739678174</v>
      </c>
      <c r="AE285" s="163">
        <f t="shared" si="35"/>
        <v>54166.227773835555</v>
      </c>
      <c r="AF285" s="164">
        <f t="shared" si="33"/>
        <v>0.13843455910682681</v>
      </c>
      <c r="AG285" s="165">
        <f t="shared" si="37"/>
        <v>0.97832686995071272</v>
      </c>
    </row>
    <row r="286" spans="1:33">
      <c r="A286" s="157"/>
      <c r="B286" s="161">
        <f>+[2]data1cf!A286</f>
        <v>-99003.793094732697</v>
      </c>
      <c r="C286" s="161">
        <f>+[2]data1cf!B286</f>
        <v>15025.327661775173</v>
      </c>
      <c r="D286" s="161">
        <f>+[2]data1cf!C286</f>
        <v>16755.810209521704</v>
      </c>
      <c r="E286" s="161">
        <f>+[2]data1cf!D286</f>
        <v>16287.249410515869</v>
      </c>
      <c r="F286" s="161">
        <f>+[2]data1cf!E286</f>
        <v>15924.513763774692</v>
      </c>
      <c r="G286" s="161">
        <f>+[2]data1cf!F286</f>
        <v>15484.56226509449</v>
      </c>
      <c r="H286" s="161">
        <f>+[2]data1cf!G286</f>
        <v>15175.117976306752</v>
      </c>
      <c r="I286" s="161">
        <f>+[2]data1cf!H286</f>
        <v>15344.182171390574</v>
      </c>
      <c r="J286" s="161">
        <f>+[2]data1cf!I286</f>
        <v>15217.793442568964</v>
      </c>
      <c r="K286" s="161">
        <f>+[2]data1cf!J286</f>
        <v>15186.976730075618</v>
      </c>
      <c r="L286" s="161">
        <f>+[2]data1cf!K286</f>
        <v>15289.455463342852</v>
      </c>
      <c r="M286" s="161">
        <f>+[2]data1cf!L286</f>
        <v>15191.502048460412</v>
      </c>
      <c r="N286" s="161">
        <f>+[2]data1cf!M286</f>
        <v>15265.560642721173</v>
      </c>
      <c r="O286" s="161">
        <f>+[2]data1cf!N286</f>
        <v>15251.773818581518</v>
      </c>
      <c r="P286" s="161">
        <f>+[2]data1cf!O286</f>
        <v>15313.980054412685</v>
      </c>
      <c r="Q286" s="161">
        <f>+[2]data1cf!P286</f>
        <v>15354.991013002291</v>
      </c>
      <c r="R286" s="161">
        <f>+[2]data1cf!Q286</f>
        <v>1135.5339052793461</v>
      </c>
      <c r="S286" s="161">
        <f>+[2]data1cf!R286</f>
        <v>0</v>
      </c>
      <c r="T286" s="161">
        <f>+[2]data1cf!S286</f>
        <v>0</v>
      </c>
      <c r="U286" s="161">
        <f>+[2]data1cf!T286</f>
        <v>0</v>
      </c>
      <c r="V286" s="161">
        <f>+[2]data1cf!U286</f>
        <v>0</v>
      </c>
      <c r="W286" s="161">
        <f>+[2]data1cf!V286</f>
        <v>0</v>
      </c>
      <c r="X286" s="161">
        <f>+[2]data1cf!W286</f>
        <v>0</v>
      </c>
      <c r="Y286" s="161">
        <f>+[2]data1cf!X286</f>
        <v>0</v>
      </c>
      <c r="Z286" s="161">
        <f>+[2]data1cf!Y286</f>
        <v>0</v>
      </c>
      <c r="AA286" s="161">
        <f>+[2]data1cf!Z286</f>
        <v>0</v>
      </c>
      <c r="AB286" s="161"/>
      <c r="AC286" s="162">
        <f t="shared" si="32"/>
        <v>19616.214645815809</v>
      </c>
      <c r="AD286" s="162">
        <f t="shared" si="34"/>
        <v>52423.448336599271</v>
      </c>
      <c r="AE286" s="163">
        <f t="shared" si="35"/>
        <v>51869.231083214407</v>
      </c>
      <c r="AF286" s="164">
        <f t="shared" si="33"/>
        <v>0.13372034430503846</v>
      </c>
      <c r="AG286" s="165">
        <f t="shared" si="37"/>
        <v>0.97454477726033384</v>
      </c>
    </row>
    <row r="287" spans="1:33">
      <c r="A287" s="157"/>
      <c r="B287" s="161">
        <f>+[2]data1cf!A287</f>
        <v>-95905.165546934659</v>
      </c>
      <c r="C287" s="161">
        <f>+[2]data1cf!B287</f>
        <v>15338.196326507765</v>
      </c>
      <c r="D287" s="161">
        <f>+[2]data1cf!C287</f>
        <v>16644.072355452179</v>
      </c>
      <c r="E287" s="161">
        <f>+[2]data1cf!D287</f>
        <v>16193.265812550369</v>
      </c>
      <c r="F287" s="161">
        <f>+[2]data1cf!E287</f>
        <v>15717.821232943979</v>
      </c>
      <c r="G287" s="161">
        <f>+[2]data1cf!F287</f>
        <v>15811.174392349905</v>
      </c>
      <c r="H287" s="161">
        <f>+[2]data1cf!G287</f>
        <v>15357.019306562079</v>
      </c>
      <c r="I287" s="161">
        <f>+[2]data1cf!H287</f>
        <v>15046.087025305866</v>
      </c>
      <c r="J287" s="161">
        <f>+[2]data1cf!I287</f>
        <v>15290.635547021322</v>
      </c>
      <c r="K287" s="161">
        <f>+[2]data1cf!J287</f>
        <v>15407.329927064598</v>
      </c>
      <c r="L287" s="161">
        <f>+[2]data1cf!K287</f>
        <v>15087.959545260666</v>
      </c>
      <c r="M287" s="161">
        <f>+[2]data1cf!L287</f>
        <v>15201.98242145625</v>
      </c>
      <c r="N287" s="161">
        <f>+[2]data1cf!M287</f>
        <v>15129.780142129781</v>
      </c>
      <c r="O287" s="161">
        <f>+[2]data1cf!N287</f>
        <v>15301.746022113479</v>
      </c>
      <c r="P287" s="161">
        <f>+[2]data1cf!O287</f>
        <v>15438.999245305109</v>
      </c>
      <c r="Q287" s="161">
        <f>+[2]data1cf!P287</f>
        <v>15151.904567147894</v>
      </c>
      <c r="R287" s="161">
        <f>+[2]data1cf!Q287</f>
        <v>1099.9938867571218</v>
      </c>
      <c r="S287" s="161">
        <f>+[2]data1cf!R287</f>
        <v>0</v>
      </c>
      <c r="T287" s="161">
        <f>+[2]data1cf!S287</f>
        <v>0</v>
      </c>
      <c r="U287" s="161">
        <f>+[2]data1cf!T287</f>
        <v>0</v>
      </c>
      <c r="V287" s="161">
        <f>+[2]data1cf!U287</f>
        <v>0</v>
      </c>
      <c r="W287" s="161">
        <f>+[2]data1cf!V287</f>
        <v>0</v>
      </c>
      <c r="X287" s="161">
        <f>+[2]data1cf!W287</f>
        <v>0</v>
      </c>
      <c r="Y287" s="161">
        <f>+[2]data1cf!X287</f>
        <v>0</v>
      </c>
      <c r="Z287" s="161">
        <f>+[2]data1cf!Y287</f>
        <v>0</v>
      </c>
      <c r="AA287" s="161">
        <f>+[2]data1cf!Z287</f>
        <v>0</v>
      </c>
      <c r="AB287" s="161"/>
      <c r="AC287" s="162">
        <f t="shared" si="32"/>
        <v>22848.939563905162</v>
      </c>
      <c r="AD287" s="162">
        <f t="shared" si="34"/>
        <v>55635.476266410049</v>
      </c>
      <c r="AE287" s="163">
        <f t="shared" si="35"/>
        <v>55081.727942538673</v>
      </c>
      <c r="AF287" s="164">
        <f t="shared" si="33"/>
        <v>0.14037087559700015</v>
      </c>
      <c r="AG287" s="165">
        <f t="shared" si="37"/>
        <v>0.9796718649599353</v>
      </c>
    </row>
    <row r="288" spans="1:33">
      <c r="A288" s="157"/>
      <c r="B288" s="161">
        <f>+[2]data1cf!A288</f>
        <v>-99166.459813973153</v>
      </c>
      <c r="C288" s="161">
        <f>+[2]data1cf!B288</f>
        <v>15280.110156661503</v>
      </c>
      <c r="D288" s="161">
        <f>+[2]data1cf!C288</f>
        <v>16479.898399598191</v>
      </c>
      <c r="E288" s="161">
        <f>+[2]data1cf!D288</f>
        <v>16177.395332427524</v>
      </c>
      <c r="F288" s="161">
        <f>+[2]data1cf!E288</f>
        <v>16190.860661948045</v>
      </c>
      <c r="G288" s="161">
        <f>+[2]data1cf!F288</f>
        <v>15596.267855017202</v>
      </c>
      <c r="H288" s="161">
        <f>+[2]data1cf!G288</f>
        <v>15584.582827299933</v>
      </c>
      <c r="I288" s="161">
        <f>+[2]data1cf!H288</f>
        <v>15249.273325797496</v>
      </c>
      <c r="J288" s="161">
        <f>+[2]data1cf!I288</f>
        <v>15247.63907431615</v>
      </c>
      <c r="K288" s="161">
        <f>+[2]data1cf!J288</f>
        <v>15285.259001801214</v>
      </c>
      <c r="L288" s="161">
        <f>+[2]data1cf!K288</f>
        <v>15287.944613081623</v>
      </c>
      <c r="M288" s="161">
        <f>+[2]data1cf!L288</f>
        <v>15324.803049020076</v>
      </c>
      <c r="N288" s="161">
        <f>+[2]data1cf!M288</f>
        <v>15304.528542020746</v>
      </c>
      <c r="O288" s="161">
        <f>+[2]data1cf!N288</f>
        <v>15202.677747040676</v>
      </c>
      <c r="P288" s="161">
        <f>+[2]data1cf!O288</f>
        <v>15330.457078467389</v>
      </c>
      <c r="Q288" s="161">
        <f>+[2]data1cf!P288</f>
        <v>15563.851719077844</v>
      </c>
      <c r="R288" s="161">
        <f>+[2]data1cf!Q288</f>
        <v>1137.3996274823462</v>
      </c>
      <c r="S288" s="161">
        <f>+[2]data1cf!R288</f>
        <v>0</v>
      </c>
      <c r="T288" s="161">
        <f>+[2]data1cf!S288</f>
        <v>0</v>
      </c>
      <c r="U288" s="161">
        <f>+[2]data1cf!T288</f>
        <v>0</v>
      </c>
      <c r="V288" s="161">
        <f>+[2]data1cf!U288</f>
        <v>0</v>
      </c>
      <c r="W288" s="161">
        <f>+[2]data1cf!V288</f>
        <v>0</v>
      </c>
      <c r="X288" s="161">
        <f>+[2]data1cf!W288</f>
        <v>0</v>
      </c>
      <c r="Y288" s="161">
        <f>+[2]data1cf!X288</f>
        <v>0</v>
      </c>
      <c r="Z288" s="161">
        <f>+[2]data1cf!Y288</f>
        <v>0</v>
      </c>
      <c r="AA288" s="161">
        <f>+[2]data1cf!Z288</f>
        <v>0</v>
      </c>
      <c r="AB288" s="161"/>
      <c r="AC288" s="162">
        <f t="shared" si="32"/>
        <v>19962.797018886555</v>
      </c>
      <c r="AD288" s="162">
        <f t="shared" si="34"/>
        <v>52922.052788783651</v>
      </c>
      <c r="AE288" s="163">
        <f t="shared" si="35"/>
        <v>52365.272010397282</v>
      </c>
      <c r="AF288" s="164">
        <f t="shared" si="33"/>
        <v>0.134229189157486</v>
      </c>
      <c r="AG288" s="165">
        <f t="shared" si="37"/>
        <v>0.97541817669809983</v>
      </c>
    </row>
    <row r="289" spans="1:33">
      <c r="A289" s="157"/>
      <c r="B289" s="161">
        <f>+[2]data1cf!A289</f>
        <v>-97904.843375261335</v>
      </c>
      <c r="C289" s="161">
        <f>+[2]data1cf!B289</f>
        <v>15004.265882926533</v>
      </c>
      <c r="D289" s="161">
        <f>+[2]data1cf!C289</f>
        <v>16695.679565740735</v>
      </c>
      <c r="E289" s="161">
        <f>+[2]data1cf!D289</f>
        <v>16305.238934618517</v>
      </c>
      <c r="F289" s="161">
        <f>+[2]data1cf!E289</f>
        <v>15655.097768660104</v>
      </c>
      <c r="G289" s="161">
        <f>+[2]data1cf!F289</f>
        <v>15401.755969506652</v>
      </c>
      <c r="H289" s="161">
        <f>+[2]data1cf!G289</f>
        <v>15143.192932839662</v>
      </c>
      <c r="I289" s="161">
        <f>+[2]data1cf!H289</f>
        <v>15260.382019084631</v>
      </c>
      <c r="J289" s="161">
        <f>+[2]data1cf!I289</f>
        <v>15019.096967997339</v>
      </c>
      <c r="K289" s="161">
        <f>+[2]data1cf!J289</f>
        <v>15337.728071189878</v>
      </c>
      <c r="L289" s="161">
        <f>+[2]data1cf!K289</f>
        <v>15290.114157697979</v>
      </c>
      <c r="M289" s="161">
        <f>+[2]data1cf!L289</f>
        <v>15489.206003495901</v>
      </c>
      <c r="N289" s="161">
        <f>+[2]data1cf!M289</f>
        <v>15412.864988230598</v>
      </c>
      <c r="O289" s="161">
        <f>+[2]data1cf!N289</f>
        <v>15227.291186069586</v>
      </c>
      <c r="P289" s="161">
        <f>+[2]data1cf!O289</f>
        <v>15390.295208670341</v>
      </c>
      <c r="Q289" s="161">
        <f>+[2]data1cf!P289</f>
        <v>15242.171661556778</v>
      </c>
      <c r="R289" s="161">
        <f>+[2]data1cf!Q289</f>
        <v>1122.9293915768974</v>
      </c>
      <c r="S289" s="161">
        <f>+[2]data1cf!R289</f>
        <v>0</v>
      </c>
      <c r="T289" s="161">
        <f>+[2]data1cf!S289</f>
        <v>0</v>
      </c>
      <c r="U289" s="161">
        <f>+[2]data1cf!T289</f>
        <v>0</v>
      </c>
      <c r="V289" s="161">
        <f>+[2]data1cf!U289</f>
        <v>0</v>
      </c>
      <c r="W289" s="161">
        <f>+[2]data1cf!V289</f>
        <v>0</v>
      </c>
      <c r="X289" s="161">
        <f>+[2]data1cf!W289</f>
        <v>0</v>
      </c>
      <c r="Y289" s="161">
        <f>+[2]data1cf!X289</f>
        <v>0</v>
      </c>
      <c r="Z289" s="161">
        <f>+[2]data1cf!Y289</f>
        <v>0</v>
      </c>
      <c r="AA289" s="161">
        <f>+[2]data1cf!Z289</f>
        <v>0</v>
      </c>
      <c r="AB289" s="161"/>
      <c r="AC289" s="162">
        <f t="shared" si="32"/>
        <v>20469.424824684302</v>
      </c>
      <c r="AD289" s="162">
        <f t="shared" si="34"/>
        <v>53259.134169946992</v>
      </c>
      <c r="AE289" s="163">
        <f t="shared" si="35"/>
        <v>52704.89015097003</v>
      </c>
      <c r="AF289" s="164">
        <f t="shared" si="33"/>
        <v>0.13545293211936948</v>
      </c>
      <c r="AG289" s="165">
        <f t="shared" si="37"/>
        <v>0.97599159656254209</v>
      </c>
    </row>
    <row r="290" spans="1:33">
      <c r="A290" s="157"/>
      <c r="B290" s="161">
        <f>+[2]data1cf!A290</f>
        <v>-94376.364017867658</v>
      </c>
      <c r="C290" s="161">
        <f>+[2]data1cf!B290</f>
        <v>15074.449881221179</v>
      </c>
      <c r="D290" s="161">
        <f>+[2]data1cf!C290</f>
        <v>16467.291606617524</v>
      </c>
      <c r="E290" s="161">
        <f>+[2]data1cf!D290</f>
        <v>16096.31845249268</v>
      </c>
      <c r="F290" s="161">
        <f>+[2]data1cf!E290</f>
        <v>15911.128228617275</v>
      </c>
      <c r="G290" s="161">
        <f>+[2]data1cf!F290</f>
        <v>15572.971372390763</v>
      </c>
      <c r="H290" s="161">
        <f>+[2]data1cf!G290</f>
        <v>15381.84194307691</v>
      </c>
      <c r="I290" s="161">
        <f>+[2]data1cf!H290</f>
        <v>15154.083033461244</v>
      </c>
      <c r="J290" s="161">
        <f>+[2]data1cf!I290</f>
        <v>15270.90444561428</v>
      </c>
      <c r="K290" s="161">
        <f>+[2]data1cf!J290</f>
        <v>15112.57526850783</v>
      </c>
      <c r="L290" s="161">
        <f>+[2]data1cf!K290</f>
        <v>15105.162964126925</v>
      </c>
      <c r="M290" s="161">
        <f>+[2]data1cf!L290</f>
        <v>15241.460750081933</v>
      </c>
      <c r="N290" s="161">
        <f>+[2]data1cf!M290</f>
        <v>15277.875725708021</v>
      </c>
      <c r="O290" s="161">
        <f>+[2]data1cf!N290</f>
        <v>15393.659688821404</v>
      </c>
      <c r="P290" s="161">
        <f>+[2]data1cf!O290</f>
        <v>15045.659170328374</v>
      </c>
      <c r="Q290" s="161">
        <f>+[2]data1cf!P290</f>
        <v>15138.145924918741</v>
      </c>
      <c r="R290" s="161">
        <f>+[2]data1cf!Q290</f>
        <v>1082.4591447393348</v>
      </c>
      <c r="S290" s="161">
        <f>+[2]data1cf!R290</f>
        <v>0</v>
      </c>
      <c r="T290" s="161">
        <f>+[2]data1cf!S290</f>
        <v>0</v>
      </c>
      <c r="U290" s="161">
        <f>+[2]data1cf!T290</f>
        <v>0</v>
      </c>
      <c r="V290" s="161">
        <f>+[2]data1cf!U290</f>
        <v>0</v>
      </c>
      <c r="W290" s="161">
        <f>+[2]data1cf!V290</f>
        <v>0</v>
      </c>
      <c r="X290" s="161">
        <f>+[2]data1cf!W290</f>
        <v>0</v>
      </c>
      <c r="Y290" s="161">
        <f>+[2]data1cf!X290</f>
        <v>0</v>
      </c>
      <c r="Z290" s="161">
        <f>+[2]data1cf!Y290</f>
        <v>0</v>
      </c>
      <c r="AA290" s="161">
        <f>+[2]data1cf!Z290</f>
        <v>0</v>
      </c>
      <c r="AB290" s="161"/>
      <c r="AC290" s="162">
        <f t="shared" si="32"/>
        <v>23822.110915397749</v>
      </c>
      <c r="AD290" s="162">
        <f t="shared" si="34"/>
        <v>56519.038726633924</v>
      </c>
      <c r="AE290" s="163">
        <f t="shared" si="35"/>
        <v>55966.851546034595</v>
      </c>
      <c r="AF290" s="164">
        <f t="shared" si="33"/>
        <v>0.14258738160133366</v>
      </c>
      <c r="AG290" s="165">
        <f t="shared" si="37"/>
        <v>0.98089143984464333</v>
      </c>
    </row>
    <row r="291" spans="1:33">
      <c r="A291" s="157"/>
      <c r="B291" s="161">
        <f>+[2]data1cf!A291</f>
        <v>-88257.563693210279</v>
      </c>
      <c r="C291" s="161">
        <f>+[2]data1cf!B291</f>
        <v>15094.115591531856</v>
      </c>
      <c r="D291" s="161">
        <f>+[2]data1cf!C291</f>
        <v>16242.995515743796</v>
      </c>
      <c r="E291" s="161">
        <f>+[2]data1cf!D291</f>
        <v>15913.4389232623</v>
      </c>
      <c r="F291" s="161">
        <f>+[2]data1cf!E291</f>
        <v>15714.356072696504</v>
      </c>
      <c r="G291" s="161">
        <f>+[2]data1cf!F291</f>
        <v>15401.839927268509</v>
      </c>
      <c r="H291" s="161">
        <f>+[2]data1cf!G291</f>
        <v>14947.074951657651</v>
      </c>
      <c r="I291" s="161">
        <f>+[2]data1cf!H291</f>
        <v>15098.089787260433</v>
      </c>
      <c r="J291" s="161">
        <f>+[2]data1cf!I291</f>
        <v>15320.554936972821</v>
      </c>
      <c r="K291" s="161">
        <f>+[2]data1cf!J291</f>
        <v>15023.953737554191</v>
      </c>
      <c r="L291" s="161">
        <f>+[2]data1cf!K291</f>
        <v>14917.635185462925</v>
      </c>
      <c r="M291" s="161">
        <f>+[2]data1cf!L291</f>
        <v>15074.377581022822</v>
      </c>
      <c r="N291" s="161">
        <f>+[2]data1cf!M291</f>
        <v>14937.011598486039</v>
      </c>
      <c r="O291" s="161">
        <f>+[2]data1cf!N291</f>
        <v>14973.28675251632</v>
      </c>
      <c r="P291" s="161">
        <f>+[2]data1cf!O291</f>
        <v>14893.991968664066</v>
      </c>
      <c r="Q291" s="161">
        <f>+[2]data1cf!P291</f>
        <v>15002.870102856661</v>
      </c>
      <c r="R291" s="161">
        <f>+[2]data1cf!Q291</f>
        <v>1012.2789525356445</v>
      </c>
      <c r="S291" s="161">
        <f>+[2]data1cf!R291</f>
        <v>0</v>
      </c>
      <c r="T291" s="161">
        <f>+[2]data1cf!S291</f>
        <v>0</v>
      </c>
      <c r="U291" s="161">
        <f>+[2]data1cf!T291</f>
        <v>0</v>
      </c>
      <c r="V291" s="161">
        <f>+[2]data1cf!U291</f>
        <v>0</v>
      </c>
      <c r="W291" s="161">
        <f>+[2]data1cf!V291</f>
        <v>0</v>
      </c>
      <c r="X291" s="161">
        <f>+[2]data1cf!W291</f>
        <v>0</v>
      </c>
      <c r="Y291" s="161">
        <f>+[2]data1cf!X291</f>
        <v>0</v>
      </c>
      <c r="Z291" s="161">
        <f>+[2]data1cf!Y291</f>
        <v>0</v>
      </c>
      <c r="AA291" s="161">
        <f>+[2]data1cf!Z291</f>
        <v>0</v>
      </c>
      <c r="AB291" s="161"/>
      <c r="AC291" s="162">
        <f t="shared" si="32"/>
        <v>28658.630891432662</v>
      </c>
      <c r="AD291" s="162">
        <f t="shared" si="34"/>
        <v>60955.241576575703</v>
      </c>
      <c r="AE291" s="163">
        <f t="shared" si="35"/>
        <v>60410.036654421812</v>
      </c>
      <c r="AF291" s="164">
        <f t="shared" si="33"/>
        <v>0.15431128144264228</v>
      </c>
      <c r="AG291" s="165">
        <f t="shared" ref="AG291:AG306" si="38">1-EXP(-(1/0.25)*(AD291/ABS($AD$1010)))</f>
        <v>0.98599378359812373</v>
      </c>
    </row>
    <row r="292" spans="1:33">
      <c r="A292" s="157"/>
      <c r="B292" s="161">
        <f>+[2]data1cf!A292</f>
        <v>-94879.854178945461</v>
      </c>
      <c r="C292" s="161">
        <f>+[2]data1cf!B292</f>
        <v>15180.384870381426</v>
      </c>
      <c r="D292" s="161">
        <f>+[2]data1cf!C292</f>
        <v>16465.422142938893</v>
      </c>
      <c r="E292" s="161">
        <f>+[2]data1cf!D292</f>
        <v>16056.858436194649</v>
      </c>
      <c r="F292" s="161">
        <f>+[2]data1cf!E292</f>
        <v>15713.954104898305</v>
      </c>
      <c r="G292" s="161">
        <f>+[2]data1cf!F292</f>
        <v>15642.727688665047</v>
      </c>
      <c r="H292" s="161">
        <f>+[2]data1cf!G292</f>
        <v>15176.50285131481</v>
      </c>
      <c r="I292" s="161">
        <f>+[2]data1cf!H292</f>
        <v>15143.158672438929</v>
      </c>
      <c r="J292" s="161">
        <f>+[2]data1cf!I292</f>
        <v>15201.710636506428</v>
      </c>
      <c r="K292" s="161">
        <f>+[2]data1cf!J292</f>
        <v>15117.708031103906</v>
      </c>
      <c r="L292" s="161">
        <f>+[2]data1cf!K292</f>
        <v>15312.568481171709</v>
      </c>
      <c r="M292" s="161">
        <f>+[2]data1cf!L292</f>
        <v>15188.206230898741</v>
      </c>
      <c r="N292" s="161">
        <f>+[2]data1cf!M292</f>
        <v>15010.34389788525</v>
      </c>
      <c r="O292" s="161">
        <f>+[2]data1cf!N292</f>
        <v>15406.81082762103</v>
      </c>
      <c r="P292" s="161">
        <f>+[2]data1cf!O292</f>
        <v>15165.369651357505</v>
      </c>
      <c r="Q292" s="161">
        <f>+[2]data1cf!P292</f>
        <v>15105.095190626915</v>
      </c>
      <c r="R292" s="161">
        <f>+[2]data1cf!Q292</f>
        <v>1088.2339754908328</v>
      </c>
      <c r="S292" s="161">
        <f>+[2]data1cf!R292</f>
        <v>0</v>
      </c>
      <c r="T292" s="161">
        <f>+[2]data1cf!S292</f>
        <v>0</v>
      </c>
      <c r="U292" s="161">
        <f>+[2]data1cf!T292</f>
        <v>0</v>
      </c>
      <c r="V292" s="161">
        <f>+[2]data1cf!U292</f>
        <v>0</v>
      </c>
      <c r="W292" s="161">
        <f>+[2]data1cf!V292</f>
        <v>0</v>
      </c>
      <c r="X292" s="161">
        <f>+[2]data1cf!W292</f>
        <v>0</v>
      </c>
      <c r="Y292" s="161">
        <f>+[2]data1cf!X292</f>
        <v>0</v>
      </c>
      <c r="Z292" s="161">
        <f>+[2]data1cf!Y292</f>
        <v>0</v>
      </c>
      <c r="AA292" s="161">
        <f>+[2]data1cf!Z292</f>
        <v>0</v>
      </c>
      <c r="AB292" s="161"/>
      <c r="AC292" s="162">
        <f t="shared" si="32"/>
        <v>23145.589986763094</v>
      </c>
      <c r="AD292" s="162">
        <f t="shared" si="34"/>
        <v>55780.615462729569</v>
      </c>
      <c r="AE292" s="163">
        <f t="shared" si="35"/>
        <v>55229.366995072822</v>
      </c>
      <c r="AF292" s="164">
        <f t="shared" si="33"/>
        <v>0.14123178124427802</v>
      </c>
      <c r="AG292" s="165">
        <f t="shared" si="38"/>
        <v>0.97987741446892795</v>
      </c>
    </row>
    <row r="293" spans="1:33">
      <c r="A293" s="157"/>
      <c r="B293" s="161">
        <f>+[2]data1cf!A293</f>
        <v>-87266.375872910197</v>
      </c>
      <c r="C293" s="161">
        <f>+[2]data1cf!B293</f>
        <v>14909.26343503088</v>
      </c>
      <c r="D293" s="161">
        <f>+[2]data1cf!C293</f>
        <v>16116.622060519152</v>
      </c>
      <c r="E293" s="161">
        <f>+[2]data1cf!D293</f>
        <v>15925.960843102146</v>
      </c>
      <c r="F293" s="161">
        <f>+[2]data1cf!E293</f>
        <v>15648.764085880552</v>
      </c>
      <c r="G293" s="161">
        <f>+[2]data1cf!F293</f>
        <v>15667.450000543786</v>
      </c>
      <c r="H293" s="161">
        <f>+[2]data1cf!G293</f>
        <v>15148.196510149481</v>
      </c>
      <c r="I293" s="161">
        <f>+[2]data1cf!H293</f>
        <v>15044.564848945773</v>
      </c>
      <c r="J293" s="161">
        <f>+[2]data1cf!I293</f>
        <v>15018.271814519238</v>
      </c>
      <c r="K293" s="161">
        <f>+[2]data1cf!J293</f>
        <v>14853.829659646053</v>
      </c>
      <c r="L293" s="161">
        <f>+[2]data1cf!K293</f>
        <v>14995.505575304847</v>
      </c>
      <c r="M293" s="161">
        <f>+[2]data1cf!L293</f>
        <v>14963.927357042376</v>
      </c>
      <c r="N293" s="161">
        <f>+[2]data1cf!M293</f>
        <v>14852.310970616771</v>
      </c>
      <c r="O293" s="161">
        <f>+[2]data1cf!N293</f>
        <v>15057.402076860435</v>
      </c>
      <c r="P293" s="161">
        <f>+[2]data1cf!O293</f>
        <v>15098.302716059236</v>
      </c>
      <c r="Q293" s="161">
        <f>+[2]data1cf!P293</f>
        <v>15089.089162013812</v>
      </c>
      <c r="R293" s="161">
        <f>+[2]data1cf!Q293</f>
        <v>1000.9104247119308</v>
      </c>
      <c r="S293" s="161">
        <f>+[2]data1cf!R293</f>
        <v>0</v>
      </c>
      <c r="T293" s="161">
        <f>+[2]data1cf!S293</f>
        <v>0</v>
      </c>
      <c r="U293" s="161">
        <f>+[2]data1cf!T293</f>
        <v>0</v>
      </c>
      <c r="V293" s="161">
        <f>+[2]data1cf!U293</f>
        <v>0</v>
      </c>
      <c r="W293" s="161">
        <f>+[2]data1cf!V293</f>
        <v>0</v>
      </c>
      <c r="X293" s="161">
        <f>+[2]data1cf!W293</f>
        <v>0</v>
      </c>
      <c r="Y293" s="161">
        <f>+[2]data1cf!X293</f>
        <v>0</v>
      </c>
      <c r="Z293" s="161">
        <f>+[2]data1cf!Y293</f>
        <v>0</v>
      </c>
      <c r="AA293" s="161">
        <f>+[2]data1cf!Z293</f>
        <v>0</v>
      </c>
      <c r="AB293" s="161"/>
      <c r="AC293" s="162">
        <f t="shared" si="32"/>
        <v>29440.403912949379</v>
      </c>
      <c r="AD293" s="162">
        <f t="shared" si="34"/>
        <v>61724.633316840293</v>
      </c>
      <c r="AE293" s="163">
        <f t="shared" si="35"/>
        <v>61179.444697256629</v>
      </c>
      <c r="AF293" s="164">
        <f t="shared" si="33"/>
        <v>0.15621876120567321</v>
      </c>
      <c r="AG293" s="165">
        <f t="shared" si="38"/>
        <v>0.98672840111836646</v>
      </c>
    </row>
    <row r="294" spans="1:33">
      <c r="A294" s="157"/>
      <c r="B294" s="161">
        <f>+[2]data1cf!A294</f>
        <v>-91784.391530274603</v>
      </c>
      <c r="C294" s="161">
        <f>+[2]data1cf!B294</f>
        <v>15009.658011228108</v>
      </c>
      <c r="D294" s="161">
        <f>+[2]data1cf!C294</f>
        <v>16772.288661805607</v>
      </c>
      <c r="E294" s="161">
        <f>+[2]data1cf!D294</f>
        <v>16127.12896292217</v>
      </c>
      <c r="F294" s="161">
        <f>+[2]data1cf!E294</f>
        <v>15783.04096788375</v>
      </c>
      <c r="G294" s="161">
        <f>+[2]data1cf!F294</f>
        <v>15612.869655798459</v>
      </c>
      <c r="H294" s="161">
        <f>+[2]data1cf!G294</f>
        <v>15475.111744022039</v>
      </c>
      <c r="I294" s="161">
        <f>+[2]data1cf!H294</f>
        <v>15052.294707637839</v>
      </c>
      <c r="J294" s="161">
        <f>+[2]data1cf!I294</f>
        <v>15218.023376133471</v>
      </c>
      <c r="K294" s="161">
        <f>+[2]data1cf!J294</f>
        <v>15180.680387004912</v>
      </c>
      <c r="L294" s="161">
        <f>+[2]data1cf!K294</f>
        <v>15175.093545686832</v>
      </c>
      <c r="M294" s="161">
        <f>+[2]data1cf!L294</f>
        <v>15110.582976033795</v>
      </c>
      <c r="N294" s="161">
        <f>+[2]data1cf!M294</f>
        <v>14931.143983659358</v>
      </c>
      <c r="O294" s="161">
        <f>+[2]data1cf!N294</f>
        <v>15013.402914268783</v>
      </c>
      <c r="P294" s="161">
        <f>+[2]data1cf!O294</f>
        <v>15110.91071314994</v>
      </c>
      <c r="Q294" s="161">
        <f>+[2]data1cf!P294</f>
        <v>15253.814025979003</v>
      </c>
      <c r="R294" s="161">
        <f>+[2]data1cf!Q294</f>
        <v>1052.7302570956374</v>
      </c>
      <c r="S294" s="161">
        <f>+[2]data1cf!R294</f>
        <v>0</v>
      </c>
      <c r="T294" s="161">
        <f>+[2]data1cf!S294</f>
        <v>0</v>
      </c>
      <c r="U294" s="161">
        <f>+[2]data1cf!T294</f>
        <v>0</v>
      </c>
      <c r="V294" s="161">
        <f>+[2]data1cf!U294</f>
        <v>0</v>
      </c>
      <c r="W294" s="161">
        <f>+[2]data1cf!V294</f>
        <v>0</v>
      </c>
      <c r="X294" s="161">
        <f>+[2]data1cf!W294</f>
        <v>0</v>
      </c>
      <c r="Y294" s="161">
        <f>+[2]data1cf!X294</f>
        <v>0</v>
      </c>
      <c r="Z294" s="161">
        <f>+[2]data1cf!Y294</f>
        <v>0</v>
      </c>
      <c r="AA294" s="161">
        <f>+[2]data1cf!Z294</f>
        <v>0</v>
      </c>
      <c r="AB294" s="161"/>
      <c r="AC294" s="162">
        <f t="shared" si="32"/>
        <v>26371.266474408552</v>
      </c>
      <c r="AD294" s="162">
        <f t="shared" si="34"/>
        <v>58976.307662965657</v>
      </c>
      <c r="AE294" s="163">
        <f t="shared" si="35"/>
        <v>58425.932629269133</v>
      </c>
      <c r="AF294" s="164">
        <f t="shared" si="33"/>
        <v>0.14835912585258487</v>
      </c>
      <c r="AG294" s="165">
        <f t="shared" si="38"/>
        <v>0.98391203194686017</v>
      </c>
    </row>
    <row r="295" spans="1:33">
      <c r="A295" s="157"/>
      <c r="B295" s="161">
        <f>+[2]data1cf!A295</f>
        <v>-102210.56015867766</v>
      </c>
      <c r="C295" s="161">
        <f>+[2]data1cf!B295</f>
        <v>15500.33967477572</v>
      </c>
      <c r="D295" s="161">
        <f>+[2]data1cf!C295</f>
        <v>16915.580969888131</v>
      </c>
      <c r="E295" s="161">
        <f>+[2]data1cf!D295</f>
        <v>16501.376921653435</v>
      </c>
      <c r="F295" s="161">
        <f>+[2]data1cf!E295</f>
        <v>16002.14435099909</v>
      </c>
      <c r="G295" s="161">
        <f>+[2]data1cf!F295</f>
        <v>15824.883409004822</v>
      </c>
      <c r="H295" s="161">
        <f>+[2]data1cf!G295</f>
        <v>15478.09192170489</v>
      </c>
      <c r="I295" s="161">
        <f>+[2]data1cf!H295</f>
        <v>15328.79504523339</v>
      </c>
      <c r="J295" s="161">
        <f>+[2]data1cf!I295</f>
        <v>15359.516763907668</v>
      </c>
      <c r="K295" s="161">
        <f>+[2]data1cf!J295</f>
        <v>15316.993421218896</v>
      </c>
      <c r="L295" s="161">
        <f>+[2]data1cf!K295</f>
        <v>15394.313667417389</v>
      </c>
      <c r="M295" s="161">
        <f>+[2]data1cf!L295</f>
        <v>15327.967398000827</v>
      </c>
      <c r="N295" s="161">
        <f>+[2]data1cf!M295</f>
        <v>15544.268785292281</v>
      </c>
      <c r="O295" s="161">
        <f>+[2]data1cf!N295</f>
        <v>15307.729697940355</v>
      </c>
      <c r="P295" s="161">
        <f>+[2]data1cf!O295</f>
        <v>15398.507318812608</v>
      </c>
      <c r="Q295" s="161">
        <f>+[2]data1cf!P295</f>
        <v>15340.960086257222</v>
      </c>
      <c r="R295" s="161">
        <f>+[2]data1cf!Q295</f>
        <v>1172.3142407959692</v>
      </c>
      <c r="S295" s="161">
        <f>+[2]data1cf!R295</f>
        <v>0</v>
      </c>
      <c r="T295" s="161">
        <f>+[2]data1cf!S295</f>
        <v>0</v>
      </c>
      <c r="U295" s="161">
        <f>+[2]data1cf!T295</f>
        <v>0</v>
      </c>
      <c r="V295" s="161">
        <f>+[2]data1cf!U295</f>
        <v>0</v>
      </c>
      <c r="W295" s="161">
        <f>+[2]data1cf!V295</f>
        <v>0</v>
      </c>
      <c r="X295" s="161">
        <f>+[2]data1cf!W295</f>
        <v>0</v>
      </c>
      <c r="Y295" s="161">
        <f>+[2]data1cf!X295</f>
        <v>0</v>
      </c>
      <c r="Z295" s="161">
        <f>+[2]data1cf!Y295</f>
        <v>0</v>
      </c>
      <c r="AA295" s="161">
        <f>+[2]data1cf!Z295</f>
        <v>0</v>
      </c>
      <c r="AB295" s="161"/>
      <c r="AC295" s="162">
        <f t="shared" si="32"/>
        <v>17902.612730801713</v>
      </c>
      <c r="AD295" s="162">
        <f t="shared" si="34"/>
        <v>51023.229365057603</v>
      </c>
      <c r="AE295" s="163">
        <f t="shared" si="35"/>
        <v>50463.934894138962</v>
      </c>
      <c r="AF295" s="164">
        <f t="shared" si="33"/>
        <v>0.13001911044120792</v>
      </c>
      <c r="AG295" s="165">
        <f t="shared" si="38"/>
        <v>0.97192251163970123</v>
      </c>
    </row>
    <row r="296" spans="1:33">
      <c r="A296" s="157"/>
      <c r="B296" s="161">
        <f>+[2]data1cf!A296</f>
        <v>-95685.702646903563</v>
      </c>
      <c r="C296" s="161">
        <f>+[2]data1cf!B296</f>
        <v>15182.755110135491</v>
      </c>
      <c r="D296" s="161">
        <f>+[2]data1cf!C296</f>
        <v>16602.535778205005</v>
      </c>
      <c r="E296" s="161">
        <f>+[2]data1cf!D296</f>
        <v>16030.6693020805</v>
      </c>
      <c r="F296" s="161">
        <f>+[2]data1cf!E296</f>
        <v>16025.125307801782</v>
      </c>
      <c r="G296" s="161">
        <f>+[2]data1cf!F296</f>
        <v>15550.477173332254</v>
      </c>
      <c r="H296" s="161">
        <f>+[2]data1cf!G296</f>
        <v>15222.664089413673</v>
      </c>
      <c r="I296" s="161">
        <f>+[2]data1cf!H296</f>
        <v>15077.511384628007</v>
      </c>
      <c r="J296" s="161">
        <f>+[2]data1cf!I296</f>
        <v>15078.841567502717</v>
      </c>
      <c r="K296" s="161">
        <f>+[2]data1cf!J296</f>
        <v>15228.159671690742</v>
      </c>
      <c r="L296" s="161">
        <f>+[2]data1cf!K296</f>
        <v>15286.573592145374</v>
      </c>
      <c r="M296" s="161">
        <f>+[2]data1cf!L296</f>
        <v>15249.798235865368</v>
      </c>
      <c r="N296" s="161">
        <f>+[2]data1cf!M296</f>
        <v>15056.095451068297</v>
      </c>
      <c r="O296" s="161">
        <f>+[2]data1cf!N296</f>
        <v>15330.116320555946</v>
      </c>
      <c r="P296" s="161">
        <f>+[2]data1cf!O296</f>
        <v>15268.759550007591</v>
      </c>
      <c r="Q296" s="161">
        <f>+[2]data1cf!P296</f>
        <v>15347.208677555971</v>
      </c>
      <c r="R296" s="161">
        <f>+[2]data1cf!Q296</f>
        <v>1097.476735078925</v>
      </c>
      <c r="S296" s="161">
        <f>+[2]data1cf!R296</f>
        <v>0</v>
      </c>
      <c r="T296" s="161">
        <f>+[2]data1cf!S296</f>
        <v>0</v>
      </c>
      <c r="U296" s="161">
        <f>+[2]data1cf!T296</f>
        <v>0</v>
      </c>
      <c r="V296" s="161">
        <f>+[2]data1cf!U296</f>
        <v>0</v>
      </c>
      <c r="W296" s="161">
        <f>+[2]data1cf!V296</f>
        <v>0</v>
      </c>
      <c r="X296" s="161">
        <f>+[2]data1cf!W296</f>
        <v>0</v>
      </c>
      <c r="Y296" s="161">
        <f>+[2]data1cf!X296</f>
        <v>0</v>
      </c>
      <c r="Z296" s="161">
        <f>+[2]data1cf!Y296</f>
        <v>0</v>
      </c>
      <c r="AA296" s="161">
        <f>+[2]data1cf!Z296</f>
        <v>0</v>
      </c>
      <c r="AB296" s="161"/>
      <c r="AC296" s="162">
        <f t="shared" si="32"/>
        <v>22663.658534996619</v>
      </c>
      <c r="AD296" s="162">
        <f t="shared" si="34"/>
        <v>55377.991572070205</v>
      </c>
      <c r="AE296" s="163">
        <f t="shared" si="35"/>
        <v>54825.262992853677</v>
      </c>
      <c r="AF296" s="164">
        <f t="shared" si="33"/>
        <v>0.14008613228797914</v>
      </c>
      <c r="AG296" s="165">
        <f t="shared" si="38"/>
        <v>0.9793020289817238</v>
      </c>
    </row>
    <row r="297" spans="1:33">
      <c r="A297" s="157"/>
      <c r="B297" s="161">
        <f>+[2]data1cf!A297</f>
        <v>-88757.604582415704</v>
      </c>
      <c r="C297" s="161">
        <f>+[2]data1cf!B297</f>
        <v>15077.403853010828</v>
      </c>
      <c r="D297" s="161">
        <f>+[2]data1cf!C297</f>
        <v>16305.602190602898</v>
      </c>
      <c r="E297" s="161">
        <f>+[2]data1cf!D297</f>
        <v>15976.365463109934</v>
      </c>
      <c r="F297" s="161">
        <f>+[2]data1cf!E297</f>
        <v>15690.732959787023</v>
      </c>
      <c r="G297" s="161">
        <f>+[2]data1cf!F297</f>
        <v>15253.794222443459</v>
      </c>
      <c r="H297" s="161">
        <f>+[2]data1cf!G297</f>
        <v>15293.173112506374</v>
      </c>
      <c r="I297" s="161">
        <f>+[2]data1cf!H297</f>
        <v>15108.429092149872</v>
      </c>
      <c r="J297" s="161">
        <f>+[2]data1cf!I297</f>
        <v>15033.136667650973</v>
      </c>
      <c r="K297" s="161">
        <f>+[2]data1cf!J297</f>
        <v>15392.132758524409</v>
      </c>
      <c r="L297" s="161">
        <f>+[2]data1cf!K297</f>
        <v>15012.589845422453</v>
      </c>
      <c r="M297" s="161">
        <f>+[2]data1cf!L297</f>
        <v>15147.583932773792</v>
      </c>
      <c r="N297" s="161">
        <f>+[2]data1cf!M297</f>
        <v>15033.294895381936</v>
      </c>
      <c r="O297" s="161">
        <f>+[2]data1cf!N297</f>
        <v>15133.171137336753</v>
      </c>
      <c r="P297" s="161">
        <f>+[2]data1cf!O297</f>
        <v>15204.820102026286</v>
      </c>
      <c r="Q297" s="161">
        <f>+[2]data1cf!P297</f>
        <v>15081.022114122323</v>
      </c>
      <c r="R297" s="161">
        <f>+[2]data1cf!Q297</f>
        <v>1018.014221518475</v>
      </c>
      <c r="S297" s="161">
        <f>+[2]data1cf!R297</f>
        <v>0</v>
      </c>
      <c r="T297" s="161">
        <f>+[2]data1cf!S297</f>
        <v>0</v>
      </c>
      <c r="U297" s="161">
        <f>+[2]data1cf!T297</f>
        <v>0</v>
      </c>
      <c r="V297" s="161">
        <f>+[2]data1cf!U297</f>
        <v>0</v>
      </c>
      <c r="W297" s="161">
        <f>+[2]data1cf!V297</f>
        <v>0</v>
      </c>
      <c r="X297" s="161">
        <f>+[2]data1cf!W297</f>
        <v>0</v>
      </c>
      <c r="Y297" s="161">
        <f>+[2]data1cf!X297</f>
        <v>0</v>
      </c>
      <c r="Z297" s="161">
        <f>+[2]data1cf!Y297</f>
        <v>0</v>
      </c>
      <c r="AA297" s="161">
        <f>+[2]data1cf!Z297</f>
        <v>0</v>
      </c>
      <c r="AB297" s="161"/>
      <c r="AC297" s="162">
        <f t="shared" si="32"/>
        <v>28597.82453924694</v>
      </c>
      <c r="AD297" s="162">
        <f t="shared" si="34"/>
        <v>61073.915350002077</v>
      </c>
      <c r="AE297" s="163">
        <f t="shared" si="35"/>
        <v>60525.305454799556</v>
      </c>
      <c r="AF297" s="164">
        <f t="shared" si="33"/>
        <v>0.15378473401069642</v>
      </c>
      <c r="AG297" s="165">
        <f t="shared" si="38"/>
        <v>0.98610969110657143</v>
      </c>
    </row>
    <row r="298" spans="1:33">
      <c r="A298" s="157"/>
      <c r="B298" s="161">
        <f>+[2]data1cf!A298</f>
        <v>-88174.499367542798</v>
      </c>
      <c r="C298" s="161">
        <f>+[2]data1cf!B298</f>
        <v>14880.345674153348</v>
      </c>
      <c r="D298" s="161">
        <f>+[2]data1cf!C298</f>
        <v>16199.353691079104</v>
      </c>
      <c r="E298" s="161">
        <f>+[2]data1cf!D298</f>
        <v>15753.97132353537</v>
      </c>
      <c r="F298" s="161">
        <f>+[2]data1cf!E298</f>
        <v>15550.274771719131</v>
      </c>
      <c r="G298" s="161">
        <f>+[2]data1cf!F298</f>
        <v>15374.035412464567</v>
      </c>
      <c r="H298" s="161">
        <f>+[2]data1cf!G298</f>
        <v>15111.390379581047</v>
      </c>
      <c r="I298" s="161">
        <f>+[2]data1cf!H298</f>
        <v>14952.848705555549</v>
      </c>
      <c r="J298" s="161">
        <f>+[2]data1cf!I298</f>
        <v>14974.031460443195</v>
      </c>
      <c r="K298" s="161">
        <f>+[2]data1cf!J298</f>
        <v>14896.70329044239</v>
      </c>
      <c r="L298" s="161">
        <f>+[2]data1cf!K298</f>
        <v>15070.001200755774</v>
      </c>
      <c r="M298" s="161">
        <f>+[2]data1cf!L298</f>
        <v>15048.894899995472</v>
      </c>
      <c r="N298" s="161">
        <f>+[2]data1cf!M298</f>
        <v>15139.863149453686</v>
      </c>
      <c r="O298" s="161">
        <f>+[2]data1cf!N298</f>
        <v>15140.035394210019</v>
      </c>
      <c r="P298" s="161">
        <f>+[2]data1cf!O298</f>
        <v>15286.648120472219</v>
      </c>
      <c r="Q298" s="161">
        <f>+[2]data1cf!P298</f>
        <v>15150.533668887139</v>
      </c>
      <c r="R298" s="161">
        <f>+[2]data1cf!Q298</f>
        <v>1011.3262379459688</v>
      </c>
      <c r="S298" s="161">
        <f>+[2]data1cf!R298</f>
        <v>0</v>
      </c>
      <c r="T298" s="161">
        <f>+[2]data1cf!S298</f>
        <v>0</v>
      </c>
      <c r="U298" s="161">
        <f>+[2]data1cf!T298</f>
        <v>0</v>
      </c>
      <c r="V298" s="161">
        <f>+[2]data1cf!U298</f>
        <v>0</v>
      </c>
      <c r="W298" s="161">
        <f>+[2]data1cf!V298</f>
        <v>0</v>
      </c>
      <c r="X298" s="161">
        <f>+[2]data1cf!W298</f>
        <v>0</v>
      </c>
      <c r="Y298" s="161">
        <f>+[2]data1cf!X298</f>
        <v>0</v>
      </c>
      <c r="Z298" s="161">
        <f>+[2]data1cf!Y298</f>
        <v>0</v>
      </c>
      <c r="AA298" s="161">
        <f>+[2]data1cf!Z298</f>
        <v>0</v>
      </c>
      <c r="AB298" s="161"/>
      <c r="AC298" s="162">
        <f t="shared" si="32"/>
        <v>28365.938859019636</v>
      </c>
      <c r="AD298" s="162">
        <f t="shared" si="34"/>
        <v>60686.818738740265</v>
      </c>
      <c r="AE298" s="163">
        <f t="shared" si="35"/>
        <v>60140.469449245684</v>
      </c>
      <c r="AF298" s="164">
        <f t="shared" si="33"/>
        <v>0.15356954932212827</v>
      </c>
      <c r="AG298" s="165">
        <f t="shared" si="38"/>
        <v>0.98572803723759539</v>
      </c>
    </row>
    <row r="299" spans="1:33">
      <c r="A299" s="157"/>
      <c r="B299" s="161">
        <f>+[2]data1cf!A299</f>
        <v>-91963.241767153726</v>
      </c>
      <c r="C299" s="161">
        <f>+[2]data1cf!B299</f>
        <v>14966.79532268788</v>
      </c>
      <c r="D299" s="161">
        <f>+[2]data1cf!C299</f>
        <v>16433.93110658494</v>
      </c>
      <c r="E299" s="161">
        <f>+[2]data1cf!D299</f>
        <v>16036.789643624106</v>
      </c>
      <c r="F299" s="161">
        <f>+[2]data1cf!E299</f>
        <v>15809.435751766361</v>
      </c>
      <c r="G299" s="161">
        <f>+[2]data1cf!F299</f>
        <v>15385.208051641595</v>
      </c>
      <c r="H299" s="161">
        <f>+[2]data1cf!G299</f>
        <v>15236.28762667708</v>
      </c>
      <c r="I299" s="161">
        <f>+[2]data1cf!H299</f>
        <v>15147.811573330117</v>
      </c>
      <c r="J299" s="161">
        <f>+[2]data1cf!I299</f>
        <v>14973.00272041895</v>
      </c>
      <c r="K299" s="161">
        <f>+[2]data1cf!J299</f>
        <v>15042.082287120411</v>
      </c>
      <c r="L299" s="161">
        <f>+[2]data1cf!K299</f>
        <v>14887.960001502819</v>
      </c>
      <c r="M299" s="161">
        <f>+[2]data1cf!L299</f>
        <v>15159.91003977905</v>
      </c>
      <c r="N299" s="161">
        <f>+[2]data1cf!M299</f>
        <v>15091.498043504214</v>
      </c>
      <c r="O299" s="161">
        <f>+[2]data1cf!N299</f>
        <v>15128.820596009875</v>
      </c>
      <c r="P299" s="161">
        <f>+[2]data1cf!O299</f>
        <v>15322.601790525157</v>
      </c>
      <c r="Q299" s="161">
        <f>+[2]data1cf!P299</f>
        <v>15178.859308883337</v>
      </c>
      <c r="R299" s="161">
        <f>+[2]data1cf!Q299</f>
        <v>1054.7815977725463</v>
      </c>
      <c r="S299" s="161">
        <f>+[2]data1cf!R299</f>
        <v>0</v>
      </c>
      <c r="T299" s="161">
        <f>+[2]data1cf!S299</f>
        <v>0</v>
      </c>
      <c r="U299" s="161">
        <f>+[2]data1cf!T299</f>
        <v>0</v>
      </c>
      <c r="V299" s="161">
        <f>+[2]data1cf!U299</f>
        <v>0</v>
      </c>
      <c r="W299" s="161">
        <f>+[2]data1cf!V299</f>
        <v>0</v>
      </c>
      <c r="X299" s="161">
        <f>+[2]data1cf!W299</f>
        <v>0</v>
      </c>
      <c r="Y299" s="161">
        <f>+[2]data1cf!X299</f>
        <v>0</v>
      </c>
      <c r="Z299" s="161">
        <f>+[2]data1cf!Y299</f>
        <v>0</v>
      </c>
      <c r="AA299" s="161">
        <f>+[2]data1cf!Z299</f>
        <v>0</v>
      </c>
      <c r="AB299" s="161"/>
      <c r="AC299" s="162">
        <f t="shared" si="32"/>
        <v>25453.318223311671</v>
      </c>
      <c r="AD299" s="162">
        <f t="shared" si="34"/>
        <v>57929.433130290417</v>
      </c>
      <c r="AE299" s="163">
        <f t="shared" si="35"/>
        <v>57380.778224646994</v>
      </c>
      <c r="AF299" s="164">
        <f t="shared" si="33"/>
        <v>0.1465320885181427</v>
      </c>
      <c r="AG299" s="165">
        <f t="shared" si="38"/>
        <v>0.98268840156091619</v>
      </c>
    </row>
    <row r="300" spans="1:33">
      <c r="A300" s="157"/>
      <c r="B300" s="161">
        <f>+[2]data1cf!A300</f>
        <v>-96451.374260523065</v>
      </c>
      <c r="C300" s="161">
        <f>+[2]data1cf!B300</f>
        <v>15120.055999008251</v>
      </c>
      <c r="D300" s="161">
        <f>+[2]data1cf!C300</f>
        <v>16565.587948787066</v>
      </c>
      <c r="E300" s="161">
        <f>+[2]data1cf!D300</f>
        <v>16046.349525881513</v>
      </c>
      <c r="F300" s="161">
        <f>+[2]data1cf!E300</f>
        <v>15743.312969729021</v>
      </c>
      <c r="G300" s="161">
        <f>+[2]data1cf!F300</f>
        <v>15680.564119344241</v>
      </c>
      <c r="H300" s="161">
        <f>+[2]data1cf!G300</f>
        <v>15328.744769125584</v>
      </c>
      <c r="I300" s="161">
        <f>+[2]data1cf!H300</f>
        <v>15234.784575501748</v>
      </c>
      <c r="J300" s="161">
        <f>+[2]data1cf!I300</f>
        <v>15054.954253691722</v>
      </c>
      <c r="K300" s="161">
        <f>+[2]data1cf!J300</f>
        <v>14969.49390248708</v>
      </c>
      <c r="L300" s="161">
        <f>+[2]data1cf!K300</f>
        <v>15084.657160097611</v>
      </c>
      <c r="M300" s="161">
        <f>+[2]data1cf!L300</f>
        <v>15150.168082347436</v>
      </c>
      <c r="N300" s="161">
        <f>+[2]data1cf!M300</f>
        <v>15156.928124223554</v>
      </c>
      <c r="O300" s="161">
        <f>+[2]data1cf!N300</f>
        <v>15037.266572107899</v>
      </c>
      <c r="P300" s="161">
        <f>+[2]data1cf!O300</f>
        <v>15213.491656390801</v>
      </c>
      <c r="Q300" s="161">
        <f>+[2]data1cf!P300</f>
        <v>15389.539378865955</v>
      </c>
      <c r="R300" s="161">
        <f>+[2]data1cf!Q300</f>
        <v>1106.2586822184953</v>
      </c>
      <c r="S300" s="161">
        <f>+[2]data1cf!R300</f>
        <v>0</v>
      </c>
      <c r="T300" s="161">
        <f>+[2]data1cf!S300</f>
        <v>0</v>
      </c>
      <c r="U300" s="161">
        <f>+[2]data1cf!T300</f>
        <v>0</v>
      </c>
      <c r="V300" s="161">
        <f>+[2]data1cf!U300</f>
        <v>0</v>
      </c>
      <c r="W300" s="161">
        <f>+[2]data1cf!V300</f>
        <v>0</v>
      </c>
      <c r="X300" s="161">
        <f>+[2]data1cf!W300</f>
        <v>0</v>
      </c>
      <c r="Y300" s="161">
        <f>+[2]data1cf!X300</f>
        <v>0</v>
      </c>
      <c r="Z300" s="161">
        <f>+[2]data1cf!Y300</f>
        <v>0</v>
      </c>
      <c r="AA300" s="161">
        <f>+[2]data1cf!Z300</f>
        <v>0</v>
      </c>
      <c r="AB300" s="161"/>
      <c r="AC300" s="162">
        <f t="shared" si="32"/>
        <v>21562.447897498845</v>
      </c>
      <c r="AD300" s="162">
        <f t="shared" si="34"/>
        <v>54171.785105854098</v>
      </c>
      <c r="AE300" s="163">
        <f t="shared" si="35"/>
        <v>53620.996224111084</v>
      </c>
      <c r="AF300" s="164">
        <f t="shared" si="33"/>
        <v>0.13793428540229802</v>
      </c>
      <c r="AG300" s="165">
        <f t="shared" si="38"/>
        <v>0.97747788808686387</v>
      </c>
    </row>
    <row r="301" spans="1:33">
      <c r="A301" s="157"/>
      <c r="B301" s="161">
        <f>+[2]data1cf!A301</f>
        <v>-100735.04671237667</v>
      </c>
      <c r="C301" s="161">
        <f>+[2]data1cf!B301</f>
        <v>15038.157491882215</v>
      </c>
      <c r="D301" s="161">
        <f>+[2]data1cf!C301</f>
        <v>16941.391703874688</v>
      </c>
      <c r="E301" s="161">
        <f>+[2]data1cf!D301</f>
        <v>16240.08335333789</v>
      </c>
      <c r="F301" s="161">
        <f>+[2]data1cf!E301</f>
        <v>15943.040905910573</v>
      </c>
      <c r="G301" s="161">
        <f>+[2]data1cf!F301</f>
        <v>15653.567983666999</v>
      </c>
      <c r="H301" s="161">
        <f>+[2]data1cf!G301</f>
        <v>15460.471107738233</v>
      </c>
      <c r="I301" s="161">
        <f>+[2]data1cf!H301</f>
        <v>15296.889613682748</v>
      </c>
      <c r="J301" s="161">
        <f>+[2]data1cf!I301</f>
        <v>15358.481949165081</v>
      </c>
      <c r="K301" s="161">
        <f>+[2]data1cf!J301</f>
        <v>15381.23001312025</v>
      </c>
      <c r="L301" s="161">
        <f>+[2]data1cf!K301</f>
        <v>15146.311217307972</v>
      </c>
      <c r="M301" s="161">
        <f>+[2]data1cf!L301</f>
        <v>15150.072763369284</v>
      </c>
      <c r="N301" s="161">
        <f>+[2]data1cf!M301</f>
        <v>15480.645501546427</v>
      </c>
      <c r="O301" s="161">
        <f>+[2]data1cf!N301</f>
        <v>15238.422904990339</v>
      </c>
      <c r="P301" s="161">
        <f>+[2]data1cf!O301</f>
        <v>15233.696535077252</v>
      </c>
      <c r="Q301" s="161">
        <f>+[2]data1cf!P301</f>
        <v>15487.553881566804</v>
      </c>
      <c r="R301" s="161">
        <f>+[2]data1cf!Q301</f>
        <v>1155.3906917722752</v>
      </c>
      <c r="S301" s="161">
        <f>+[2]data1cf!R301</f>
        <v>0</v>
      </c>
      <c r="T301" s="161">
        <f>+[2]data1cf!S301</f>
        <v>0</v>
      </c>
      <c r="U301" s="161">
        <f>+[2]data1cf!T301</f>
        <v>0</v>
      </c>
      <c r="V301" s="161">
        <f>+[2]data1cf!U301</f>
        <v>0</v>
      </c>
      <c r="W301" s="161">
        <f>+[2]data1cf!V301</f>
        <v>0</v>
      </c>
      <c r="X301" s="161">
        <f>+[2]data1cf!W301</f>
        <v>0</v>
      </c>
      <c r="Y301" s="161">
        <f>+[2]data1cf!X301</f>
        <v>0</v>
      </c>
      <c r="Z301" s="161">
        <f>+[2]data1cf!Y301</f>
        <v>0</v>
      </c>
      <c r="AA301" s="161">
        <f>+[2]data1cf!Z301</f>
        <v>0</v>
      </c>
      <c r="AB301" s="161"/>
      <c r="AC301" s="162">
        <f t="shared" si="32"/>
        <v>18426.624349982736</v>
      </c>
      <c r="AD301" s="162">
        <f t="shared" si="34"/>
        <v>51377.163734995571</v>
      </c>
      <c r="AE301" s="163">
        <f t="shared" si="35"/>
        <v>50820.644776147943</v>
      </c>
      <c r="AF301" s="164">
        <f t="shared" si="33"/>
        <v>0.13121584057807928</v>
      </c>
      <c r="AG301" s="165">
        <f t="shared" si="38"/>
        <v>0.97260981687172221</v>
      </c>
    </row>
    <row r="302" spans="1:33">
      <c r="A302" s="157"/>
      <c r="B302" s="161">
        <f>+[2]data1cf!A302</f>
        <v>-88557.637990008865</v>
      </c>
      <c r="C302" s="161">
        <f>+[2]data1cf!B302</f>
        <v>14794.782550278949</v>
      </c>
      <c r="D302" s="161">
        <f>+[2]data1cf!C302</f>
        <v>16235.839974752773</v>
      </c>
      <c r="E302" s="161">
        <f>+[2]data1cf!D302</f>
        <v>16127.792941697455</v>
      </c>
      <c r="F302" s="161">
        <f>+[2]data1cf!E302</f>
        <v>15773.342701090773</v>
      </c>
      <c r="G302" s="161">
        <f>+[2]data1cf!F302</f>
        <v>15313.498484213122</v>
      </c>
      <c r="H302" s="161">
        <f>+[2]data1cf!G302</f>
        <v>15198.054904885445</v>
      </c>
      <c r="I302" s="161">
        <f>+[2]data1cf!H302</f>
        <v>15169.85219620663</v>
      </c>
      <c r="J302" s="161">
        <f>+[2]data1cf!I302</f>
        <v>15294.636782040025</v>
      </c>
      <c r="K302" s="161">
        <f>+[2]data1cf!J302</f>
        <v>15056.989270901726</v>
      </c>
      <c r="L302" s="161">
        <f>+[2]data1cf!K302</f>
        <v>15158.60098020525</v>
      </c>
      <c r="M302" s="161">
        <f>+[2]data1cf!L302</f>
        <v>15055.901295686721</v>
      </c>
      <c r="N302" s="161">
        <f>+[2]data1cf!M302</f>
        <v>14859.10503324443</v>
      </c>
      <c r="O302" s="161">
        <f>+[2]data1cf!N302</f>
        <v>15095.001093684175</v>
      </c>
      <c r="P302" s="161">
        <f>+[2]data1cf!O302</f>
        <v>15110.812311108632</v>
      </c>
      <c r="Q302" s="161">
        <f>+[2]data1cf!P302</f>
        <v>15137.169376201662</v>
      </c>
      <c r="R302" s="161">
        <f>+[2]data1cf!Q302</f>
        <v>1015.7206846902055</v>
      </c>
      <c r="S302" s="161">
        <f>+[2]data1cf!R302</f>
        <v>0</v>
      </c>
      <c r="T302" s="161">
        <f>+[2]data1cf!S302</f>
        <v>0</v>
      </c>
      <c r="U302" s="161">
        <f>+[2]data1cf!T302</f>
        <v>0</v>
      </c>
      <c r="V302" s="161">
        <f>+[2]data1cf!U302</f>
        <v>0</v>
      </c>
      <c r="W302" s="161">
        <f>+[2]data1cf!V302</f>
        <v>0</v>
      </c>
      <c r="X302" s="161">
        <f>+[2]data1cf!W302</f>
        <v>0</v>
      </c>
      <c r="Y302" s="161">
        <f>+[2]data1cf!X302</f>
        <v>0</v>
      </c>
      <c r="Z302" s="161">
        <f>+[2]data1cf!Y302</f>
        <v>0</v>
      </c>
      <c r="AA302" s="161">
        <f>+[2]data1cf!Z302</f>
        <v>0</v>
      </c>
      <c r="AB302" s="161"/>
      <c r="AC302" s="162">
        <f t="shared" si="32"/>
        <v>28593.975155917466</v>
      </c>
      <c r="AD302" s="162">
        <f t="shared" si="34"/>
        <v>61044.267029278613</v>
      </c>
      <c r="AE302" s="163">
        <f t="shared" si="35"/>
        <v>60496.306903142206</v>
      </c>
      <c r="AF302" s="164">
        <f t="shared" si="33"/>
        <v>0.15383787751197817</v>
      </c>
      <c r="AG302" s="165">
        <f t="shared" si="38"/>
        <v>0.98608082407727571</v>
      </c>
    </row>
    <row r="303" spans="1:33">
      <c r="A303" s="157"/>
      <c r="B303" s="161">
        <f>+[2]data1cf!A303</f>
        <v>-86351.583317351324</v>
      </c>
      <c r="C303" s="161">
        <f>+[2]data1cf!B303</f>
        <v>14856.054910206336</v>
      </c>
      <c r="D303" s="161">
        <f>+[2]data1cf!C303</f>
        <v>16420.051837554383</v>
      </c>
      <c r="E303" s="161">
        <f>+[2]data1cf!D303</f>
        <v>15754.676638449622</v>
      </c>
      <c r="F303" s="161">
        <f>+[2]data1cf!E303</f>
        <v>15482.953246940695</v>
      </c>
      <c r="G303" s="161">
        <f>+[2]data1cf!F303</f>
        <v>15277.754575408831</v>
      </c>
      <c r="H303" s="161">
        <f>+[2]data1cf!G303</f>
        <v>15043.7335527097</v>
      </c>
      <c r="I303" s="161">
        <f>+[2]data1cf!H303</f>
        <v>14925.920491993746</v>
      </c>
      <c r="J303" s="161">
        <f>+[2]data1cf!I303</f>
        <v>14903.348539617844</v>
      </c>
      <c r="K303" s="161">
        <f>+[2]data1cf!J303</f>
        <v>14912.478900664446</v>
      </c>
      <c r="L303" s="161">
        <f>+[2]data1cf!K303</f>
        <v>14799.190302247825</v>
      </c>
      <c r="M303" s="161">
        <f>+[2]data1cf!L303</f>
        <v>15074.566415124198</v>
      </c>
      <c r="N303" s="161">
        <f>+[2]data1cf!M303</f>
        <v>15001.646448595564</v>
      </c>
      <c r="O303" s="161">
        <f>+[2]data1cf!N303</f>
        <v>15017.107716942784</v>
      </c>
      <c r="P303" s="161">
        <f>+[2]data1cf!O303</f>
        <v>15061.180145669025</v>
      </c>
      <c r="Q303" s="161">
        <f>+[2]data1cf!P303</f>
        <v>14854.734172616307</v>
      </c>
      <c r="R303" s="161">
        <f>+[2]data1cf!Q303</f>
        <v>990.41812001669257</v>
      </c>
      <c r="S303" s="161">
        <f>+[2]data1cf!R303</f>
        <v>0</v>
      </c>
      <c r="T303" s="161">
        <f>+[2]data1cf!S303</f>
        <v>0</v>
      </c>
      <c r="U303" s="161">
        <f>+[2]data1cf!T303</f>
        <v>0</v>
      </c>
      <c r="V303" s="161">
        <f>+[2]data1cf!U303</f>
        <v>0</v>
      </c>
      <c r="W303" s="161">
        <f>+[2]data1cf!V303</f>
        <v>0</v>
      </c>
      <c r="X303" s="161">
        <f>+[2]data1cf!W303</f>
        <v>0</v>
      </c>
      <c r="Y303" s="161">
        <f>+[2]data1cf!X303</f>
        <v>0</v>
      </c>
      <c r="Z303" s="161">
        <f>+[2]data1cf!Y303</f>
        <v>0</v>
      </c>
      <c r="AA303" s="161">
        <f>+[2]data1cf!Z303</f>
        <v>0</v>
      </c>
      <c r="AB303" s="161"/>
      <c r="AC303" s="162">
        <f t="shared" si="32"/>
        <v>29856.144446841914</v>
      </c>
      <c r="AD303" s="162">
        <f t="shared" si="34"/>
        <v>61980.362620380096</v>
      </c>
      <c r="AE303" s="163">
        <f t="shared" si="35"/>
        <v>61437.735969365487</v>
      </c>
      <c r="AF303" s="164">
        <f t="shared" si="33"/>
        <v>0.15759870409965515</v>
      </c>
      <c r="AG303" s="165">
        <f t="shared" si="38"/>
        <v>0.98696393875826993</v>
      </c>
    </row>
    <row r="304" spans="1:33">
      <c r="A304" s="157"/>
      <c r="B304" s="161">
        <f>+[2]data1cf!A304</f>
        <v>-84764.109609347812</v>
      </c>
      <c r="C304" s="161">
        <f>+[2]data1cf!B304</f>
        <v>14958.672350362369</v>
      </c>
      <c r="D304" s="161">
        <f>+[2]data1cf!C304</f>
        <v>16135.977366767074</v>
      </c>
      <c r="E304" s="161">
        <f>+[2]data1cf!D304</f>
        <v>15974.015839477874</v>
      </c>
      <c r="F304" s="161">
        <f>+[2]data1cf!E304</f>
        <v>15537.629296176281</v>
      </c>
      <c r="G304" s="161">
        <f>+[2]data1cf!F304</f>
        <v>15248.11215774357</v>
      </c>
      <c r="H304" s="161">
        <f>+[2]data1cf!G304</f>
        <v>14842.365118621929</v>
      </c>
      <c r="I304" s="161">
        <f>+[2]data1cf!H304</f>
        <v>14925.676401120345</v>
      </c>
      <c r="J304" s="161">
        <f>+[2]data1cf!I304</f>
        <v>14875.116389968123</v>
      </c>
      <c r="K304" s="161">
        <f>+[2]data1cf!J304</f>
        <v>14903.389376208608</v>
      </c>
      <c r="L304" s="161">
        <f>+[2]data1cf!K304</f>
        <v>15136.944776741551</v>
      </c>
      <c r="M304" s="161">
        <f>+[2]data1cf!L304</f>
        <v>15097.145432122754</v>
      </c>
      <c r="N304" s="161">
        <f>+[2]data1cf!M304</f>
        <v>14924.330328239183</v>
      </c>
      <c r="O304" s="161">
        <f>+[2]data1cf!N304</f>
        <v>14916.760197717977</v>
      </c>
      <c r="P304" s="161">
        <f>+[2]data1cf!O304</f>
        <v>14995.612866007465</v>
      </c>
      <c r="Q304" s="161">
        <f>+[2]data1cf!P304</f>
        <v>15142.36481714607</v>
      </c>
      <c r="R304" s="161">
        <f>+[2]data1cf!Q304</f>
        <v>972.21043157537554</v>
      </c>
      <c r="S304" s="161">
        <f>+[2]data1cf!R304</f>
        <v>0</v>
      </c>
      <c r="T304" s="161">
        <f>+[2]data1cf!S304</f>
        <v>0</v>
      </c>
      <c r="U304" s="161">
        <f>+[2]data1cf!T304</f>
        <v>0</v>
      </c>
      <c r="V304" s="161">
        <f>+[2]data1cf!U304</f>
        <v>0</v>
      </c>
      <c r="W304" s="161">
        <f>+[2]data1cf!V304</f>
        <v>0</v>
      </c>
      <c r="X304" s="161">
        <f>+[2]data1cf!W304</f>
        <v>0</v>
      </c>
      <c r="Y304" s="161">
        <f>+[2]data1cf!X304</f>
        <v>0</v>
      </c>
      <c r="Z304" s="161">
        <f>+[2]data1cf!Y304</f>
        <v>0</v>
      </c>
      <c r="AA304" s="161">
        <f>+[2]data1cf!Z304</f>
        <v>0</v>
      </c>
      <c r="AB304" s="161"/>
      <c r="AC304" s="162">
        <f t="shared" si="32"/>
        <v>31487.072484865246</v>
      </c>
      <c r="AD304" s="162">
        <f t="shared" si="34"/>
        <v>63643.400911597368</v>
      </c>
      <c r="AE304" s="163">
        <f t="shared" si="35"/>
        <v>63100.077941440315</v>
      </c>
      <c r="AF304" s="164">
        <f t="shared" si="33"/>
        <v>0.16162328124046327</v>
      </c>
      <c r="AG304" s="165">
        <f t="shared" si="38"/>
        <v>0.98839693909921211</v>
      </c>
    </row>
    <row r="305" spans="1:33">
      <c r="A305" s="157"/>
      <c r="B305" s="161">
        <f>+[2]data1cf!A305</f>
        <v>-92503.594411142913</v>
      </c>
      <c r="C305" s="161">
        <f>+[2]data1cf!B305</f>
        <v>15019.786907634349</v>
      </c>
      <c r="D305" s="161">
        <f>+[2]data1cf!C305</f>
        <v>16363.144636043809</v>
      </c>
      <c r="E305" s="161">
        <f>+[2]data1cf!D305</f>
        <v>16026.826657695501</v>
      </c>
      <c r="F305" s="161">
        <f>+[2]data1cf!E305</f>
        <v>15766.737287778964</v>
      </c>
      <c r="G305" s="161">
        <f>+[2]data1cf!F305</f>
        <v>15391.269012465829</v>
      </c>
      <c r="H305" s="161">
        <f>+[2]data1cf!G305</f>
        <v>15250.310365638601</v>
      </c>
      <c r="I305" s="161">
        <f>+[2]data1cf!H305</f>
        <v>15141.861878835021</v>
      </c>
      <c r="J305" s="161">
        <f>+[2]data1cf!I305</f>
        <v>14997.947716973787</v>
      </c>
      <c r="K305" s="161">
        <f>+[2]data1cf!J305</f>
        <v>15064.430406732847</v>
      </c>
      <c r="L305" s="161">
        <f>+[2]data1cf!K305</f>
        <v>14955.699380761902</v>
      </c>
      <c r="M305" s="161">
        <f>+[2]data1cf!L305</f>
        <v>15061.480286774544</v>
      </c>
      <c r="N305" s="161">
        <f>+[2]data1cf!M305</f>
        <v>14986.360957174977</v>
      </c>
      <c r="O305" s="161">
        <f>+[2]data1cf!N305</f>
        <v>15247.725250298266</v>
      </c>
      <c r="P305" s="161">
        <f>+[2]data1cf!O305</f>
        <v>15150.24192748026</v>
      </c>
      <c r="Q305" s="161">
        <f>+[2]data1cf!P305</f>
        <v>15205.767386140076</v>
      </c>
      <c r="R305" s="161">
        <f>+[2]data1cf!Q305</f>
        <v>1060.9792264580446</v>
      </c>
      <c r="S305" s="161">
        <f>+[2]data1cf!R305</f>
        <v>0</v>
      </c>
      <c r="T305" s="161">
        <f>+[2]data1cf!S305</f>
        <v>0</v>
      </c>
      <c r="U305" s="161">
        <f>+[2]data1cf!T305</f>
        <v>0</v>
      </c>
      <c r="V305" s="161">
        <f>+[2]data1cf!U305</f>
        <v>0</v>
      </c>
      <c r="W305" s="161">
        <f>+[2]data1cf!V305</f>
        <v>0</v>
      </c>
      <c r="X305" s="161">
        <f>+[2]data1cf!W305</f>
        <v>0</v>
      </c>
      <c r="Y305" s="161">
        <f>+[2]data1cf!X305</f>
        <v>0</v>
      </c>
      <c r="Z305" s="161">
        <f>+[2]data1cf!Y305</f>
        <v>0</v>
      </c>
      <c r="AA305" s="161">
        <f>+[2]data1cf!Z305</f>
        <v>0</v>
      </c>
      <c r="AB305" s="161"/>
      <c r="AC305" s="162">
        <f t="shared" si="32"/>
        <v>24850.748054258154</v>
      </c>
      <c r="AD305" s="162">
        <f t="shared" si="34"/>
        <v>57303.475693168344</v>
      </c>
      <c r="AE305" s="163">
        <f t="shared" si="35"/>
        <v>56755.272518549566</v>
      </c>
      <c r="AF305" s="164">
        <f t="shared" si="33"/>
        <v>0.14523152709007264</v>
      </c>
      <c r="AG305" s="165">
        <f t="shared" si="38"/>
        <v>0.98191273730796302</v>
      </c>
    </row>
    <row r="306" spans="1:33">
      <c r="A306" s="157"/>
      <c r="B306" s="161">
        <f>+[2]data1cf!A306</f>
        <v>-87129.368043821014</v>
      </c>
      <c r="C306" s="161">
        <f>+[2]data1cf!B306</f>
        <v>15055.402779013475</v>
      </c>
      <c r="D306" s="161">
        <f>+[2]data1cf!C306</f>
        <v>16140.91837540927</v>
      </c>
      <c r="E306" s="161">
        <f>+[2]data1cf!D306</f>
        <v>15875.515168370473</v>
      </c>
      <c r="F306" s="161">
        <f>+[2]data1cf!E306</f>
        <v>15517.5658685983</v>
      </c>
      <c r="G306" s="161">
        <f>+[2]data1cf!F306</f>
        <v>15353.788166664708</v>
      </c>
      <c r="H306" s="161">
        <f>+[2]data1cf!G306</f>
        <v>15064.055772641776</v>
      </c>
      <c r="I306" s="161">
        <f>+[2]data1cf!H306</f>
        <v>15080.838020054023</v>
      </c>
      <c r="J306" s="161">
        <f>+[2]data1cf!I306</f>
        <v>14871.12448353292</v>
      </c>
      <c r="K306" s="161">
        <f>+[2]data1cf!J306</f>
        <v>15045.962960088989</v>
      </c>
      <c r="L306" s="161">
        <f>+[2]data1cf!K306</f>
        <v>15125.234749857871</v>
      </c>
      <c r="M306" s="161">
        <f>+[2]data1cf!L306</f>
        <v>15042.503940307481</v>
      </c>
      <c r="N306" s="161">
        <f>+[2]data1cf!M306</f>
        <v>15148.654573548953</v>
      </c>
      <c r="O306" s="161">
        <f>+[2]data1cf!N306</f>
        <v>14874.476719640832</v>
      </c>
      <c r="P306" s="161">
        <f>+[2]data1cf!O306</f>
        <v>15165.947679809837</v>
      </c>
      <c r="Q306" s="161">
        <f>+[2]data1cf!P306</f>
        <v>15060.839022620512</v>
      </c>
      <c r="R306" s="161">
        <f>+[2]data1cf!Q306</f>
        <v>999.33899971540939</v>
      </c>
      <c r="S306" s="161">
        <f>+[2]data1cf!R306</f>
        <v>0</v>
      </c>
      <c r="T306" s="161">
        <f>+[2]data1cf!S306</f>
        <v>0</v>
      </c>
      <c r="U306" s="161">
        <f>+[2]data1cf!T306</f>
        <v>0</v>
      </c>
      <c r="V306" s="161">
        <f>+[2]data1cf!U306</f>
        <v>0</v>
      </c>
      <c r="W306" s="161">
        <f>+[2]data1cf!V306</f>
        <v>0</v>
      </c>
      <c r="X306" s="161">
        <f>+[2]data1cf!W306</f>
        <v>0</v>
      </c>
      <c r="Y306" s="161">
        <f>+[2]data1cf!X306</f>
        <v>0</v>
      </c>
      <c r="Z306" s="161">
        <f>+[2]data1cf!Y306</f>
        <v>0</v>
      </c>
      <c r="AA306" s="161">
        <f>+[2]data1cf!Z306</f>
        <v>0</v>
      </c>
      <c r="AB306" s="161"/>
      <c r="AC306" s="162">
        <f t="shared" si="32"/>
        <v>29521.71699130478</v>
      </c>
      <c r="AD306" s="162">
        <f t="shared" si="34"/>
        <v>61806.123470332212</v>
      </c>
      <c r="AE306" s="163">
        <f t="shared" si="35"/>
        <v>61260.657528858283</v>
      </c>
      <c r="AF306" s="164">
        <f t="shared" si="33"/>
        <v>0.15642253756523136</v>
      </c>
      <c r="AG306" s="165">
        <f t="shared" si="38"/>
        <v>0.98680391540000556</v>
      </c>
    </row>
    <row r="307" spans="1:33">
      <c r="A307" s="157"/>
      <c r="B307" s="161">
        <f>+[2]data1cf!A307</f>
        <v>-101266.13965947001</v>
      </c>
      <c r="C307" s="161">
        <f>+[2]data1cf!B307</f>
        <v>15132.208866156339</v>
      </c>
      <c r="D307" s="161">
        <f>+[2]data1cf!C307</f>
        <v>16794.429609217372</v>
      </c>
      <c r="E307" s="161">
        <f>+[2]data1cf!D307</f>
        <v>16402.081821536231</v>
      </c>
      <c r="F307" s="161">
        <f>+[2]data1cf!E307</f>
        <v>16015.543152710008</v>
      </c>
      <c r="G307" s="161">
        <f>+[2]data1cf!F307</f>
        <v>15819.846756254621</v>
      </c>
      <c r="H307" s="161">
        <f>+[2]data1cf!G307</f>
        <v>15537.806072182981</v>
      </c>
      <c r="I307" s="161">
        <f>+[2]data1cf!H307</f>
        <v>15188.665777738017</v>
      </c>
      <c r="J307" s="161">
        <f>+[2]data1cf!I307</f>
        <v>15202.103836718548</v>
      </c>
      <c r="K307" s="161">
        <f>+[2]data1cf!J307</f>
        <v>15148.046882233728</v>
      </c>
      <c r="L307" s="161">
        <f>+[2]data1cf!K307</f>
        <v>15098.645906629394</v>
      </c>
      <c r="M307" s="161">
        <f>+[2]data1cf!L307</f>
        <v>15432.331156975011</v>
      </c>
      <c r="N307" s="161">
        <f>+[2]data1cf!M307</f>
        <v>15462.866335594439</v>
      </c>
      <c r="O307" s="161">
        <f>+[2]data1cf!N307</f>
        <v>15354.785999263553</v>
      </c>
      <c r="P307" s="161">
        <f>+[2]data1cf!O307</f>
        <v>15350.334976361748</v>
      </c>
      <c r="Q307" s="161">
        <f>+[2]data1cf!P307</f>
        <v>15420.901343899292</v>
      </c>
      <c r="R307" s="161">
        <f>+[2]data1cf!Q307</f>
        <v>1161.4821154382571</v>
      </c>
      <c r="S307" s="161">
        <f>+[2]data1cf!R307</f>
        <v>0</v>
      </c>
      <c r="T307" s="161">
        <f>+[2]data1cf!S307</f>
        <v>0</v>
      </c>
      <c r="U307" s="161">
        <f>+[2]data1cf!T307</f>
        <v>0</v>
      </c>
      <c r="V307" s="161">
        <f>+[2]data1cf!U307</f>
        <v>0</v>
      </c>
      <c r="W307" s="161">
        <f>+[2]data1cf!V307</f>
        <v>0</v>
      </c>
      <c r="X307" s="161">
        <f>+[2]data1cf!W307</f>
        <v>0</v>
      </c>
      <c r="Y307" s="161">
        <f>+[2]data1cf!X307</f>
        <v>0</v>
      </c>
      <c r="Z307" s="161">
        <f>+[2]data1cf!Y307</f>
        <v>0</v>
      </c>
      <c r="AA307" s="161">
        <f>+[2]data1cf!Z307</f>
        <v>0</v>
      </c>
      <c r="AB307" s="161"/>
      <c r="AC307" s="162">
        <f t="shared" si="32"/>
        <v>18074.960279861978</v>
      </c>
      <c r="AD307" s="162">
        <f t="shared" si="34"/>
        <v>51054.976962742396</v>
      </c>
      <c r="AE307" s="163">
        <f t="shared" si="35"/>
        <v>50497.871216597166</v>
      </c>
      <c r="AF307" s="164">
        <f t="shared" si="33"/>
        <v>0.13049654364585875</v>
      </c>
      <c r="AG307" s="165">
        <f t="shared" ref="AG307:AG322" si="39">1-EXP(-(1/0.25)*(AD307/ABS($AD$1010)))</f>
        <v>0.97198486009303919</v>
      </c>
    </row>
    <row r="308" spans="1:33">
      <c r="A308" s="157"/>
      <c r="B308" s="161">
        <f>+[2]data1cf!A308</f>
        <v>-87782.639381332629</v>
      </c>
      <c r="C308" s="161">
        <f>+[2]data1cf!B308</f>
        <v>14818.498892204072</v>
      </c>
      <c r="D308" s="161">
        <f>+[2]data1cf!C308</f>
        <v>16242.196654309908</v>
      </c>
      <c r="E308" s="161">
        <f>+[2]data1cf!D308</f>
        <v>15936.878597790077</v>
      </c>
      <c r="F308" s="161">
        <f>+[2]data1cf!E308</f>
        <v>15992.900320202654</v>
      </c>
      <c r="G308" s="161">
        <f>+[2]data1cf!F308</f>
        <v>15295.955203175221</v>
      </c>
      <c r="H308" s="161">
        <f>+[2]data1cf!G308</f>
        <v>15135.281798488597</v>
      </c>
      <c r="I308" s="161">
        <f>+[2]data1cf!H308</f>
        <v>15125.634908935353</v>
      </c>
      <c r="J308" s="161">
        <f>+[2]data1cf!I308</f>
        <v>15159.074744675736</v>
      </c>
      <c r="K308" s="161">
        <f>+[2]data1cf!J308</f>
        <v>14963.005695581121</v>
      </c>
      <c r="L308" s="161">
        <f>+[2]data1cf!K308</f>
        <v>14973.539231382872</v>
      </c>
      <c r="M308" s="161">
        <f>+[2]data1cf!L308</f>
        <v>15123.66361801824</v>
      </c>
      <c r="N308" s="161">
        <f>+[2]data1cf!M308</f>
        <v>15067.924584092136</v>
      </c>
      <c r="O308" s="161">
        <f>+[2]data1cf!N308</f>
        <v>15267.7434631961</v>
      </c>
      <c r="P308" s="161">
        <f>+[2]data1cf!O308</f>
        <v>15169.3043868493</v>
      </c>
      <c r="Q308" s="161">
        <f>+[2]data1cf!P308</f>
        <v>15037.474680609917</v>
      </c>
      <c r="R308" s="161">
        <f>+[2]data1cf!Q308</f>
        <v>1006.8317606481326</v>
      </c>
      <c r="S308" s="161">
        <f>+[2]data1cf!R308</f>
        <v>0</v>
      </c>
      <c r="T308" s="161">
        <f>+[2]data1cf!S308</f>
        <v>0</v>
      </c>
      <c r="U308" s="161">
        <f>+[2]data1cf!T308</f>
        <v>0</v>
      </c>
      <c r="V308" s="161">
        <f>+[2]data1cf!U308</f>
        <v>0</v>
      </c>
      <c r="W308" s="161">
        <f>+[2]data1cf!V308</f>
        <v>0</v>
      </c>
      <c r="X308" s="161">
        <f>+[2]data1cf!W308</f>
        <v>0</v>
      </c>
      <c r="Y308" s="161">
        <f>+[2]data1cf!X308</f>
        <v>0</v>
      </c>
      <c r="Z308" s="161">
        <f>+[2]data1cf!Y308</f>
        <v>0</v>
      </c>
      <c r="AA308" s="161">
        <f>+[2]data1cf!Z308</f>
        <v>0</v>
      </c>
      <c r="AB308" s="161"/>
      <c r="AC308" s="162">
        <f t="shared" si="32"/>
        <v>29288.81301955663</v>
      </c>
      <c r="AD308" s="162">
        <f t="shared" si="34"/>
        <v>61721.412950647958</v>
      </c>
      <c r="AE308" s="163">
        <f t="shared" si="35"/>
        <v>61173.583246078022</v>
      </c>
      <c r="AF308" s="164">
        <f t="shared" si="33"/>
        <v>0.15553534626960758</v>
      </c>
      <c r="AG308" s="165">
        <f t="shared" si="39"/>
        <v>0.98672540804974129</v>
      </c>
    </row>
    <row r="309" spans="1:33">
      <c r="A309" s="157"/>
      <c r="B309" s="161">
        <f>+[2]data1cf!A309</f>
        <v>-86982.964922251631</v>
      </c>
      <c r="C309" s="161">
        <f>+[2]data1cf!B309</f>
        <v>14883.181901250429</v>
      </c>
      <c r="D309" s="161">
        <f>+[2]data1cf!C309</f>
        <v>16308.046069034091</v>
      </c>
      <c r="E309" s="161">
        <f>+[2]data1cf!D309</f>
        <v>15931.43078733834</v>
      </c>
      <c r="F309" s="161">
        <f>+[2]data1cf!E309</f>
        <v>15550.302238241304</v>
      </c>
      <c r="G309" s="161">
        <f>+[2]data1cf!F309</f>
        <v>15245.631995330263</v>
      </c>
      <c r="H309" s="161">
        <f>+[2]data1cf!G309</f>
        <v>15129.002780803832</v>
      </c>
      <c r="I309" s="161">
        <f>+[2]data1cf!H309</f>
        <v>14760.208676503331</v>
      </c>
      <c r="J309" s="161">
        <f>+[2]data1cf!I309</f>
        <v>15010.750587053881</v>
      </c>
      <c r="K309" s="161">
        <f>+[2]data1cf!J309</f>
        <v>14848.626166221213</v>
      </c>
      <c r="L309" s="161">
        <f>+[2]data1cf!K309</f>
        <v>15076.676299430284</v>
      </c>
      <c r="M309" s="161">
        <f>+[2]data1cf!L309</f>
        <v>15058.267704328009</v>
      </c>
      <c r="N309" s="161">
        <f>+[2]data1cf!M309</f>
        <v>14851.029077485206</v>
      </c>
      <c r="O309" s="161">
        <f>+[2]data1cf!N309</f>
        <v>15012.863243216783</v>
      </c>
      <c r="P309" s="161">
        <f>+[2]data1cf!O309</f>
        <v>15211.478839692481</v>
      </c>
      <c r="Q309" s="161">
        <f>+[2]data1cf!P309</f>
        <v>15297.676072923876</v>
      </c>
      <c r="R309" s="161">
        <f>+[2]data1cf!Q309</f>
        <v>997.65981447225715</v>
      </c>
      <c r="S309" s="161">
        <f>+[2]data1cf!R309</f>
        <v>0</v>
      </c>
      <c r="T309" s="161">
        <f>+[2]data1cf!S309</f>
        <v>0</v>
      </c>
      <c r="U309" s="161">
        <f>+[2]data1cf!T309</f>
        <v>0</v>
      </c>
      <c r="V309" s="161">
        <f>+[2]data1cf!U309</f>
        <v>0</v>
      </c>
      <c r="W309" s="161">
        <f>+[2]data1cf!V309</f>
        <v>0</v>
      </c>
      <c r="X309" s="161">
        <f>+[2]data1cf!W309</f>
        <v>0</v>
      </c>
      <c r="Y309" s="161">
        <f>+[2]data1cf!X309</f>
        <v>0</v>
      </c>
      <c r="Z309" s="161">
        <f>+[2]data1cf!Y309</f>
        <v>0</v>
      </c>
      <c r="AA309" s="161">
        <f>+[2]data1cf!Z309</f>
        <v>0</v>
      </c>
      <c r="AB309" s="161"/>
      <c r="AC309" s="162">
        <f t="shared" si="32"/>
        <v>29500.865715808068</v>
      </c>
      <c r="AD309" s="162">
        <f t="shared" si="34"/>
        <v>61742.073201664869</v>
      </c>
      <c r="AE309" s="163">
        <f t="shared" si="35"/>
        <v>61197.188178977929</v>
      </c>
      <c r="AF309" s="164">
        <f t="shared" si="33"/>
        <v>0.15647006630897528</v>
      </c>
      <c r="AG309" s="165">
        <f t="shared" si="39"/>
        <v>0.98674459835436401</v>
      </c>
    </row>
    <row r="310" spans="1:33">
      <c r="A310" s="157"/>
      <c r="B310" s="161">
        <f>+[2]data1cf!A310</f>
        <v>-89310.933962781419</v>
      </c>
      <c r="C310" s="161">
        <f>+[2]data1cf!B310</f>
        <v>15044.915800664459</v>
      </c>
      <c r="D310" s="161">
        <f>+[2]data1cf!C310</f>
        <v>16366.623053880889</v>
      </c>
      <c r="E310" s="161">
        <f>+[2]data1cf!D310</f>
        <v>15787.676505916283</v>
      </c>
      <c r="F310" s="161">
        <f>+[2]data1cf!E310</f>
        <v>15546.924813641377</v>
      </c>
      <c r="G310" s="161">
        <f>+[2]data1cf!F310</f>
        <v>15503.43056943316</v>
      </c>
      <c r="H310" s="161">
        <f>+[2]data1cf!G310</f>
        <v>15219.209052877226</v>
      </c>
      <c r="I310" s="161">
        <f>+[2]data1cf!H310</f>
        <v>15122.948968763278</v>
      </c>
      <c r="J310" s="161">
        <f>+[2]data1cf!I310</f>
        <v>15230.805867716939</v>
      </c>
      <c r="K310" s="161">
        <f>+[2]data1cf!J310</f>
        <v>15047.208232144774</v>
      </c>
      <c r="L310" s="161">
        <f>+[2]data1cf!K310</f>
        <v>15114.345532953195</v>
      </c>
      <c r="M310" s="161">
        <f>+[2]data1cf!L310</f>
        <v>14938.008128991856</v>
      </c>
      <c r="N310" s="161">
        <f>+[2]data1cf!M310</f>
        <v>14958.89821043656</v>
      </c>
      <c r="O310" s="161">
        <f>+[2]data1cf!N310</f>
        <v>15094.284516123458</v>
      </c>
      <c r="P310" s="161">
        <f>+[2]data1cf!O310</f>
        <v>15110.58261947042</v>
      </c>
      <c r="Q310" s="161">
        <f>+[2]data1cf!P310</f>
        <v>14901.583298892865</v>
      </c>
      <c r="R310" s="161">
        <f>+[2]data1cf!Q310</f>
        <v>1024.3606881795176</v>
      </c>
      <c r="S310" s="161">
        <f>+[2]data1cf!R310</f>
        <v>0</v>
      </c>
      <c r="T310" s="161">
        <f>+[2]data1cf!S310</f>
        <v>0</v>
      </c>
      <c r="U310" s="161">
        <f>+[2]data1cf!T310</f>
        <v>0</v>
      </c>
      <c r="V310" s="161">
        <f>+[2]data1cf!U310</f>
        <v>0</v>
      </c>
      <c r="W310" s="161">
        <f>+[2]data1cf!V310</f>
        <v>0</v>
      </c>
      <c r="X310" s="161">
        <f>+[2]data1cf!W310</f>
        <v>0</v>
      </c>
      <c r="Y310" s="161">
        <f>+[2]data1cf!X310</f>
        <v>0</v>
      </c>
      <c r="Z310" s="161">
        <f>+[2]data1cf!Y310</f>
        <v>0</v>
      </c>
      <c r="AA310" s="161">
        <f>+[2]data1cf!Z310</f>
        <v>0</v>
      </c>
      <c r="AB310" s="161"/>
      <c r="AC310" s="162">
        <f t="shared" si="32"/>
        <v>27756.635498890286</v>
      </c>
      <c r="AD310" s="162">
        <f t="shared" si="34"/>
        <v>60127.836182230938</v>
      </c>
      <c r="AE310" s="163">
        <f t="shared" si="35"/>
        <v>59581.270285447565</v>
      </c>
      <c r="AF310" s="164">
        <f t="shared" si="33"/>
        <v>0.15201802849769594</v>
      </c>
      <c r="AG310" s="165">
        <f t="shared" si="39"/>
        <v>0.98515833443967249</v>
      </c>
    </row>
    <row r="311" spans="1:33">
      <c r="A311" s="157"/>
      <c r="B311" s="161">
        <f>+[2]data1cf!A311</f>
        <v>-99125.943158229798</v>
      </c>
      <c r="C311" s="161">
        <f>+[2]data1cf!B311</f>
        <v>15152.867131653635</v>
      </c>
      <c r="D311" s="161">
        <f>+[2]data1cf!C311</f>
        <v>16687.140319793049</v>
      </c>
      <c r="E311" s="161">
        <f>+[2]data1cf!D311</f>
        <v>16300.572136688723</v>
      </c>
      <c r="F311" s="161">
        <f>+[2]data1cf!E311</f>
        <v>15872.501411588735</v>
      </c>
      <c r="G311" s="161">
        <f>+[2]data1cf!F311</f>
        <v>15566.189622925549</v>
      </c>
      <c r="H311" s="161">
        <f>+[2]data1cf!G311</f>
        <v>15513.898128184188</v>
      </c>
      <c r="I311" s="161">
        <f>+[2]data1cf!H311</f>
        <v>15332.872574771847</v>
      </c>
      <c r="J311" s="161">
        <f>+[2]data1cf!I311</f>
        <v>15386.606544901635</v>
      </c>
      <c r="K311" s="161">
        <f>+[2]data1cf!J311</f>
        <v>15422.505053936757</v>
      </c>
      <c r="L311" s="161">
        <f>+[2]data1cf!K311</f>
        <v>15291.030874870774</v>
      </c>
      <c r="M311" s="161">
        <f>+[2]data1cf!L311</f>
        <v>15270.17977187279</v>
      </c>
      <c r="N311" s="161">
        <f>+[2]data1cf!M311</f>
        <v>15228.956226894377</v>
      </c>
      <c r="O311" s="161">
        <f>+[2]data1cf!N311</f>
        <v>15354.713656644497</v>
      </c>
      <c r="P311" s="161">
        <f>+[2]data1cf!O311</f>
        <v>15477.150067149305</v>
      </c>
      <c r="Q311" s="161">
        <f>+[2]data1cf!P311</f>
        <v>15512.189102517306</v>
      </c>
      <c r="R311" s="161">
        <f>+[2]data1cf!Q311</f>
        <v>1136.9349176476323</v>
      </c>
      <c r="S311" s="161">
        <f>+[2]data1cf!R311</f>
        <v>0</v>
      </c>
      <c r="T311" s="161">
        <f>+[2]data1cf!S311</f>
        <v>0</v>
      </c>
      <c r="U311" s="161">
        <f>+[2]data1cf!T311</f>
        <v>0</v>
      </c>
      <c r="V311" s="161">
        <f>+[2]data1cf!U311</f>
        <v>0</v>
      </c>
      <c r="W311" s="161">
        <f>+[2]data1cf!V311</f>
        <v>0</v>
      </c>
      <c r="X311" s="161">
        <f>+[2]data1cf!W311</f>
        <v>0</v>
      </c>
      <c r="Y311" s="161">
        <f>+[2]data1cf!X311</f>
        <v>0</v>
      </c>
      <c r="Z311" s="161">
        <f>+[2]data1cf!Y311</f>
        <v>0</v>
      </c>
      <c r="AA311" s="161">
        <f>+[2]data1cf!Z311</f>
        <v>0</v>
      </c>
      <c r="AB311" s="161"/>
      <c r="AC311" s="162">
        <f t="shared" si="32"/>
        <v>20069.434898251558</v>
      </c>
      <c r="AD311" s="162">
        <f t="shared" si="34"/>
        <v>53077.118192750684</v>
      </c>
      <c r="AE311" s="163">
        <f t="shared" si="35"/>
        <v>52519.436121722916</v>
      </c>
      <c r="AF311" s="164">
        <f t="shared" si="33"/>
        <v>0.13438672423362732</v>
      </c>
      <c r="AG311" s="165">
        <f t="shared" si="39"/>
        <v>0.97568364491581172</v>
      </c>
    </row>
    <row r="312" spans="1:33">
      <c r="A312" s="157"/>
      <c r="B312" s="161">
        <f>+[2]data1cf!A312</f>
        <v>-86394.742874840624</v>
      </c>
      <c r="C312" s="161">
        <f>+[2]data1cf!B312</f>
        <v>15114.538453635978</v>
      </c>
      <c r="D312" s="161">
        <f>+[2]data1cf!C312</f>
        <v>16099.687425901218</v>
      </c>
      <c r="E312" s="161">
        <f>+[2]data1cf!D312</f>
        <v>15927.827866943284</v>
      </c>
      <c r="F312" s="161">
        <f>+[2]data1cf!E312</f>
        <v>15499.062428280875</v>
      </c>
      <c r="G312" s="161">
        <f>+[2]data1cf!F312</f>
        <v>15376.793114687262</v>
      </c>
      <c r="H312" s="161">
        <f>+[2]data1cf!G312</f>
        <v>15126.081542322259</v>
      </c>
      <c r="I312" s="161">
        <f>+[2]data1cf!H312</f>
        <v>14679.653498088657</v>
      </c>
      <c r="J312" s="161">
        <f>+[2]data1cf!I312</f>
        <v>14852.55339624437</v>
      </c>
      <c r="K312" s="161">
        <f>+[2]data1cf!J312</f>
        <v>15134.320583215109</v>
      </c>
      <c r="L312" s="161">
        <f>+[2]data1cf!K312</f>
        <v>14881.980922384482</v>
      </c>
      <c r="M312" s="161">
        <f>+[2]data1cf!L312</f>
        <v>15074.981159050178</v>
      </c>
      <c r="N312" s="161">
        <f>+[2]data1cf!M312</f>
        <v>14927.048668870852</v>
      </c>
      <c r="O312" s="161">
        <f>+[2]data1cf!N312</f>
        <v>15106.839058523323</v>
      </c>
      <c r="P312" s="161">
        <f>+[2]data1cf!O312</f>
        <v>15189.186258610327</v>
      </c>
      <c r="Q312" s="161">
        <f>+[2]data1cf!P312</f>
        <v>14903.146150342645</v>
      </c>
      <c r="R312" s="161">
        <f>+[2]data1cf!Q312</f>
        <v>990.91314287727187</v>
      </c>
      <c r="S312" s="161">
        <f>+[2]data1cf!R312</f>
        <v>0</v>
      </c>
      <c r="T312" s="161">
        <f>+[2]data1cf!S312</f>
        <v>0</v>
      </c>
      <c r="U312" s="161">
        <f>+[2]data1cf!T312</f>
        <v>0</v>
      </c>
      <c r="V312" s="161">
        <f>+[2]data1cf!U312</f>
        <v>0</v>
      </c>
      <c r="W312" s="161">
        <f>+[2]data1cf!V312</f>
        <v>0</v>
      </c>
      <c r="X312" s="161">
        <f>+[2]data1cf!W312</f>
        <v>0</v>
      </c>
      <c r="Y312" s="161">
        <f>+[2]data1cf!X312</f>
        <v>0</v>
      </c>
      <c r="Z312" s="161">
        <f>+[2]data1cf!Y312</f>
        <v>0</v>
      </c>
      <c r="AA312" s="161">
        <f>+[2]data1cf!Z312</f>
        <v>0</v>
      </c>
      <c r="AB312" s="161"/>
      <c r="AC312" s="162">
        <f t="shared" si="32"/>
        <v>30055.93025240695</v>
      </c>
      <c r="AD312" s="162">
        <f t="shared" si="34"/>
        <v>62240.779143303691</v>
      </c>
      <c r="AE312" s="163">
        <f t="shared" si="35"/>
        <v>61696.969172807221</v>
      </c>
      <c r="AF312" s="164">
        <f t="shared" si="33"/>
        <v>0.15794590115547183</v>
      </c>
      <c r="AG312" s="165">
        <f t="shared" si="39"/>
        <v>0.98719949816309294</v>
      </c>
    </row>
    <row r="313" spans="1:33">
      <c r="A313" s="157"/>
      <c r="B313" s="161">
        <f>+[2]data1cf!A313</f>
        <v>-84936.267706680243</v>
      </c>
      <c r="C313" s="161">
        <f>+[2]data1cf!B313</f>
        <v>14800.350914456898</v>
      </c>
      <c r="D313" s="161">
        <f>+[2]data1cf!C313</f>
        <v>16228.808023869202</v>
      </c>
      <c r="E313" s="161">
        <f>+[2]data1cf!D313</f>
        <v>15608.450042905166</v>
      </c>
      <c r="F313" s="161">
        <f>+[2]data1cf!E313</f>
        <v>15369.889147101894</v>
      </c>
      <c r="G313" s="161">
        <f>+[2]data1cf!F313</f>
        <v>15198.671956766026</v>
      </c>
      <c r="H313" s="161">
        <f>+[2]data1cf!G313</f>
        <v>14957.926459424125</v>
      </c>
      <c r="I313" s="161">
        <f>+[2]data1cf!H313</f>
        <v>15116.424020502905</v>
      </c>
      <c r="J313" s="161">
        <f>+[2]data1cf!I313</f>
        <v>14906.851249213603</v>
      </c>
      <c r="K313" s="161">
        <f>+[2]data1cf!J313</f>
        <v>15061.772428193022</v>
      </c>
      <c r="L313" s="161">
        <f>+[2]data1cf!K313</f>
        <v>14915.879987353688</v>
      </c>
      <c r="M313" s="161">
        <f>+[2]data1cf!L313</f>
        <v>15014.484564629705</v>
      </c>
      <c r="N313" s="161">
        <f>+[2]data1cf!M313</f>
        <v>14948.548839672028</v>
      </c>
      <c r="O313" s="161">
        <f>+[2]data1cf!N313</f>
        <v>14908.336224757717</v>
      </c>
      <c r="P313" s="161">
        <f>+[2]data1cf!O313</f>
        <v>15001.275826499856</v>
      </c>
      <c r="Q313" s="161">
        <f>+[2]data1cf!P313</f>
        <v>15192.751809325287</v>
      </c>
      <c r="R313" s="161">
        <f>+[2]data1cf!Q313</f>
        <v>974.18501608853956</v>
      </c>
      <c r="S313" s="161">
        <f>+[2]data1cf!R313</f>
        <v>0</v>
      </c>
      <c r="T313" s="161">
        <f>+[2]data1cf!S313</f>
        <v>0</v>
      </c>
      <c r="U313" s="161">
        <f>+[2]data1cf!T313</f>
        <v>0</v>
      </c>
      <c r="V313" s="161">
        <f>+[2]data1cf!U313</f>
        <v>0</v>
      </c>
      <c r="W313" s="161">
        <f>+[2]data1cf!V313</f>
        <v>0</v>
      </c>
      <c r="X313" s="161">
        <f>+[2]data1cf!W313</f>
        <v>0</v>
      </c>
      <c r="Y313" s="161">
        <f>+[2]data1cf!X313</f>
        <v>0</v>
      </c>
      <c r="Z313" s="161">
        <f>+[2]data1cf!Y313</f>
        <v>0</v>
      </c>
      <c r="AA313" s="161">
        <f>+[2]data1cf!Z313</f>
        <v>0</v>
      </c>
      <c r="AB313" s="161"/>
      <c r="AC313" s="162">
        <f t="shared" si="32"/>
        <v>30977.962599031704</v>
      </c>
      <c r="AD313" s="162">
        <f t="shared" si="34"/>
        <v>63114.548198140044</v>
      </c>
      <c r="AE313" s="163">
        <f t="shared" si="35"/>
        <v>62571.486621163545</v>
      </c>
      <c r="AF313" s="164">
        <f t="shared" si="33"/>
        <v>0.16040307879447943</v>
      </c>
      <c r="AG313" s="165">
        <f t="shared" si="39"/>
        <v>0.98795920269931625</v>
      </c>
    </row>
    <row r="314" spans="1:33">
      <c r="A314" s="157"/>
      <c r="B314" s="161">
        <f>+[2]data1cf!A314</f>
        <v>-86520.623254976526</v>
      </c>
      <c r="C314" s="161">
        <f>+[2]data1cf!B314</f>
        <v>14903.28023249207</v>
      </c>
      <c r="D314" s="161">
        <f>+[2]data1cf!C314</f>
        <v>16432.260665122136</v>
      </c>
      <c r="E314" s="161">
        <f>+[2]data1cf!D314</f>
        <v>15957.26539473207</v>
      </c>
      <c r="F314" s="161">
        <f>+[2]data1cf!E314</f>
        <v>15691.22554443192</v>
      </c>
      <c r="G314" s="161">
        <f>+[2]data1cf!F314</f>
        <v>15365.064005705683</v>
      </c>
      <c r="H314" s="161">
        <f>+[2]data1cf!G314</f>
        <v>15212.954556646095</v>
      </c>
      <c r="I314" s="161">
        <f>+[2]data1cf!H314</f>
        <v>14876.724950706423</v>
      </c>
      <c r="J314" s="161">
        <f>+[2]data1cf!I314</f>
        <v>14975.043594970226</v>
      </c>
      <c r="K314" s="161">
        <f>+[2]data1cf!J314</f>
        <v>14911.735367103327</v>
      </c>
      <c r="L314" s="161">
        <f>+[2]data1cf!K314</f>
        <v>14998.710727394289</v>
      </c>
      <c r="M314" s="161">
        <f>+[2]data1cf!L314</f>
        <v>14856.479320598144</v>
      </c>
      <c r="N314" s="161">
        <f>+[2]data1cf!M314</f>
        <v>14910.708317958783</v>
      </c>
      <c r="O314" s="161">
        <f>+[2]data1cf!N314</f>
        <v>15045.437464577617</v>
      </c>
      <c r="P314" s="161">
        <f>+[2]data1cf!O314</f>
        <v>15189.877779521623</v>
      </c>
      <c r="Q314" s="161">
        <f>+[2]data1cf!P314</f>
        <v>15229.83247436618</v>
      </c>
      <c r="R314" s="161">
        <f>+[2]data1cf!Q314</f>
        <v>992.35694048527864</v>
      </c>
      <c r="S314" s="161">
        <f>+[2]data1cf!R314</f>
        <v>0</v>
      </c>
      <c r="T314" s="161">
        <f>+[2]data1cf!S314</f>
        <v>0</v>
      </c>
      <c r="U314" s="161">
        <f>+[2]data1cf!T314</f>
        <v>0</v>
      </c>
      <c r="V314" s="161">
        <f>+[2]data1cf!U314</f>
        <v>0</v>
      </c>
      <c r="W314" s="161">
        <f>+[2]data1cf!V314</f>
        <v>0</v>
      </c>
      <c r="X314" s="161">
        <f>+[2]data1cf!W314</f>
        <v>0</v>
      </c>
      <c r="Y314" s="161">
        <f>+[2]data1cf!X314</f>
        <v>0</v>
      </c>
      <c r="Z314" s="161">
        <f>+[2]data1cf!Y314</f>
        <v>0</v>
      </c>
      <c r="AA314" s="161">
        <f>+[2]data1cf!Z314</f>
        <v>0</v>
      </c>
      <c r="AB314" s="161"/>
      <c r="AC314" s="162">
        <f t="shared" si="32"/>
        <v>30295.768515039927</v>
      </c>
      <c r="AD314" s="162">
        <f t="shared" si="34"/>
        <v>62575.431793580872</v>
      </c>
      <c r="AE314" s="163">
        <f t="shared" si="35"/>
        <v>62030.16281442027</v>
      </c>
      <c r="AF314" s="164">
        <f t="shared" si="33"/>
        <v>0.15832313895225528</v>
      </c>
      <c r="AG314" s="165">
        <f t="shared" si="39"/>
        <v>0.98749596896367475</v>
      </c>
    </row>
    <row r="315" spans="1:33">
      <c r="A315" s="157"/>
      <c r="B315" s="161">
        <f>+[2]data1cf!A315</f>
        <v>-90560.523755266579</v>
      </c>
      <c r="C315" s="161">
        <f>+[2]data1cf!B315</f>
        <v>15102.734298730204</v>
      </c>
      <c r="D315" s="161">
        <f>+[2]data1cf!C315</f>
        <v>16352.129370048926</v>
      </c>
      <c r="E315" s="161">
        <f>+[2]data1cf!D315</f>
        <v>16080.945479787522</v>
      </c>
      <c r="F315" s="161">
        <f>+[2]data1cf!E315</f>
        <v>15752.692858557086</v>
      </c>
      <c r="G315" s="161">
        <f>+[2]data1cf!F315</f>
        <v>15418.851950227214</v>
      </c>
      <c r="H315" s="161">
        <f>+[2]data1cf!G315</f>
        <v>15309.069508591514</v>
      </c>
      <c r="I315" s="161">
        <f>+[2]data1cf!H315</f>
        <v>15176.182174926746</v>
      </c>
      <c r="J315" s="161">
        <f>+[2]data1cf!I315</f>
        <v>15046.445819143506</v>
      </c>
      <c r="K315" s="161">
        <f>+[2]data1cf!J315</f>
        <v>14973.381310997334</v>
      </c>
      <c r="L315" s="161">
        <f>+[2]data1cf!K315</f>
        <v>15057.141639683068</v>
      </c>
      <c r="M315" s="161">
        <f>+[2]data1cf!L315</f>
        <v>15121.90905442803</v>
      </c>
      <c r="N315" s="161">
        <f>+[2]data1cf!M315</f>
        <v>15056.676437784745</v>
      </c>
      <c r="O315" s="161">
        <f>+[2]data1cf!N315</f>
        <v>15147.01223768065</v>
      </c>
      <c r="P315" s="161">
        <f>+[2]data1cf!O315</f>
        <v>15279.893402052676</v>
      </c>
      <c r="Q315" s="161">
        <f>+[2]data1cf!P315</f>
        <v>15155.985571415218</v>
      </c>
      <c r="R315" s="161">
        <f>+[2]data1cf!Q315</f>
        <v>1038.6929832634055</v>
      </c>
      <c r="S315" s="161">
        <f>+[2]data1cf!R315</f>
        <v>0</v>
      </c>
      <c r="T315" s="161">
        <f>+[2]data1cf!S315</f>
        <v>0</v>
      </c>
      <c r="U315" s="161">
        <f>+[2]data1cf!T315</f>
        <v>0</v>
      </c>
      <c r="V315" s="161">
        <f>+[2]data1cf!U315</f>
        <v>0</v>
      </c>
      <c r="W315" s="161">
        <f>+[2]data1cf!V315</f>
        <v>0</v>
      </c>
      <c r="X315" s="161">
        <f>+[2]data1cf!W315</f>
        <v>0</v>
      </c>
      <c r="Y315" s="161">
        <f>+[2]data1cf!X315</f>
        <v>0</v>
      </c>
      <c r="Z315" s="161">
        <f>+[2]data1cf!Y315</f>
        <v>0</v>
      </c>
      <c r="AA315" s="161">
        <f>+[2]data1cf!Z315</f>
        <v>0</v>
      </c>
      <c r="AB315" s="161"/>
      <c r="AC315" s="162">
        <f t="shared" si="32"/>
        <v>27013.914599492953</v>
      </c>
      <c r="AD315" s="162">
        <f t="shared" si="34"/>
        <v>59517.143519221667</v>
      </c>
      <c r="AE315" s="163">
        <f t="shared" si="35"/>
        <v>58968.130420192858</v>
      </c>
      <c r="AF315" s="164">
        <f t="shared" si="33"/>
        <v>0.15002555251121524</v>
      </c>
      <c r="AG315" s="165">
        <f t="shared" si="39"/>
        <v>0.98450990403941752</v>
      </c>
    </row>
    <row r="316" spans="1:33">
      <c r="A316" s="157"/>
      <c r="B316" s="161">
        <f>+[2]data1cf!A316</f>
        <v>-102136.25109347806</v>
      </c>
      <c r="C316" s="161">
        <f>+[2]data1cf!B316</f>
        <v>15232.638327265155</v>
      </c>
      <c r="D316" s="161">
        <f>+[2]data1cf!C316</f>
        <v>16731.688840755738</v>
      </c>
      <c r="E316" s="161">
        <f>+[2]data1cf!D316</f>
        <v>16412.285127235795</v>
      </c>
      <c r="F316" s="161">
        <f>+[2]data1cf!E316</f>
        <v>15975.69002372813</v>
      </c>
      <c r="G316" s="161">
        <f>+[2]data1cf!F316</f>
        <v>15698.192071604914</v>
      </c>
      <c r="H316" s="161">
        <f>+[2]data1cf!G316</f>
        <v>15431.792966714998</v>
      </c>
      <c r="I316" s="161">
        <f>+[2]data1cf!H316</f>
        <v>15466.676673424094</v>
      </c>
      <c r="J316" s="161">
        <f>+[2]data1cf!I316</f>
        <v>15247.898992922612</v>
      </c>
      <c r="K316" s="161">
        <f>+[2]data1cf!J316</f>
        <v>15192.252198032242</v>
      </c>
      <c r="L316" s="161">
        <f>+[2]data1cf!K316</f>
        <v>15247.783301149284</v>
      </c>
      <c r="M316" s="161">
        <f>+[2]data1cf!L316</f>
        <v>15143.405676350205</v>
      </c>
      <c r="N316" s="161">
        <f>+[2]data1cf!M316</f>
        <v>15372.21881034834</v>
      </c>
      <c r="O316" s="161">
        <f>+[2]data1cf!N316</f>
        <v>15432.820914673863</v>
      </c>
      <c r="P316" s="161">
        <f>+[2]data1cf!O316</f>
        <v>15411.975628581382</v>
      </c>
      <c r="Q316" s="161">
        <f>+[2]data1cf!P316</f>
        <v>15437.775354630578</v>
      </c>
      <c r="R316" s="161">
        <f>+[2]data1cf!Q316</f>
        <v>1171.461945541756</v>
      </c>
      <c r="S316" s="161">
        <f>+[2]data1cf!R316</f>
        <v>0</v>
      </c>
      <c r="T316" s="161">
        <f>+[2]data1cf!S316</f>
        <v>0</v>
      </c>
      <c r="U316" s="161">
        <f>+[2]data1cf!T316</f>
        <v>0</v>
      </c>
      <c r="V316" s="161">
        <f>+[2]data1cf!U316</f>
        <v>0</v>
      </c>
      <c r="W316" s="161">
        <f>+[2]data1cf!V316</f>
        <v>0</v>
      </c>
      <c r="X316" s="161">
        <f>+[2]data1cf!W316</f>
        <v>0</v>
      </c>
      <c r="Y316" s="161">
        <f>+[2]data1cf!X316</f>
        <v>0</v>
      </c>
      <c r="Z316" s="161">
        <f>+[2]data1cf!Y316</f>
        <v>0</v>
      </c>
      <c r="AA316" s="161">
        <f>+[2]data1cf!Z316</f>
        <v>0</v>
      </c>
      <c r="AB316" s="161"/>
      <c r="AC316" s="162">
        <f t="shared" si="32"/>
        <v>17244.523626751739</v>
      </c>
      <c r="AD316" s="162">
        <f t="shared" si="34"/>
        <v>50238.759275154058</v>
      </c>
      <c r="AE316" s="163">
        <f t="shared" si="35"/>
        <v>49681.436807372302</v>
      </c>
      <c r="AF316" s="164">
        <f t="shared" si="33"/>
        <v>0.1288945496082306</v>
      </c>
      <c r="AG316" s="165">
        <f t="shared" si="39"/>
        <v>0.97033704718727143</v>
      </c>
    </row>
    <row r="317" spans="1:33">
      <c r="A317" s="157"/>
      <c r="B317" s="161">
        <f>+[2]data1cf!A317</f>
        <v>-85157.106330574999</v>
      </c>
      <c r="C317" s="161">
        <f>+[2]data1cf!B317</f>
        <v>14912.536261029127</v>
      </c>
      <c r="D317" s="161">
        <f>+[2]data1cf!C317</f>
        <v>16256.424699177598</v>
      </c>
      <c r="E317" s="161">
        <f>+[2]data1cf!D317</f>
        <v>15686.609871737695</v>
      </c>
      <c r="F317" s="161">
        <f>+[2]data1cf!E317</f>
        <v>15500.602662051049</v>
      </c>
      <c r="G317" s="161">
        <f>+[2]data1cf!F317</f>
        <v>15261.516128872499</v>
      </c>
      <c r="H317" s="161">
        <f>+[2]data1cf!G317</f>
        <v>15092.932468866093</v>
      </c>
      <c r="I317" s="161">
        <f>+[2]data1cf!H317</f>
        <v>15056.917231474095</v>
      </c>
      <c r="J317" s="161">
        <f>+[2]data1cf!I317</f>
        <v>14879.670014822226</v>
      </c>
      <c r="K317" s="161">
        <f>+[2]data1cf!J317</f>
        <v>14906.341372946861</v>
      </c>
      <c r="L317" s="161">
        <f>+[2]data1cf!K317</f>
        <v>14910.491325250317</v>
      </c>
      <c r="M317" s="161">
        <f>+[2]data1cf!L317</f>
        <v>15002.703400200669</v>
      </c>
      <c r="N317" s="161">
        <f>+[2]data1cf!M317</f>
        <v>15046.079878623557</v>
      </c>
      <c r="O317" s="161">
        <f>+[2]data1cf!N317</f>
        <v>14748.523675959204</v>
      </c>
      <c r="P317" s="161">
        <f>+[2]data1cf!O317</f>
        <v>14813.081843986492</v>
      </c>
      <c r="Q317" s="161">
        <f>+[2]data1cf!P317</f>
        <v>15128.214045246707</v>
      </c>
      <c r="R317" s="161">
        <f>+[2]data1cf!Q317</f>
        <v>976.71794676916284</v>
      </c>
      <c r="S317" s="161">
        <f>+[2]data1cf!R317</f>
        <v>0</v>
      </c>
      <c r="T317" s="161">
        <f>+[2]data1cf!S317</f>
        <v>0</v>
      </c>
      <c r="U317" s="161">
        <f>+[2]data1cf!T317</f>
        <v>0</v>
      </c>
      <c r="V317" s="161">
        <f>+[2]data1cf!U317</f>
        <v>0</v>
      </c>
      <c r="W317" s="161">
        <f>+[2]data1cf!V317</f>
        <v>0</v>
      </c>
      <c r="X317" s="161">
        <f>+[2]data1cf!W317</f>
        <v>0</v>
      </c>
      <c r="Y317" s="161">
        <f>+[2]data1cf!X317</f>
        <v>0</v>
      </c>
      <c r="Z317" s="161">
        <f>+[2]data1cf!Y317</f>
        <v>0</v>
      </c>
      <c r="AA317" s="161">
        <f>+[2]data1cf!Z317</f>
        <v>0</v>
      </c>
      <c r="AB317" s="161"/>
      <c r="AC317" s="162">
        <f t="shared" si="32"/>
        <v>30950.198283014717</v>
      </c>
      <c r="AD317" s="162">
        <f t="shared" si="34"/>
        <v>63056.123534383158</v>
      </c>
      <c r="AE317" s="163">
        <f t="shared" si="35"/>
        <v>62513.897666393728</v>
      </c>
      <c r="AF317" s="164">
        <f t="shared" si="33"/>
        <v>0.160385936498642</v>
      </c>
      <c r="AG317" s="165">
        <f t="shared" si="39"/>
        <v>0.98790984222405931</v>
      </c>
    </row>
    <row r="318" spans="1:33">
      <c r="A318" s="157"/>
      <c r="B318" s="161">
        <f>+[2]data1cf!A318</f>
        <v>-84671.902813316279</v>
      </c>
      <c r="C318" s="161">
        <f>+[2]data1cf!B318</f>
        <v>14704.055315288224</v>
      </c>
      <c r="D318" s="161">
        <f>+[2]data1cf!C318</f>
        <v>16171.812043391095</v>
      </c>
      <c r="E318" s="161">
        <f>+[2]data1cf!D318</f>
        <v>15720.030411453939</v>
      </c>
      <c r="F318" s="161">
        <f>+[2]data1cf!E318</f>
        <v>15330.468385570726</v>
      </c>
      <c r="G318" s="161">
        <f>+[2]data1cf!F318</f>
        <v>15270.325335829879</v>
      </c>
      <c r="H318" s="161">
        <f>+[2]data1cf!G318</f>
        <v>14957.241571882787</v>
      </c>
      <c r="I318" s="161">
        <f>+[2]data1cf!H318</f>
        <v>14868.481951585132</v>
      </c>
      <c r="J318" s="161">
        <f>+[2]data1cf!I318</f>
        <v>15012.991007581393</v>
      </c>
      <c r="K318" s="161">
        <f>+[2]data1cf!J318</f>
        <v>14924.300018077436</v>
      </c>
      <c r="L318" s="161">
        <f>+[2]data1cf!K318</f>
        <v>15018.547129964267</v>
      </c>
      <c r="M318" s="161">
        <f>+[2]data1cf!L318</f>
        <v>14926.632260512779</v>
      </c>
      <c r="N318" s="161">
        <f>+[2]data1cf!M318</f>
        <v>14981.956642871912</v>
      </c>
      <c r="O318" s="161">
        <f>+[2]data1cf!N318</f>
        <v>14933.153278204714</v>
      </c>
      <c r="P318" s="161">
        <f>+[2]data1cf!O318</f>
        <v>15064.173241203598</v>
      </c>
      <c r="Q318" s="161">
        <f>+[2]data1cf!P318</f>
        <v>14954.925755036369</v>
      </c>
      <c r="R318" s="161">
        <f>+[2]data1cf!Q318</f>
        <v>971.15285650761223</v>
      </c>
      <c r="S318" s="161">
        <f>+[2]data1cf!R318</f>
        <v>0</v>
      </c>
      <c r="T318" s="161">
        <f>+[2]data1cf!S318</f>
        <v>0</v>
      </c>
      <c r="U318" s="161">
        <f>+[2]data1cf!T318</f>
        <v>0</v>
      </c>
      <c r="V318" s="161">
        <f>+[2]data1cf!U318</f>
        <v>0</v>
      </c>
      <c r="W318" s="161">
        <f>+[2]data1cf!V318</f>
        <v>0</v>
      </c>
      <c r="X318" s="161">
        <f>+[2]data1cf!W318</f>
        <v>0</v>
      </c>
      <c r="Y318" s="161">
        <f>+[2]data1cf!X318</f>
        <v>0</v>
      </c>
      <c r="Z318" s="161">
        <f>+[2]data1cf!Y318</f>
        <v>0</v>
      </c>
      <c r="AA318" s="161">
        <f>+[2]data1cf!Z318</f>
        <v>0</v>
      </c>
      <c r="AB318" s="161"/>
      <c r="AC318" s="162">
        <f t="shared" si="32"/>
        <v>31058.345912421566</v>
      </c>
      <c r="AD318" s="162">
        <f t="shared" si="34"/>
        <v>63141.843657829231</v>
      </c>
      <c r="AE318" s="163">
        <f t="shared" si="35"/>
        <v>62599.735716293464</v>
      </c>
      <c r="AF318" s="164">
        <f t="shared" si="33"/>
        <v>0.16072928309440618</v>
      </c>
      <c r="AG318" s="165">
        <f t="shared" si="39"/>
        <v>0.98798219433616319</v>
      </c>
    </row>
    <row r="319" spans="1:33">
      <c r="A319" s="157"/>
      <c r="B319" s="161">
        <f>+[2]data1cf!A319</f>
        <v>-98953.065166083645</v>
      </c>
      <c r="C319" s="161">
        <f>+[2]data1cf!B319</f>
        <v>15054.69594479107</v>
      </c>
      <c r="D319" s="161">
        <f>+[2]data1cf!C319</f>
        <v>16712.429925116936</v>
      </c>
      <c r="E319" s="161">
        <f>+[2]data1cf!D319</f>
        <v>16341.397704200894</v>
      </c>
      <c r="F319" s="161">
        <f>+[2]data1cf!E319</f>
        <v>15955.817736350788</v>
      </c>
      <c r="G319" s="161">
        <f>+[2]data1cf!F319</f>
        <v>15521.38876231961</v>
      </c>
      <c r="H319" s="161">
        <f>+[2]data1cf!G319</f>
        <v>15309.470424059054</v>
      </c>
      <c r="I319" s="161">
        <f>+[2]data1cf!H319</f>
        <v>15480.348400753333</v>
      </c>
      <c r="J319" s="161">
        <f>+[2]data1cf!I319</f>
        <v>15283.598140600769</v>
      </c>
      <c r="K319" s="161">
        <f>+[2]data1cf!J319</f>
        <v>15256.700635982517</v>
      </c>
      <c r="L319" s="161">
        <f>+[2]data1cf!K319</f>
        <v>15280.571411833982</v>
      </c>
      <c r="M319" s="161">
        <f>+[2]data1cf!L319</f>
        <v>15222.482803852912</v>
      </c>
      <c r="N319" s="161">
        <f>+[2]data1cf!M319</f>
        <v>15302.433605333761</v>
      </c>
      <c r="O319" s="161">
        <f>+[2]data1cf!N319</f>
        <v>15239.152542525768</v>
      </c>
      <c r="P319" s="161">
        <f>+[2]data1cf!O319</f>
        <v>15674.059023867985</v>
      </c>
      <c r="Q319" s="161">
        <f>+[2]data1cf!P319</f>
        <v>15498.884060224409</v>
      </c>
      <c r="R319" s="161">
        <f>+[2]data1cf!Q319</f>
        <v>1134.9520762289128</v>
      </c>
      <c r="S319" s="161">
        <f>+[2]data1cf!R319</f>
        <v>0</v>
      </c>
      <c r="T319" s="161">
        <f>+[2]data1cf!S319</f>
        <v>0</v>
      </c>
      <c r="U319" s="161">
        <f>+[2]data1cf!T319</f>
        <v>0</v>
      </c>
      <c r="V319" s="161">
        <f>+[2]data1cf!U319</f>
        <v>0</v>
      </c>
      <c r="W319" s="161">
        <f>+[2]data1cf!V319</f>
        <v>0</v>
      </c>
      <c r="X319" s="161">
        <f>+[2]data1cf!W319</f>
        <v>0</v>
      </c>
      <c r="Y319" s="161">
        <f>+[2]data1cf!X319</f>
        <v>0</v>
      </c>
      <c r="Z319" s="161">
        <f>+[2]data1cf!Y319</f>
        <v>0</v>
      </c>
      <c r="AA319" s="161">
        <f>+[2]data1cf!Z319</f>
        <v>0</v>
      </c>
      <c r="AB319" s="161"/>
      <c r="AC319" s="162">
        <f t="shared" si="32"/>
        <v>20093.099974681427</v>
      </c>
      <c r="AD319" s="162">
        <f t="shared" si="34"/>
        <v>53065.086896142129</v>
      </c>
      <c r="AE319" s="163">
        <f t="shared" si="35"/>
        <v>52507.927088211603</v>
      </c>
      <c r="AF319" s="164">
        <f t="shared" si="33"/>
        <v>0.13447648882865904</v>
      </c>
      <c r="AG319" s="165">
        <f t="shared" si="39"/>
        <v>0.97566315061704367</v>
      </c>
    </row>
    <row r="320" spans="1:33">
      <c r="A320" s="157"/>
      <c r="B320" s="161">
        <f>+[2]data1cf!A320</f>
        <v>-93778.667136676915</v>
      </c>
      <c r="C320" s="161">
        <f>+[2]data1cf!B320</f>
        <v>15117.412951481034</v>
      </c>
      <c r="D320" s="161">
        <f>+[2]data1cf!C320</f>
        <v>16612.807564346993</v>
      </c>
      <c r="E320" s="161">
        <f>+[2]data1cf!D320</f>
        <v>16064.365275183751</v>
      </c>
      <c r="F320" s="161">
        <f>+[2]data1cf!E320</f>
        <v>15765.634955208552</v>
      </c>
      <c r="G320" s="161">
        <f>+[2]data1cf!F320</f>
        <v>15397.899851560913</v>
      </c>
      <c r="H320" s="161">
        <f>+[2]data1cf!G320</f>
        <v>15171.853144534853</v>
      </c>
      <c r="I320" s="161">
        <f>+[2]data1cf!H320</f>
        <v>15320.302380403844</v>
      </c>
      <c r="J320" s="161">
        <f>+[2]data1cf!I320</f>
        <v>15188.913483891749</v>
      </c>
      <c r="K320" s="161">
        <f>+[2]data1cf!J320</f>
        <v>15265.033461773255</v>
      </c>
      <c r="L320" s="161">
        <f>+[2]data1cf!K320</f>
        <v>15397.72421253221</v>
      </c>
      <c r="M320" s="161">
        <f>+[2]data1cf!L320</f>
        <v>15338.99787780368</v>
      </c>
      <c r="N320" s="161">
        <f>+[2]data1cf!M320</f>
        <v>15311.592725046896</v>
      </c>
      <c r="O320" s="161">
        <f>+[2]data1cf!N320</f>
        <v>15329.473191622637</v>
      </c>
      <c r="P320" s="161">
        <f>+[2]data1cf!O320</f>
        <v>15332.713094000057</v>
      </c>
      <c r="Q320" s="161">
        <f>+[2]data1cf!P320</f>
        <v>15301.158159371549</v>
      </c>
      <c r="R320" s="161">
        <f>+[2]data1cf!Q320</f>
        <v>1075.6038005908295</v>
      </c>
      <c r="S320" s="161">
        <f>+[2]data1cf!R320</f>
        <v>0</v>
      </c>
      <c r="T320" s="161">
        <f>+[2]data1cf!S320</f>
        <v>0</v>
      </c>
      <c r="U320" s="161">
        <f>+[2]data1cf!T320</f>
        <v>0</v>
      </c>
      <c r="V320" s="161">
        <f>+[2]data1cf!U320</f>
        <v>0</v>
      </c>
      <c r="W320" s="161">
        <f>+[2]data1cf!V320</f>
        <v>0</v>
      </c>
      <c r="X320" s="161">
        <f>+[2]data1cf!W320</f>
        <v>0</v>
      </c>
      <c r="Y320" s="161">
        <f>+[2]data1cf!X320</f>
        <v>0</v>
      </c>
      <c r="Z320" s="161">
        <f>+[2]data1cf!Y320</f>
        <v>0</v>
      </c>
      <c r="AA320" s="161">
        <f>+[2]data1cf!Z320</f>
        <v>0</v>
      </c>
      <c r="AB320" s="161"/>
      <c r="AC320" s="162">
        <f t="shared" si="32"/>
        <v>24592.27105537977</v>
      </c>
      <c r="AD320" s="162">
        <f t="shared" si="34"/>
        <v>57389.622336299515</v>
      </c>
      <c r="AE320" s="163">
        <f t="shared" si="35"/>
        <v>56835.330956895836</v>
      </c>
      <c r="AF320" s="164">
        <f t="shared" si="33"/>
        <v>0.14409880042076115</v>
      </c>
      <c r="AG320" s="165">
        <f t="shared" si="39"/>
        <v>0.9820215153365367</v>
      </c>
    </row>
    <row r="321" spans="1:33">
      <c r="A321" s="157"/>
      <c r="B321" s="161">
        <f>+[2]data1cf!A321</f>
        <v>-98733.671753901828</v>
      </c>
      <c r="C321" s="161">
        <f>+[2]data1cf!B321</f>
        <v>14968.543594280029</v>
      </c>
      <c r="D321" s="161">
        <f>+[2]data1cf!C321</f>
        <v>16597.369423147182</v>
      </c>
      <c r="E321" s="161">
        <f>+[2]data1cf!D321</f>
        <v>16151.977063294176</v>
      </c>
      <c r="F321" s="161">
        <f>+[2]data1cf!E321</f>
        <v>15908.259781524195</v>
      </c>
      <c r="G321" s="161">
        <f>+[2]data1cf!F321</f>
        <v>15632.680043239641</v>
      </c>
      <c r="H321" s="161">
        <f>+[2]data1cf!G321</f>
        <v>15429.376679038909</v>
      </c>
      <c r="I321" s="161">
        <f>+[2]data1cf!H321</f>
        <v>15219.150528566326</v>
      </c>
      <c r="J321" s="161">
        <f>+[2]data1cf!I321</f>
        <v>15295.554227607718</v>
      </c>
      <c r="K321" s="161">
        <f>+[2]data1cf!J321</f>
        <v>15201.3648084958</v>
      </c>
      <c r="L321" s="161">
        <f>+[2]data1cf!K321</f>
        <v>15246.524538117064</v>
      </c>
      <c r="M321" s="161">
        <f>+[2]data1cf!L321</f>
        <v>15307.992237242546</v>
      </c>
      <c r="N321" s="161">
        <f>+[2]data1cf!M321</f>
        <v>15363.456551687916</v>
      </c>
      <c r="O321" s="161">
        <f>+[2]data1cf!N321</f>
        <v>15348.72172789403</v>
      </c>
      <c r="P321" s="161">
        <f>+[2]data1cf!O321</f>
        <v>15439.871491274327</v>
      </c>
      <c r="Q321" s="161">
        <f>+[2]data1cf!P321</f>
        <v>15461.348509046929</v>
      </c>
      <c r="R321" s="161">
        <f>+[2]data1cf!Q321</f>
        <v>1132.4357215485522</v>
      </c>
      <c r="S321" s="161">
        <f>+[2]data1cf!R321</f>
        <v>0</v>
      </c>
      <c r="T321" s="161">
        <f>+[2]data1cf!S321</f>
        <v>0</v>
      </c>
      <c r="U321" s="161">
        <f>+[2]data1cf!T321</f>
        <v>0</v>
      </c>
      <c r="V321" s="161">
        <f>+[2]data1cf!U321</f>
        <v>0</v>
      </c>
      <c r="W321" s="161">
        <f>+[2]data1cf!V321</f>
        <v>0</v>
      </c>
      <c r="X321" s="161">
        <f>+[2]data1cf!W321</f>
        <v>0</v>
      </c>
      <c r="Y321" s="161">
        <f>+[2]data1cf!X321</f>
        <v>0</v>
      </c>
      <c r="Z321" s="161">
        <f>+[2]data1cf!Y321</f>
        <v>0</v>
      </c>
      <c r="AA321" s="161">
        <f>+[2]data1cf!Z321</f>
        <v>0</v>
      </c>
      <c r="AB321" s="161"/>
      <c r="AC321" s="162">
        <f t="shared" si="32"/>
        <v>19946.086876738565</v>
      </c>
      <c r="AD321" s="162">
        <f t="shared" si="34"/>
        <v>52857.13567918093</v>
      </c>
      <c r="AE321" s="163">
        <f t="shared" si="35"/>
        <v>52300.936958665581</v>
      </c>
      <c r="AF321" s="164">
        <f t="shared" si="33"/>
        <v>0.13425685763359071</v>
      </c>
      <c r="AG321" s="165">
        <f t="shared" si="39"/>
        <v>0.97530618136564484</v>
      </c>
    </row>
    <row r="322" spans="1:33">
      <c r="A322" s="157"/>
      <c r="B322" s="161">
        <f>+[2]data1cf!A322</f>
        <v>-99621.901017181532</v>
      </c>
      <c r="C322" s="161">
        <f>+[2]data1cf!B322</f>
        <v>14997.815887179218</v>
      </c>
      <c r="D322" s="161">
        <f>+[2]data1cf!C322</f>
        <v>16665.781505826824</v>
      </c>
      <c r="E322" s="161">
        <f>+[2]data1cf!D322</f>
        <v>16436.558542985935</v>
      </c>
      <c r="F322" s="161">
        <f>+[2]data1cf!E322</f>
        <v>15846.407964404398</v>
      </c>
      <c r="G322" s="161">
        <f>+[2]data1cf!F322</f>
        <v>15525.302956924676</v>
      </c>
      <c r="H322" s="161">
        <f>+[2]data1cf!G322</f>
        <v>15238.263754029351</v>
      </c>
      <c r="I322" s="161">
        <f>+[2]data1cf!H322</f>
        <v>15151.365786255892</v>
      </c>
      <c r="J322" s="161">
        <f>+[2]data1cf!I322</f>
        <v>15400.267518310658</v>
      </c>
      <c r="K322" s="161">
        <f>+[2]data1cf!J322</f>
        <v>15420.200031971461</v>
      </c>
      <c r="L322" s="161">
        <f>+[2]data1cf!K322</f>
        <v>15268.849964316258</v>
      </c>
      <c r="M322" s="161">
        <f>+[2]data1cf!L322</f>
        <v>15252.196633129781</v>
      </c>
      <c r="N322" s="161">
        <f>+[2]data1cf!M322</f>
        <v>15293.449103442461</v>
      </c>
      <c r="O322" s="161">
        <f>+[2]data1cf!N322</f>
        <v>15342.052011286974</v>
      </c>
      <c r="P322" s="161">
        <f>+[2]data1cf!O322</f>
        <v>15473.728205457162</v>
      </c>
      <c r="Q322" s="161">
        <f>+[2]data1cf!P322</f>
        <v>15271.073954870068</v>
      </c>
      <c r="R322" s="161">
        <f>+[2]data1cf!Q322</f>
        <v>1142.6233559066652</v>
      </c>
      <c r="S322" s="161">
        <f>+[2]data1cf!R322</f>
        <v>0</v>
      </c>
      <c r="T322" s="161">
        <f>+[2]data1cf!S322</f>
        <v>0</v>
      </c>
      <c r="U322" s="161">
        <f>+[2]data1cf!T322</f>
        <v>0</v>
      </c>
      <c r="V322" s="161">
        <f>+[2]data1cf!U322</f>
        <v>0</v>
      </c>
      <c r="W322" s="161">
        <f>+[2]data1cf!V322</f>
        <v>0</v>
      </c>
      <c r="X322" s="161">
        <f>+[2]data1cf!W322</f>
        <v>0</v>
      </c>
      <c r="Y322" s="161">
        <f>+[2]data1cf!X322</f>
        <v>0</v>
      </c>
      <c r="Z322" s="161">
        <f>+[2]data1cf!Y322</f>
        <v>0</v>
      </c>
      <c r="AA322" s="161">
        <f>+[2]data1cf!Z322</f>
        <v>0</v>
      </c>
      <c r="AB322" s="161"/>
      <c r="AC322" s="162">
        <f t="shared" ref="AC322:AC385" si="40">XNPV(0.1,B322:AA322,$B$1:$AA$1)</f>
        <v>19175.311289641217</v>
      </c>
      <c r="AD322" s="162">
        <f t="shared" si="34"/>
        <v>52072.981653925293</v>
      </c>
      <c r="AE322" s="163">
        <f t="shared" si="35"/>
        <v>51517.135347055621</v>
      </c>
      <c r="AF322" s="164">
        <f t="shared" ref="AF322:AF385" si="41">XIRR(B322:AA322,$B$1:$AA$1)</f>
        <v>0.13274038434028629</v>
      </c>
      <c r="AG322" s="165">
        <f t="shared" si="39"/>
        <v>0.97391236151894556</v>
      </c>
    </row>
    <row r="323" spans="1:33">
      <c r="A323" s="157"/>
      <c r="B323" s="161">
        <f>+[2]data1cf!A323</f>
        <v>-85630.218458082629</v>
      </c>
      <c r="C323" s="161">
        <f>+[2]data1cf!B323</f>
        <v>14879.114064942361</v>
      </c>
      <c r="D323" s="161">
        <f>+[2]data1cf!C323</f>
        <v>16352.926895980665</v>
      </c>
      <c r="E323" s="161">
        <f>+[2]data1cf!D323</f>
        <v>15815.22433344564</v>
      </c>
      <c r="F323" s="161">
        <f>+[2]data1cf!E323</f>
        <v>15838.269811664843</v>
      </c>
      <c r="G323" s="161">
        <f>+[2]data1cf!F323</f>
        <v>15416.029860615639</v>
      </c>
      <c r="H323" s="161">
        <f>+[2]data1cf!G323</f>
        <v>14899.058590587751</v>
      </c>
      <c r="I323" s="161">
        <f>+[2]data1cf!H323</f>
        <v>14922.339036352423</v>
      </c>
      <c r="J323" s="161">
        <f>+[2]data1cf!I323</f>
        <v>14973.342734156369</v>
      </c>
      <c r="K323" s="161">
        <f>+[2]data1cf!J323</f>
        <v>14792.551015767798</v>
      </c>
      <c r="L323" s="161">
        <f>+[2]data1cf!K323</f>
        <v>14880.314078428666</v>
      </c>
      <c r="M323" s="161">
        <f>+[2]data1cf!L323</f>
        <v>14793.917967831741</v>
      </c>
      <c r="N323" s="161">
        <f>+[2]data1cf!M323</f>
        <v>15098.596632344997</v>
      </c>
      <c r="O323" s="161">
        <f>+[2]data1cf!N323</f>
        <v>15040.299409892395</v>
      </c>
      <c r="P323" s="161">
        <f>+[2]data1cf!O323</f>
        <v>14915.63426227281</v>
      </c>
      <c r="Q323" s="161">
        <f>+[2]data1cf!P323</f>
        <v>15068.558777864113</v>
      </c>
      <c r="R323" s="161">
        <f>+[2]data1cf!Q323</f>
        <v>982.14435362682445</v>
      </c>
      <c r="S323" s="161">
        <f>+[2]data1cf!R323</f>
        <v>0</v>
      </c>
      <c r="T323" s="161">
        <f>+[2]data1cf!S323</f>
        <v>0</v>
      </c>
      <c r="U323" s="161">
        <f>+[2]data1cf!T323</f>
        <v>0</v>
      </c>
      <c r="V323" s="161">
        <f>+[2]data1cf!U323</f>
        <v>0</v>
      </c>
      <c r="W323" s="161">
        <f>+[2]data1cf!V323</f>
        <v>0</v>
      </c>
      <c r="X323" s="161">
        <f>+[2]data1cf!W323</f>
        <v>0</v>
      </c>
      <c r="Y323" s="161">
        <f>+[2]data1cf!X323</f>
        <v>0</v>
      </c>
      <c r="Z323" s="161">
        <f>+[2]data1cf!Y323</f>
        <v>0</v>
      </c>
      <c r="AA323" s="161">
        <f>+[2]data1cf!Z323</f>
        <v>0</v>
      </c>
      <c r="AB323" s="161"/>
      <c r="AC323" s="162">
        <f t="shared" si="40"/>
        <v>30796.882313611724</v>
      </c>
      <c r="AD323" s="162">
        <f t="shared" ref="AD323:AD386" si="42">SUMPRODUCT(B323:AA323,$B$1010:$AA$1010)</f>
        <v>62951.568571253483</v>
      </c>
      <c r="AE323" s="163">
        <f t="shared" ref="AE323:AE386" si="43">SUMPRODUCT(B323:AA323,$B$1012:$AA$1012)</f>
        <v>62408.552061181683</v>
      </c>
      <c r="AF323" s="164">
        <f t="shared" si="41"/>
        <v>0.15986641049385078</v>
      </c>
      <c r="AG323" s="165">
        <f t="shared" ref="AG323:AG338" si="44">1-EXP(-(1/0.25)*(AD323/ABS($AD$1010)))</f>
        <v>0.9878210026276546</v>
      </c>
    </row>
    <row r="324" spans="1:33">
      <c r="A324" s="157"/>
      <c r="B324" s="161">
        <f>+[2]data1cf!A324</f>
        <v>-85080.935534961027</v>
      </c>
      <c r="C324" s="161">
        <f>+[2]data1cf!B324</f>
        <v>14995.149047448765</v>
      </c>
      <c r="D324" s="161">
        <f>+[2]data1cf!C324</f>
        <v>16473.519529689933</v>
      </c>
      <c r="E324" s="161">
        <f>+[2]data1cf!D324</f>
        <v>15839.169520371477</v>
      </c>
      <c r="F324" s="161">
        <f>+[2]data1cf!E324</f>
        <v>15521.872838807663</v>
      </c>
      <c r="G324" s="161">
        <f>+[2]data1cf!F324</f>
        <v>15278.622884175174</v>
      </c>
      <c r="H324" s="161">
        <f>+[2]data1cf!G324</f>
        <v>14988.310562508745</v>
      </c>
      <c r="I324" s="161">
        <f>+[2]data1cf!H324</f>
        <v>15038.813314400086</v>
      </c>
      <c r="J324" s="161">
        <f>+[2]data1cf!I324</f>
        <v>14845.576011736368</v>
      </c>
      <c r="K324" s="161">
        <f>+[2]data1cf!J324</f>
        <v>14780.718989790879</v>
      </c>
      <c r="L324" s="161">
        <f>+[2]data1cf!K324</f>
        <v>14871.236850905587</v>
      </c>
      <c r="M324" s="161">
        <f>+[2]data1cf!L324</f>
        <v>14877.875657998466</v>
      </c>
      <c r="N324" s="161">
        <f>+[2]data1cf!M324</f>
        <v>14952.226502764399</v>
      </c>
      <c r="O324" s="161">
        <f>+[2]data1cf!N324</f>
        <v>14969.404753869137</v>
      </c>
      <c r="P324" s="161">
        <f>+[2]data1cf!O324</f>
        <v>15100.186738526902</v>
      </c>
      <c r="Q324" s="161">
        <f>+[2]data1cf!P324</f>
        <v>15173.341904616551</v>
      </c>
      <c r="R324" s="161">
        <f>+[2]data1cf!Q324</f>
        <v>975.8442982117889</v>
      </c>
      <c r="S324" s="161">
        <f>+[2]data1cf!R324</f>
        <v>0</v>
      </c>
      <c r="T324" s="161">
        <f>+[2]data1cf!S324</f>
        <v>0</v>
      </c>
      <c r="U324" s="161">
        <f>+[2]data1cf!T324</f>
        <v>0</v>
      </c>
      <c r="V324" s="161">
        <f>+[2]data1cf!U324</f>
        <v>0</v>
      </c>
      <c r="W324" s="161">
        <f>+[2]data1cf!V324</f>
        <v>0</v>
      </c>
      <c r="X324" s="161">
        <f>+[2]data1cf!W324</f>
        <v>0</v>
      </c>
      <c r="Y324" s="161">
        <f>+[2]data1cf!X324</f>
        <v>0</v>
      </c>
      <c r="Z324" s="161">
        <f>+[2]data1cf!Y324</f>
        <v>0</v>
      </c>
      <c r="AA324" s="161">
        <f>+[2]data1cf!Z324</f>
        <v>0</v>
      </c>
      <c r="AB324" s="161"/>
      <c r="AC324" s="162">
        <f t="shared" si="40"/>
        <v>31344.456988679078</v>
      </c>
      <c r="AD324" s="162">
        <f t="shared" si="42"/>
        <v>63485.305507462028</v>
      </c>
      <c r="AE324" s="163">
        <f t="shared" si="43"/>
        <v>62942.361143735412</v>
      </c>
      <c r="AF324" s="164">
        <f t="shared" si="41"/>
        <v>0.1612912476062775</v>
      </c>
      <c r="AG324" s="165">
        <f t="shared" si="44"/>
        <v>0.98826777639903141</v>
      </c>
    </row>
    <row r="325" spans="1:33">
      <c r="A325" s="157"/>
      <c r="B325" s="161">
        <f>+[2]data1cf!A325</f>
        <v>-84564.740575950011</v>
      </c>
      <c r="C325" s="161">
        <f>+[2]data1cf!B325</f>
        <v>14936.196547364061</v>
      </c>
      <c r="D325" s="161">
        <f>+[2]data1cf!C325</f>
        <v>16132.13265595216</v>
      </c>
      <c r="E325" s="161">
        <f>+[2]data1cf!D325</f>
        <v>15828.717526781365</v>
      </c>
      <c r="F325" s="161">
        <f>+[2]data1cf!E325</f>
        <v>15507.348283480913</v>
      </c>
      <c r="G325" s="161">
        <f>+[2]data1cf!F325</f>
        <v>15381.687224162353</v>
      </c>
      <c r="H325" s="161">
        <f>+[2]data1cf!G325</f>
        <v>15229.395777248745</v>
      </c>
      <c r="I325" s="161">
        <f>+[2]data1cf!H325</f>
        <v>15036.83486254403</v>
      </c>
      <c r="J325" s="161">
        <f>+[2]data1cf!I325</f>
        <v>14919.094843751343</v>
      </c>
      <c r="K325" s="161">
        <f>+[2]data1cf!J325</f>
        <v>14802.547915886196</v>
      </c>
      <c r="L325" s="161">
        <f>+[2]data1cf!K325</f>
        <v>15131.586427620721</v>
      </c>
      <c r="M325" s="161">
        <f>+[2]data1cf!L325</f>
        <v>15135.408292813168</v>
      </c>
      <c r="N325" s="161">
        <f>+[2]data1cf!M325</f>
        <v>15184.609496066772</v>
      </c>
      <c r="O325" s="161">
        <f>+[2]data1cf!N325</f>
        <v>14981.414395629836</v>
      </c>
      <c r="P325" s="161">
        <f>+[2]data1cf!O325</f>
        <v>14886.455286853346</v>
      </c>
      <c r="Q325" s="161">
        <f>+[2]data1cf!P325</f>
        <v>14922.674084439206</v>
      </c>
      <c r="R325" s="161">
        <f>+[2]data1cf!Q325</f>
        <v>969.92374850991621</v>
      </c>
      <c r="S325" s="161">
        <f>+[2]data1cf!R325</f>
        <v>0</v>
      </c>
      <c r="T325" s="161">
        <f>+[2]data1cf!S325</f>
        <v>0</v>
      </c>
      <c r="U325" s="161">
        <f>+[2]data1cf!T325</f>
        <v>0</v>
      </c>
      <c r="V325" s="161">
        <f>+[2]data1cf!U325</f>
        <v>0</v>
      </c>
      <c r="W325" s="161">
        <f>+[2]data1cf!V325</f>
        <v>0</v>
      </c>
      <c r="X325" s="161">
        <f>+[2]data1cf!W325</f>
        <v>0</v>
      </c>
      <c r="Y325" s="161">
        <f>+[2]data1cf!X325</f>
        <v>0</v>
      </c>
      <c r="Z325" s="161">
        <f>+[2]data1cf!Y325</f>
        <v>0</v>
      </c>
      <c r="AA325" s="161">
        <f>+[2]data1cf!Z325</f>
        <v>0</v>
      </c>
      <c r="AB325" s="161"/>
      <c r="AC325" s="162">
        <f t="shared" si="40"/>
        <v>31900.233578851763</v>
      </c>
      <c r="AD325" s="162">
        <f t="shared" si="42"/>
        <v>64135.20940253001</v>
      </c>
      <c r="AE325" s="163">
        <f t="shared" si="43"/>
        <v>63590.774391287538</v>
      </c>
      <c r="AF325" s="164">
        <f t="shared" si="41"/>
        <v>0.16248124241828921</v>
      </c>
      <c r="AG325" s="165">
        <f t="shared" si="44"/>
        <v>0.98878972074503035</v>
      </c>
    </row>
    <row r="326" spans="1:33">
      <c r="A326" s="157"/>
      <c r="B326" s="161">
        <f>+[2]data1cf!A326</f>
        <v>-91446.049379015371</v>
      </c>
      <c r="C326" s="161">
        <f>+[2]data1cf!B326</f>
        <v>15190.331123125474</v>
      </c>
      <c r="D326" s="161">
        <f>+[2]data1cf!C326</f>
        <v>16420.655230804347</v>
      </c>
      <c r="E326" s="161">
        <f>+[2]data1cf!D326</f>
        <v>15974.265972082236</v>
      </c>
      <c r="F326" s="161">
        <f>+[2]data1cf!E326</f>
        <v>15702.310601818634</v>
      </c>
      <c r="G326" s="161">
        <f>+[2]data1cf!F326</f>
        <v>15474.397441522995</v>
      </c>
      <c r="H326" s="161">
        <f>+[2]data1cf!G326</f>
        <v>15212.328750369164</v>
      </c>
      <c r="I326" s="161">
        <f>+[2]data1cf!H326</f>
        <v>14993.389156580557</v>
      </c>
      <c r="J326" s="161">
        <f>+[2]data1cf!I326</f>
        <v>14978.796369665775</v>
      </c>
      <c r="K326" s="161">
        <f>+[2]data1cf!J326</f>
        <v>15159.438460136007</v>
      </c>
      <c r="L326" s="161">
        <f>+[2]data1cf!K326</f>
        <v>15185.480169957533</v>
      </c>
      <c r="M326" s="161">
        <f>+[2]data1cf!L326</f>
        <v>14857.68839444705</v>
      </c>
      <c r="N326" s="161">
        <f>+[2]data1cf!M326</f>
        <v>15066.305394851719</v>
      </c>
      <c r="O326" s="161">
        <f>+[2]data1cf!N326</f>
        <v>14977.672560578685</v>
      </c>
      <c r="P326" s="161">
        <f>+[2]data1cf!O326</f>
        <v>14936.976320771631</v>
      </c>
      <c r="Q326" s="161">
        <f>+[2]data1cf!P326</f>
        <v>15256.918824460416</v>
      </c>
      <c r="R326" s="161">
        <f>+[2]data1cf!Q326</f>
        <v>1048.8496079575546</v>
      </c>
      <c r="S326" s="161">
        <f>+[2]data1cf!R326</f>
        <v>0</v>
      </c>
      <c r="T326" s="161">
        <f>+[2]data1cf!S326</f>
        <v>0</v>
      </c>
      <c r="U326" s="161">
        <f>+[2]data1cf!T326</f>
        <v>0</v>
      </c>
      <c r="V326" s="161">
        <f>+[2]data1cf!U326</f>
        <v>0</v>
      </c>
      <c r="W326" s="161">
        <f>+[2]data1cf!V326</f>
        <v>0</v>
      </c>
      <c r="X326" s="161">
        <f>+[2]data1cf!W326</f>
        <v>0</v>
      </c>
      <c r="Y326" s="161">
        <f>+[2]data1cf!X326</f>
        <v>0</v>
      </c>
      <c r="Z326" s="161">
        <f>+[2]data1cf!Y326</f>
        <v>0</v>
      </c>
      <c r="AA326" s="161">
        <f>+[2]data1cf!Z326</f>
        <v>0</v>
      </c>
      <c r="AB326" s="161"/>
      <c r="AC326" s="162">
        <f t="shared" si="40"/>
        <v>25930.677544740807</v>
      </c>
      <c r="AD326" s="162">
        <f t="shared" si="42"/>
        <v>58322.520097873901</v>
      </c>
      <c r="AE326" s="163">
        <f t="shared" si="43"/>
        <v>57775.515313082775</v>
      </c>
      <c r="AF326" s="164">
        <f t="shared" si="41"/>
        <v>0.1477517426013947</v>
      </c>
      <c r="AG326" s="165">
        <f t="shared" si="44"/>
        <v>0.98315840576315705</v>
      </c>
    </row>
    <row r="327" spans="1:33">
      <c r="A327" s="157"/>
      <c r="B327" s="161">
        <f>+[2]data1cf!A327</f>
        <v>-92182.066538115992</v>
      </c>
      <c r="C327" s="161">
        <f>+[2]data1cf!B327</f>
        <v>15018.807294118407</v>
      </c>
      <c r="D327" s="161">
        <f>+[2]data1cf!C327</f>
        <v>16400.688788951033</v>
      </c>
      <c r="E327" s="161">
        <f>+[2]data1cf!D327</f>
        <v>16123.025066943788</v>
      </c>
      <c r="F327" s="161">
        <f>+[2]data1cf!E327</f>
        <v>15743.38942882411</v>
      </c>
      <c r="G327" s="161">
        <f>+[2]data1cf!F327</f>
        <v>15699.472520766001</v>
      </c>
      <c r="H327" s="161">
        <f>+[2]data1cf!G327</f>
        <v>15328.931756201593</v>
      </c>
      <c r="I327" s="161">
        <f>+[2]data1cf!H327</f>
        <v>14947.078434374715</v>
      </c>
      <c r="J327" s="161">
        <f>+[2]data1cf!I327</f>
        <v>15003.037469481009</v>
      </c>
      <c r="K327" s="161">
        <f>+[2]data1cf!J327</f>
        <v>14884.059782614429</v>
      </c>
      <c r="L327" s="161">
        <f>+[2]data1cf!K327</f>
        <v>15206.519909368144</v>
      </c>
      <c r="M327" s="161">
        <f>+[2]data1cf!L327</f>
        <v>15342.596863203642</v>
      </c>
      <c r="N327" s="161">
        <f>+[2]data1cf!M327</f>
        <v>15233.296222293706</v>
      </c>
      <c r="O327" s="161">
        <f>+[2]data1cf!N327</f>
        <v>15284.167723906581</v>
      </c>
      <c r="P327" s="161">
        <f>+[2]data1cf!O327</f>
        <v>15190.826716129455</v>
      </c>
      <c r="Q327" s="161">
        <f>+[2]data1cf!P327</f>
        <v>15196.146094474203</v>
      </c>
      <c r="R327" s="161">
        <f>+[2]data1cf!Q327</f>
        <v>1057.2914303655753</v>
      </c>
      <c r="S327" s="161">
        <f>+[2]data1cf!R327</f>
        <v>0</v>
      </c>
      <c r="T327" s="161">
        <f>+[2]data1cf!S327</f>
        <v>0</v>
      </c>
      <c r="U327" s="161">
        <f>+[2]data1cf!T327</f>
        <v>0</v>
      </c>
      <c r="V327" s="161">
        <f>+[2]data1cf!U327</f>
        <v>0</v>
      </c>
      <c r="W327" s="161">
        <f>+[2]data1cf!V327</f>
        <v>0</v>
      </c>
      <c r="X327" s="161">
        <f>+[2]data1cf!W327</f>
        <v>0</v>
      </c>
      <c r="Y327" s="161">
        <f>+[2]data1cf!X327</f>
        <v>0</v>
      </c>
      <c r="Z327" s="161">
        <f>+[2]data1cf!Y327</f>
        <v>0</v>
      </c>
      <c r="AA327" s="161">
        <f>+[2]data1cf!Z327</f>
        <v>0</v>
      </c>
      <c r="AB327" s="161"/>
      <c r="AC327" s="162">
        <f t="shared" si="40"/>
        <v>25612.231556408664</v>
      </c>
      <c r="AD327" s="162">
        <f t="shared" si="42"/>
        <v>58205.400137846824</v>
      </c>
      <c r="AE327" s="163">
        <f t="shared" si="43"/>
        <v>57654.693426200836</v>
      </c>
      <c r="AF327" s="164">
        <f t="shared" si="41"/>
        <v>0.14667689204216006</v>
      </c>
      <c r="AG327" s="165">
        <f t="shared" si="44"/>
        <v>0.98301971888525064</v>
      </c>
    </row>
    <row r="328" spans="1:33">
      <c r="A328" s="157"/>
      <c r="B328" s="161">
        <f>+[2]data1cf!A328</f>
        <v>-100838.58741369497</v>
      </c>
      <c r="C328" s="161">
        <f>+[2]data1cf!B328</f>
        <v>15244.07924136021</v>
      </c>
      <c r="D328" s="161">
        <f>+[2]data1cf!C328</f>
        <v>16675.95900465643</v>
      </c>
      <c r="E328" s="161">
        <f>+[2]data1cf!D328</f>
        <v>16565.128895103371</v>
      </c>
      <c r="F328" s="161">
        <f>+[2]data1cf!E328</f>
        <v>16187.533939765039</v>
      </c>
      <c r="G328" s="161">
        <f>+[2]data1cf!F328</f>
        <v>15572.595386016261</v>
      </c>
      <c r="H328" s="161">
        <f>+[2]data1cf!G328</f>
        <v>15522.101524126923</v>
      </c>
      <c r="I328" s="161">
        <f>+[2]data1cf!H328</f>
        <v>15329.246656363255</v>
      </c>
      <c r="J328" s="161">
        <f>+[2]data1cf!I328</f>
        <v>15216.084580935811</v>
      </c>
      <c r="K328" s="161">
        <f>+[2]data1cf!J328</f>
        <v>15233.688019703675</v>
      </c>
      <c r="L328" s="161">
        <f>+[2]data1cf!K328</f>
        <v>15227.129247983867</v>
      </c>
      <c r="M328" s="161">
        <f>+[2]data1cf!L328</f>
        <v>15301.051366989568</v>
      </c>
      <c r="N328" s="161">
        <f>+[2]data1cf!M328</f>
        <v>15512.324063937867</v>
      </c>
      <c r="O328" s="161">
        <f>+[2]data1cf!N328</f>
        <v>15591.87831054802</v>
      </c>
      <c r="P328" s="161">
        <f>+[2]data1cf!O328</f>
        <v>15424.263750620743</v>
      </c>
      <c r="Q328" s="161">
        <f>+[2]data1cf!P328</f>
        <v>15501.837782312887</v>
      </c>
      <c r="R328" s="161">
        <f>+[2]data1cf!Q328</f>
        <v>1156.5782622001157</v>
      </c>
      <c r="S328" s="161">
        <f>+[2]data1cf!R328</f>
        <v>0</v>
      </c>
      <c r="T328" s="161">
        <f>+[2]data1cf!S328</f>
        <v>0</v>
      </c>
      <c r="U328" s="161">
        <f>+[2]data1cf!T328</f>
        <v>0</v>
      </c>
      <c r="V328" s="161">
        <f>+[2]data1cf!U328</f>
        <v>0</v>
      </c>
      <c r="W328" s="161">
        <f>+[2]data1cf!V328</f>
        <v>0</v>
      </c>
      <c r="X328" s="161">
        <f>+[2]data1cf!W328</f>
        <v>0</v>
      </c>
      <c r="Y328" s="161">
        <f>+[2]data1cf!X328</f>
        <v>0</v>
      </c>
      <c r="Z328" s="161">
        <f>+[2]data1cf!Y328</f>
        <v>0</v>
      </c>
      <c r="AA328" s="161">
        <f>+[2]data1cf!Z328</f>
        <v>0</v>
      </c>
      <c r="AB328" s="161"/>
      <c r="AC328" s="162">
        <f t="shared" si="40"/>
        <v>18824.443490485581</v>
      </c>
      <c r="AD328" s="162">
        <f t="shared" si="42"/>
        <v>51909.89675276832</v>
      </c>
      <c r="AE328" s="163">
        <f t="shared" si="43"/>
        <v>51350.87697731657</v>
      </c>
      <c r="AF328" s="164">
        <f t="shared" si="41"/>
        <v>0.13183602690696716</v>
      </c>
      <c r="AG328" s="165">
        <f t="shared" si="44"/>
        <v>0.97361274218821747</v>
      </c>
    </row>
    <row r="329" spans="1:33">
      <c r="A329" s="157"/>
      <c r="B329" s="161">
        <f>+[2]data1cf!A329</f>
        <v>-94370.726195900119</v>
      </c>
      <c r="C329" s="161">
        <f>+[2]data1cf!B329</f>
        <v>15047.886771915317</v>
      </c>
      <c r="D329" s="161">
        <f>+[2]data1cf!C329</f>
        <v>16348.465931858918</v>
      </c>
      <c r="E329" s="161">
        <f>+[2]data1cf!D329</f>
        <v>15995.196160803047</v>
      </c>
      <c r="F329" s="161">
        <f>+[2]data1cf!E329</f>
        <v>15728.454141580256</v>
      </c>
      <c r="G329" s="161">
        <f>+[2]data1cf!F329</f>
        <v>15536.036711726389</v>
      </c>
      <c r="H329" s="161">
        <f>+[2]data1cf!G329</f>
        <v>15320.407459962402</v>
      </c>
      <c r="I329" s="161">
        <f>+[2]data1cf!H329</f>
        <v>15054.438990547269</v>
      </c>
      <c r="J329" s="161">
        <f>+[2]data1cf!I329</f>
        <v>15198.421315064083</v>
      </c>
      <c r="K329" s="161">
        <f>+[2]data1cf!J329</f>
        <v>15378.168725698051</v>
      </c>
      <c r="L329" s="161">
        <f>+[2]data1cf!K329</f>
        <v>15202.615344056016</v>
      </c>
      <c r="M329" s="161">
        <f>+[2]data1cf!L329</f>
        <v>15262.683684721096</v>
      </c>
      <c r="N329" s="161">
        <f>+[2]data1cf!M329</f>
        <v>15321.367254756533</v>
      </c>
      <c r="O329" s="161">
        <f>+[2]data1cf!N329</f>
        <v>14998.060264587013</v>
      </c>
      <c r="P329" s="161">
        <f>+[2]data1cf!O329</f>
        <v>15403.345704299478</v>
      </c>
      <c r="Q329" s="161">
        <f>+[2]data1cf!P329</f>
        <v>15448.635009260244</v>
      </c>
      <c r="R329" s="161">
        <f>+[2]data1cf!Q329</f>
        <v>1082.3944811764959</v>
      </c>
      <c r="S329" s="161">
        <f>+[2]data1cf!R329</f>
        <v>0</v>
      </c>
      <c r="T329" s="161">
        <f>+[2]data1cf!S329</f>
        <v>0</v>
      </c>
      <c r="U329" s="161">
        <f>+[2]data1cf!T329</f>
        <v>0</v>
      </c>
      <c r="V329" s="161">
        <f>+[2]data1cf!U329</f>
        <v>0</v>
      </c>
      <c r="W329" s="161">
        <f>+[2]data1cf!V329</f>
        <v>0</v>
      </c>
      <c r="X329" s="161">
        <f>+[2]data1cf!W329</f>
        <v>0</v>
      </c>
      <c r="Y329" s="161">
        <f>+[2]data1cf!X329</f>
        <v>0</v>
      </c>
      <c r="Z329" s="161">
        <f>+[2]data1cf!Y329</f>
        <v>0</v>
      </c>
      <c r="AA329" s="161">
        <f>+[2]data1cf!Z329</f>
        <v>0</v>
      </c>
      <c r="AB329" s="161"/>
      <c r="AC329" s="162">
        <f t="shared" si="40"/>
        <v>23587.469991693441</v>
      </c>
      <c r="AD329" s="162">
        <f t="shared" si="42"/>
        <v>56305.941749865306</v>
      </c>
      <c r="AE329" s="163">
        <f t="shared" si="43"/>
        <v>55752.927867445396</v>
      </c>
      <c r="AF329" s="164">
        <f t="shared" si="41"/>
        <v>0.14205573201179511</v>
      </c>
      <c r="AG329" s="165">
        <f t="shared" si="44"/>
        <v>0.98060417090263496</v>
      </c>
    </row>
    <row r="330" spans="1:33">
      <c r="A330" s="157"/>
      <c r="B330" s="161">
        <f>+[2]data1cf!A330</f>
        <v>-84653.746612362447</v>
      </c>
      <c r="C330" s="161">
        <f>+[2]data1cf!B330</f>
        <v>14918.370746293067</v>
      </c>
      <c r="D330" s="161">
        <f>+[2]data1cf!C330</f>
        <v>16156.687017691318</v>
      </c>
      <c r="E330" s="161">
        <f>+[2]data1cf!D330</f>
        <v>15888.789070446948</v>
      </c>
      <c r="F330" s="161">
        <f>+[2]data1cf!E330</f>
        <v>15960.916634531091</v>
      </c>
      <c r="G330" s="161">
        <f>+[2]data1cf!F330</f>
        <v>15217.275267578147</v>
      </c>
      <c r="H330" s="161">
        <f>+[2]data1cf!G330</f>
        <v>15051.127151931811</v>
      </c>
      <c r="I330" s="161">
        <f>+[2]data1cf!H330</f>
        <v>14904.324058787948</v>
      </c>
      <c r="J330" s="161">
        <f>+[2]data1cf!I330</f>
        <v>14893.454668547602</v>
      </c>
      <c r="K330" s="161">
        <f>+[2]data1cf!J330</f>
        <v>14889.17948084622</v>
      </c>
      <c r="L330" s="161">
        <f>+[2]data1cf!K330</f>
        <v>14871.8688566652</v>
      </c>
      <c r="M330" s="161">
        <f>+[2]data1cf!L330</f>
        <v>15022.036879649979</v>
      </c>
      <c r="N330" s="161">
        <f>+[2]data1cf!M330</f>
        <v>14996.606509217445</v>
      </c>
      <c r="O330" s="161">
        <f>+[2]data1cf!N330</f>
        <v>14911.554691525162</v>
      </c>
      <c r="P330" s="161">
        <f>+[2]data1cf!O330</f>
        <v>15216.903827473163</v>
      </c>
      <c r="Q330" s="161">
        <f>+[2]data1cf!P330</f>
        <v>15056.254409140896</v>
      </c>
      <c r="R330" s="161">
        <f>+[2]data1cf!Q330</f>
        <v>970.94461214515229</v>
      </c>
      <c r="S330" s="161">
        <f>+[2]data1cf!R330</f>
        <v>0</v>
      </c>
      <c r="T330" s="161">
        <f>+[2]data1cf!S330</f>
        <v>0</v>
      </c>
      <c r="U330" s="161">
        <f>+[2]data1cf!T330</f>
        <v>0</v>
      </c>
      <c r="V330" s="161">
        <f>+[2]data1cf!U330</f>
        <v>0</v>
      </c>
      <c r="W330" s="161">
        <f>+[2]data1cf!V330</f>
        <v>0</v>
      </c>
      <c r="X330" s="161">
        <f>+[2]data1cf!W330</f>
        <v>0</v>
      </c>
      <c r="Y330" s="161">
        <f>+[2]data1cf!X330</f>
        <v>0</v>
      </c>
      <c r="Z330" s="161">
        <f>+[2]data1cf!Y330</f>
        <v>0</v>
      </c>
      <c r="AA330" s="161">
        <f>+[2]data1cf!Z330</f>
        <v>0</v>
      </c>
      <c r="AB330" s="161"/>
      <c r="AC330" s="162">
        <f t="shared" si="40"/>
        <v>31823.567603044339</v>
      </c>
      <c r="AD330" s="162">
        <f t="shared" si="42"/>
        <v>64023.864012338425</v>
      </c>
      <c r="AE330" s="163">
        <f t="shared" si="43"/>
        <v>63479.934586626521</v>
      </c>
      <c r="AF330" s="164">
        <f t="shared" si="41"/>
        <v>0.16236200928688055</v>
      </c>
      <c r="AG330" s="165">
        <f t="shared" si="44"/>
        <v>0.98870197581979269</v>
      </c>
    </row>
    <row r="331" spans="1:33">
      <c r="A331" s="157"/>
      <c r="B331" s="161">
        <f>+[2]data1cf!A331</f>
        <v>-93674.852263780704</v>
      </c>
      <c r="C331" s="161">
        <f>+[2]data1cf!B331</f>
        <v>15059.97635586328</v>
      </c>
      <c r="D331" s="161">
        <f>+[2]data1cf!C331</f>
        <v>16580.79638015294</v>
      </c>
      <c r="E331" s="161">
        <f>+[2]data1cf!D331</f>
        <v>16096.00289418011</v>
      </c>
      <c r="F331" s="161">
        <f>+[2]data1cf!E331</f>
        <v>15719.894938796022</v>
      </c>
      <c r="G331" s="161">
        <f>+[2]data1cf!F331</f>
        <v>15436.695587200149</v>
      </c>
      <c r="H331" s="161">
        <f>+[2]data1cf!G331</f>
        <v>15349.381312283702</v>
      </c>
      <c r="I331" s="161">
        <f>+[2]data1cf!H331</f>
        <v>15091.30802419638</v>
      </c>
      <c r="J331" s="161">
        <f>+[2]data1cf!I331</f>
        <v>15089.018097598555</v>
      </c>
      <c r="K331" s="161">
        <f>+[2]data1cf!J331</f>
        <v>15192.838685906227</v>
      </c>
      <c r="L331" s="161">
        <f>+[2]data1cf!K331</f>
        <v>15099.956518581594</v>
      </c>
      <c r="M331" s="161">
        <f>+[2]data1cf!L331</f>
        <v>15145.88248605212</v>
      </c>
      <c r="N331" s="161">
        <f>+[2]data1cf!M331</f>
        <v>15260.331291011345</v>
      </c>
      <c r="O331" s="161">
        <f>+[2]data1cf!N331</f>
        <v>15063.402906992487</v>
      </c>
      <c r="P331" s="161">
        <f>+[2]data1cf!O331</f>
        <v>15226.706249973366</v>
      </c>
      <c r="Q331" s="161">
        <f>+[2]data1cf!P331</f>
        <v>15178.858201629933</v>
      </c>
      <c r="R331" s="161">
        <f>+[2]data1cf!Q331</f>
        <v>1074.413085524659</v>
      </c>
      <c r="S331" s="161">
        <f>+[2]data1cf!R331</f>
        <v>0</v>
      </c>
      <c r="T331" s="161">
        <f>+[2]data1cf!S331</f>
        <v>0</v>
      </c>
      <c r="U331" s="161">
        <f>+[2]data1cf!T331</f>
        <v>0</v>
      </c>
      <c r="V331" s="161">
        <f>+[2]data1cf!U331</f>
        <v>0</v>
      </c>
      <c r="W331" s="161">
        <f>+[2]data1cf!V331</f>
        <v>0</v>
      </c>
      <c r="X331" s="161">
        <f>+[2]data1cf!W331</f>
        <v>0</v>
      </c>
      <c r="Y331" s="161">
        <f>+[2]data1cf!X331</f>
        <v>0</v>
      </c>
      <c r="Z331" s="161">
        <f>+[2]data1cf!Y331</f>
        <v>0</v>
      </c>
      <c r="AA331" s="161">
        <f>+[2]data1cf!Z331</f>
        <v>0</v>
      </c>
      <c r="AB331" s="161"/>
      <c r="AC331" s="162">
        <f t="shared" si="40"/>
        <v>24206.496913953317</v>
      </c>
      <c r="AD331" s="162">
        <f t="shared" si="42"/>
        <v>56792.776068993546</v>
      </c>
      <c r="AE331" s="163">
        <f t="shared" si="43"/>
        <v>56242.349363827998</v>
      </c>
      <c r="AF331" s="164">
        <f t="shared" si="41"/>
        <v>0.14359183907508852</v>
      </c>
      <c r="AG331" s="165">
        <f t="shared" si="44"/>
        <v>0.98125422174854404</v>
      </c>
    </row>
    <row r="332" spans="1:33">
      <c r="A332" s="157"/>
      <c r="B332" s="161">
        <f>+[2]data1cf!A332</f>
        <v>-89056.255938022514</v>
      </c>
      <c r="C332" s="161">
        <f>+[2]data1cf!B332</f>
        <v>15150.215577962852</v>
      </c>
      <c r="D332" s="161">
        <f>+[2]data1cf!C332</f>
        <v>16455.941999262533</v>
      </c>
      <c r="E332" s="161">
        <f>+[2]data1cf!D332</f>
        <v>15877.789641917458</v>
      </c>
      <c r="F332" s="161">
        <f>+[2]data1cf!E332</f>
        <v>15507.441020314978</v>
      </c>
      <c r="G332" s="161">
        <f>+[2]data1cf!F332</f>
        <v>15388.912074693315</v>
      </c>
      <c r="H332" s="161">
        <f>+[2]data1cf!G332</f>
        <v>15247.03267622268</v>
      </c>
      <c r="I332" s="161">
        <f>+[2]data1cf!H332</f>
        <v>15022.344339255251</v>
      </c>
      <c r="J332" s="161">
        <f>+[2]data1cf!I332</f>
        <v>14930.377604680209</v>
      </c>
      <c r="K332" s="161">
        <f>+[2]data1cf!J332</f>
        <v>15046.25291565595</v>
      </c>
      <c r="L332" s="161">
        <f>+[2]data1cf!K332</f>
        <v>15238.685078759809</v>
      </c>
      <c r="M332" s="161">
        <f>+[2]data1cf!L332</f>
        <v>14912.043976219817</v>
      </c>
      <c r="N332" s="161">
        <f>+[2]data1cf!M332</f>
        <v>14985.890063056158</v>
      </c>
      <c r="O332" s="161">
        <f>+[2]data1cf!N332</f>
        <v>15161.500396113726</v>
      </c>
      <c r="P332" s="161">
        <f>+[2]data1cf!O332</f>
        <v>15116.719264180378</v>
      </c>
      <c r="Q332" s="161">
        <f>+[2]data1cf!P332</f>
        <v>15303.503510746732</v>
      </c>
      <c r="R332" s="161">
        <f>+[2]data1cf!Q332</f>
        <v>1021.4396331067428</v>
      </c>
      <c r="S332" s="161">
        <f>+[2]data1cf!R332</f>
        <v>0</v>
      </c>
      <c r="T332" s="161">
        <f>+[2]data1cf!S332</f>
        <v>0</v>
      </c>
      <c r="U332" s="161">
        <f>+[2]data1cf!T332</f>
        <v>0</v>
      </c>
      <c r="V332" s="161">
        <f>+[2]data1cf!U332</f>
        <v>0</v>
      </c>
      <c r="W332" s="161">
        <f>+[2]data1cf!V332</f>
        <v>0</v>
      </c>
      <c r="X332" s="161">
        <f>+[2]data1cf!W332</f>
        <v>0</v>
      </c>
      <c r="Y332" s="161">
        <f>+[2]data1cf!X332</f>
        <v>0</v>
      </c>
      <c r="Z332" s="161">
        <f>+[2]data1cf!Y332</f>
        <v>0</v>
      </c>
      <c r="AA332" s="161">
        <f>+[2]data1cf!Z332</f>
        <v>0</v>
      </c>
      <c r="AB332" s="161"/>
      <c r="AC332" s="162">
        <f t="shared" si="40"/>
        <v>28138.040962798172</v>
      </c>
      <c r="AD332" s="162">
        <f t="shared" si="42"/>
        <v>60531.2510334627</v>
      </c>
      <c r="AE332" s="163">
        <f t="shared" si="43"/>
        <v>59983.922975123765</v>
      </c>
      <c r="AF332" s="164">
        <f t="shared" si="41"/>
        <v>0.15286528468132021</v>
      </c>
      <c r="AG332" s="165">
        <f t="shared" si="44"/>
        <v>0.98557171889432038</v>
      </c>
    </row>
    <row r="333" spans="1:33">
      <c r="A333" s="157"/>
      <c r="B333" s="161">
        <f>+[2]data1cf!A333</f>
        <v>-87730.012749554604</v>
      </c>
      <c r="C333" s="161">
        <f>+[2]data1cf!B333</f>
        <v>14973.356847106064</v>
      </c>
      <c r="D333" s="161">
        <f>+[2]data1cf!C333</f>
        <v>16270.883780197457</v>
      </c>
      <c r="E333" s="161">
        <f>+[2]data1cf!D333</f>
        <v>15892.494249672793</v>
      </c>
      <c r="F333" s="161">
        <f>+[2]data1cf!E333</f>
        <v>15648.519434502028</v>
      </c>
      <c r="G333" s="161">
        <f>+[2]data1cf!F333</f>
        <v>15399.330100247347</v>
      </c>
      <c r="H333" s="161">
        <f>+[2]data1cf!G333</f>
        <v>15123.471834608004</v>
      </c>
      <c r="I333" s="161">
        <f>+[2]data1cf!H333</f>
        <v>15059.801909489732</v>
      </c>
      <c r="J333" s="161">
        <f>+[2]data1cf!I333</f>
        <v>14930.465959203237</v>
      </c>
      <c r="K333" s="161">
        <f>+[2]data1cf!J333</f>
        <v>15072.822288383042</v>
      </c>
      <c r="L333" s="161">
        <f>+[2]data1cf!K333</f>
        <v>14974.066822013752</v>
      </c>
      <c r="M333" s="161">
        <f>+[2]data1cf!L333</f>
        <v>15126.685711910759</v>
      </c>
      <c r="N333" s="161">
        <f>+[2]data1cf!M333</f>
        <v>14928.60130543245</v>
      </c>
      <c r="O333" s="161">
        <f>+[2]data1cf!N333</f>
        <v>14917.812256879923</v>
      </c>
      <c r="P333" s="161">
        <f>+[2]data1cf!O333</f>
        <v>15185.240556830571</v>
      </c>
      <c r="Q333" s="161">
        <f>+[2]data1cf!P333</f>
        <v>15147.466854151195</v>
      </c>
      <c r="R333" s="161">
        <f>+[2]data1cf!Q333</f>
        <v>1006.2281542322914</v>
      </c>
      <c r="S333" s="161">
        <f>+[2]data1cf!R333</f>
        <v>0</v>
      </c>
      <c r="T333" s="161">
        <f>+[2]data1cf!S333</f>
        <v>0</v>
      </c>
      <c r="U333" s="161">
        <f>+[2]data1cf!T333</f>
        <v>0</v>
      </c>
      <c r="V333" s="161">
        <f>+[2]data1cf!U333</f>
        <v>0</v>
      </c>
      <c r="W333" s="161">
        <f>+[2]data1cf!V333</f>
        <v>0</v>
      </c>
      <c r="X333" s="161">
        <f>+[2]data1cf!W333</f>
        <v>0</v>
      </c>
      <c r="Y333" s="161">
        <f>+[2]data1cf!X333</f>
        <v>0</v>
      </c>
      <c r="Z333" s="161">
        <f>+[2]data1cf!Y333</f>
        <v>0</v>
      </c>
      <c r="AA333" s="161">
        <f>+[2]data1cf!Z333</f>
        <v>0</v>
      </c>
      <c r="AB333" s="161"/>
      <c r="AC333" s="162">
        <f t="shared" si="40"/>
        <v>29087.113164761762</v>
      </c>
      <c r="AD333" s="162">
        <f t="shared" si="42"/>
        <v>61399.966731439745</v>
      </c>
      <c r="AE333" s="163">
        <f t="shared" si="43"/>
        <v>60854.127980762314</v>
      </c>
      <c r="AF333" s="164">
        <f t="shared" si="41"/>
        <v>0.15530093312263493</v>
      </c>
      <c r="AG333" s="165">
        <f t="shared" si="44"/>
        <v>0.98642322817230443</v>
      </c>
    </row>
    <row r="334" spans="1:33">
      <c r="A334" s="157"/>
      <c r="B334" s="161">
        <f>+[2]data1cf!A334</f>
        <v>-99333.724539942908</v>
      </c>
      <c r="C334" s="161">
        <f>+[2]data1cf!B334</f>
        <v>15267.691999456729</v>
      </c>
      <c r="D334" s="161">
        <f>+[2]data1cf!C334</f>
        <v>16618.785550798482</v>
      </c>
      <c r="E334" s="161">
        <f>+[2]data1cf!D334</f>
        <v>16239.870262629391</v>
      </c>
      <c r="F334" s="161">
        <f>+[2]data1cf!E334</f>
        <v>15762.716655084441</v>
      </c>
      <c r="G334" s="161">
        <f>+[2]data1cf!F334</f>
        <v>15662.151983122156</v>
      </c>
      <c r="H334" s="161">
        <f>+[2]data1cf!G334</f>
        <v>15547.431404209434</v>
      </c>
      <c r="I334" s="161">
        <f>+[2]data1cf!H334</f>
        <v>15121.312030824873</v>
      </c>
      <c r="J334" s="161">
        <f>+[2]data1cf!I334</f>
        <v>15211.616831922773</v>
      </c>
      <c r="K334" s="161">
        <f>+[2]data1cf!J334</f>
        <v>15292.562143479779</v>
      </c>
      <c r="L334" s="161">
        <f>+[2]data1cf!K334</f>
        <v>15251.507237159931</v>
      </c>
      <c r="M334" s="161">
        <f>+[2]data1cf!L334</f>
        <v>15251.389746701971</v>
      </c>
      <c r="N334" s="161">
        <f>+[2]data1cf!M334</f>
        <v>15467.297319931627</v>
      </c>
      <c r="O334" s="161">
        <f>+[2]data1cf!N334</f>
        <v>15342.91239150917</v>
      </c>
      <c r="P334" s="161">
        <f>+[2]data1cf!O334</f>
        <v>15257.314864451007</v>
      </c>
      <c r="Q334" s="161">
        <f>+[2]data1cf!P334</f>
        <v>15421.431344602774</v>
      </c>
      <c r="R334" s="161">
        <f>+[2]data1cf!Q334</f>
        <v>1139.3180869833291</v>
      </c>
      <c r="S334" s="161">
        <f>+[2]data1cf!R334</f>
        <v>0</v>
      </c>
      <c r="T334" s="161">
        <f>+[2]data1cf!S334</f>
        <v>0</v>
      </c>
      <c r="U334" s="161">
        <f>+[2]data1cf!T334</f>
        <v>0</v>
      </c>
      <c r="V334" s="161">
        <f>+[2]data1cf!U334</f>
        <v>0</v>
      </c>
      <c r="W334" s="161">
        <f>+[2]data1cf!V334</f>
        <v>0</v>
      </c>
      <c r="X334" s="161">
        <f>+[2]data1cf!W334</f>
        <v>0</v>
      </c>
      <c r="Y334" s="161">
        <f>+[2]data1cf!X334</f>
        <v>0</v>
      </c>
      <c r="Z334" s="161">
        <f>+[2]data1cf!Y334</f>
        <v>0</v>
      </c>
      <c r="AA334" s="161">
        <f>+[2]data1cf!Z334</f>
        <v>0</v>
      </c>
      <c r="AB334" s="161"/>
      <c r="AC334" s="162">
        <f t="shared" si="40"/>
        <v>19593.959561005922</v>
      </c>
      <c r="AD334" s="162">
        <f t="shared" si="42"/>
        <v>52489.657060452169</v>
      </c>
      <c r="AE334" s="163">
        <f t="shared" si="43"/>
        <v>51933.833443987081</v>
      </c>
      <c r="AF334" s="164">
        <f t="shared" si="41"/>
        <v>0.13356885313987732</v>
      </c>
      <c r="AG334" s="165">
        <f t="shared" si="44"/>
        <v>0.97466251751984279</v>
      </c>
    </row>
    <row r="335" spans="1:33">
      <c r="A335" s="157"/>
      <c r="B335" s="161">
        <f>+[2]data1cf!A335</f>
        <v>-98806.382277066063</v>
      </c>
      <c r="C335" s="161">
        <f>+[2]data1cf!B335</f>
        <v>15044.403646357739</v>
      </c>
      <c r="D335" s="161">
        <f>+[2]data1cf!C335</f>
        <v>16643.513197225831</v>
      </c>
      <c r="E335" s="161">
        <f>+[2]data1cf!D335</f>
        <v>16265.765403782523</v>
      </c>
      <c r="F335" s="161">
        <f>+[2]data1cf!E335</f>
        <v>16011.666996484451</v>
      </c>
      <c r="G335" s="161">
        <f>+[2]data1cf!F335</f>
        <v>15394.598808234696</v>
      </c>
      <c r="H335" s="161">
        <f>+[2]data1cf!G335</f>
        <v>15370.033714894274</v>
      </c>
      <c r="I335" s="161">
        <f>+[2]data1cf!H335</f>
        <v>15201.060595848581</v>
      </c>
      <c r="J335" s="161">
        <f>+[2]data1cf!I335</f>
        <v>15290.987812348802</v>
      </c>
      <c r="K335" s="161">
        <f>+[2]data1cf!J335</f>
        <v>15287.691738971836</v>
      </c>
      <c r="L335" s="161">
        <f>+[2]data1cf!K335</f>
        <v>15492.378697730044</v>
      </c>
      <c r="M335" s="161">
        <f>+[2]data1cf!L335</f>
        <v>15346.134673159795</v>
      </c>
      <c r="N335" s="161">
        <f>+[2]data1cf!M335</f>
        <v>15199.150034206661</v>
      </c>
      <c r="O335" s="161">
        <f>+[2]data1cf!N335</f>
        <v>15418.684454391212</v>
      </c>
      <c r="P335" s="161">
        <f>+[2]data1cf!O335</f>
        <v>15426.11082911491</v>
      </c>
      <c r="Q335" s="161">
        <f>+[2]data1cf!P335</f>
        <v>15451.523876793432</v>
      </c>
      <c r="R335" s="161">
        <f>+[2]data1cf!Q335</f>
        <v>1133.2696821650368</v>
      </c>
      <c r="S335" s="161">
        <f>+[2]data1cf!R335</f>
        <v>0</v>
      </c>
      <c r="T335" s="161">
        <f>+[2]data1cf!S335</f>
        <v>0</v>
      </c>
      <c r="U335" s="161">
        <f>+[2]data1cf!T335</f>
        <v>0</v>
      </c>
      <c r="V335" s="161">
        <f>+[2]data1cf!U335</f>
        <v>0</v>
      </c>
      <c r="W335" s="161">
        <f>+[2]data1cf!V335</f>
        <v>0</v>
      </c>
      <c r="X335" s="161">
        <f>+[2]data1cf!W335</f>
        <v>0</v>
      </c>
      <c r="Y335" s="161">
        <f>+[2]data1cf!X335</f>
        <v>0</v>
      </c>
      <c r="Z335" s="161">
        <f>+[2]data1cf!Y335</f>
        <v>0</v>
      </c>
      <c r="AA335" s="161">
        <f>+[2]data1cf!Z335</f>
        <v>0</v>
      </c>
      <c r="AB335" s="161"/>
      <c r="AC335" s="162">
        <f t="shared" si="40"/>
        <v>20050.678622510004</v>
      </c>
      <c r="AD335" s="162">
        <f t="shared" si="42"/>
        <v>52988.723001520382</v>
      </c>
      <c r="AE335" s="163">
        <f t="shared" si="43"/>
        <v>52432.056782483298</v>
      </c>
      <c r="AF335" s="164">
        <f t="shared" si="41"/>
        <v>0.13443120121955876</v>
      </c>
      <c r="AG335" s="165">
        <f t="shared" si="44"/>
        <v>0.97553266781494652</v>
      </c>
    </row>
    <row r="336" spans="1:33">
      <c r="A336" s="157"/>
      <c r="B336" s="161">
        <f>+[2]data1cf!A336</f>
        <v>-84978.778334375835</v>
      </c>
      <c r="C336" s="161">
        <f>+[2]data1cf!B336</f>
        <v>14910.170788875355</v>
      </c>
      <c r="D336" s="161">
        <f>+[2]data1cf!C336</f>
        <v>16376.575490368639</v>
      </c>
      <c r="E336" s="161">
        <f>+[2]data1cf!D336</f>
        <v>15945.230090845498</v>
      </c>
      <c r="F336" s="161">
        <f>+[2]data1cf!E336</f>
        <v>15422.007136990193</v>
      </c>
      <c r="G336" s="161">
        <f>+[2]data1cf!F336</f>
        <v>15123.024774560146</v>
      </c>
      <c r="H336" s="161">
        <f>+[2]data1cf!G336</f>
        <v>14979.610121769885</v>
      </c>
      <c r="I336" s="161">
        <f>+[2]data1cf!H336</f>
        <v>14836.1287485912</v>
      </c>
      <c r="J336" s="161">
        <f>+[2]data1cf!I336</f>
        <v>15048.622382313893</v>
      </c>
      <c r="K336" s="161">
        <f>+[2]data1cf!J336</f>
        <v>14892.782053279225</v>
      </c>
      <c r="L336" s="161">
        <f>+[2]data1cf!K336</f>
        <v>14861.746746666906</v>
      </c>
      <c r="M336" s="161">
        <f>+[2]data1cf!L336</f>
        <v>14947.808560232823</v>
      </c>
      <c r="N336" s="161">
        <f>+[2]data1cf!M336</f>
        <v>14968.292749293707</v>
      </c>
      <c r="O336" s="161">
        <f>+[2]data1cf!N336</f>
        <v>14993.308285038875</v>
      </c>
      <c r="P336" s="161">
        <f>+[2]data1cf!O336</f>
        <v>15288.293318423579</v>
      </c>
      <c r="Q336" s="161">
        <f>+[2]data1cf!P336</f>
        <v>15397.345610499055</v>
      </c>
      <c r="R336" s="161">
        <f>+[2]data1cf!Q336</f>
        <v>974.67259598395708</v>
      </c>
      <c r="S336" s="161">
        <f>+[2]data1cf!R336</f>
        <v>0</v>
      </c>
      <c r="T336" s="161">
        <f>+[2]data1cf!S336</f>
        <v>0</v>
      </c>
      <c r="U336" s="161">
        <f>+[2]data1cf!T336</f>
        <v>0</v>
      </c>
      <c r="V336" s="161">
        <f>+[2]data1cf!U336</f>
        <v>0</v>
      </c>
      <c r="W336" s="161">
        <f>+[2]data1cf!V336</f>
        <v>0</v>
      </c>
      <c r="X336" s="161">
        <f>+[2]data1cf!W336</f>
        <v>0</v>
      </c>
      <c r="Y336" s="161">
        <f>+[2]data1cf!X336</f>
        <v>0</v>
      </c>
      <c r="Z336" s="161">
        <f>+[2]data1cf!Y336</f>
        <v>0</v>
      </c>
      <c r="AA336" s="161">
        <f>+[2]data1cf!Z336</f>
        <v>0</v>
      </c>
      <c r="AB336" s="161"/>
      <c r="AC336" s="162">
        <f t="shared" si="40"/>
        <v>31373.123190844679</v>
      </c>
      <c r="AD336" s="162">
        <f t="shared" si="42"/>
        <v>63577.549093959133</v>
      </c>
      <c r="AE336" s="163">
        <f t="shared" si="43"/>
        <v>63033.156631711892</v>
      </c>
      <c r="AF336" s="164">
        <f t="shared" si="41"/>
        <v>0.16123115420341497</v>
      </c>
      <c r="AG336" s="165">
        <f t="shared" si="44"/>
        <v>0.98834331238132012</v>
      </c>
    </row>
    <row r="337" spans="1:33">
      <c r="A337" s="157"/>
      <c r="B337" s="161">
        <f>+[2]data1cf!A337</f>
        <v>-96167.055440729979</v>
      </c>
      <c r="C337" s="161">
        <f>+[2]data1cf!B337</f>
        <v>15198.838814077033</v>
      </c>
      <c r="D337" s="161">
        <f>+[2]data1cf!C337</f>
        <v>16569.829935342263</v>
      </c>
      <c r="E337" s="161">
        <f>+[2]data1cf!D337</f>
        <v>16142.049210134173</v>
      </c>
      <c r="F337" s="161">
        <f>+[2]data1cf!E337</f>
        <v>15723.279811517143</v>
      </c>
      <c r="G337" s="161">
        <f>+[2]data1cf!F337</f>
        <v>15541.968843139844</v>
      </c>
      <c r="H337" s="161">
        <f>+[2]data1cf!G337</f>
        <v>15220.592004633298</v>
      </c>
      <c r="I337" s="161">
        <f>+[2]data1cf!H337</f>
        <v>15088.8118501682</v>
      </c>
      <c r="J337" s="161">
        <f>+[2]data1cf!I337</f>
        <v>15202.357958035851</v>
      </c>
      <c r="K337" s="161">
        <f>+[2]data1cf!J337</f>
        <v>15213.3923400475</v>
      </c>
      <c r="L337" s="161">
        <f>+[2]data1cf!K337</f>
        <v>15403.9816918465</v>
      </c>
      <c r="M337" s="161">
        <f>+[2]data1cf!L337</f>
        <v>15199.67417624086</v>
      </c>
      <c r="N337" s="161">
        <f>+[2]data1cf!M337</f>
        <v>15377.499701388631</v>
      </c>
      <c r="O337" s="161">
        <f>+[2]data1cf!N337</f>
        <v>15515.613581939433</v>
      </c>
      <c r="P337" s="161">
        <f>+[2]data1cf!O337</f>
        <v>15386.215093729385</v>
      </c>
      <c r="Q337" s="161">
        <f>+[2]data1cf!P337</f>
        <v>15452.543648702351</v>
      </c>
      <c r="R337" s="161">
        <f>+[2]data1cf!Q337</f>
        <v>1102.9976590829965</v>
      </c>
      <c r="S337" s="161">
        <f>+[2]data1cf!R337</f>
        <v>0</v>
      </c>
      <c r="T337" s="161">
        <f>+[2]data1cf!S337</f>
        <v>0</v>
      </c>
      <c r="U337" s="161">
        <f>+[2]data1cf!T337</f>
        <v>0</v>
      </c>
      <c r="V337" s="161">
        <f>+[2]data1cf!U337</f>
        <v>0</v>
      </c>
      <c r="W337" s="161">
        <f>+[2]data1cf!V337</f>
        <v>0</v>
      </c>
      <c r="X337" s="161">
        <f>+[2]data1cf!W337</f>
        <v>0</v>
      </c>
      <c r="Y337" s="161">
        <f>+[2]data1cf!X337</f>
        <v>0</v>
      </c>
      <c r="Z337" s="161">
        <f>+[2]data1cf!Y337</f>
        <v>0</v>
      </c>
      <c r="AA337" s="161">
        <f>+[2]data1cf!Z337</f>
        <v>0</v>
      </c>
      <c r="AB337" s="161"/>
      <c r="AC337" s="162">
        <f t="shared" si="40"/>
        <v>22339.113226003425</v>
      </c>
      <c r="AD337" s="162">
        <f t="shared" si="42"/>
        <v>55173.120647562042</v>
      </c>
      <c r="AE337" s="163">
        <f t="shared" si="43"/>
        <v>54617.996842754823</v>
      </c>
      <c r="AF337" s="164">
        <f t="shared" si="41"/>
        <v>0.13924037814140319</v>
      </c>
      <c r="AG337" s="165">
        <f t="shared" si="44"/>
        <v>0.9790029636027715</v>
      </c>
    </row>
    <row r="338" spans="1:33">
      <c r="A338" s="157"/>
      <c r="B338" s="161">
        <f>+[2]data1cf!A338</f>
        <v>-88799.194142021792</v>
      </c>
      <c r="C338" s="161">
        <f>+[2]data1cf!B338</f>
        <v>15114.175192671832</v>
      </c>
      <c r="D338" s="161">
        <f>+[2]data1cf!C338</f>
        <v>16278.649833045169</v>
      </c>
      <c r="E338" s="161">
        <f>+[2]data1cf!D338</f>
        <v>16006.356382757018</v>
      </c>
      <c r="F338" s="161">
        <f>+[2]data1cf!E338</f>
        <v>15532.788608277129</v>
      </c>
      <c r="G338" s="161">
        <f>+[2]data1cf!F338</f>
        <v>15407.577913185811</v>
      </c>
      <c r="H338" s="161">
        <f>+[2]data1cf!G338</f>
        <v>15120.221629486507</v>
      </c>
      <c r="I338" s="161">
        <f>+[2]data1cf!H338</f>
        <v>15075.853094447582</v>
      </c>
      <c r="J338" s="161">
        <f>+[2]data1cf!I338</f>
        <v>14834.534777220895</v>
      </c>
      <c r="K338" s="161">
        <f>+[2]data1cf!J338</f>
        <v>14848.597593458358</v>
      </c>
      <c r="L338" s="161">
        <f>+[2]data1cf!K338</f>
        <v>14985.161065066528</v>
      </c>
      <c r="M338" s="161">
        <f>+[2]data1cf!L338</f>
        <v>14986.187780260752</v>
      </c>
      <c r="N338" s="161">
        <f>+[2]data1cf!M338</f>
        <v>14947.064564833347</v>
      </c>
      <c r="O338" s="161">
        <f>+[2]data1cf!N338</f>
        <v>15005.503663582384</v>
      </c>
      <c r="P338" s="161">
        <f>+[2]data1cf!O338</f>
        <v>15062.735604423651</v>
      </c>
      <c r="Q338" s="161">
        <f>+[2]data1cf!P338</f>
        <v>15449.51567239884</v>
      </c>
      <c r="R338" s="161">
        <f>+[2]data1cf!Q338</f>
        <v>1018.491237131333</v>
      </c>
      <c r="S338" s="161">
        <f>+[2]data1cf!R338</f>
        <v>0</v>
      </c>
      <c r="T338" s="161">
        <f>+[2]data1cf!S338</f>
        <v>0</v>
      </c>
      <c r="U338" s="161">
        <f>+[2]data1cf!T338</f>
        <v>0</v>
      </c>
      <c r="V338" s="161">
        <f>+[2]data1cf!U338</f>
        <v>0</v>
      </c>
      <c r="W338" s="161">
        <f>+[2]data1cf!V338</f>
        <v>0</v>
      </c>
      <c r="X338" s="161">
        <f>+[2]data1cf!W338</f>
        <v>0</v>
      </c>
      <c r="Y338" s="161">
        <f>+[2]data1cf!X338</f>
        <v>0</v>
      </c>
      <c r="Z338" s="161">
        <f>+[2]data1cf!Y338</f>
        <v>0</v>
      </c>
      <c r="AA338" s="161">
        <f>+[2]data1cf!Z338</f>
        <v>0</v>
      </c>
      <c r="AB338" s="161"/>
      <c r="AC338" s="162">
        <f t="shared" si="40"/>
        <v>28059.611161066194</v>
      </c>
      <c r="AD338" s="162">
        <f t="shared" si="42"/>
        <v>60347.650154072078</v>
      </c>
      <c r="AE338" s="163">
        <f t="shared" si="43"/>
        <v>59802.103466355336</v>
      </c>
      <c r="AF338" s="164">
        <f t="shared" si="41"/>
        <v>0.15289495587348939</v>
      </c>
      <c r="AG338" s="165">
        <f t="shared" si="44"/>
        <v>0.98538502795488792</v>
      </c>
    </row>
    <row r="339" spans="1:33">
      <c r="A339" s="157"/>
      <c r="B339" s="161">
        <f>+[2]data1cf!A339</f>
        <v>-93007.031420141939</v>
      </c>
      <c r="C339" s="161">
        <f>+[2]data1cf!B339</f>
        <v>15116.54002141974</v>
      </c>
      <c r="D339" s="161">
        <f>+[2]data1cf!C339</f>
        <v>16326.559378159578</v>
      </c>
      <c r="E339" s="161">
        <f>+[2]data1cf!D339</f>
        <v>16003.529488352844</v>
      </c>
      <c r="F339" s="161">
        <f>+[2]data1cf!E339</f>
        <v>15807.163668836698</v>
      </c>
      <c r="G339" s="161">
        <f>+[2]data1cf!F339</f>
        <v>15455.719570604113</v>
      </c>
      <c r="H339" s="161">
        <f>+[2]data1cf!G339</f>
        <v>15198.69986362658</v>
      </c>
      <c r="I339" s="161">
        <f>+[2]data1cf!H339</f>
        <v>15130.891431457612</v>
      </c>
      <c r="J339" s="161">
        <f>+[2]data1cf!I339</f>
        <v>15147.635153597603</v>
      </c>
      <c r="K339" s="161">
        <f>+[2]data1cf!J339</f>
        <v>15098.539508622545</v>
      </c>
      <c r="L339" s="161">
        <f>+[2]data1cf!K339</f>
        <v>15255.635623649849</v>
      </c>
      <c r="M339" s="161">
        <f>+[2]data1cf!L339</f>
        <v>15141.016965911349</v>
      </c>
      <c r="N339" s="161">
        <f>+[2]data1cf!M339</f>
        <v>15111.401246753392</v>
      </c>
      <c r="O339" s="161">
        <f>+[2]data1cf!N339</f>
        <v>15206.583679061623</v>
      </c>
      <c r="P339" s="161">
        <f>+[2]data1cf!O339</f>
        <v>15303.748574790654</v>
      </c>
      <c r="Q339" s="161">
        <f>+[2]data1cf!P339</f>
        <v>15434.021268786692</v>
      </c>
      <c r="R339" s="161">
        <f>+[2]data1cf!Q339</f>
        <v>1066.7534475764598</v>
      </c>
      <c r="S339" s="161">
        <f>+[2]data1cf!R339</f>
        <v>0</v>
      </c>
      <c r="T339" s="161">
        <f>+[2]data1cf!S339</f>
        <v>0</v>
      </c>
      <c r="U339" s="161">
        <f>+[2]data1cf!T339</f>
        <v>0</v>
      </c>
      <c r="V339" s="161">
        <f>+[2]data1cf!U339</f>
        <v>0</v>
      </c>
      <c r="W339" s="161">
        <f>+[2]data1cf!V339</f>
        <v>0</v>
      </c>
      <c r="X339" s="161">
        <f>+[2]data1cf!W339</f>
        <v>0</v>
      </c>
      <c r="Y339" s="161">
        <f>+[2]data1cf!X339</f>
        <v>0</v>
      </c>
      <c r="Z339" s="161">
        <f>+[2]data1cf!Y339</f>
        <v>0</v>
      </c>
      <c r="AA339" s="161">
        <f>+[2]data1cf!Z339</f>
        <v>0</v>
      </c>
      <c r="AB339" s="161"/>
      <c r="AC339" s="162">
        <f t="shared" si="40"/>
        <v>24772.189187557295</v>
      </c>
      <c r="AD339" s="162">
        <f t="shared" si="42"/>
        <v>57396.912839300399</v>
      </c>
      <c r="AE339" s="163">
        <f t="shared" si="43"/>
        <v>56845.551043973202</v>
      </c>
      <c r="AF339" s="164">
        <f t="shared" si="41"/>
        <v>0.14477648138999941</v>
      </c>
      <c r="AG339" s="165">
        <f t="shared" ref="AG339:AG354" si="45">1-EXP(-(1/0.25)*(AD339/ABS($AD$1010)))</f>
        <v>0.98203069103068708</v>
      </c>
    </row>
    <row r="340" spans="1:33">
      <c r="A340" s="157"/>
      <c r="B340" s="161">
        <f>+[2]data1cf!A340</f>
        <v>-96233.983900548876</v>
      </c>
      <c r="C340" s="161">
        <f>+[2]data1cf!B340</f>
        <v>15117.948641662777</v>
      </c>
      <c r="D340" s="161">
        <f>+[2]data1cf!C340</f>
        <v>16673.980234284707</v>
      </c>
      <c r="E340" s="161">
        <f>+[2]data1cf!D340</f>
        <v>16055.668295085337</v>
      </c>
      <c r="F340" s="161">
        <f>+[2]data1cf!E340</f>
        <v>15800.958939520862</v>
      </c>
      <c r="G340" s="161">
        <f>+[2]data1cf!F340</f>
        <v>15603.947833878625</v>
      </c>
      <c r="H340" s="161">
        <f>+[2]data1cf!G340</f>
        <v>15266.348997521174</v>
      </c>
      <c r="I340" s="161">
        <f>+[2]data1cf!H340</f>
        <v>15114.963084798359</v>
      </c>
      <c r="J340" s="161">
        <f>+[2]data1cf!I340</f>
        <v>15425.098887763794</v>
      </c>
      <c r="K340" s="161">
        <f>+[2]data1cf!J340</f>
        <v>15224.304292267716</v>
      </c>
      <c r="L340" s="161">
        <f>+[2]data1cf!K340</f>
        <v>15210.003611587039</v>
      </c>
      <c r="M340" s="161">
        <f>+[2]data1cf!L340</f>
        <v>15364.522933743227</v>
      </c>
      <c r="N340" s="161">
        <f>+[2]data1cf!M340</f>
        <v>15226.645995254303</v>
      </c>
      <c r="O340" s="161">
        <f>+[2]data1cf!N340</f>
        <v>15118.635715549539</v>
      </c>
      <c r="P340" s="161">
        <f>+[2]data1cf!O340</f>
        <v>15226.601005638309</v>
      </c>
      <c r="Q340" s="161">
        <f>+[2]data1cf!P340</f>
        <v>15354.057859603272</v>
      </c>
      <c r="R340" s="161">
        <f>+[2]data1cf!Q340</f>
        <v>1103.7653017457353</v>
      </c>
      <c r="S340" s="161">
        <f>+[2]data1cf!R340</f>
        <v>0</v>
      </c>
      <c r="T340" s="161">
        <f>+[2]data1cf!S340</f>
        <v>0</v>
      </c>
      <c r="U340" s="161">
        <f>+[2]data1cf!T340</f>
        <v>0</v>
      </c>
      <c r="V340" s="161">
        <f>+[2]data1cf!U340</f>
        <v>0</v>
      </c>
      <c r="W340" s="161">
        <f>+[2]data1cf!V340</f>
        <v>0</v>
      </c>
      <c r="X340" s="161">
        <f>+[2]data1cf!W340</f>
        <v>0</v>
      </c>
      <c r="Y340" s="161">
        <f>+[2]data1cf!X340</f>
        <v>0</v>
      </c>
      <c r="Z340" s="161">
        <f>+[2]data1cf!Y340</f>
        <v>0</v>
      </c>
      <c r="AA340" s="161">
        <f>+[2]data1cf!Z340</f>
        <v>0</v>
      </c>
      <c r="AB340" s="161"/>
      <c r="AC340" s="162">
        <f t="shared" si="40"/>
        <v>22213.746196421002</v>
      </c>
      <c r="AD340" s="162">
        <f t="shared" si="42"/>
        <v>54985.970723649021</v>
      </c>
      <c r="AE340" s="163">
        <f t="shared" si="43"/>
        <v>54432.385067332048</v>
      </c>
      <c r="AF340" s="164">
        <f t="shared" si="41"/>
        <v>0.13906962275505066</v>
      </c>
      <c r="AG340" s="165">
        <f t="shared" si="45"/>
        <v>0.97872599175662045</v>
      </c>
    </row>
    <row r="341" spans="1:33">
      <c r="A341" s="157"/>
      <c r="B341" s="161">
        <f>+[2]data1cf!A341</f>
        <v>-100373.11431824375</v>
      </c>
      <c r="C341" s="161">
        <f>+[2]data1cf!B341</f>
        <v>15222.559430955569</v>
      </c>
      <c r="D341" s="161">
        <f>+[2]data1cf!C341</f>
        <v>16712.513295739118</v>
      </c>
      <c r="E341" s="161">
        <f>+[2]data1cf!D341</f>
        <v>16307.415134784405</v>
      </c>
      <c r="F341" s="161">
        <f>+[2]data1cf!E341</f>
        <v>16109.622562975237</v>
      </c>
      <c r="G341" s="161">
        <f>+[2]data1cf!F341</f>
        <v>15835.723228937539</v>
      </c>
      <c r="H341" s="161">
        <f>+[2]data1cf!G341</f>
        <v>15438.612057768882</v>
      </c>
      <c r="I341" s="161">
        <f>+[2]data1cf!H341</f>
        <v>15218.464036913218</v>
      </c>
      <c r="J341" s="161">
        <f>+[2]data1cf!I341</f>
        <v>15573.443713753266</v>
      </c>
      <c r="K341" s="161">
        <f>+[2]data1cf!J341</f>
        <v>15491.824411449714</v>
      </c>
      <c r="L341" s="161">
        <f>+[2]data1cf!K341</f>
        <v>15283.566337194599</v>
      </c>
      <c r="M341" s="161">
        <f>+[2]data1cf!L341</f>
        <v>15309.123070582767</v>
      </c>
      <c r="N341" s="161">
        <f>+[2]data1cf!M341</f>
        <v>15189.783044283733</v>
      </c>
      <c r="O341" s="161">
        <f>+[2]data1cf!N341</f>
        <v>15535.866384911144</v>
      </c>
      <c r="P341" s="161">
        <f>+[2]data1cf!O341</f>
        <v>15513.534809578789</v>
      </c>
      <c r="Q341" s="161">
        <f>+[2]data1cf!P341</f>
        <v>15465.729049562862</v>
      </c>
      <c r="R341" s="161">
        <f>+[2]data1cf!Q341</f>
        <v>1151.2394719845283</v>
      </c>
      <c r="S341" s="161">
        <f>+[2]data1cf!R341</f>
        <v>0</v>
      </c>
      <c r="T341" s="161">
        <f>+[2]data1cf!S341</f>
        <v>0</v>
      </c>
      <c r="U341" s="161">
        <f>+[2]data1cf!T341</f>
        <v>0</v>
      </c>
      <c r="V341" s="161">
        <f>+[2]data1cf!U341</f>
        <v>0</v>
      </c>
      <c r="W341" s="161">
        <f>+[2]data1cf!V341</f>
        <v>0</v>
      </c>
      <c r="X341" s="161">
        <f>+[2]data1cf!W341</f>
        <v>0</v>
      </c>
      <c r="Y341" s="161">
        <f>+[2]data1cf!X341</f>
        <v>0</v>
      </c>
      <c r="Z341" s="161">
        <f>+[2]data1cf!Y341</f>
        <v>0</v>
      </c>
      <c r="AA341" s="161">
        <f>+[2]data1cf!Z341</f>
        <v>0</v>
      </c>
      <c r="AB341" s="161"/>
      <c r="AC341" s="162">
        <f t="shared" si="40"/>
        <v>19308.592670091897</v>
      </c>
      <c r="AD341" s="162">
        <f t="shared" si="42"/>
        <v>52431.534014497833</v>
      </c>
      <c r="AE341" s="163">
        <f t="shared" si="43"/>
        <v>51872.007347467574</v>
      </c>
      <c r="AF341" s="164">
        <f t="shared" si="41"/>
        <v>0.13274587988853456</v>
      </c>
      <c r="AG341" s="165">
        <f t="shared" si="45"/>
        <v>0.97455918545609643</v>
      </c>
    </row>
    <row r="342" spans="1:33">
      <c r="A342" s="157"/>
      <c r="B342" s="161">
        <f>+[2]data1cf!A342</f>
        <v>-95403.576191781816</v>
      </c>
      <c r="C342" s="161">
        <f>+[2]data1cf!B342</f>
        <v>15054.571969753457</v>
      </c>
      <c r="D342" s="161">
        <f>+[2]data1cf!C342</f>
        <v>16400.013695629008</v>
      </c>
      <c r="E342" s="161">
        <f>+[2]data1cf!D342</f>
        <v>16123.822623263164</v>
      </c>
      <c r="F342" s="161">
        <f>+[2]data1cf!E342</f>
        <v>16042.015413521232</v>
      </c>
      <c r="G342" s="161">
        <f>+[2]data1cf!F342</f>
        <v>15567.933660541228</v>
      </c>
      <c r="H342" s="161">
        <f>+[2]data1cf!G342</f>
        <v>15313.630476050645</v>
      </c>
      <c r="I342" s="161">
        <f>+[2]data1cf!H342</f>
        <v>14942.765976263159</v>
      </c>
      <c r="J342" s="161">
        <f>+[2]data1cf!I342</f>
        <v>15145.516129944677</v>
      </c>
      <c r="K342" s="161">
        <f>+[2]data1cf!J342</f>
        <v>15248.36371593862</v>
      </c>
      <c r="L342" s="161">
        <f>+[2]data1cf!K342</f>
        <v>15102.80429652179</v>
      </c>
      <c r="M342" s="161">
        <f>+[2]data1cf!L342</f>
        <v>15063.895001042696</v>
      </c>
      <c r="N342" s="161">
        <f>+[2]data1cf!M342</f>
        <v>15206.116238412043</v>
      </c>
      <c r="O342" s="161">
        <f>+[2]data1cf!N342</f>
        <v>15252.749067828572</v>
      </c>
      <c r="P342" s="161">
        <f>+[2]data1cf!O342</f>
        <v>15150.541201467633</v>
      </c>
      <c r="Q342" s="161">
        <f>+[2]data1cf!P342</f>
        <v>15140.476189428613</v>
      </c>
      <c r="R342" s="161">
        <f>+[2]data1cf!Q342</f>
        <v>1094.2408574892606</v>
      </c>
      <c r="S342" s="161">
        <f>+[2]data1cf!R342</f>
        <v>0</v>
      </c>
      <c r="T342" s="161">
        <f>+[2]data1cf!S342</f>
        <v>0</v>
      </c>
      <c r="U342" s="161">
        <f>+[2]data1cf!T342</f>
        <v>0</v>
      </c>
      <c r="V342" s="161">
        <f>+[2]data1cf!U342</f>
        <v>0</v>
      </c>
      <c r="W342" s="161">
        <f>+[2]data1cf!V342</f>
        <v>0</v>
      </c>
      <c r="X342" s="161">
        <f>+[2]data1cf!W342</f>
        <v>0</v>
      </c>
      <c r="Y342" s="161">
        <f>+[2]data1cf!X342</f>
        <v>0</v>
      </c>
      <c r="Z342" s="161">
        <f>+[2]data1cf!Y342</f>
        <v>0</v>
      </c>
      <c r="AA342" s="161">
        <f>+[2]data1cf!Z342</f>
        <v>0</v>
      </c>
      <c r="AB342" s="161"/>
      <c r="AC342" s="162">
        <f t="shared" si="40"/>
        <v>22584.35560305839</v>
      </c>
      <c r="AD342" s="162">
        <f t="shared" si="42"/>
        <v>55200.188165568456</v>
      </c>
      <c r="AE342" s="163">
        <f t="shared" si="43"/>
        <v>54649.33453957249</v>
      </c>
      <c r="AF342" s="164">
        <f t="shared" si="41"/>
        <v>0.14006183743476866</v>
      </c>
      <c r="AG342" s="165">
        <f t="shared" si="45"/>
        <v>0.97904272248197954</v>
      </c>
    </row>
    <row r="343" spans="1:33">
      <c r="A343" s="157"/>
      <c r="B343" s="161">
        <f>+[2]data1cf!A343</f>
        <v>-86182.810895346483</v>
      </c>
      <c r="C343" s="161">
        <f>+[2]data1cf!B343</f>
        <v>14887.709518123214</v>
      </c>
      <c r="D343" s="161">
        <f>+[2]data1cf!C343</f>
        <v>16003.937651502019</v>
      </c>
      <c r="E343" s="161">
        <f>+[2]data1cf!D343</f>
        <v>15791.955212532379</v>
      </c>
      <c r="F343" s="161">
        <f>+[2]data1cf!E343</f>
        <v>15590.387212525084</v>
      </c>
      <c r="G343" s="161">
        <f>+[2]data1cf!F343</f>
        <v>15399.451852015522</v>
      </c>
      <c r="H343" s="161">
        <f>+[2]data1cf!G343</f>
        <v>15096.568449514656</v>
      </c>
      <c r="I343" s="161">
        <f>+[2]data1cf!H343</f>
        <v>14878.817419553274</v>
      </c>
      <c r="J343" s="161">
        <f>+[2]data1cf!I343</f>
        <v>14956.030773005907</v>
      </c>
      <c r="K343" s="161">
        <f>+[2]data1cf!J343</f>
        <v>14953.227123167957</v>
      </c>
      <c r="L343" s="161">
        <f>+[2]data1cf!K343</f>
        <v>15016.224379034862</v>
      </c>
      <c r="M343" s="161">
        <f>+[2]data1cf!L343</f>
        <v>15123.528446996854</v>
      </c>
      <c r="N343" s="161">
        <f>+[2]data1cf!M343</f>
        <v>14951.780879201138</v>
      </c>
      <c r="O343" s="161">
        <f>+[2]data1cf!N343</f>
        <v>15016.781334081963</v>
      </c>
      <c r="P343" s="161">
        <f>+[2]data1cf!O343</f>
        <v>15153.636398335651</v>
      </c>
      <c r="Q343" s="161">
        <f>+[2]data1cf!P343</f>
        <v>14859.089282254859</v>
      </c>
      <c r="R343" s="161">
        <f>+[2]data1cf!Q343</f>
        <v>988.48236784526591</v>
      </c>
      <c r="S343" s="161">
        <f>+[2]data1cf!R343</f>
        <v>0</v>
      </c>
      <c r="T343" s="161">
        <f>+[2]data1cf!S343</f>
        <v>0</v>
      </c>
      <c r="U343" s="161">
        <f>+[2]data1cf!T343</f>
        <v>0</v>
      </c>
      <c r="V343" s="161">
        <f>+[2]data1cf!U343</f>
        <v>0</v>
      </c>
      <c r="W343" s="161">
        <f>+[2]data1cf!V343</f>
        <v>0</v>
      </c>
      <c r="X343" s="161">
        <f>+[2]data1cf!W343</f>
        <v>0</v>
      </c>
      <c r="Y343" s="161">
        <f>+[2]data1cf!X343</f>
        <v>0</v>
      </c>
      <c r="Z343" s="161">
        <f>+[2]data1cf!Y343</f>
        <v>0</v>
      </c>
      <c r="AA343" s="161">
        <f>+[2]data1cf!Z343</f>
        <v>0</v>
      </c>
      <c r="AB343" s="161"/>
      <c r="AC343" s="162">
        <f t="shared" si="40"/>
        <v>30044.007329653679</v>
      </c>
      <c r="AD343" s="162">
        <f t="shared" si="42"/>
        <v>62240.498646199005</v>
      </c>
      <c r="AE343" s="163">
        <f t="shared" si="43"/>
        <v>61696.570242962211</v>
      </c>
      <c r="AF343" s="164">
        <f t="shared" si="41"/>
        <v>0.15790472626686097</v>
      </c>
      <c r="AG343" s="165">
        <f t="shared" si="45"/>
        <v>0.98719924674365844</v>
      </c>
    </row>
    <row r="344" spans="1:33">
      <c r="A344" s="157"/>
      <c r="B344" s="161">
        <f>+[2]data1cf!A344</f>
        <v>-92090.242720320937</v>
      </c>
      <c r="C344" s="161">
        <f>+[2]data1cf!B344</f>
        <v>15084.155802743717</v>
      </c>
      <c r="D344" s="161">
        <f>+[2]data1cf!C344</f>
        <v>16632.516854206278</v>
      </c>
      <c r="E344" s="161">
        <f>+[2]data1cf!D344</f>
        <v>16186.465759113067</v>
      </c>
      <c r="F344" s="161">
        <f>+[2]data1cf!E344</f>
        <v>15771.893356460329</v>
      </c>
      <c r="G344" s="161">
        <f>+[2]data1cf!F344</f>
        <v>15597.147788954269</v>
      </c>
      <c r="H344" s="161">
        <f>+[2]data1cf!G344</f>
        <v>15207.014082803493</v>
      </c>
      <c r="I344" s="161">
        <f>+[2]data1cf!H344</f>
        <v>15009.240778465202</v>
      </c>
      <c r="J344" s="161">
        <f>+[2]data1cf!I344</f>
        <v>15037.94300322426</v>
      </c>
      <c r="K344" s="161">
        <f>+[2]data1cf!J344</f>
        <v>15152.592525485603</v>
      </c>
      <c r="L344" s="161">
        <f>+[2]data1cf!K344</f>
        <v>15263.637349059503</v>
      </c>
      <c r="M344" s="161">
        <f>+[2]data1cf!L344</f>
        <v>15062.316159557424</v>
      </c>
      <c r="N344" s="161">
        <f>+[2]data1cf!M344</f>
        <v>15190.100474325149</v>
      </c>
      <c r="O344" s="161">
        <f>+[2]data1cf!N344</f>
        <v>15250.411988186823</v>
      </c>
      <c r="P344" s="161">
        <f>+[2]data1cf!O344</f>
        <v>15354.87251739655</v>
      </c>
      <c r="Q344" s="161">
        <f>+[2]data1cf!P344</f>
        <v>15167.393100872265</v>
      </c>
      <c r="R344" s="161">
        <f>+[2]data1cf!Q344</f>
        <v>1056.2382479049929</v>
      </c>
      <c r="S344" s="161">
        <f>+[2]data1cf!R344</f>
        <v>0</v>
      </c>
      <c r="T344" s="161">
        <f>+[2]data1cf!S344</f>
        <v>0</v>
      </c>
      <c r="U344" s="161">
        <f>+[2]data1cf!T344</f>
        <v>0</v>
      </c>
      <c r="V344" s="161">
        <f>+[2]data1cf!U344</f>
        <v>0</v>
      </c>
      <c r="W344" s="161">
        <f>+[2]data1cf!V344</f>
        <v>0</v>
      </c>
      <c r="X344" s="161">
        <f>+[2]data1cf!W344</f>
        <v>0</v>
      </c>
      <c r="Y344" s="161">
        <f>+[2]data1cf!X344</f>
        <v>0</v>
      </c>
      <c r="Z344" s="161">
        <f>+[2]data1cf!Y344</f>
        <v>0</v>
      </c>
      <c r="AA344" s="161">
        <f>+[2]data1cf!Z344</f>
        <v>0</v>
      </c>
      <c r="AB344" s="161"/>
      <c r="AC344" s="162">
        <f t="shared" si="40"/>
        <v>25988.170969732913</v>
      </c>
      <c r="AD344" s="162">
        <f t="shared" si="42"/>
        <v>58611.063825167614</v>
      </c>
      <c r="AE344" s="163">
        <f t="shared" si="43"/>
        <v>58059.931731815086</v>
      </c>
      <c r="AF344" s="164">
        <f t="shared" si="41"/>
        <v>0.14746213555336005</v>
      </c>
      <c r="AG344" s="165">
        <f t="shared" si="45"/>
        <v>0.98349526933284714</v>
      </c>
    </row>
    <row r="345" spans="1:33">
      <c r="A345" s="157"/>
      <c r="B345" s="161">
        <f>+[2]data1cf!A345</f>
        <v>-90391.605102048066</v>
      </c>
      <c r="C345" s="161">
        <f>+[2]data1cf!B345</f>
        <v>14980.847776324314</v>
      </c>
      <c r="D345" s="161">
        <f>+[2]data1cf!C345</f>
        <v>16467.119788512267</v>
      </c>
      <c r="E345" s="161">
        <f>+[2]data1cf!D345</f>
        <v>15992.280611808124</v>
      </c>
      <c r="F345" s="161">
        <f>+[2]data1cf!E345</f>
        <v>15732.508508822742</v>
      </c>
      <c r="G345" s="161">
        <f>+[2]data1cf!F345</f>
        <v>15738.979595498568</v>
      </c>
      <c r="H345" s="161">
        <f>+[2]data1cf!G345</f>
        <v>15035.464888348575</v>
      </c>
      <c r="I345" s="161">
        <f>+[2]data1cf!H345</f>
        <v>14993.431669801852</v>
      </c>
      <c r="J345" s="161">
        <f>+[2]data1cf!I345</f>
        <v>14992.231289462286</v>
      </c>
      <c r="K345" s="161">
        <f>+[2]data1cf!J345</f>
        <v>15029.614142951312</v>
      </c>
      <c r="L345" s="161">
        <f>+[2]data1cf!K345</f>
        <v>15102.357883685028</v>
      </c>
      <c r="M345" s="161">
        <f>+[2]data1cf!L345</f>
        <v>15138.390554239748</v>
      </c>
      <c r="N345" s="161">
        <f>+[2]data1cf!M345</f>
        <v>15110.8079218251</v>
      </c>
      <c r="O345" s="161">
        <f>+[2]data1cf!N345</f>
        <v>14991.067274237817</v>
      </c>
      <c r="P345" s="161">
        <f>+[2]data1cf!O345</f>
        <v>15029.505707781866</v>
      </c>
      <c r="Q345" s="161">
        <f>+[2]data1cf!P345</f>
        <v>15269.968945367724</v>
      </c>
      <c r="R345" s="161">
        <f>+[2]data1cf!Q345</f>
        <v>1036.7555538784504</v>
      </c>
      <c r="S345" s="161">
        <f>+[2]data1cf!R345</f>
        <v>0</v>
      </c>
      <c r="T345" s="161">
        <f>+[2]data1cf!S345</f>
        <v>0</v>
      </c>
      <c r="U345" s="161">
        <f>+[2]data1cf!T345</f>
        <v>0</v>
      </c>
      <c r="V345" s="161">
        <f>+[2]data1cf!U345</f>
        <v>0</v>
      </c>
      <c r="W345" s="161">
        <f>+[2]data1cf!V345</f>
        <v>0</v>
      </c>
      <c r="X345" s="161">
        <f>+[2]data1cf!W345</f>
        <v>0</v>
      </c>
      <c r="Y345" s="161">
        <f>+[2]data1cf!X345</f>
        <v>0</v>
      </c>
      <c r="Z345" s="161">
        <f>+[2]data1cf!Y345</f>
        <v>0</v>
      </c>
      <c r="AA345" s="161">
        <f>+[2]data1cf!Z345</f>
        <v>0</v>
      </c>
      <c r="AB345" s="161"/>
      <c r="AC345" s="162">
        <f t="shared" si="40"/>
        <v>26992.102572245709</v>
      </c>
      <c r="AD345" s="162">
        <f t="shared" si="42"/>
        <v>59430.632570191287</v>
      </c>
      <c r="AE345" s="163">
        <f t="shared" si="43"/>
        <v>58882.737471260363</v>
      </c>
      <c r="AF345" s="164">
        <f t="shared" si="41"/>
        <v>0.15009128451347353</v>
      </c>
      <c r="AG345" s="165">
        <f t="shared" si="45"/>
        <v>0.9844157843533039</v>
      </c>
    </row>
    <row r="346" spans="1:33">
      <c r="A346" s="157"/>
      <c r="B346" s="161">
        <f>+[2]data1cf!A346</f>
        <v>-88041.276553855874</v>
      </c>
      <c r="C346" s="161">
        <f>+[2]data1cf!B346</f>
        <v>15002.108983025115</v>
      </c>
      <c r="D346" s="161">
        <f>+[2]data1cf!C346</f>
        <v>16292.423897002522</v>
      </c>
      <c r="E346" s="161">
        <f>+[2]data1cf!D346</f>
        <v>15948.810393095162</v>
      </c>
      <c r="F346" s="161">
        <f>+[2]data1cf!E346</f>
        <v>15499.303627344701</v>
      </c>
      <c r="G346" s="161">
        <f>+[2]data1cf!F346</f>
        <v>15252.551023611377</v>
      </c>
      <c r="H346" s="161">
        <f>+[2]data1cf!G346</f>
        <v>15009.647207180202</v>
      </c>
      <c r="I346" s="161">
        <f>+[2]data1cf!H346</f>
        <v>15038.171063137106</v>
      </c>
      <c r="J346" s="161">
        <f>+[2]data1cf!I346</f>
        <v>15063.591426372404</v>
      </c>
      <c r="K346" s="161">
        <f>+[2]data1cf!J346</f>
        <v>14788.217859134493</v>
      </c>
      <c r="L346" s="161">
        <f>+[2]data1cf!K346</f>
        <v>15239.416422318731</v>
      </c>
      <c r="M346" s="161">
        <f>+[2]data1cf!L346</f>
        <v>14964.042690629904</v>
      </c>
      <c r="N346" s="161">
        <f>+[2]data1cf!M346</f>
        <v>15072.320740773102</v>
      </c>
      <c r="O346" s="161">
        <f>+[2]data1cf!N346</f>
        <v>15045.034145845853</v>
      </c>
      <c r="P346" s="161">
        <f>+[2]data1cf!O346</f>
        <v>15207.45373799112</v>
      </c>
      <c r="Q346" s="161">
        <f>+[2]data1cf!P346</f>
        <v>15193.441695422305</v>
      </c>
      <c r="R346" s="161">
        <f>+[2]data1cf!Q346</f>
        <v>1009.7982255621052</v>
      </c>
      <c r="S346" s="161">
        <f>+[2]data1cf!R346</f>
        <v>0</v>
      </c>
      <c r="T346" s="161">
        <f>+[2]data1cf!S346</f>
        <v>0</v>
      </c>
      <c r="U346" s="161">
        <f>+[2]data1cf!T346</f>
        <v>0</v>
      </c>
      <c r="V346" s="161">
        <f>+[2]data1cf!U346</f>
        <v>0</v>
      </c>
      <c r="W346" s="161">
        <f>+[2]data1cf!V346</f>
        <v>0</v>
      </c>
      <c r="X346" s="161">
        <f>+[2]data1cf!W346</f>
        <v>0</v>
      </c>
      <c r="Y346" s="161">
        <f>+[2]data1cf!X346</f>
        <v>0</v>
      </c>
      <c r="Z346" s="161">
        <f>+[2]data1cf!Y346</f>
        <v>0</v>
      </c>
      <c r="AA346" s="161">
        <f>+[2]data1cf!Z346</f>
        <v>0</v>
      </c>
      <c r="AB346" s="161"/>
      <c r="AC346" s="162">
        <f t="shared" si="40"/>
        <v>28680.660677283424</v>
      </c>
      <c r="AD346" s="162">
        <f t="shared" si="42"/>
        <v>60989.539760104977</v>
      </c>
      <c r="AE346" s="163">
        <f t="shared" si="43"/>
        <v>60443.556814510506</v>
      </c>
      <c r="AF346" s="164">
        <f t="shared" si="41"/>
        <v>0.15434466004371644</v>
      </c>
      <c r="AG346" s="165">
        <f t="shared" si="45"/>
        <v>0.98602738131338519</v>
      </c>
    </row>
    <row r="347" spans="1:33">
      <c r="A347" s="157"/>
      <c r="B347" s="161">
        <f>+[2]data1cf!A347</f>
        <v>-98652.910684981805</v>
      </c>
      <c r="C347" s="161">
        <f>+[2]data1cf!B347</f>
        <v>15194.21671611804</v>
      </c>
      <c r="D347" s="161">
        <f>+[2]data1cf!C347</f>
        <v>16670.900665870853</v>
      </c>
      <c r="E347" s="161">
        <f>+[2]data1cf!D347</f>
        <v>16287.383548252044</v>
      </c>
      <c r="F347" s="161">
        <f>+[2]data1cf!E347</f>
        <v>15870.947178984828</v>
      </c>
      <c r="G347" s="161">
        <f>+[2]data1cf!F347</f>
        <v>15584.137225165672</v>
      </c>
      <c r="H347" s="161">
        <f>+[2]data1cf!G347</f>
        <v>15378.316266405021</v>
      </c>
      <c r="I347" s="161">
        <f>+[2]data1cf!H347</f>
        <v>15122.799941831803</v>
      </c>
      <c r="J347" s="161">
        <f>+[2]data1cf!I347</f>
        <v>15253.491073246103</v>
      </c>
      <c r="K347" s="161">
        <f>+[2]data1cf!J347</f>
        <v>15234.089225041371</v>
      </c>
      <c r="L347" s="161">
        <f>+[2]data1cf!K347</f>
        <v>15176.196294844925</v>
      </c>
      <c r="M347" s="161">
        <f>+[2]data1cf!L347</f>
        <v>15454.088398324518</v>
      </c>
      <c r="N347" s="161">
        <f>+[2]data1cf!M347</f>
        <v>15169.766227888096</v>
      </c>
      <c r="O347" s="161">
        <f>+[2]data1cf!N347</f>
        <v>15262.787585440721</v>
      </c>
      <c r="P347" s="161">
        <f>+[2]data1cf!O347</f>
        <v>15407.786012833194</v>
      </c>
      <c r="Q347" s="161">
        <f>+[2]data1cf!P347</f>
        <v>15407.417173456672</v>
      </c>
      <c r="R347" s="161">
        <f>+[2]data1cf!Q347</f>
        <v>1131.5094243924671</v>
      </c>
      <c r="S347" s="161">
        <f>+[2]data1cf!R347</f>
        <v>0</v>
      </c>
      <c r="T347" s="161">
        <f>+[2]data1cf!S347</f>
        <v>0</v>
      </c>
      <c r="U347" s="161">
        <f>+[2]data1cf!T347</f>
        <v>0</v>
      </c>
      <c r="V347" s="161">
        <f>+[2]data1cf!U347</f>
        <v>0</v>
      </c>
      <c r="W347" s="161">
        <f>+[2]data1cf!V347</f>
        <v>0</v>
      </c>
      <c r="X347" s="161">
        <f>+[2]data1cf!W347</f>
        <v>0</v>
      </c>
      <c r="Y347" s="161">
        <f>+[2]data1cf!X347</f>
        <v>0</v>
      </c>
      <c r="Z347" s="161">
        <f>+[2]data1cf!Y347</f>
        <v>0</v>
      </c>
      <c r="AA347" s="161">
        <f>+[2]data1cf!Z347</f>
        <v>0</v>
      </c>
      <c r="AB347" s="161"/>
      <c r="AC347" s="162">
        <f t="shared" si="40"/>
        <v>20170.881239551425</v>
      </c>
      <c r="AD347" s="162">
        <f t="shared" si="42"/>
        <v>53025.994379981363</v>
      </c>
      <c r="AE347" s="163">
        <f t="shared" si="43"/>
        <v>52470.882162943439</v>
      </c>
      <c r="AF347" s="164">
        <f t="shared" si="41"/>
        <v>0.1347701132297516</v>
      </c>
      <c r="AG347" s="165">
        <f t="shared" si="45"/>
        <v>0.9755964404962757</v>
      </c>
    </row>
    <row r="348" spans="1:33">
      <c r="A348" s="157"/>
      <c r="B348" s="161">
        <f>+[2]data1cf!A348</f>
        <v>-86459.650008980956</v>
      </c>
      <c r="C348" s="161">
        <f>+[2]data1cf!B348</f>
        <v>15038.618815584856</v>
      </c>
      <c r="D348" s="161">
        <f>+[2]data1cf!C348</f>
        <v>16322.830400878589</v>
      </c>
      <c r="E348" s="161">
        <f>+[2]data1cf!D348</f>
        <v>15932.174258390303</v>
      </c>
      <c r="F348" s="161">
        <f>+[2]data1cf!E348</f>
        <v>15767.967128951923</v>
      </c>
      <c r="G348" s="161">
        <f>+[2]data1cf!F348</f>
        <v>15247.2207542414</v>
      </c>
      <c r="H348" s="161">
        <f>+[2]data1cf!G348</f>
        <v>15234.823972033615</v>
      </c>
      <c r="I348" s="161">
        <f>+[2]data1cf!H348</f>
        <v>14898.268415146158</v>
      </c>
      <c r="J348" s="161">
        <f>+[2]data1cf!I348</f>
        <v>14984.715205785329</v>
      </c>
      <c r="K348" s="161">
        <f>+[2]data1cf!J348</f>
        <v>14933.019484900622</v>
      </c>
      <c r="L348" s="161">
        <f>+[2]data1cf!K348</f>
        <v>14938.608817074484</v>
      </c>
      <c r="M348" s="161">
        <f>+[2]data1cf!L348</f>
        <v>15013.859332421098</v>
      </c>
      <c r="N348" s="161">
        <f>+[2]data1cf!M348</f>
        <v>15087.298092636607</v>
      </c>
      <c r="O348" s="161">
        <f>+[2]data1cf!N348</f>
        <v>14847.743684575282</v>
      </c>
      <c r="P348" s="161">
        <f>+[2]data1cf!O348</f>
        <v>15080.776385265988</v>
      </c>
      <c r="Q348" s="161">
        <f>+[2]data1cf!P348</f>
        <v>15089.869492073547</v>
      </c>
      <c r="R348" s="161">
        <f>+[2]data1cf!Q348</f>
        <v>991.65760174300783</v>
      </c>
      <c r="S348" s="161">
        <f>+[2]data1cf!R348</f>
        <v>0</v>
      </c>
      <c r="T348" s="161">
        <f>+[2]data1cf!S348</f>
        <v>0</v>
      </c>
      <c r="U348" s="161">
        <f>+[2]data1cf!T348</f>
        <v>0</v>
      </c>
      <c r="V348" s="161">
        <f>+[2]data1cf!U348</f>
        <v>0</v>
      </c>
      <c r="W348" s="161">
        <f>+[2]data1cf!V348</f>
        <v>0</v>
      </c>
      <c r="X348" s="161">
        <f>+[2]data1cf!W348</f>
        <v>0</v>
      </c>
      <c r="Y348" s="161">
        <f>+[2]data1cf!X348</f>
        <v>0</v>
      </c>
      <c r="Z348" s="161">
        <f>+[2]data1cf!Y348</f>
        <v>0</v>
      </c>
      <c r="AA348" s="161">
        <f>+[2]data1cf!Z348</f>
        <v>0</v>
      </c>
      <c r="AB348" s="161"/>
      <c r="AC348" s="162">
        <f t="shared" si="40"/>
        <v>30355.328191765235</v>
      </c>
      <c r="AD348" s="162">
        <f t="shared" si="42"/>
        <v>62611.444849858912</v>
      </c>
      <c r="AE348" s="163">
        <f t="shared" si="43"/>
        <v>62066.706073544367</v>
      </c>
      <c r="AF348" s="164">
        <f t="shared" si="41"/>
        <v>0.15852310061454777</v>
      </c>
      <c r="AG348" s="165">
        <f t="shared" si="45"/>
        <v>0.98752746107307354</v>
      </c>
    </row>
    <row r="349" spans="1:33">
      <c r="A349" s="157"/>
      <c r="B349" s="161">
        <f>+[2]data1cf!A349</f>
        <v>-97073.29805386407</v>
      </c>
      <c r="C349" s="161">
        <f>+[2]data1cf!B349</f>
        <v>15148.554638805745</v>
      </c>
      <c r="D349" s="161">
        <f>+[2]data1cf!C349</f>
        <v>16613.093621340289</v>
      </c>
      <c r="E349" s="161">
        <f>+[2]data1cf!D349</f>
        <v>16288.7003719199</v>
      </c>
      <c r="F349" s="161">
        <f>+[2]data1cf!E349</f>
        <v>15966.65233763475</v>
      </c>
      <c r="G349" s="161">
        <f>+[2]data1cf!F349</f>
        <v>15610.281983968667</v>
      </c>
      <c r="H349" s="161">
        <f>+[2]data1cf!G349</f>
        <v>15426.161370423626</v>
      </c>
      <c r="I349" s="161">
        <f>+[2]data1cf!H349</f>
        <v>15213.475676125494</v>
      </c>
      <c r="J349" s="161">
        <f>+[2]data1cf!I349</f>
        <v>15352.045283393285</v>
      </c>
      <c r="K349" s="161">
        <f>+[2]data1cf!J349</f>
        <v>15166.847382585191</v>
      </c>
      <c r="L349" s="161">
        <f>+[2]data1cf!K349</f>
        <v>15555.927789428004</v>
      </c>
      <c r="M349" s="161">
        <f>+[2]data1cf!L349</f>
        <v>15319.210825499973</v>
      </c>
      <c r="N349" s="161">
        <f>+[2]data1cf!M349</f>
        <v>15220.317079126364</v>
      </c>
      <c r="O349" s="161">
        <f>+[2]data1cf!N349</f>
        <v>15326.39717376207</v>
      </c>
      <c r="P349" s="161">
        <f>+[2]data1cf!O349</f>
        <v>15124.070933898398</v>
      </c>
      <c r="Q349" s="161">
        <f>+[2]data1cf!P349</f>
        <v>15247.894234134948</v>
      </c>
      <c r="R349" s="161">
        <f>+[2]data1cf!Q349</f>
        <v>1113.3918993585994</v>
      </c>
      <c r="S349" s="161">
        <f>+[2]data1cf!R349</f>
        <v>0</v>
      </c>
      <c r="T349" s="161">
        <f>+[2]data1cf!S349</f>
        <v>0</v>
      </c>
      <c r="U349" s="161">
        <f>+[2]data1cf!T349</f>
        <v>0</v>
      </c>
      <c r="V349" s="161">
        <f>+[2]data1cf!U349</f>
        <v>0</v>
      </c>
      <c r="W349" s="161">
        <f>+[2]data1cf!V349</f>
        <v>0</v>
      </c>
      <c r="X349" s="161">
        <f>+[2]data1cf!W349</f>
        <v>0</v>
      </c>
      <c r="Y349" s="161">
        <f>+[2]data1cf!X349</f>
        <v>0</v>
      </c>
      <c r="Z349" s="161">
        <f>+[2]data1cf!Y349</f>
        <v>0</v>
      </c>
      <c r="AA349" s="161">
        <f>+[2]data1cf!Z349</f>
        <v>0</v>
      </c>
      <c r="AB349" s="161"/>
      <c r="AC349" s="162">
        <f t="shared" si="40"/>
        <v>21851.576929690931</v>
      </c>
      <c r="AD349" s="162">
        <f t="shared" si="42"/>
        <v>54736.76819446672</v>
      </c>
      <c r="AE349" s="163">
        <f t="shared" si="43"/>
        <v>54181.441586969428</v>
      </c>
      <c r="AF349" s="164">
        <f t="shared" si="41"/>
        <v>0.13815544247627262</v>
      </c>
      <c r="AG349" s="165">
        <f t="shared" si="45"/>
        <v>0.97835150568762419</v>
      </c>
    </row>
    <row r="350" spans="1:33">
      <c r="A350" s="157"/>
      <c r="B350" s="161">
        <f>+[2]data1cf!A350</f>
        <v>-94531.902597584733</v>
      </c>
      <c r="C350" s="161">
        <f>+[2]data1cf!B350</f>
        <v>15032.38147541125</v>
      </c>
      <c r="D350" s="161">
        <f>+[2]data1cf!C350</f>
        <v>16522.695033514396</v>
      </c>
      <c r="E350" s="161">
        <f>+[2]data1cf!D350</f>
        <v>16253.400872491864</v>
      </c>
      <c r="F350" s="161">
        <f>+[2]data1cf!E350</f>
        <v>15727.936047544397</v>
      </c>
      <c r="G350" s="161">
        <f>+[2]data1cf!F350</f>
        <v>15650.179888031442</v>
      </c>
      <c r="H350" s="161">
        <f>+[2]data1cf!G350</f>
        <v>15287.492647237856</v>
      </c>
      <c r="I350" s="161">
        <f>+[2]data1cf!H350</f>
        <v>15103.318463110794</v>
      </c>
      <c r="J350" s="161">
        <f>+[2]data1cf!I350</f>
        <v>15089.531395457887</v>
      </c>
      <c r="K350" s="161">
        <f>+[2]data1cf!J350</f>
        <v>15226.200505833398</v>
      </c>
      <c r="L350" s="161">
        <f>+[2]data1cf!K350</f>
        <v>15116.117706560348</v>
      </c>
      <c r="M350" s="161">
        <f>+[2]data1cf!L350</f>
        <v>15236.167998009701</v>
      </c>
      <c r="N350" s="161">
        <f>+[2]data1cf!M350</f>
        <v>15381.243739924388</v>
      </c>
      <c r="O350" s="161">
        <f>+[2]data1cf!N350</f>
        <v>15059.281454098556</v>
      </c>
      <c r="P350" s="161">
        <f>+[2]data1cf!O350</f>
        <v>15181.033937268374</v>
      </c>
      <c r="Q350" s="161">
        <f>+[2]data1cf!P350</f>
        <v>15199.547906735115</v>
      </c>
      <c r="R350" s="161">
        <f>+[2]data1cf!Q350</f>
        <v>1084.2431100332576</v>
      </c>
      <c r="S350" s="161">
        <f>+[2]data1cf!R350</f>
        <v>0</v>
      </c>
      <c r="T350" s="161">
        <f>+[2]data1cf!S350</f>
        <v>0</v>
      </c>
      <c r="U350" s="161">
        <f>+[2]data1cf!T350</f>
        <v>0</v>
      </c>
      <c r="V350" s="161">
        <f>+[2]data1cf!U350</f>
        <v>0</v>
      </c>
      <c r="W350" s="161">
        <f>+[2]data1cf!V350</f>
        <v>0</v>
      </c>
      <c r="X350" s="161">
        <f>+[2]data1cf!W350</f>
        <v>0</v>
      </c>
      <c r="Y350" s="161">
        <f>+[2]data1cf!X350</f>
        <v>0</v>
      </c>
      <c r="Z350" s="161">
        <f>+[2]data1cf!Y350</f>
        <v>0</v>
      </c>
      <c r="AA350" s="161">
        <f>+[2]data1cf!Z350</f>
        <v>0</v>
      </c>
      <c r="AB350" s="161"/>
      <c r="AC350" s="162">
        <f t="shared" si="40"/>
        <v>23588.436739221655</v>
      </c>
      <c r="AD350" s="162">
        <f t="shared" si="42"/>
        <v>56248.533973738849</v>
      </c>
      <c r="AE350" s="163">
        <f t="shared" si="43"/>
        <v>55696.883948968636</v>
      </c>
      <c r="AF350" s="164">
        <f t="shared" si="41"/>
        <v>0.14213541150093079</v>
      </c>
      <c r="AG350" s="165">
        <f t="shared" si="45"/>
        <v>0.98052604564451529</v>
      </c>
    </row>
    <row r="351" spans="1:33">
      <c r="A351" s="157"/>
      <c r="B351" s="161">
        <f>+[2]data1cf!A351</f>
        <v>-100103.94651719087</v>
      </c>
      <c r="C351" s="161">
        <f>+[2]data1cf!B351</f>
        <v>15094.856192063331</v>
      </c>
      <c r="D351" s="161">
        <f>+[2]data1cf!C351</f>
        <v>16595.213741821608</v>
      </c>
      <c r="E351" s="161">
        <f>+[2]data1cf!D351</f>
        <v>16320.261854198547</v>
      </c>
      <c r="F351" s="161">
        <f>+[2]data1cf!E351</f>
        <v>15971.134387923212</v>
      </c>
      <c r="G351" s="161">
        <f>+[2]data1cf!F351</f>
        <v>15606.916881518544</v>
      </c>
      <c r="H351" s="161">
        <f>+[2]data1cf!G351</f>
        <v>15544.275986243436</v>
      </c>
      <c r="I351" s="161">
        <f>+[2]data1cf!H351</f>
        <v>15168.614648662327</v>
      </c>
      <c r="J351" s="161">
        <f>+[2]data1cf!I351</f>
        <v>15138.992533176373</v>
      </c>
      <c r="K351" s="161">
        <f>+[2]data1cf!J351</f>
        <v>15318.83485434065</v>
      </c>
      <c r="L351" s="161">
        <f>+[2]data1cf!K351</f>
        <v>15395.52755988213</v>
      </c>
      <c r="M351" s="161">
        <f>+[2]data1cf!L351</f>
        <v>15187.946149051837</v>
      </c>
      <c r="N351" s="161">
        <f>+[2]data1cf!M351</f>
        <v>15364.44824766805</v>
      </c>
      <c r="O351" s="161">
        <f>+[2]data1cf!N351</f>
        <v>15131.85905021976</v>
      </c>
      <c r="P351" s="161">
        <f>+[2]data1cf!O351</f>
        <v>15541.269912049454</v>
      </c>
      <c r="Q351" s="161">
        <f>+[2]data1cf!P351</f>
        <v>15403.449917818292</v>
      </c>
      <c r="R351" s="161">
        <f>+[2]data1cf!Q351</f>
        <v>1148.1522249735722</v>
      </c>
      <c r="S351" s="161">
        <f>+[2]data1cf!R351</f>
        <v>0</v>
      </c>
      <c r="T351" s="161">
        <f>+[2]data1cf!S351</f>
        <v>0</v>
      </c>
      <c r="U351" s="161">
        <f>+[2]data1cf!T351</f>
        <v>0</v>
      </c>
      <c r="V351" s="161">
        <f>+[2]data1cf!U351</f>
        <v>0</v>
      </c>
      <c r="W351" s="161">
        <f>+[2]data1cf!V351</f>
        <v>0</v>
      </c>
      <c r="X351" s="161">
        <f>+[2]data1cf!W351</f>
        <v>0</v>
      </c>
      <c r="Y351" s="161">
        <f>+[2]data1cf!X351</f>
        <v>0</v>
      </c>
      <c r="Z351" s="161">
        <f>+[2]data1cf!Y351</f>
        <v>0</v>
      </c>
      <c r="AA351" s="161">
        <f>+[2]data1cf!Z351</f>
        <v>0</v>
      </c>
      <c r="AB351" s="161"/>
      <c r="AC351" s="162">
        <f t="shared" si="40"/>
        <v>18827.052413365702</v>
      </c>
      <c r="AD351" s="162">
        <f t="shared" si="42"/>
        <v>51744.312773191079</v>
      </c>
      <c r="AE351" s="163">
        <f t="shared" si="43"/>
        <v>51188.139579945084</v>
      </c>
      <c r="AF351" s="164">
        <f t="shared" si="41"/>
        <v>0.13202924132347105</v>
      </c>
      <c r="AG351" s="165">
        <f t="shared" si="45"/>
        <v>0.97330501068684216</v>
      </c>
    </row>
    <row r="352" spans="1:33">
      <c r="A352" s="157"/>
      <c r="B352" s="161">
        <f>+[2]data1cf!A352</f>
        <v>-101120.86012609808</v>
      </c>
      <c r="C352" s="161">
        <f>+[2]data1cf!B352</f>
        <v>15345.406667023082</v>
      </c>
      <c r="D352" s="161">
        <f>+[2]data1cf!C352</f>
        <v>16695.350448693771</v>
      </c>
      <c r="E352" s="161">
        <f>+[2]data1cf!D352</f>
        <v>16348.563226777662</v>
      </c>
      <c r="F352" s="161">
        <f>+[2]data1cf!E352</f>
        <v>16034.813056029612</v>
      </c>
      <c r="G352" s="161">
        <f>+[2]data1cf!F352</f>
        <v>15565.626185758512</v>
      </c>
      <c r="H352" s="161">
        <f>+[2]data1cf!G352</f>
        <v>15327.954215208358</v>
      </c>
      <c r="I352" s="161">
        <f>+[2]data1cf!H352</f>
        <v>15477.601578257345</v>
      </c>
      <c r="J352" s="161">
        <f>+[2]data1cf!I352</f>
        <v>15491.762859882179</v>
      </c>
      <c r="K352" s="161">
        <f>+[2]data1cf!J352</f>
        <v>15099.348092793804</v>
      </c>
      <c r="L352" s="161">
        <f>+[2]data1cf!K352</f>
        <v>15326.708605780415</v>
      </c>
      <c r="M352" s="161">
        <f>+[2]data1cf!L352</f>
        <v>15099.386843132757</v>
      </c>
      <c r="N352" s="161">
        <f>+[2]data1cf!M352</f>
        <v>15389.13200045994</v>
      </c>
      <c r="O352" s="161">
        <f>+[2]data1cf!N352</f>
        <v>15384.202207740907</v>
      </c>
      <c r="P352" s="161">
        <f>+[2]data1cf!O352</f>
        <v>15520.977468245788</v>
      </c>
      <c r="Q352" s="161">
        <f>+[2]data1cf!P352</f>
        <v>15533.089336566778</v>
      </c>
      <c r="R352" s="161">
        <f>+[2]data1cf!Q352</f>
        <v>1159.8158173022944</v>
      </c>
      <c r="S352" s="161">
        <f>+[2]data1cf!R352</f>
        <v>0</v>
      </c>
      <c r="T352" s="161">
        <f>+[2]data1cf!S352</f>
        <v>0</v>
      </c>
      <c r="U352" s="161">
        <f>+[2]data1cf!T352</f>
        <v>0</v>
      </c>
      <c r="V352" s="161">
        <f>+[2]data1cf!U352</f>
        <v>0</v>
      </c>
      <c r="W352" s="161">
        <f>+[2]data1cf!V352</f>
        <v>0</v>
      </c>
      <c r="X352" s="161">
        <f>+[2]data1cf!W352</f>
        <v>0</v>
      </c>
      <c r="Y352" s="161">
        <f>+[2]data1cf!X352</f>
        <v>0</v>
      </c>
      <c r="Z352" s="161">
        <f>+[2]data1cf!Y352</f>
        <v>0</v>
      </c>
      <c r="AA352" s="161">
        <f>+[2]data1cf!Z352</f>
        <v>0</v>
      </c>
      <c r="AB352" s="161"/>
      <c r="AC352" s="162">
        <f t="shared" si="40"/>
        <v>18319.206260698265</v>
      </c>
      <c r="AD352" s="162">
        <f t="shared" si="42"/>
        <v>51342.897384692282</v>
      </c>
      <c r="AE352" s="163">
        <f t="shared" si="43"/>
        <v>50785.001906474376</v>
      </c>
      <c r="AF352" s="164">
        <f t="shared" si="41"/>
        <v>0.13093225359916685</v>
      </c>
      <c r="AG352" s="165">
        <f t="shared" si="45"/>
        <v>0.9725440172919565</v>
      </c>
    </row>
    <row r="353" spans="1:33">
      <c r="A353" s="157"/>
      <c r="B353" s="161">
        <f>+[2]data1cf!A353</f>
        <v>-92535.972012535654</v>
      </c>
      <c r="C353" s="161">
        <f>+[2]data1cf!B353</f>
        <v>15215.838545300929</v>
      </c>
      <c r="D353" s="161">
        <f>+[2]data1cf!C353</f>
        <v>16449.828909059353</v>
      </c>
      <c r="E353" s="161">
        <f>+[2]data1cf!D353</f>
        <v>16335.960008186388</v>
      </c>
      <c r="F353" s="161">
        <f>+[2]data1cf!E353</f>
        <v>15897.392835523289</v>
      </c>
      <c r="G353" s="161">
        <f>+[2]data1cf!F353</f>
        <v>15400.907642482149</v>
      </c>
      <c r="H353" s="161">
        <f>+[2]data1cf!G353</f>
        <v>15110.663505015487</v>
      </c>
      <c r="I353" s="161">
        <f>+[2]data1cf!H353</f>
        <v>15058.335616526461</v>
      </c>
      <c r="J353" s="161">
        <f>+[2]data1cf!I353</f>
        <v>15179.391634963853</v>
      </c>
      <c r="K353" s="161">
        <f>+[2]data1cf!J353</f>
        <v>14966.766659217548</v>
      </c>
      <c r="L353" s="161">
        <f>+[2]data1cf!K353</f>
        <v>14958.844440511486</v>
      </c>
      <c r="M353" s="161">
        <f>+[2]data1cf!L353</f>
        <v>15151.668111961433</v>
      </c>
      <c r="N353" s="161">
        <f>+[2]data1cf!M353</f>
        <v>15095.16560023923</v>
      </c>
      <c r="O353" s="161">
        <f>+[2]data1cf!N353</f>
        <v>15323.61310528391</v>
      </c>
      <c r="P353" s="161">
        <f>+[2]data1cf!O353</f>
        <v>15097.528845335275</v>
      </c>
      <c r="Q353" s="161">
        <f>+[2]data1cf!P353</f>
        <v>15275.259474517858</v>
      </c>
      <c r="R353" s="161">
        <f>+[2]data1cf!Q353</f>
        <v>1061.350584594979</v>
      </c>
      <c r="S353" s="161">
        <f>+[2]data1cf!R353</f>
        <v>0</v>
      </c>
      <c r="T353" s="161">
        <f>+[2]data1cf!S353</f>
        <v>0</v>
      </c>
      <c r="U353" s="161">
        <f>+[2]data1cf!T353</f>
        <v>0</v>
      </c>
      <c r="V353" s="161">
        <f>+[2]data1cf!U353</f>
        <v>0</v>
      </c>
      <c r="W353" s="161">
        <f>+[2]data1cf!V353</f>
        <v>0</v>
      </c>
      <c r="X353" s="161">
        <f>+[2]data1cf!W353</f>
        <v>0</v>
      </c>
      <c r="Y353" s="161">
        <f>+[2]data1cf!X353</f>
        <v>0</v>
      </c>
      <c r="Z353" s="161">
        <f>+[2]data1cf!Y353</f>
        <v>0</v>
      </c>
      <c r="AA353" s="161">
        <f>+[2]data1cf!Z353</f>
        <v>0</v>
      </c>
      <c r="AB353" s="161"/>
      <c r="AC353" s="162">
        <f t="shared" si="40"/>
        <v>25409.429437761635</v>
      </c>
      <c r="AD353" s="162">
        <f t="shared" si="42"/>
        <v>57953.415156936775</v>
      </c>
      <c r="AE353" s="163">
        <f t="shared" si="43"/>
        <v>57403.750197291985</v>
      </c>
      <c r="AF353" s="164">
        <f t="shared" si="41"/>
        <v>0.14631133675575261</v>
      </c>
      <c r="AG353" s="165">
        <f t="shared" si="45"/>
        <v>0.98271744831783736</v>
      </c>
    </row>
    <row r="354" spans="1:33">
      <c r="A354" s="157"/>
      <c r="B354" s="161">
        <f>+[2]data1cf!A354</f>
        <v>-91837.516872271663</v>
      </c>
      <c r="C354" s="161">
        <f>+[2]data1cf!B354</f>
        <v>14944.928792411132</v>
      </c>
      <c r="D354" s="161">
        <f>+[2]data1cf!C354</f>
        <v>16395.689891139926</v>
      </c>
      <c r="E354" s="161">
        <f>+[2]data1cf!D354</f>
        <v>16012.846812244896</v>
      </c>
      <c r="F354" s="161">
        <f>+[2]data1cf!E354</f>
        <v>15788.543128441117</v>
      </c>
      <c r="G354" s="161">
        <f>+[2]data1cf!F354</f>
        <v>15542.4718020856</v>
      </c>
      <c r="H354" s="161">
        <f>+[2]data1cf!G354</f>
        <v>15093.741551856376</v>
      </c>
      <c r="I354" s="161">
        <f>+[2]data1cf!H354</f>
        <v>15019.075025687132</v>
      </c>
      <c r="J354" s="161">
        <f>+[2]data1cf!I354</f>
        <v>14843.501396699368</v>
      </c>
      <c r="K354" s="161">
        <f>+[2]data1cf!J354</f>
        <v>14955.358407219122</v>
      </c>
      <c r="L354" s="161">
        <f>+[2]data1cf!K354</f>
        <v>15144.432067457034</v>
      </c>
      <c r="M354" s="161">
        <f>+[2]data1cf!L354</f>
        <v>15127.462503041988</v>
      </c>
      <c r="N354" s="161">
        <f>+[2]data1cf!M354</f>
        <v>15270.388982671093</v>
      </c>
      <c r="O354" s="161">
        <f>+[2]data1cf!N354</f>
        <v>15263.347821902804</v>
      </c>
      <c r="P354" s="161">
        <f>+[2]data1cf!O354</f>
        <v>15295.57901410838</v>
      </c>
      <c r="Q354" s="161">
        <f>+[2]data1cf!P354</f>
        <v>15172.302657330556</v>
      </c>
      <c r="R354" s="161">
        <f>+[2]data1cf!Q354</f>
        <v>1053.3395835182068</v>
      </c>
      <c r="S354" s="161">
        <f>+[2]data1cf!R354</f>
        <v>0</v>
      </c>
      <c r="T354" s="161">
        <f>+[2]data1cf!S354</f>
        <v>0</v>
      </c>
      <c r="U354" s="161">
        <f>+[2]data1cf!T354</f>
        <v>0</v>
      </c>
      <c r="V354" s="161">
        <f>+[2]data1cf!U354</f>
        <v>0</v>
      </c>
      <c r="W354" s="161">
        <f>+[2]data1cf!V354</f>
        <v>0</v>
      </c>
      <c r="X354" s="161">
        <f>+[2]data1cf!W354</f>
        <v>0</v>
      </c>
      <c r="Y354" s="161">
        <f>+[2]data1cf!X354</f>
        <v>0</v>
      </c>
      <c r="Z354" s="161">
        <f>+[2]data1cf!Y354</f>
        <v>0</v>
      </c>
      <c r="AA354" s="161">
        <f>+[2]data1cf!Z354</f>
        <v>0</v>
      </c>
      <c r="AB354" s="161"/>
      <c r="AC354" s="162">
        <f t="shared" si="40"/>
        <v>25523.692655719762</v>
      </c>
      <c r="AD354" s="162">
        <f t="shared" si="42"/>
        <v>58012.32888568777</v>
      </c>
      <c r="AE354" s="163">
        <f t="shared" si="43"/>
        <v>57463.224110665258</v>
      </c>
      <c r="AF354" s="164">
        <f t="shared" si="41"/>
        <v>0.14666338562965398</v>
      </c>
      <c r="AG354" s="165">
        <f t="shared" si="45"/>
        <v>0.9827885972008521</v>
      </c>
    </row>
    <row r="355" spans="1:33">
      <c r="A355" s="157"/>
      <c r="B355" s="161">
        <f>+[2]data1cf!A355</f>
        <v>-87356.406188200417</v>
      </c>
      <c r="C355" s="161">
        <f>+[2]data1cf!B355</f>
        <v>14878.328955463467</v>
      </c>
      <c r="D355" s="161">
        <f>+[2]data1cf!C355</f>
        <v>16298.663311747187</v>
      </c>
      <c r="E355" s="161">
        <f>+[2]data1cf!D355</f>
        <v>15829.755612982393</v>
      </c>
      <c r="F355" s="161">
        <f>+[2]data1cf!E355</f>
        <v>15583.032815628056</v>
      </c>
      <c r="G355" s="161">
        <f>+[2]data1cf!F355</f>
        <v>15314.523935029702</v>
      </c>
      <c r="H355" s="161">
        <f>+[2]data1cf!G355</f>
        <v>15033.03644713567</v>
      </c>
      <c r="I355" s="161">
        <f>+[2]data1cf!H355</f>
        <v>15003.165200123831</v>
      </c>
      <c r="J355" s="161">
        <f>+[2]data1cf!I355</f>
        <v>14898.172828468159</v>
      </c>
      <c r="K355" s="161">
        <f>+[2]data1cf!J355</f>
        <v>15039.546509923015</v>
      </c>
      <c r="L355" s="161">
        <f>+[2]data1cf!K355</f>
        <v>15113.291317363612</v>
      </c>
      <c r="M355" s="161">
        <f>+[2]data1cf!L355</f>
        <v>14958.95423629033</v>
      </c>
      <c r="N355" s="161">
        <f>+[2]data1cf!M355</f>
        <v>14902.218996694026</v>
      </c>
      <c r="O355" s="161">
        <f>+[2]data1cf!N355</f>
        <v>15071.89268367731</v>
      </c>
      <c r="P355" s="161">
        <f>+[2]data1cf!O355</f>
        <v>14981.001263856244</v>
      </c>
      <c r="Q355" s="161">
        <f>+[2]data1cf!P355</f>
        <v>15180.173813117526</v>
      </c>
      <c r="R355" s="161">
        <f>+[2]data1cf!Q355</f>
        <v>1001.9430364161834</v>
      </c>
      <c r="S355" s="161">
        <f>+[2]data1cf!R355</f>
        <v>0</v>
      </c>
      <c r="T355" s="161">
        <f>+[2]data1cf!S355</f>
        <v>0</v>
      </c>
      <c r="U355" s="161">
        <f>+[2]data1cf!T355</f>
        <v>0</v>
      </c>
      <c r="V355" s="161">
        <f>+[2]data1cf!U355</f>
        <v>0</v>
      </c>
      <c r="W355" s="161">
        <f>+[2]data1cf!V355</f>
        <v>0</v>
      </c>
      <c r="X355" s="161">
        <f>+[2]data1cf!W355</f>
        <v>0</v>
      </c>
      <c r="Y355" s="161">
        <f>+[2]data1cf!X355</f>
        <v>0</v>
      </c>
      <c r="Z355" s="161">
        <f>+[2]data1cf!Y355</f>
        <v>0</v>
      </c>
      <c r="AA355" s="161">
        <f>+[2]data1cf!Z355</f>
        <v>0</v>
      </c>
      <c r="AB355" s="161"/>
      <c r="AC355" s="162">
        <f t="shared" si="40"/>
        <v>29127.8188099416</v>
      </c>
      <c r="AD355" s="162">
        <f t="shared" si="42"/>
        <v>61365.726190017194</v>
      </c>
      <c r="AE355" s="163">
        <f t="shared" si="43"/>
        <v>60821.076689680543</v>
      </c>
      <c r="AF355" s="164">
        <f t="shared" si="41"/>
        <v>0.15556626915931707</v>
      </c>
      <c r="AG355" s="165">
        <f t="shared" ref="AG355:AG370" si="46">1-EXP(-(1/0.25)*(AD355/ABS($AD$1010)))</f>
        <v>0.98639063721752607</v>
      </c>
    </row>
    <row r="356" spans="1:33">
      <c r="A356" s="157"/>
      <c r="B356" s="161">
        <f>+[2]data1cf!A356</f>
        <v>-88045.510342417052</v>
      </c>
      <c r="C356" s="161">
        <f>+[2]data1cf!B356</f>
        <v>15012.141562223847</v>
      </c>
      <c r="D356" s="161">
        <f>+[2]data1cf!C356</f>
        <v>16193.408184156617</v>
      </c>
      <c r="E356" s="161">
        <f>+[2]data1cf!D356</f>
        <v>15922.972059745127</v>
      </c>
      <c r="F356" s="161">
        <f>+[2]data1cf!E356</f>
        <v>15818.331976557603</v>
      </c>
      <c r="G356" s="161">
        <f>+[2]data1cf!F356</f>
        <v>15458.475343129663</v>
      </c>
      <c r="H356" s="161">
        <f>+[2]data1cf!G356</f>
        <v>15149.251256706306</v>
      </c>
      <c r="I356" s="161">
        <f>+[2]data1cf!H356</f>
        <v>15128.989474445178</v>
      </c>
      <c r="J356" s="161">
        <f>+[2]data1cf!I356</f>
        <v>15055.078021910564</v>
      </c>
      <c r="K356" s="161">
        <f>+[2]data1cf!J356</f>
        <v>15016.306158601135</v>
      </c>
      <c r="L356" s="161">
        <f>+[2]data1cf!K356</f>
        <v>15108.707494017399</v>
      </c>
      <c r="M356" s="161">
        <f>+[2]data1cf!L356</f>
        <v>15028.203571580199</v>
      </c>
      <c r="N356" s="161">
        <f>+[2]data1cf!M356</f>
        <v>14880.742708771793</v>
      </c>
      <c r="O356" s="161">
        <f>+[2]data1cf!N356</f>
        <v>14994.930137806312</v>
      </c>
      <c r="P356" s="161">
        <f>+[2]data1cf!O356</f>
        <v>15017.278951763066</v>
      </c>
      <c r="Q356" s="161">
        <f>+[2]data1cf!P356</f>
        <v>15292.641611266692</v>
      </c>
      <c r="R356" s="161">
        <f>+[2]data1cf!Q356</f>
        <v>1009.8467854233865</v>
      </c>
      <c r="S356" s="161">
        <f>+[2]data1cf!R356</f>
        <v>0</v>
      </c>
      <c r="T356" s="161">
        <f>+[2]data1cf!S356</f>
        <v>0</v>
      </c>
      <c r="U356" s="161">
        <f>+[2]data1cf!T356</f>
        <v>0</v>
      </c>
      <c r="V356" s="161">
        <f>+[2]data1cf!U356</f>
        <v>0</v>
      </c>
      <c r="W356" s="161">
        <f>+[2]data1cf!V356</f>
        <v>0</v>
      </c>
      <c r="X356" s="161">
        <f>+[2]data1cf!W356</f>
        <v>0</v>
      </c>
      <c r="Y356" s="161">
        <f>+[2]data1cf!X356</f>
        <v>0</v>
      </c>
      <c r="Z356" s="161">
        <f>+[2]data1cf!Y356</f>
        <v>0</v>
      </c>
      <c r="AA356" s="161">
        <f>+[2]data1cf!Z356</f>
        <v>0</v>
      </c>
      <c r="AB356" s="161"/>
      <c r="AC356" s="162">
        <f t="shared" si="40"/>
        <v>29018.38222735524</v>
      </c>
      <c r="AD356" s="162">
        <f t="shared" si="42"/>
        <v>61396.859042403004</v>
      </c>
      <c r="AE356" s="163">
        <f t="shared" si="43"/>
        <v>60850.048900052068</v>
      </c>
      <c r="AF356" s="164">
        <f t="shared" si="41"/>
        <v>0.15499625802040104</v>
      </c>
      <c r="AG356" s="165">
        <f t="shared" si="46"/>
        <v>0.98642027342374095</v>
      </c>
    </row>
    <row r="357" spans="1:33">
      <c r="A357" s="157"/>
      <c r="B357" s="161">
        <f>+[2]data1cf!A357</f>
        <v>-87981.415886791146</v>
      </c>
      <c r="C357" s="161">
        <f>+[2]data1cf!B357</f>
        <v>14866.621821796709</v>
      </c>
      <c r="D357" s="161">
        <f>+[2]data1cf!C357</f>
        <v>16276.652122209929</v>
      </c>
      <c r="E357" s="161">
        <f>+[2]data1cf!D357</f>
        <v>15888.516654564588</v>
      </c>
      <c r="F357" s="161">
        <f>+[2]data1cf!E357</f>
        <v>15504.562528050577</v>
      </c>
      <c r="G357" s="161">
        <f>+[2]data1cf!F357</f>
        <v>15508.668174832765</v>
      </c>
      <c r="H357" s="161">
        <f>+[2]data1cf!G357</f>
        <v>15018.581845073459</v>
      </c>
      <c r="I357" s="161">
        <f>+[2]data1cf!H357</f>
        <v>14869.445364367175</v>
      </c>
      <c r="J357" s="161">
        <f>+[2]data1cf!I357</f>
        <v>15036.546751493757</v>
      </c>
      <c r="K357" s="161">
        <f>+[2]data1cf!J357</f>
        <v>14899.272509483728</v>
      </c>
      <c r="L357" s="161">
        <f>+[2]data1cf!K357</f>
        <v>14841.819198610716</v>
      </c>
      <c r="M357" s="161">
        <f>+[2]data1cf!L357</f>
        <v>14867.283267610252</v>
      </c>
      <c r="N357" s="161">
        <f>+[2]data1cf!M357</f>
        <v>14894.715740101419</v>
      </c>
      <c r="O357" s="161">
        <f>+[2]data1cf!N357</f>
        <v>15011.391810855348</v>
      </c>
      <c r="P357" s="161">
        <f>+[2]data1cf!O357</f>
        <v>15203.872588631993</v>
      </c>
      <c r="Q357" s="161">
        <f>+[2]data1cf!P357</f>
        <v>14954.924609728434</v>
      </c>
      <c r="R357" s="161">
        <f>+[2]data1cf!Q357</f>
        <v>1009.1116476551396</v>
      </c>
      <c r="S357" s="161">
        <f>+[2]data1cf!R357</f>
        <v>0</v>
      </c>
      <c r="T357" s="161">
        <f>+[2]data1cf!S357</f>
        <v>0</v>
      </c>
      <c r="U357" s="161">
        <f>+[2]data1cf!T357</f>
        <v>0</v>
      </c>
      <c r="V357" s="161">
        <f>+[2]data1cf!U357</f>
        <v>0</v>
      </c>
      <c r="W357" s="161">
        <f>+[2]data1cf!V357</f>
        <v>0</v>
      </c>
      <c r="X357" s="161">
        <f>+[2]data1cf!W357</f>
        <v>0</v>
      </c>
      <c r="Y357" s="161">
        <f>+[2]data1cf!X357</f>
        <v>0</v>
      </c>
      <c r="Z357" s="161">
        <f>+[2]data1cf!Y357</f>
        <v>0</v>
      </c>
      <c r="AA357" s="161">
        <f>+[2]data1cf!Z357</f>
        <v>0</v>
      </c>
      <c r="AB357" s="161"/>
      <c r="AC357" s="162">
        <f t="shared" si="40"/>
        <v>28363.104620847098</v>
      </c>
      <c r="AD357" s="162">
        <f t="shared" si="42"/>
        <v>60528.366185404127</v>
      </c>
      <c r="AE357" s="163">
        <f t="shared" si="43"/>
        <v>59985.082736078046</v>
      </c>
      <c r="AF357" s="164">
        <f t="shared" si="41"/>
        <v>0.15387319922447204</v>
      </c>
      <c r="AG357" s="165">
        <f t="shared" si="46"/>
        <v>0.98556880401481883</v>
      </c>
    </row>
    <row r="358" spans="1:33">
      <c r="A358" s="157"/>
      <c r="B358" s="161">
        <f>+[2]data1cf!A358</f>
        <v>-87287.404441049977</v>
      </c>
      <c r="C358" s="161">
        <f>+[2]data1cf!B358</f>
        <v>14779.226299468162</v>
      </c>
      <c r="D358" s="161">
        <f>+[2]data1cf!C358</f>
        <v>16322.657196126132</v>
      </c>
      <c r="E358" s="161">
        <f>+[2]data1cf!D358</f>
        <v>15741.531097652365</v>
      </c>
      <c r="F358" s="161">
        <f>+[2]data1cf!E358</f>
        <v>15757.703694128395</v>
      </c>
      <c r="G358" s="161">
        <f>+[2]data1cf!F358</f>
        <v>15577.119441348972</v>
      </c>
      <c r="H358" s="161">
        <f>+[2]data1cf!G358</f>
        <v>15141.522595952352</v>
      </c>
      <c r="I358" s="161">
        <f>+[2]data1cf!H358</f>
        <v>14921.279477521784</v>
      </c>
      <c r="J358" s="161">
        <f>+[2]data1cf!I358</f>
        <v>15142.279710203769</v>
      </c>
      <c r="K358" s="161">
        <f>+[2]data1cf!J358</f>
        <v>15005.223086765323</v>
      </c>
      <c r="L358" s="161">
        <f>+[2]data1cf!K358</f>
        <v>14927.44782180533</v>
      </c>
      <c r="M358" s="161">
        <f>+[2]data1cf!L358</f>
        <v>14997.22673203046</v>
      </c>
      <c r="N358" s="161">
        <f>+[2]data1cf!M358</f>
        <v>15050.883361691303</v>
      </c>
      <c r="O358" s="161">
        <f>+[2]data1cf!N358</f>
        <v>15033.998642760764</v>
      </c>
      <c r="P358" s="161">
        <f>+[2]data1cf!O358</f>
        <v>15034.434487413004</v>
      </c>
      <c r="Q358" s="161">
        <f>+[2]data1cf!P358</f>
        <v>15117.977775422978</v>
      </c>
      <c r="R358" s="161">
        <f>+[2]data1cf!Q358</f>
        <v>1001.1516139770667</v>
      </c>
      <c r="S358" s="161">
        <f>+[2]data1cf!R358</f>
        <v>0</v>
      </c>
      <c r="T358" s="161">
        <f>+[2]data1cf!S358</f>
        <v>0</v>
      </c>
      <c r="U358" s="161">
        <f>+[2]data1cf!T358</f>
        <v>0</v>
      </c>
      <c r="V358" s="161">
        <f>+[2]data1cf!U358</f>
        <v>0</v>
      </c>
      <c r="W358" s="161">
        <f>+[2]data1cf!V358</f>
        <v>0</v>
      </c>
      <c r="X358" s="161">
        <f>+[2]data1cf!W358</f>
        <v>0</v>
      </c>
      <c r="Y358" s="161">
        <f>+[2]data1cf!X358</f>
        <v>0</v>
      </c>
      <c r="Z358" s="161">
        <f>+[2]data1cf!Y358</f>
        <v>0</v>
      </c>
      <c r="AA358" s="161">
        <f>+[2]data1cf!Z358</f>
        <v>0</v>
      </c>
      <c r="AB358" s="161"/>
      <c r="AC358" s="162">
        <f t="shared" si="40"/>
        <v>29438.224555449702</v>
      </c>
      <c r="AD358" s="162">
        <f t="shared" si="42"/>
        <v>61757.831264453474</v>
      </c>
      <c r="AE358" s="163">
        <f t="shared" si="43"/>
        <v>61211.978454371834</v>
      </c>
      <c r="AF358" s="164">
        <f t="shared" si="41"/>
        <v>0.15614061951637273</v>
      </c>
      <c r="AG358" s="165">
        <f t="shared" si="46"/>
        <v>0.98675921660272425</v>
      </c>
    </row>
    <row r="359" spans="1:33">
      <c r="A359" s="157"/>
      <c r="B359" s="161">
        <f>+[2]data1cf!A359</f>
        <v>-93791.569797285629</v>
      </c>
      <c r="C359" s="161">
        <f>+[2]data1cf!B359</f>
        <v>15085.183631199096</v>
      </c>
      <c r="D359" s="161">
        <f>+[2]data1cf!C359</f>
        <v>16464.137593732827</v>
      </c>
      <c r="E359" s="161">
        <f>+[2]data1cf!D359</f>
        <v>16265.582358948835</v>
      </c>
      <c r="F359" s="161">
        <f>+[2]data1cf!E359</f>
        <v>15770.062470488998</v>
      </c>
      <c r="G359" s="161">
        <f>+[2]data1cf!F359</f>
        <v>15495.279008575104</v>
      </c>
      <c r="H359" s="161">
        <f>+[2]data1cf!G359</f>
        <v>14980.600465858875</v>
      </c>
      <c r="I359" s="161">
        <f>+[2]data1cf!H359</f>
        <v>15285.502141548946</v>
      </c>
      <c r="J359" s="161">
        <f>+[2]data1cf!I359</f>
        <v>15075.187483564669</v>
      </c>
      <c r="K359" s="161">
        <f>+[2]data1cf!J359</f>
        <v>15116.007116904373</v>
      </c>
      <c r="L359" s="161">
        <f>+[2]data1cf!K359</f>
        <v>15069.427145598351</v>
      </c>
      <c r="M359" s="161">
        <f>+[2]data1cf!L359</f>
        <v>15184.852674006344</v>
      </c>
      <c r="N359" s="161">
        <f>+[2]data1cf!M359</f>
        <v>15118.578436733409</v>
      </c>
      <c r="O359" s="161">
        <f>+[2]data1cf!N359</f>
        <v>15176.451488440158</v>
      </c>
      <c r="P359" s="161">
        <f>+[2]data1cf!O359</f>
        <v>15186.817222019541</v>
      </c>
      <c r="Q359" s="161">
        <f>+[2]data1cf!P359</f>
        <v>15196.96268298187</v>
      </c>
      <c r="R359" s="161">
        <f>+[2]data1cf!Q359</f>
        <v>1075.751788946947</v>
      </c>
      <c r="S359" s="161">
        <f>+[2]data1cf!R359</f>
        <v>0</v>
      </c>
      <c r="T359" s="161">
        <f>+[2]data1cf!S359</f>
        <v>0</v>
      </c>
      <c r="U359" s="161">
        <f>+[2]data1cf!T359</f>
        <v>0</v>
      </c>
      <c r="V359" s="161">
        <f>+[2]data1cf!U359</f>
        <v>0</v>
      </c>
      <c r="W359" s="161">
        <f>+[2]data1cf!V359</f>
        <v>0</v>
      </c>
      <c r="X359" s="161">
        <f>+[2]data1cf!W359</f>
        <v>0</v>
      </c>
      <c r="Y359" s="161">
        <f>+[2]data1cf!X359</f>
        <v>0</v>
      </c>
      <c r="Z359" s="161">
        <f>+[2]data1cf!Y359</f>
        <v>0</v>
      </c>
      <c r="AA359" s="161">
        <f>+[2]data1cf!Z359</f>
        <v>0</v>
      </c>
      <c r="AB359" s="161"/>
      <c r="AC359" s="162">
        <f t="shared" si="40"/>
        <v>24050.434172722467</v>
      </c>
      <c r="AD359" s="162">
        <f t="shared" si="42"/>
        <v>56614.198872833113</v>
      </c>
      <c r="AE359" s="163">
        <f t="shared" si="43"/>
        <v>56064.168790345859</v>
      </c>
      <c r="AF359" s="164">
        <f t="shared" si="41"/>
        <v>0.14328932166099553</v>
      </c>
      <c r="AG359" s="165">
        <f t="shared" si="46"/>
        <v>0.98101834408548028</v>
      </c>
    </row>
    <row r="360" spans="1:33">
      <c r="A360" s="157"/>
      <c r="B360" s="161">
        <f>+[2]data1cf!A360</f>
        <v>-99159.033894207809</v>
      </c>
      <c r="C360" s="161">
        <f>+[2]data1cf!B360</f>
        <v>15155.414839197661</v>
      </c>
      <c r="D360" s="161">
        <f>+[2]data1cf!C360</f>
        <v>16705.755742819441</v>
      </c>
      <c r="E360" s="161">
        <f>+[2]data1cf!D360</f>
        <v>16232.886277729194</v>
      </c>
      <c r="F360" s="161">
        <f>+[2]data1cf!E360</f>
        <v>15966.190932395983</v>
      </c>
      <c r="G360" s="161">
        <f>+[2]data1cf!F360</f>
        <v>16004.707615433301</v>
      </c>
      <c r="H360" s="161">
        <f>+[2]data1cf!G360</f>
        <v>15377.24811401475</v>
      </c>
      <c r="I360" s="161">
        <f>+[2]data1cf!H360</f>
        <v>15141.303358629077</v>
      </c>
      <c r="J360" s="161">
        <f>+[2]data1cf!I360</f>
        <v>15131.115040856956</v>
      </c>
      <c r="K360" s="161">
        <f>+[2]data1cf!J360</f>
        <v>15284.884879307943</v>
      </c>
      <c r="L360" s="161">
        <f>+[2]data1cf!K360</f>
        <v>15340.43395663768</v>
      </c>
      <c r="M360" s="161">
        <f>+[2]data1cf!L360</f>
        <v>15289.385528042334</v>
      </c>
      <c r="N360" s="161">
        <f>+[2]data1cf!M360</f>
        <v>15147.013684718044</v>
      </c>
      <c r="O360" s="161">
        <f>+[2]data1cf!N360</f>
        <v>15172.678456929374</v>
      </c>
      <c r="P360" s="161">
        <f>+[2]data1cf!O360</f>
        <v>15378.919454900075</v>
      </c>
      <c r="Q360" s="161">
        <f>+[2]data1cf!P360</f>
        <v>15500.616767754222</v>
      </c>
      <c r="R360" s="161">
        <f>+[2]data1cf!Q360</f>
        <v>1137.3144551530058</v>
      </c>
      <c r="S360" s="161">
        <f>+[2]data1cf!R360</f>
        <v>0</v>
      </c>
      <c r="T360" s="161">
        <f>+[2]data1cf!S360</f>
        <v>0</v>
      </c>
      <c r="U360" s="161">
        <f>+[2]data1cf!T360</f>
        <v>0</v>
      </c>
      <c r="V360" s="161">
        <f>+[2]data1cf!U360</f>
        <v>0</v>
      </c>
      <c r="W360" s="161">
        <f>+[2]data1cf!V360</f>
        <v>0</v>
      </c>
      <c r="X360" s="161">
        <f>+[2]data1cf!W360</f>
        <v>0</v>
      </c>
      <c r="Y360" s="161">
        <f>+[2]data1cf!X360</f>
        <v>0</v>
      </c>
      <c r="Z360" s="161">
        <f>+[2]data1cf!Y360</f>
        <v>0</v>
      </c>
      <c r="AA360" s="161">
        <f>+[2]data1cf!Z360</f>
        <v>0</v>
      </c>
      <c r="AB360" s="161"/>
      <c r="AC360" s="162">
        <f t="shared" si="40"/>
        <v>19905.036366691875</v>
      </c>
      <c r="AD360" s="162">
        <f t="shared" si="42"/>
        <v>52808.522549798676</v>
      </c>
      <c r="AE360" s="163">
        <f t="shared" si="43"/>
        <v>52252.736767138173</v>
      </c>
      <c r="AF360" s="164">
        <f t="shared" si="41"/>
        <v>0.13417413830757147</v>
      </c>
      <c r="AG360" s="165">
        <f t="shared" si="46"/>
        <v>0.97522197975119995</v>
      </c>
    </row>
    <row r="361" spans="1:33">
      <c r="A361" s="157"/>
      <c r="B361" s="161">
        <f>+[2]data1cf!A361</f>
        <v>-86962.130271872564</v>
      </c>
      <c r="C361" s="161">
        <f>+[2]data1cf!B361</f>
        <v>15148.110398706416</v>
      </c>
      <c r="D361" s="161">
        <f>+[2]data1cf!C361</f>
        <v>16309.432999892189</v>
      </c>
      <c r="E361" s="161">
        <f>+[2]data1cf!D361</f>
        <v>15952.671046913279</v>
      </c>
      <c r="F361" s="161">
        <f>+[2]data1cf!E361</f>
        <v>15512.448891091923</v>
      </c>
      <c r="G361" s="161">
        <f>+[2]data1cf!F361</f>
        <v>15266.440957403964</v>
      </c>
      <c r="H361" s="161">
        <f>+[2]data1cf!G361</f>
        <v>14946.840333212407</v>
      </c>
      <c r="I361" s="161">
        <f>+[2]data1cf!H361</f>
        <v>15162.190617011247</v>
      </c>
      <c r="J361" s="161">
        <f>+[2]data1cf!I361</f>
        <v>15052.793947422058</v>
      </c>
      <c r="K361" s="161">
        <f>+[2]data1cf!J361</f>
        <v>14818.536914675195</v>
      </c>
      <c r="L361" s="161">
        <f>+[2]data1cf!K361</f>
        <v>14987.174609249552</v>
      </c>
      <c r="M361" s="161">
        <f>+[2]data1cf!L361</f>
        <v>15078.956219060263</v>
      </c>
      <c r="N361" s="161">
        <f>+[2]data1cf!M361</f>
        <v>15015.615972608148</v>
      </c>
      <c r="O361" s="161">
        <f>+[2]data1cf!N361</f>
        <v>14939.904460985341</v>
      </c>
      <c r="P361" s="161">
        <f>+[2]data1cf!O361</f>
        <v>15029.980136547551</v>
      </c>
      <c r="Q361" s="161">
        <f>+[2]data1cf!P361</f>
        <v>15242.007269159792</v>
      </c>
      <c r="R361" s="161">
        <f>+[2]data1cf!Q361</f>
        <v>997.42084936626952</v>
      </c>
      <c r="S361" s="161">
        <f>+[2]data1cf!R361</f>
        <v>0</v>
      </c>
      <c r="T361" s="161">
        <f>+[2]data1cf!S361</f>
        <v>0</v>
      </c>
      <c r="U361" s="161">
        <f>+[2]data1cf!T361</f>
        <v>0</v>
      </c>
      <c r="V361" s="161">
        <f>+[2]data1cf!U361</f>
        <v>0</v>
      </c>
      <c r="W361" s="161">
        <f>+[2]data1cf!V361</f>
        <v>0</v>
      </c>
      <c r="X361" s="161">
        <f>+[2]data1cf!W361</f>
        <v>0</v>
      </c>
      <c r="Y361" s="161">
        <f>+[2]data1cf!X361</f>
        <v>0</v>
      </c>
      <c r="Z361" s="161">
        <f>+[2]data1cf!Y361</f>
        <v>0</v>
      </c>
      <c r="AA361" s="161">
        <f>+[2]data1cf!Z361</f>
        <v>0</v>
      </c>
      <c r="AB361" s="161"/>
      <c r="AC361" s="162">
        <f t="shared" si="40"/>
        <v>29819.904653062713</v>
      </c>
      <c r="AD361" s="162">
        <f t="shared" si="42"/>
        <v>62084.459156108278</v>
      </c>
      <c r="AE361" s="163">
        <f t="shared" si="43"/>
        <v>61539.435632271452</v>
      </c>
      <c r="AF361" s="164">
        <f t="shared" si="41"/>
        <v>0.15720135569572447</v>
      </c>
      <c r="AG361" s="165">
        <f t="shared" si="46"/>
        <v>0.98705861478370815</v>
      </c>
    </row>
    <row r="362" spans="1:33">
      <c r="A362" s="157"/>
      <c r="B362" s="161">
        <f>+[2]data1cf!A362</f>
        <v>-90219.153551715033</v>
      </c>
      <c r="C362" s="161">
        <f>+[2]data1cf!B362</f>
        <v>15038.236395573003</v>
      </c>
      <c r="D362" s="161">
        <f>+[2]data1cf!C362</f>
        <v>16503.91455617264</v>
      </c>
      <c r="E362" s="161">
        <f>+[2]data1cf!D362</f>
        <v>16067.852472359009</v>
      </c>
      <c r="F362" s="161">
        <f>+[2]data1cf!E362</f>
        <v>15711.807943778596</v>
      </c>
      <c r="G362" s="161">
        <f>+[2]data1cf!F362</f>
        <v>15436.605192038276</v>
      </c>
      <c r="H362" s="161">
        <f>+[2]data1cf!G362</f>
        <v>15324.518954969197</v>
      </c>
      <c r="I362" s="161">
        <f>+[2]data1cf!H362</f>
        <v>15219.006160389494</v>
      </c>
      <c r="J362" s="161">
        <f>+[2]data1cf!I362</f>
        <v>15067.032172564292</v>
      </c>
      <c r="K362" s="161">
        <f>+[2]data1cf!J362</f>
        <v>15085.425640361023</v>
      </c>
      <c r="L362" s="161">
        <f>+[2]data1cf!K362</f>
        <v>14972.502109210873</v>
      </c>
      <c r="M362" s="161">
        <f>+[2]data1cf!L362</f>
        <v>14975.588545232371</v>
      </c>
      <c r="N362" s="161">
        <f>+[2]data1cf!M362</f>
        <v>15020.593766329035</v>
      </c>
      <c r="O362" s="161">
        <f>+[2]data1cf!N362</f>
        <v>14918.723098219365</v>
      </c>
      <c r="P362" s="161">
        <f>+[2]data1cf!O362</f>
        <v>15203.478567521532</v>
      </c>
      <c r="Q362" s="161">
        <f>+[2]data1cf!P362</f>
        <v>15133.10990609806</v>
      </c>
      <c r="R362" s="161">
        <f>+[2]data1cf!Q362</f>
        <v>1034.7776035767506</v>
      </c>
      <c r="S362" s="161">
        <f>+[2]data1cf!R362</f>
        <v>0</v>
      </c>
      <c r="T362" s="161">
        <f>+[2]data1cf!S362</f>
        <v>0</v>
      </c>
      <c r="U362" s="161">
        <f>+[2]data1cf!T362</f>
        <v>0</v>
      </c>
      <c r="V362" s="161">
        <f>+[2]data1cf!U362</f>
        <v>0</v>
      </c>
      <c r="W362" s="161">
        <f>+[2]data1cf!V362</f>
        <v>0</v>
      </c>
      <c r="X362" s="161">
        <f>+[2]data1cf!W362</f>
        <v>0</v>
      </c>
      <c r="Y362" s="161">
        <f>+[2]data1cf!X362</f>
        <v>0</v>
      </c>
      <c r="Z362" s="161">
        <f>+[2]data1cf!Y362</f>
        <v>0</v>
      </c>
      <c r="AA362" s="161">
        <f>+[2]data1cf!Z362</f>
        <v>0</v>
      </c>
      <c r="AB362" s="161"/>
      <c r="AC362" s="162">
        <f t="shared" si="40"/>
        <v>27295.262591830295</v>
      </c>
      <c r="AD362" s="162">
        <f t="shared" si="42"/>
        <v>59740.011263742337</v>
      </c>
      <c r="AE362" s="163">
        <f t="shared" si="43"/>
        <v>59192.25020055622</v>
      </c>
      <c r="AF362" s="164">
        <f t="shared" si="41"/>
        <v>0.15078384280204776</v>
      </c>
      <c r="AG362" s="165">
        <f t="shared" si="46"/>
        <v>0.98474976312567741</v>
      </c>
    </row>
    <row r="363" spans="1:33">
      <c r="A363" s="157"/>
      <c r="B363" s="161">
        <f>+[2]data1cf!A363</f>
        <v>-88920.685039800912</v>
      </c>
      <c r="C363" s="161">
        <f>+[2]data1cf!B363</f>
        <v>14854.631854515097</v>
      </c>
      <c r="D363" s="161">
        <f>+[2]data1cf!C363</f>
        <v>16268.276076431166</v>
      </c>
      <c r="E363" s="161">
        <f>+[2]data1cf!D363</f>
        <v>15958.565107355204</v>
      </c>
      <c r="F363" s="161">
        <f>+[2]data1cf!E363</f>
        <v>15501.443360289726</v>
      </c>
      <c r="G363" s="161">
        <f>+[2]data1cf!F363</f>
        <v>15429.868137847148</v>
      </c>
      <c r="H363" s="161">
        <f>+[2]data1cf!G363</f>
        <v>15103.417953942095</v>
      </c>
      <c r="I363" s="161">
        <f>+[2]data1cf!H363</f>
        <v>14988.974879526373</v>
      </c>
      <c r="J363" s="161">
        <f>+[2]data1cf!I363</f>
        <v>15017.424182893406</v>
      </c>
      <c r="K363" s="161">
        <f>+[2]data1cf!J363</f>
        <v>14982.409503188683</v>
      </c>
      <c r="L363" s="161">
        <f>+[2]data1cf!K363</f>
        <v>15073.909983905702</v>
      </c>
      <c r="M363" s="161">
        <f>+[2]data1cf!L363</f>
        <v>15177.330105931824</v>
      </c>
      <c r="N363" s="161">
        <f>+[2]data1cf!M363</f>
        <v>15186.569697390863</v>
      </c>
      <c r="O363" s="161">
        <f>+[2]data1cf!N363</f>
        <v>15197.856278776793</v>
      </c>
      <c r="P363" s="161">
        <f>+[2]data1cf!O363</f>
        <v>14982.275321817062</v>
      </c>
      <c r="Q363" s="161">
        <f>+[2]data1cf!P363</f>
        <v>15223.296549294839</v>
      </c>
      <c r="R363" s="161">
        <f>+[2]data1cf!Q363</f>
        <v>1019.8846891325004</v>
      </c>
      <c r="S363" s="161">
        <f>+[2]data1cf!R363</f>
        <v>0</v>
      </c>
      <c r="T363" s="161">
        <f>+[2]data1cf!S363</f>
        <v>0</v>
      </c>
      <c r="U363" s="161">
        <f>+[2]data1cf!T363</f>
        <v>0</v>
      </c>
      <c r="V363" s="161">
        <f>+[2]data1cf!U363</f>
        <v>0</v>
      </c>
      <c r="W363" s="161">
        <f>+[2]data1cf!V363</f>
        <v>0</v>
      </c>
      <c r="X363" s="161">
        <f>+[2]data1cf!W363</f>
        <v>0</v>
      </c>
      <c r="Y363" s="161">
        <f>+[2]data1cf!X363</f>
        <v>0</v>
      </c>
      <c r="Z363" s="161">
        <f>+[2]data1cf!Y363</f>
        <v>0</v>
      </c>
      <c r="AA363" s="161">
        <f>+[2]data1cf!Z363</f>
        <v>0</v>
      </c>
      <c r="AB363" s="161"/>
      <c r="AC363" s="162">
        <f t="shared" si="40"/>
        <v>27896.190462500308</v>
      </c>
      <c r="AD363" s="162">
        <f t="shared" si="42"/>
        <v>60275.725745004864</v>
      </c>
      <c r="AE363" s="163">
        <f t="shared" si="43"/>
        <v>59728.528411153115</v>
      </c>
      <c r="AF363" s="164">
        <f t="shared" si="41"/>
        <v>0.15233209729194641</v>
      </c>
      <c r="AG363" s="165">
        <f t="shared" si="46"/>
        <v>0.98531123624394756</v>
      </c>
    </row>
    <row r="364" spans="1:33">
      <c r="A364" s="157"/>
      <c r="B364" s="161">
        <f>+[2]data1cf!A364</f>
        <v>-92197.336695020713</v>
      </c>
      <c r="C364" s="161">
        <f>+[2]data1cf!B364</f>
        <v>15157.67611052316</v>
      </c>
      <c r="D364" s="161">
        <f>+[2]data1cf!C364</f>
        <v>16436.932081185714</v>
      </c>
      <c r="E364" s="161">
        <f>+[2]data1cf!D364</f>
        <v>16051.806498531467</v>
      </c>
      <c r="F364" s="161">
        <f>+[2]data1cf!E364</f>
        <v>15749.26988587893</v>
      </c>
      <c r="G364" s="161">
        <f>+[2]data1cf!F364</f>
        <v>15581.296055781946</v>
      </c>
      <c r="H364" s="161">
        <f>+[2]data1cf!G364</f>
        <v>15377.857822010381</v>
      </c>
      <c r="I364" s="161">
        <f>+[2]data1cf!H364</f>
        <v>15150.330306232552</v>
      </c>
      <c r="J364" s="161">
        <f>+[2]data1cf!I364</f>
        <v>15222.767637597448</v>
      </c>
      <c r="K364" s="161">
        <f>+[2]data1cf!J364</f>
        <v>14989.863091436444</v>
      </c>
      <c r="L364" s="161">
        <f>+[2]data1cf!K364</f>
        <v>15217.564214884362</v>
      </c>
      <c r="M364" s="161">
        <f>+[2]data1cf!L364</f>
        <v>15325.823957673627</v>
      </c>
      <c r="N364" s="161">
        <f>+[2]data1cf!M364</f>
        <v>14977.719566626078</v>
      </c>
      <c r="O364" s="161">
        <f>+[2]data1cf!N364</f>
        <v>15206.899702672912</v>
      </c>
      <c r="P364" s="161">
        <f>+[2]data1cf!O364</f>
        <v>15021.437417026711</v>
      </c>
      <c r="Q364" s="161">
        <f>+[2]data1cf!P364</f>
        <v>15098.396704348117</v>
      </c>
      <c r="R364" s="161">
        <f>+[2]data1cf!Q364</f>
        <v>1057.4665729572093</v>
      </c>
      <c r="S364" s="161">
        <f>+[2]data1cf!R364</f>
        <v>0</v>
      </c>
      <c r="T364" s="161">
        <f>+[2]data1cf!S364</f>
        <v>0</v>
      </c>
      <c r="U364" s="161">
        <f>+[2]data1cf!T364</f>
        <v>0</v>
      </c>
      <c r="V364" s="161">
        <f>+[2]data1cf!U364</f>
        <v>0</v>
      </c>
      <c r="W364" s="161">
        <f>+[2]data1cf!V364</f>
        <v>0</v>
      </c>
      <c r="X364" s="161">
        <f>+[2]data1cf!W364</f>
        <v>0</v>
      </c>
      <c r="Y364" s="161">
        <f>+[2]data1cf!X364</f>
        <v>0</v>
      </c>
      <c r="Z364" s="161">
        <f>+[2]data1cf!Y364</f>
        <v>0</v>
      </c>
      <c r="AA364" s="161">
        <f>+[2]data1cf!Z364</f>
        <v>0</v>
      </c>
      <c r="AB364" s="161"/>
      <c r="AC364" s="162">
        <f t="shared" si="40"/>
        <v>25736.211018037626</v>
      </c>
      <c r="AD364" s="162">
        <f t="shared" si="42"/>
        <v>58321.629499036149</v>
      </c>
      <c r="AE364" s="163">
        <f t="shared" si="43"/>
        <v>57771.459803201324</v>
      </c>
      <c r="AF364" s="164">
        <f t="shared" si="41"/>
        <v>0.14697422385215761</v>
      </c>
      <c r="AG364" s="165">
        <f t="shared" si="46"/>
        <v>0.98315735545178751</v>
      </c>
    </row>
    <row r="365" spans="1:33">
      <c r="A365" s="157"/>
      <c r="B365" s="161">
        <f>+[2]data1cf!A365</f>
        <v>-92405.042793161716</v>
      </c>
      <c r="C365" s="161">
        <f>+[2]data1cf!B365</f>
        <v>15001.954742771139</v>
      </c>
      <c r="D365" s="161">
        <f>+[2]data1cf!C365</f>
        <v>16403.126914461685</v>
      </c>
      <c r="E365" s="161">
        <f>+[2]data1cf!D365</f>
        <v>16016.428900218969</v>
      </c>
      <c r="F365" s="161">
        <f>+[2]data1cf!E365</f>
        <v>15723.972300998339</v>
      </c>
      <c r="G365" s="161">
        <f>+[2]data1cf!F365</f>
        <v>15652.500107493488</v>
      </c>
      <c r="H365" s="161">
        <f>+[2]data1cf!G365</f>
        <v>15424.866789671463</v>
      </c>
      <c r="I365" s="161">
        <f>+[2]data1cf!H365</f>
        <v>15203.792719082623</v>
      </c>
      <c r="J365" s="161">
        <f>+[2]data1cf!I365</f>
        <v>14991.227597564444</v>
      </c>
      <c r="K365" s="161">
        <f>+[2]data1cf!J365</f>
        <v>15108.636898030838</v>
      </c>
      <c r="L365" s="161">
        <f>+[2]data1cf!K365</f>
        <v>15196.120075783423</v>
      </c>
      <c r="M365" s="161">
        <f>+[2]data1cf!L365</f>
        <v>15130.347514507983</v>
      </c>
      <c r="N365" s="161">
        <f>+[2]data1cf!M365</f>
        <v>15232.840231717757</v>
      </c>
      <c r="O365" s="161">
        <f>+[2]data1cf!N365</f>
        <v>15336.238296604733</v>
      </c>
      <c r="P365" s="161">
        <f>+[2]data1cf!O365</f>
        <v>15116.706831938995</v>
      </c>
      <c r="Q365" s="161">
        <f>+[2]data1cf!P365</f>
        <v>15180.125946135759</v>
      </c>
      <c r="R365" s="161">
        <f>+[2]data1cf!Q365</f>
        <v>1059.8488788204475</v>
      </c>
      <c r="S365" s="161">
        <f>+[2]data1cf!R365</f>
        <v>0</v>
      </c>
      <c r="T365" s="161">
        <f>+[2]data1cf!S365</f>
        <v>0</v>
      </c>
      <c r="U365" s="161">
        <f>+[2]data1cf!T365</f>
        <v>0</v>
      </c>
      <c r="V365" s="161">
        <f>+[2]data1cf!U365</f>
        <v>0</v>
      </c>
      <c r="W365" s="161">
        <f>+[2]data1cf!V365</f>
        <v>0</v>
      </c>
      <c r="X365" s="161">
        <f>+[2]data1cf!W365</f>
        <v>0</v>
      </c>
      <c r="Y365" s="161">
        <f>+[2]data1cf!X365</f>
        <v>0</v>
      </c>
      <c r="Z365" s="161">
        <f>+[2]data1cf!Y365</f>
        <v>0</v>
      </c>
      <c r="AA365" s="161">
        <f>+[2]data1cf!Z365</f>
        <v>0</v>
      </c>
      <c r="AB365" s="161"/>
      <c r="AC365" s="162">
        <f t="shared" si="40"/>
        <v>25442.755699742069</v>
      </c>
      <c r="AD365" s="162">
        <f t="shared" si="42"/>
        <v>58069.049604743843</v>
      </c>
      <c r="AE365" s="163">
        <f t="shared" si="43"/>
        <v>57517.912633180182</v>
      </c>
      <c r="AF365" s="164">
        <f t="shared" si="41"/>
        <v>0.14624711871147156</v>
      </c>
      <c r="AG365" s="165">
        <f t="shared" si="46"/>
        <v>0.98285682086336879</v>
      </c>
    </row>
    <row r="366" spans="1:33">
      <c r="A366" s="157"/>
      <c r="B366" s="161">
        <f>+[2]data1cf!A366</f>
        <v>-85138.496838057647</v>
      </c>
      <c r="C366" s="161">
        <f>+[2]data1cf!B366</f>
        <v>14919.366697099777</v>
      </c>
      <c r="D366" s="161">
        <f>+[2]data1cf!C366</f>
        <v>16132.266194517757</v>
      </c>
      <c r="E366" s="161">
        <f>+[2]data1cf!D366</f>
        <v>15693.830353708796</v>
      </c>
      <c r="F366" s="161">
        <f>+[2]data1cf!E366</f>
        <v>15520.852586925273</v>
      </c>
      <c r="G366" s="161">
        <f>+[2]data1cf!F366</f>
        <v>15071.631519262088</v>
      </c>
      <c r="H366" s="161">
        <f>+[2]data1cf!G366</f>
        <v>15008.411274176317</v>
      </c>
      <c r="I366" s="161">
        <f>+[2]data1cf!H366</f>
        <v>14970.967063150363</v>
      </c>
      <c r="J366" s="161">
        <f>+[2]data1cf!I366</f>
        <v>14874.724589955444</v>
      </c>
      <c r="K366" s="161">
        <f>+[2]data1cf!J366</f>
        <v>14809.663857611271</v>
      </c>
      <c r="L366" s="161">
        <f>+[2]data1cf!K366</f>
        <v>14851.379796456906</v>
      </c>
      <c r="M366" s="161">
        <f>+[2]data1cf!L366</f>
        <v>15076.191255142197</v>
      </c>
      <c r="N366" s="161">
        <f>+[2]data1cf!M366</f>
        <v>15037.786323975308</v>
      </c>
      <c r="O366" s="161">
        <f>+[2]data1cf!N366</f>
        <v>14932.750560241806</v>
      </c>
      <c r="P366" s="161">
        <f>+[2]data1cf!O366</f>
        <v>15093.882296703545</v>
      </c>
      <c r="Q366" s="161">
        <f>+[2]data1cf!P366</f>
        <v>14980.999624765063</v>
      </c>
      <c r="R366" s="161">
        <f>+[2]data1cf!Q366</f>
        <v>976.50450333378592</v>
      </c>
      <c r="S366" s="161">
        <f>+[2]data1cf!R366</f>
        <v>0</v>
      </c>
      <c r="T366" s="161">
        <f>+[2]data1cf!S366</f>
        <v>0</v>
      </c>
      <c r="U366" s="161">
        <f>+[2]data1cf!T366</f>
        <v>0</v>
      </c>
      <c r="V366" s="161">
        <f>+[2]data1cf!U366</f>
        <v>0</v>
      </c>
      <c r="W366" s="161">
        <f>+[2]data1cf!V366</f>
        <v>0</v>
      </c>
      <c r="X366" s="161">
        <f>+[2]data1cf!W366</f>
        <v>0</v>
      </c>
      <c r="Y366" s="161">
        <f>+[2]data1cf!X366</f>
        <v>0</v>
      </c>
      <c r="Z366" s="161">
        <f>+[2]data1cf!Y366</f>
        <v>0</v>
      </c>
      <c r="AA366" s="161">
        <f>+[2]data1cf!Z366</f>
        <v>0</v>
      </c>
      <c r="AB366" s="161"/>
      <c r="AC366" s="162">
        <f t="shared" si="40"/>
        <v>30731.019731071294</v>
      </c>
      <c r="AD366" s="162">
        <f t="shared" si="42"/>
        <v>62809.333144773496</v>
      </c>
      <c r="AE366" s="163">
        <f t="shared" si="43"/>
        <v>62267.277172785274</v>
      </c>
      <c r="AF366" s="164">
        <f t="shared" si="41"/>
        <v>0.15990920662879951</v>
      </c>
      <c r="AG366" s="165">
        <f t="shared" si="46"/>
        <v>0.98769909720144256</v>
      </c>
    </row>
    <row r="367" spans="1:33">
      <c r="A367" s="157"/>
      <c r="B367" s="161">
        <f>+[2]data1cf!A367</f>
        <v>-97706.199597938074</v>
      </c>
      <c r="C367" s="161">
        <f>+[2]data1cf!B367</f>
        <v>15082.773746922503</v>
      </c>
      <c r="D367" s="161">
        <f>+[2]data1cf!C367</f>
        <v>16612.780625002772</v>
      </c>
      <c r="E367" s="161">
        <f>+[2]data1cf!D367</f>
        <v>16468.586773285977</v>
      </c>
      <c r="F367" s="161">
        <f>+[2]data1cf!E367</f>
        <v>15794.783712748689</v>
      </c>
      <c r="G367" s="161">
        <f>+[2]data1cf!F367</f>
        <v>15513.241295989616</v>
      </c>
      <c r="H367" s="161">
        <f>+[2]data1cf!G367</f>
        <v>15272.363256031927</v>
      </c>
      <c r="I367" s="161">
        <f>+[2]data1cf!H367</f>
        <v>15325.109394741652</v>
      </c>
      <c r="J367" s="161">
        <f>+[2]data1cf!I367</f>
        <v>15308.866534777262</v>
      </c>
      <c r="K367" s="161">
        <f>+[2]data1cf!J367</f>
        <v>15192.861149517688</v>
      </c>
      <c r="L367" s="161">
        <f>+[2]data1cf!K367</f>
        <v>15171.729572113218</v>
      </c>
      <c r="M367" s="161">
        <f>+[2]data1cf!L367</f>
        <v>15293.590578541542</v>
      </c>
      <c r="N367" s="161">
        <f>+[2]data1cf!M367</f>
        <v>15176.404749250549</v>
      </c>
      <c r="O367" s="161">
        <f>+[2]data1cf!N367</f>
        <v>15482.795756713949</v>
      </c>
      <c r="P367" s="161">
        <f>+[2]data1cf!O367</f>
        <v>15371.844724575745</v>
      </c>
      <c r="Q367" s="161">
        <f>+[2]data1cf!P367</f>
        <v>15330.627292244502</v>
      </c>
      <c r="R367" s="161">
        <f>+[2]data1cf!Q367</f>
        <v>1120.6510269085104</v>
      </c>
      <c r="S367" s="161">
        <f>+[2]data1cf!R367</f>
        <v>0</v>
      </c>
      <c r="T367" s="161">
        <f>+[2]data1cf!S367</f>
        <v>0</v>
      </c>
      <c r="U367" s="161">
        <f>+[2]data1cf!T367</f>
        <v>0</v>
      </c>
      <c r="V367" s="161">
        <f>+[2]data1cf!U367</f>
        <v>0</v>
      </c>
      <c r="W367" s="161">
        <f>+[2]data1cf!V367</f>
        <v>0</v>
      </c>
      <c r="X367" s="161">
        <f>+[2]data1cf!W367</f>
        <v>0</v>
      </c>
      <c r="Y367" s="161">
        <f>+[2]data1cf!X367</f>
        <v>0</v>
      </c>
      <c r="Z367" s="161">
        <f>+[2]data1cf!Y367</f>
        <v>0</v>
      </c>
      <c r="AA367" s="161">
        <f>+[2]data1cf!Z367</f>
        <v>0</v>
      </c>
      <c r="AB367" s="161"/>
      <c r="AC367" s="162">
        <f t="shared" si="40"/>
        <v>21038.361805259676</v>
      </c>
      <c r="AD367" s="162">
        <f t="shared" si="42"/>
        <v>53895.17792086993</v>
      </c>
      <c r="AE367" s="163">
        <f t="shared" si="43"/>
        <v>53340.074397029908</v>
      </c>
      <c r="AF367" s="164">
        <f t="shared" si="41"/>
        <v>0.13652713894844057</v>
      </c>
      <c r="AG367" s="165">
        <f t="shared" si="46"/>
        <v>0.97703740986619225</v>
      </c>
    </row>
    <row r="368" spans="1:33">
      <c r="A368" s="157"/>
      <c r="B368" s="161">
        <f>+[2]data1cf!A368</f>
        <v>-95377.652166861881</v>
      </c>
      <c r="C368" s="161">
        <f>+[2]data1cf!B368</f>
        <v>15139.316050454758</v>
      </c>
      <c r="D368" s="161">
        <f>+[2]data1cf!C368</f>
        <v>16661.263333855539</v>
      </c>
      <c r="E368" s="161">
        <f>+[2]data1cf!D368</f>
        <v>16266.279944856868</v>
      </c>
      <c r="F368" s="161">
        <f>+[2]data1cf!E368</f>
        <v>15674.67732394379</v>
      </c>
      <c r="G368" s="161">
        <f>+[2]data1cf!F368</f>
        <v>15531.976827473067</v>
      </c>
      <c r="H368" s="161">
        <f>+[2]data1cf!G368</f>
        <v>15397.798664931048</v>
      </c>
      <c r="I368" s="161">
        <f>+[2]data1cf!H368</f>
        <v>15278.325836230371</v>
      </c>
      <c r="J368" s="161">
        <f>+[2]data1cf!I368</f>
        <v>15245.922020206275</v>
      </c>
      <c r="K368" s="161">
        <f>+[2]data1cf!J368</f>
        <v>15178.801480177062</v>
      </c>
      <c r="L368" s="161">
        <f>+[2]data1cf!K368</f>
        <v>15228.47625258032</v>
      </c>
      <c r="M368" s="161">
        <f>+[2]data1cf!L368</f>
        <v>15123.314908162414</v>
      </c>
      <c r="N368" s="161">
        <f>+[2]data1cf!M368</f>
        <v>15502.680827397384</v>
      </c>
      <c r="O368" s="161">
        <f>+[2]data1cf!N368</f>
        <v>15113.3082706895</v>
      </c>
      <c r="P368" s="161">
        <f>+[2]data1cf!O368</f>
        <v>15253.136761773549</v>
      </c>
      <c r="Q368" s="161">
        <f>+[2]data1cf!P368</f>
        <v>15174.876123541246</v>
      </c>
      <c r="R368" s="161">
        <f>+[2]data1cf!Q368</f>
        <v>1093.9435192930389</v>
      </c>
      <c r="S368" s="161">
        <f>+[2]data1cf!R368</f>
        <v>0</v>
      </c>
      <c r="T368" s="161">
        <f>+[2]data1cf!S368</f>
        <v>0</v>
      </c>
      <c r="U368" s="161">
        <f>+[2]data1cf!T368</f>
        <v>0</v>
      </c>
      <c r="V368" s="161">
        <f>+[2]data1cf!U368</f>
        <v>0</v>
      </c>
      <c r="W368" s="161">
        <f>+[2]data1cf!V368</f>
        <v>0</v>
      </c>
      <c r="X368" s="161">
        <f>+[2]data1cf!W368</f>
        <v>0</v>
      </c>
      <c r="Y368" s="161">
        <f>+[2]data1cf!X368</f>
        <v>0</v>
      </c>
      <c r="Z368" s="161">
        <f>+[2]data1cf!Y368</f>
        <v>0</v>
      </c>
      <c r="AA368" s="161">
        <f>+[2]data1cf!Z368</f>
        <v>0</v>
      </c>
      <c r="AB368" s="161"/>
      <c r="AC368" s="162">
        <f t="shared" si="40"/>
        <v>23132.379255309188</v>
      </c>
      <c r="AD368" s="162">
        <f t="shared" si="42"/>
        <v>55890.895745044814</v>
      </c>
      <c r="AE368" s="163">
        <f t="shared" si="43"/>
        <v>55337.642896430982</v>
      </c>
      <c r="AF368" s="164">
        <f t="shared" si="41"/>
        <v>0.1410179316997528</v>
      </c>
      <c r="AG368" s="165">
        <f t="shared" si="46"/>
        <v>0.98003220525025425</v>
      </c>
    </row>
    <row r="369" spans="1:33">
      <c r="A369" s="157"/>
      <c r="B369" s="161">
        <f>+[2]data1cf!A369</f>
        <v>-100502.49095297069</v>
      </c>
      <c r="C369" s="161">
        <f>+[2]data1cf!B369</f>
        <v>15559.950068463226</v>
      </c>
      <c r="D369" s="161">
        <f>+[2]data1cf!C369</f>
        <v>16907.375380170095</v>
      </c>
      <c r="E369" s="161">
        <f>+[2]data1cf!D369</f>
        <v>16483.22584240952</v>
      </c>
      <c r="F369" s="161">
        <f>+[2]data1cf!E369</f>
        <v>16021.071606584177</v>
      </c>
      <c r="G369" s="161">
        <f>+[2]data1cf!F369</f>
        <v>15701.322363457792</v>
      </c>
      <c r="H369" s="161">
        <f>+[2]data1cf!G369</f>
        <v>15221.159379368006</v>
      </c>
      <c r="I369" s="161">
        <f>+[2]data1cf!H369</f>
        <v>15237.658841414994</v>
      </c>
      <c r="J369" s="161">
        <f>+[2]data1cf!I369</f>
        <v>15240.084290184264</v>
      </c>
      <c r="K369" s="161">
        <f>+[2]data1cf!J369</f>
        <v>15276.822831934986</v>
      </c>
      <c r="L369" s="161">
        <f>+[2]data1cf!K369</f>
        <v>15318.452673467677</v>
      </c>
      <c r="M369" s="161">
        <f>+[2]data1cf!L369</f>
        <v>15280.902226162241</v>
      </c>
      <c r="N369" s="161">
        <f>+[2]data1cf!M369</f>
        <v>15363.852456745966</v>
      </c>
      <c r="O369" s="161">
        <f>+[2]data1cf!N369</f>
        <v>15423.394934891192</v>
      </c>
      <c r="P369" s="161">
        <f>+[2]data1cf!O369</f>
        <v>15286.856123219488</v>
      </c>
      <c r="Q369" s="161">
        <f>+[2]data1cf!P369</f>
        <v>15393.161074750726</v>
      </c>
      <c r="R369" s="161">
        <f>+[2]data1cf!Q369</f>
        <v>1152.7233702341925</v>
      </c>
      <c r="S369" s="161">
        <f>+[2]data1cf!R369</f>
        <v>0</v>
      </c>
      <c r="T369" s="161">
        <f>+[2]data1cf!S369</f>
        <v>0</v>
      </c>
      <c r="U369" s="161">
        <f>+[2]data1cf!T369</f>
        <v>0</v>
      </c>
      <c r="V369" s="161">
        <f>+[2]data1cf!U369</f>
        <v>0</v>
      </c>
      <c r="W369" s="161">
        <f>+[2]data1cf!V369</f>
        <v>0</v>
      </c>
      <c r="X369" s="161">
        <f>+[2]data1cf!W369</f>
        <v>0</v>
      </c>
      <c r="Y369" s="161">
        <f>+[2]data1cf!X369</f>
        <v>0</v>
      </c>
      <c r="Z369" s="161">
        <f>+[2]data1cf!Y369</f>
        <v>0</v>
      </c>
      <c r="AA369" s="161">
        <f>+[2]data1cf!Z369</f>
        <v>0</v>
      </c>
      <c r="AB369" s="161"/>
      <c r="AC369" s="162">
        <f t="shared" si="40"/>
        <v>19225.45170869361</v>
      </c>
      <c r="AD369" s="162">
        <f t="shared" si="42"/>
        <v>52202.345964353735</v>
      </c>
      <c r="AE369" s="163">
        <f t="shared" si="43"/>
        <v>51645.380064440666</v>
      </c>
      <c r="AF369" s="164">
        <f t="shared" si="41"/>
        <v>0.1327395260334015</v>
      </c>
      <c r="AG369" s="165">
        <f t="shared" si="46"/>
        <v>0.97414760788035248</v>
      </c>
    </row>
    <row r="370" spans="1:33">
      <c r="A370" s="157"/>
      <c r="B370" s="161">
        <f>+[2]data1cf!A370</f>
        <v>-99555.66926059578</v>
      </c>
      <c r="C370" s="161">
        <f>+[2]data1cf!B370</f>
        <v>15133.583807607771</v>
      </c>
      <c r="D370" s="161">
        <f>+[2]data1cf!C370</f>
        <v>16702.741569922364</v>
      </c>
      <c r="E370" s="161">
        <f>+[2]data1cf!D370</f>
        <v>16323.079496067783</v>
      </c>
      <c r="F370" s="161">
        <f>+[2]data1cf!E370</f>
        <v>15774.34017114685</v>
      </c>
      <c r="G370" s="161">
        <f>+[2]data1cf!F370</f>
        <v>15756.942008307982</v>
      </c>
      <c r="H370" s="161">
        <f>+[2]data1cf!G370</f>
        <v>15308.627392531906</v>
      </c>
      <c r="I370" s="161">
        <f>+[2]data1cf!H370</f>
        <v>15300.433733165959</v>
      </c>
      <c r="J370" s="161">
        <f>+[2]data1cf!I370</f>
        <v>15297.978920134778</v>
      </c>
      <c r="K370" s="161">
        <f>+[2]data1cf!J370</f>
        <v>15416.778929184813</v>
      </c>
      <c r="L370" s="161">
        <f>+[2]data1cf!K370</f>
        <v>15196.154311301976</v>
      </c>
      <c r="M370" s="161">
        <f>+[2]data1cf!L370</f>
        <v>15233.205270211944</v>
      </c>
      <c r="N370" s="161">
        <f>+[2]data1cf!M370</f>
        <v>15401.023436606147</v>
      </c>
      <c r="O370" s="161">
        <f>+[2]data1cf!N370</f>
        <v>15580.972020091449</v>
      </c>
      <c r="P370" s="161">
        <f>+[2]data1cf!O370</f>
        <v>15376.504720783687</v>
      </c>
      <c r="Q370" s="161">
        <f>+[2]data1cf!P370</f>
        <v>15244.647645068639</v>
      </c>
      <c r="R370" s="161">
        <f>+[2]data1cf!Q370</f>
        <v>1141.8637041513293</v>
      </c>
      <c r="S370" s="161">
        <f>+[2]data1cf!R370</f>
        <v>0</v>
      </c>
      <c r="T370" s="161">
        <f>+[2]data1cf!S370</f>
        <v>0</v>
      </c>
      <c r="U370" s="161">
        <f>+[2]data1cf!T370</f>
        <v>0</v>
      </c>
      <c r="V370" s="161">
        <f>+[2]data1cf!U370</f>
        <v>0</v>
      </c>
      <c r="W370" s="161">
        <f>+[2]data1cf!V370</f>
        <v>0</v>
      </c>
      <c r="X370" s="161">
        <f>+[2]data1cf!W370</f>
        <v>0</v>
      </c>
      <c r="Y370" s="161">
        <f>+[2]data1cf!X370</f>
        <v>0</v>
      </c>
      <c r="Z370" s="161">
        <f>+[2]data1cf!Y370</f>
        <v>0</v>
      </c>
      <c r="AA370" s="161">
        <f>+[2]data1cf!Z370</f>
        <v>0</v>
      </c>
      <c r="AB370" s="161"/>
      <c r="AC370" s="162">
        <f t="shared" si="40"/>
        <v>19508.546493403279</v>
      </c>
      <c r="AD370" s="162">
        <f t="shared" si="42"/>
        <v>52465.051529457975</v>
      </c>
      <c r="AE370" s="163">
        <f t="shared" si="43"/>
        <v>51908.234668981859</v>
      </c>
      <c r="AF370" s="164">
        <f t="shared" si="41"/>
        <v>0.13332944512367248</v>
      </c>
      <c r="AG370" s="165">
        <f t="shared" si="46"/>
        <v>0.97461882474858375</v>
      </c>
    </row>
    <row r="371" spans="1:33">
      <c r="A371" s="157"/>
      <c r="B371" s="161">
        <f>+[2]data1cf!A371</f>
        <v>-99363.784816709245</v>
      </c>
      <c r="C371" s="161">
        <f>+[2]data1cf!B371</f>
        <v>15125.616338498356</v>
      </c>
      <c r="D371" s="161">
        <f>+[2]data1cf!C371</f>
        <v>16601.126065381126</v>
      </c>
      <c r="E371" s="161">
        <f>+[2]data1cf!D371</f>
        <v>16128.445199300681</v>
      </c>
      <c r="F371" s="161">
        <f>+[2]data1cf!E371</f>
        <v>16036.524440403011</v>
      </c>
      <c r="G371" s="161">
        <f>+[2]data1cf!F371</f>
        <v>15560.887713681866</v>
      </c>
      <c r="H371" s="161">
        <f>+[2]data1cf!G371</f>
        <v>15295.081470220508</v>
      </c>
      <c r="I371" s="161">
        <f>+[2]data1cf!H371</f>
        <v>15241.40417623752</v>
      </c>
      <c r="J371" s="161">
        <f>+[2]data1cf!I371</f>
        <v>15246.630628811992</v>
      </c>
      <c r="K371" s="161">
        <f>+[2]data1cf!J371</f>
        <v>15113.393939911221</v>
      </c>
      <c r="L371" s="161">
        <f>+[2]data1cf!K371</f>
        <v>15382.922536064965</v>
      </c>
      <c r="M371" s="161">
        <f>+[2]data1cf!L371</f>
        <v>15335.170273368334</v>
      </c>
      <c r="N371" s="161">
        <f>+[2]data1cf!M371</f>
        <v>15532.529192180522</v>
      </c>
      <c r="O371" s="161">
        <f>+[2]data1cf!N371</f>
        <v>15373.877899844127</v>
      </c>
      <c r="P371" s="161">
        <f>+[2]data1cf!O371</f>
        <v>15540.892992091562</v>
      </c>
      <c r="Q371" s="161">
        <f>+[2]data1cf!P371</f>
        <v>15516.152635046808</v>
      </c>
      <c r="R371" s="161">
        <f>+[2]data1cf!Q371</f>
        <v>1139.6628663337283</v>
      </c>
      <c r="S371" s="161">
        <f>+[2]data1cf!R371</f>
        <v>0</v>
      </c>
      <c r="T371" s="161">
        <f>+[2]data1cf!S371</f>
        <v>0</v>
      </c>
      <c r="U371" s="161">
        <f>+[2]data1cf!T371</f>
        <v>0</v>
      </c>
      <c r="V371" s="161">
        <f>+[2]data1cf!U371</f>
        <v>0</v>
      </c>
      <c r="W371" s="161">
        <f>+[2]data1cf!V371</f>
        <v>0</v>
      </c>
      <c r="X371" s="161">
        <f>+[2]data1cf!W371</f>
        <v>0</v>
      </c>
      <c r="Y371" s="161">
        <f>+[2]data1cf!X371</f>
        <v>0</v>
      </c>
      <c r="Z371" s="161">
        <f>+[2]data1cf!Y371</f>
        <v>0</v>
      </c>
      <c r="AA371" s="161">
        <f>+[2]data1cf!Z371</f>
        <v>0</v>
      </c>
      <c r="AB371" s="161"/>
      <c r="AC371" s="162">
        <f t="shared" si="40"/>
        <v>19527.187423692736</v>
      </c>
      <c r="AD371" s="162">
        <f t="shared" si="42"/>
        <v>52490.607205024193</v>
      </c>
      <c r="AE371" s="163">
        <f t="shared" si="43"/>
        <v>51933.32899462722</v>
      </c>
      <c r="AF371" s="164">
        <f t="shared" si="41"/>
        <v>0.13335991501808167</v>
      </c>
      <c r="AG371" s="165">
        <f t="shared" ref="AG371:AG386" si="47">1-EXP(-(1/0.25)*(AD371/ABS($AD$1010)))</f>
        <v>0.97466420321060609</v>
      </c>
    </row>
    <row r="372" spans="1:33">
      <c r="A372" s="157"/>
      <c r="B372" s="161">
        <f>+[2]data1cf!A372</f>
        <v>-84592.80963525307</v>
      </c>
      <c r="C372" s="161">
        <f>+[2]data1cf!B372</f>
        <v>14713.302867890863</v>
      </c>
      <c r="D372" s="161">
        <f>+[2]data1cf!C372</f>
        <v>16168.656350295503</v>
      </c>
      <c r="E372" s="161">
        <f>+[2]data1cf!D372</f>
        <v>15908.267204896743</v>
      </c>
      <c r="F372" s="161">
        <f>+[2]data1cf!E372</f>
        <v>15563.794410911218</v>
      </c>
      <c r="G372" s="161">
        <f>+[2]data1cf!F372</f>
        <v>15028.352010096805</v>
      </c>
      <c r="H372" s="161">
        <f>+[2]data1cf!G372</f>
        <v>14994.666543269996</v>
      </c>
      <c r="I372" s="161">
        <f>+[2]data1cf!H372</f>
        <v>14924.685963022279</v>
      </c>
      <c r="J372" s="161">
        <f>+[2]data1cf!I372</f>
        <v>14926.262234092226</v>
      </c>
      <c r="K372" s="161">
        <f>+[2]data1cf!J372</f>
        <v>14877.352223010259</v>
      </c>
      <c r="L372" s="161">
        <f>+[2]data1cf!K372</f>
        <v>14995.519474693114</v>
      </c>
      <c r="M372" s="161">
        <f>+[2]data1cf!L372</f>
        <v>15102.764041207751</v>
      </c>
      <c r="N372" s="161">
        <f>+[2]data1cf!M372</f>
        <v>14691.898553678002</v>
      </c>
      <c r="O372" s="161">
        <f>+[2]data1cf!N372</f>
        <v>14940.078623658002</v>
      </c>
      <c r="P372" s="161">
        <f>+[2]data1cf!O372</f>
        <v>15184.511643876438</v>
      </c>
      <c r="Q372" s="161">
        <f>+[2]data1cf!P372</f>
        <v>14952.50064077647</v>
      </c>
      <c r="R372" s="161">
        <f>+[2]data1cf!Q372</f>
        <v>970.24568939249843</v>
      </c>
      <c r="S372" s="161">
        <f>+[2]data1cf!R372</f>
        <v>0</v>
      </c>
      <c r="T372" s="161">
        <f>+[2]data1cf!S372</f>
        <v>0</v>
      </c>
      <c r="U372" s="161">
        <f>+[2]data1cf!T372</f>
        <v>0</v>
      </c>
      <c r="V372" s="161">
        <f>+[2]data1cf!U372</f>
        <v>0</v>
      </c>
      <c r="W372" s="161">
        <f>+[2]data1cf!V372</f>
        <v>0</v>
      </c>
      <c r="X372" s="161">
        <f>+[2]data1cf!W372</f>
        <v>0</v>
      </c>
      <c r="Y372" s="161">
        <f>+[2]data1cf!X372</f>
        <v>0</v>
      </c>
      <c r="Z372" s="161">
        <f>+[2]data1cf!Y372</f>
        <v>0</v>
      </c>
      <c r="AA372" s="161">
        <f>+[2]data1cf!Z372</f>
        <v>0</v>
      </c>
      <c r="AB372" s="161"/>
      <c r="AC372" s="162">
        <f t="shared" si="40"/>
        <v>31276.692726205354</v>
      </c>
      <c r="AD372" s="162">
        <f t="shared" si="42"/>
        <v>63363.034491926206</v>
      </c>
      <c r="AE372" s="163">
        <f t="shared" si="43"/>
        <v>62820.944080490699</v>
      </c>
      <c r="AF372" s="164">
        <f t="shared" si="41"/>
        <v>0.16126691699028017</v>
      </c>
      <c r="AG372" s="165">
        <f t="shared" si="47"/>
        <v>0.98816689675535541</v>
      </c>
    </row>
    <row r="373" spans="1:33">
      <c r="A373" s="157"/>
      <c r="B373" s="161">
        <f>+[2]data1cf!A373</f>
        <v>-85363.22349697967</v>
      </c>
      <c r="C373" s="161">
        <f>+[2]data1cf!B373</f>
        <v>14700.221083531833</v>
      </c>
      <c r="D373" s="161">
        <f>+[2]data1cf!C373</f>
        <v>16032.310174045402</v>
      </c>
      <c r="E373" s="161">
        <f>+[2]data1cf!D373</f>
        <v>15841.076932340558</v>
      </c>
      <c r="F373" s="161">
        <f>+[2]data1cf!E373</f>
        <v>15367.790270570491</v>
      </c>
      <c r="G373" s="161">
        <f>+[2]data1cf!F373</f>
        <v>15543.572674013538</v>
      </c>
      <c r="H373" s="161">
        <f>+[2]data1cf!G373</f>
        <v>14955.321858172736</v>
      </c>
      <c r="I373" s="161">
        <f>+[2]data1cf!H373</f>
        <v>14939.205135022708</v>
      </c>
      <c r="J373" s="161">
        <f>+[2]data1cf!I373</f>
        <v>14974.143226273143</v>
      </c>
      <c r="K373" s="161">
        <f>+[2]data1cf!J373</f>
        <v>15296.615399166618</v>
      </c>
      <c r="L373" s="161">
        <f>+[2]data1cf!K373</f>
        <v>14912.900098724909</v>
      </c>
      <c r="M373" s="161">
        <f>+[2]data1cf!L373</f>
        <v>15051.513279982955</v>
      </c>
      <c r="N373" s="161">
        <f>+[2]data1cf!M373</f>
        <v>15005.492787010382</v>
      </c>
      <c r="O373" s="161">
        <f>+[2]data1cf!N373</f>
        <v>15062.435467188359</v>
      </c>
      <c r="P373" s="161">
        <f>+[2]data1cf!O373</f>
        <v>15099.028410049754</v>
      </c>
      <c r="Q373" s="161">
        <f>+[2]data1cf!P373</f>
        <v>15036.253536279852</v>
      </c>
      <c r="R373" s="161">
        <f>+[2]data1cf!Q373</f>
        <v>979.08202822095802</v>
      </c>
      <c r="S373" s="161">
        <f>+[2]data1cf!R373</f>
        <v>0</v>
      </c>
      <c r="T373" s="161">
        <f>+[2]data1cf!S373</f>
        <v>0</v>
      </c>
      <c r="U373" s="161">
        <f>+[2]data1cf!T373</f>
        <v>0</v>
      </c>
      <c r="V373" s="161">
        <f>+[2]data1cf!U373</f>
        <v>0</v>
      </c>
      <c r="W373" s="161">
        <f>+[2]data1cf!V373</f>
        <v>0</v>
      </c>
      <c r="X373" s="161">
        <f>+[2]data1cf!W373</f>
        <v>0</v>
      </c>
      <c r="Y373" s="161">
        <f>+[2]data1cf!X373</f>
        <v>0</v>
      </c>
      <c r="Z373" s="161">
        <f>+[2]data1cf!Y373</f>
        <v>0</v>
      </c>
      <c r="AA373" s="161">
        <f>+[2]data1cf!Z373</f>
        <v>0</v>
      </c>
      <c r="AB373" s="161"/>
      <c r="AC373" s="162">
        <f t="shared" si="40"/>
        <v>30787.487464200276</v>
      </c>
      <c r="AD373" s="162">
        <f t="shared" si="42"/>
        <v>63028.889854639914</v>
      </c>
      <c r="AE373" s="163">
        <f t="shared" si="43"/>
        <v>62484.056247043605</v>
      </c>
      <c r="AF373" s="164">
        <f t="shared" si="41"/>
        <v>0.15966145396232612</v>
      </c>
      <c r="AG373" s="165">
        <f t="shared" si="47"/>
        <v>0.98788676457013724</v>
      </c>
    </row>
    <row r="374" spans="1:33">
      <c r="A374" s="157"/>
      <c r="B374" s="161">
        <f>+[2]data1cf!A374</f>
        <v>-102057.37451209099</v>
      </c>
      <c r="C374" s="161">
        <f>+[2]data1cf!B374</f>
        <v>15440.686915300845</v>
      </c>
      <c r="D374" s="161">
        <f>+[2]data1cf!C374</f>
        <v>16802.07395488835</v>
      </c>
      <c r="E374" s="161">
        <f>+[2]data1cf!D374</f>
        <v>16443.37568888368</v>
      </c>
      <c r="F374" s="161">
        <f>+[2]data1cf!E374</f>
        <v>16114.586345055764</v>
      </c>
      <c r="G374" s="161">
        <f>+[2]data1cf!F374</f>
        <v>15701.657743237021</v>
      </c>
      <c r="H374" s="161">
        <f>+[2]data1cf!G374</f>
        <v>15543.417242994368</v>
      </c>
      <c r="I374" s="161">
        <f>+[2]data1cf!H374</f>
        <v>15249.76093748693</v>
      </c>
      <c r="J374" s="161">
        <f>+[2]data1cf!I374</f>
        <v>15367.038076164099</v>
      </c>
      <c r="K374" s="161">
        <f>+[2]data1cf!J374</f>
        <v>15390.690620608852</v>
      </c>
      <c r="L374" s="161">
        <f>+[2]data1cf!K374</f>
        <v>15260.920371697312</v>
      </c>
      <c r="M374" s="161">
        <f>+[2]data1cf!L374</f>
        <v>15383.207457951803</v>
      </c>
      <c r="N374" s="161">
        <f>+[2]data1cf!M374</f>
        <v>15379.485344625442</v>
      </c>
      <c r="O374" s="161">
        <f>+[2]data1cf!N374</f>
        <v>15285.085390459972</v>
      </c>
      <c r="P374" s="161">
        <f>+[2]data1cf!O374</f>
        <v>15442.666589856517</v>
      </c>
      <c r="Q374" s="161">
        <f>+[2]data1cf!P374</f>
        <v>15280.40165594083</v>
      </c>
      <c r="R374" s="161">
        <f>+[2]data1cf!Q374</f>
        <v>1170.5572627038787</v>
      </c>
      <c r="S374" s="161">
        <f>+[2]data1cf!R374</f>
        <v>0</v>
      </c>
      <c r="T374" s="161">
        <f>+[2]data1cf!S374</f>
        <v>0</v>
      </c>
      <c r="U374" s="161">
        <f>+[2]data1cf!T374</f>
        <v>0</v>
      </c>
      <c r="V374" s="161">
        <f>+[2]data1cf!U374</f>
        <v>0</v>
      </c>
      <c r="W374" s="161">
        <f>+[2]data1cf!V374</f>
        <v>0</v>
      </c>
      <c r="X374" s="161">
        <f>+[2]data1cf!W374</f>
        <v>0</v>
      </c>
      <c r="Y374" s="161">
        <f>+[2]data1cf!X374</f>
        <v>0</v>
      </c>
      <c r="Z374" s="161">
        <f>+[2]data1cf!Y374</f>
        <v>0</v>
      </c>
      <c r="AA374" s="161">
        <f>+[2]data1cf!Z374</f>
        <v>0</v>
      </c>
      <c r="AB374" s="161"/>
      <c r="AC374" s="162">
        <f t="shared" si="40"/>
        <v>17801.262259279501</v>
      </c>
      <c r="AD374" s="162">
        <f t="shared" si="42"/>
        <v>50865.984129669952</v>
      </c>
      <c r="AE374" s="163">
        <f t="shared" si="43"/>
        <v>50307.655746380355</v>
      </c>
      <c r="AF374" s="164">
        <f t="shared" si="41"/>
        <v>0.1298833429813385</v>
      </c>
      <c r="AG374" s="165">
        <f t="shared" si="47"/>
        <v>0.97161164930908583</v>
      </c>
    </row>
    <row r="375" spans="1:33">
      <c r="A375" s="157"/>
      <c r="B375" s="161">
        <f>+[2]data1cf!A375</f>
        <v>-94701.513426942533</v>
      </c>
      <c r="C375" s="161">
        <f>+[2]data1cf!B375</f>
        <v>15219.136777928321</v>
      </c>
      <c r="D375" s="161">
        <f>+[2]data1cf!C375</f>
        <v>16424.27537403996</v>
      </c>
      <c r="E375" s="161">
        <f>+[2]data1cf!D375</f>
        <v>16081.130009860419</v>
      </c>
      <c r="F375" s="161">
        <f>+[2]data1cf!E375</f>
        <v>15871.874851348341</v>
      </c>
      <c r="G375" s="161">
        <f>+[2]data1cf!F375</f>
        <v>15586.098651360764</v>
      </c>
      <c r="H375" s="161">
        <f>+[2]data1cf!G375</f>
        <v>15085.361329423002</v>
      </c>
      <c r="I375" s="161">
        <f>+[2]data1cf!H375</f>
        <v>15178.980008795177</v>
      </c>
      <c r="J375" s="161">
        <f>+[2]data1cf!I375</f>
        <v>15178.736119334262</v>
      </c>
      <c r="K375" s="161">
        <f>+[2]data1cf!J375</f>
        <v>15261.427472998868</v>
      </c>
      <c r="L375" s="161">
        <f>+[2]data1cf!K375</f>
        <v>15106.574933397545</v>
      </c>
      <c r="M375" s="161">
        <f>+[2]data1cf!L375</f>
        <v>15151.528348848426</v>
      </c>
      <c r="N375" s="161">
        <f>+[2]data1cf!M375</f>
        <v>15266.356325792276</v>
      </c>
      <c r="O375" s="161">
        <f>+[2]data1cf!N375</f>
        <v>15210.849941273627</v>
      </c>
      <c r="P375" s="161">
        <f>+[2]data1cf!O375</f>
        <v>15308.768182571235</v>
      </c>
      <c r="Q375" s="161">
        <f>+[2]data1cf!P375</f>
        <v>15246.160440035761</v>
      </c>
      <c r="R375" s="161">
        <f>+[2]data1cf!Q375</f>
        <v>1086.1884784016599</v>
      </c>
      <c r="S375" s="161">
        <f>+[2]data1cf!R375</f>
        <v>0</v>
      </c>
      <c r="T375" s="161">
        <f>+[2]data1cf!S375</f>
        <v>0</v>
      </c>
      <c r="U375" s="161">
        <f>+[2]data1cf!T375</f>
        <v>0</v>
      </c>
      <c r="V375" s="161">
        <f>+[2]data1cf!U375</f>
        <v>0</v>
      </c>
      <c r="W375" s="161">
        <f>+[2]data1cf!V375</f>
        <v>0</v>
      </c>
      <c r="X375" s="161">
        <f>+[2]data1cf!W375</f>
        <v>0</v>
      </c>
      <c r="Y375" s="161">
        <f>+[2]data1cf!X375</f>
        <v>0</v>
      </c>
      <c r="Z375" s="161">
        <f>+[2]data1cf!Y375</f>
        <v>0</v>
      </c>
      <c r="AA375" s="161">
        <f>+[2]data1cf!Z375</f>
        <v>0</v>
      </c>
      <c r="AB375" s="161"/>
      <c r="AC375" s="162">
        <f t="shared" si="40"/>
        <v>23436.834451935414</v>
      </c>
      <c r="AD375" s="162">
        <f t="shared" si="42"/>
        <v>56108.862208937564</v>
      </c>
      <c r="AE375" s="163">
        <f t="shared" si="43"/>
        <v>55556.876280568984</v>
      </c>
      <c r="AF375" s="164">
        <f t="shared" si="41"/>
        <v>0.14179803729057314</v>
      </c>
      <c r="AG375" s="165">
        <f t="shared" si="47"/>
        <v>0.98033465202999015</v>
      </c>
    </row>
    <row r="376" spans="1:33">
      <c r="A376" s="157"/>
      <c r="B376" s="161">
        <f>+[2]data1cf!A376</f>
        <v>-101525.11823221813</v>
      </c>
      <c r="C376" s="161">
        <f>+[2]data1cf!B376</f>
        <v>15110.708590177113</v>
      </c>
      <c r="D376" s="161">
        <f>+[2]data1cf!C376</f>
        <v>16748.862775366379</v>
      </c>
      <c r="E376" s="161">
        <f>+[2]data1cf!D376</f>
        <v>16299.279076174993</v>
      </c>
      <c r="F376" s="161">
        <f>+[2]data1cf!E376</f>
        <v>16047.82312964312</v>
      </c>
      <c r="G376" s="161">
        <f>+[2]data1cf!F376</f>
        <v>15641.041369439448</v>
      </c>
      <c r="H376" s="161">
        <f>+[2]data1cf!G376</f>
        <v>15511.945642628179</v>
      </c>
      <c r="I376" s="161">
        <f>+[2]data1cf!H376</f>
        <v>15395.365648357476</v>
      </c>
      <c r="J376" s="161">
        <f>+[2]data1cf!I376</f>
        <v>15317.32494143073</v>
      </c>
      <c r="K376" s="161">
        <f>+[2]data1cf!J376</f>
        <v>15395.878013156451</v>
      </c>
      <c r="L376" s="161">
        <f>+[2]data1cf!K376</f>
        <v>15388.531293209793</v>
      </c>
      <c r="M376" s="161">
        <f>+[2]data1cf!L376</f>
        <v>15307.245458901556</v>
      </c>
      <c r="N376" s="161">
        <f>+[2]data1cf!M376</f>
        <v>15248.857262928494</v>
      </c>
      <c r="O376" s="161">
        <f>+[2]data1cf!N376</f>
        <v>15314.380207390463</v>
      </c>
      <c r="P376" s="161">
        <f>+[2]data1cf!O376</f>
        <v>15300.098802992952</v>
      </c>
      <c r="Q376" s="161">
        <f>+[2]data1cf!P376</f>
        <v>15171.472428669236</v>
      </c>
      <c r="R376" s="161">
        <f>+[2]data1cf!Q376</f>
        <v>1164.452496076249</v>
      </c>
      <c r="S376" s="161">
        <f>+[2]data1cf!R376</f>
        <v>0</v>
      </c>
      <c r="T376" s="161">
        <f>+[2]data1cf!S376</f>
        <v>0</v>
      </c>
      <c r="U376" s="161">
        <f>+[2]data1cf!T376</f>
        <v>0</v>
      </c>
      <c r="V376" s="161">
        <f>+[2]data1cf!U376</f>
        <v>0</v>
      </c>
      <c r="W376" s="161">
        <f>+[2]data1cf!V376</f>
        <v>0</v>
      </c>
      <c r="X376" s="161">
        <f>+[2]data1cf!W376</f>
        <v>0</v>
      </c>
      <c r="Y376" s="161">
        <f>+[2]data1cf!X376</f>
        <v>0</v>
      </c>
      <c r="Z376" s="161">
        <f>+[2]data1cf!Y376</f>
        <v>0</v>
      </c>
      <c r="AA376" s="161">
        <f>+[2]data1cf!Z376</f>
        <v>0</v>
      </c>
      <c r="AB376" s="161"/>
      <c r="AC376" s="162">
        <f t="shared" si="40"/>
        <v>17758.633435199725</v>
      </c>
      <c r="AD376" s="162">
        <f t="shared" si="42"/>
        <v>50740.387886754113</v>
      </c>
      <c r="AE376" s="163">
        <f t="shared" si="43"/>
        <v>50183.509878430836</v>
      </c>
      <c r="AF376" s="164">
        <f t="shared" si="41"/>
        <v>0.12989142537117004</v>
      </c>
      <c r="AG376" s="165">
        <f t="shared" si="47"/>
        <v>0.97136088418674993</v>
      </c>
    </row>
    <row r="377" spans="1:33">
      <c r="A377" s="157"/>
      <c r="B377" s="161">
        <f>+[2]data1cf!A377</f>
        <v>-88079.227233691709</v>
      </c>
      <c r="C377" s="161">
        <f>+[2]data1cf!B377</f>
        <v>15054.985767260578</v>
      </c>
      <c r="D377" s="161">
        <f>+[2]data1cf!C377</f>
        <v>16338.038016746772</v>
      </c>
      <c r="E377" s="161">
        <f>+[2]data1cf!D377</f>
        <v>15757.968772711574</v>
      </c>
      <c r="F377" s="161">
        <f>+[2]data1cf!E377</f>
        <v>15577.495522087362</v>
      </c>
      <c r="G377" s="161">
        <f>+[2]data1cf!F377</f>
        <v>15309.238335101592</v>
      </c>
      <c r="H377" s="161">
        <f>+[2]data1cf!G377</f>
        <v>15140.393636892526</v>
      </c>
      <c r="I377" s="161">
        <f>+[2]data1cf!H377</f>
        <v>14953.997997945144</v>
      </c>
      <c r="J377" s="161">
        <f>+[2]data1cf!I377</f>
        <v>14973.819538766667</v>
      </c>
      <c r="K377" s="161">
        <f>+[2]data1cf!J377</f>
        <v>14923.194402987911</v>
      </c>
      <c r="L377" s="161">
        <f>+[2]data1cf!K377</f>
        <v>14945.263261822916</v>
      </c>
      <c r="M377" s="161">
        <f>+[2]data1cf!L377</f>
        <v>15155.774288483939</v>
      </c>
      <c r="N377" s="161">
        <f>+[2]data1cf!M377</f>
        <v>15104.119054322569</v>
      </c>
      <c r="O377" s="161">
        <f>+[2]data1cf!N377</f>
        <v>15078.568358879189</v>
      </c>
      <c r="P377" s="161">
        <f>+[2]data1cf!O377</f>
        <v>15096.356503634419</v>
      </c>
      <c r="Q377" s="161">
        <f>+[2]data1cf!P377</f>
        <v>14838.096566388984</v>
      </c>
      <c r="R377" s="161">
        <f>+[2]data1cf!Q377</f>
        <v>1010.2335046795504</v>
      </c>
      <c r="S377" s="161">
        <f>+[2]data1cf!R377</f>
        <v>0</v>
      </c>
      <c r="T377" s="161">
        <f>+[2]data1cf!S377</f>
        <v>0</v>
      </c>
      <c r="U377" s="161">
        <f>+[2]data1cf!T377</f>
        <v>0</v>
      </c>
      <c r="V377" s="161">
        <f>+[2]data1cf!U377</f>
        <v>0</v>
      </c>
      <c r="W377" s="161">
        <f>+[2]data1cf!V377</f>
        <v>0</v>
      </c>
      <c r="X377" s="161">
        <f>+[2]data1cf!W377</f>
        <v>0</v>
      </c>
      <c r="Y377" s="161">
        <f>+[2]data1cf!X377</f>
        <v>0</v>
      </c>
      <c r="Z377" s="161">
        <f>+[2]data1cf!Y377</f>
        <v>0</v>
      </c>
      <c r="AA377" s="161">
        <f>+[2]data1cf!Z377</f>
        <v>0</v>
      </c>
      <c r="AB377" s="161"/>
      <c r="AC377" s="162">
        <f t="shared" si="40"/>
        <v>28579.203077844337</v>
      </c>
      <c r="AD377" s="162">
        <f t="shared" si="42"/>
        <v>60826.888444922915</v>
      </c>
      <c r="AE377" s="163">
        <f t="shared" si="43"/>
        <v>60282.164726703355</v>
      </c>
      <c r="AF377" s="164">
        <f t="shared" si="41"/>
        <v>0.15421778559684757</v>
      </c>
      <c r="AG377" s="165">
        <f t="shared" si="47"/>
        <v>0.98586733337337551</v>
      </c>
    </row>
    <row r="378" spans="1:33">
      <c r="A378" s="157"/>
      <c r="B378" s="161">
        <f>+[2]data1cf!A378</f>
        <v>-97777.120189874957</v>
      </c>
      <c r="C378" s="161">
        <f>+[2]data1cf!B378</f>
        <v>15085.414752680937</v>
      </c>
      <c r="D378" s="161">
        <f>+[2]data1cf!C378</f>
        <v>16555.849565947719</v>
      </c>
      <c r="E378" s="161">
        <f>+[2]data1cf!D378</f>
        <v>16371.511518801057</v>
      </c>
      <c r="F378" s="161">
        <f>+[2]data1cf!E378</f>
        <v>15773.417922622088</v>
      </c>
      <c r="G378" s="161">
        <f>+[2]data1cf!F378</f>
        <v>15580.964493388799</v>
      </c>
      <c r="H378" s="161">
        <f>+[2]data1cf!G378</f>
        <v>15371.062048454578</v>
      </c>
      <c r="I378" s="161">
        <f>+[2]data1cf!H378</f>
        <v>15228.636875873419</v>
      </c>
      <c r="J378" s="161">
        <f>+[2]data1cf!I378</f>
        <v>15121.64368743894</v>
      </c>
      <c r="K378" s="161">
        <f>+[2]data1cf!J378</f>
        <v>15147.160480586546</v>
      </c>
      <c r="L378" s="161">
        <f>+[2]data1cf!K378</f>
        <v>15237.334594391825</v>
      </c>
      <c r="M378" s="161">
        <f>+[2]data1cf!L378</f>
        <v>15369.242887945693</v>
      </c>
      <c r="N378" s="161">
        <f>+[2]data1cf!M378</f>
        <v>15422.533561879567</v>
      </c>
      <c r="O378" s="161">
        <f>+[2]data1cf!N378</f>
        <v>15689.492144522497</v>
      </c>
      <c r="P378" s="161">
        <f>+[2]data1cf!O378</f>
        <v>15358.348734410001</v>
      </c>
      <c r="Q378" s="161">
        <f>+[2]data1cf!P378</f>
        <v>15427.439764850058</v>
      </c>
      <c r="R378" s="161">
        <f>+[2]data1cf!Q378</f>
        <v>1121.4644577297897</v>
      </c>
      <c r="S378" s="161">
        <f>+[2]data1cf!R378</f>
        <v>0</v>
      </c>
      <c r="T378" s="161">
        <f>+[2]data1cf!S378</f>
        <v>0</v>
      </c>
      <c r="U378" s="161">
        <f>+[2]data1cf!T378</f>
        <v>0</v>
      </c>
      <c r="V378" s="161">
        <f>+[2]data1cf!U378</f>
        <v>0</v>
      </c>
      <c r="W378" s="161">
        <f>+[2]data1cf!V378</f>
        <v>0</v>
      </c>
      <c r="X378" s="161">
        <f>+[2]data1cf!W378</f>
        <v>0</v>
      </c>
      <c r="Y378" s="161">
        <f>+[2]data1cf!X378</f>
        <v>0</v>
      </c>
      <c r="Z378" s="161">
        <f>+[2]data1cf!Y378</f>
        <v>0</v>
      </c>
      <c r="AA378" s="161">
        <f>+[2]data1cf!Z378</f>
        <v>0</v>
      </c>
      <c r="AB378" s="161"/>
      <c r="AC378" s="162">
        <f t="shared" si="40"/>
        <v>20986.612503871133</v>
      </c>
      <c r="AD378" s="162">
        <f t="shared" si="42"/>
        <v>53901.187632467416</v>
      </c>
      <c r="AE378" s="163">
        <f t="shared" si="43"/>
        <v>53344.756479658965</v>
      </c>
      <c r="AF378" s="164">
        <f t="shared" si="41"/>
        <v>0.13634350895881656</v>
      </c>
      <c r="AG378" s="165">
        <f t="shared" si="47"/>
        <v>0.97704707087171128</v>
      </c>
    </row>
    <row r="379" spans="1:33">
      <c r="A379" s="157"/>
      <c r="B379" s="161">
        <f>+[2]data1cf!A379</f>
        <v>-98299.284891117961</v>
      </c>
      <c r="C379" s="161">
        <f>+[2]data1cf!B379</f>
        <v>15029.702442225316</v>
      </c>
      <c r="D379" s="161">
        <f>+[2]data1cf!C379</f>
        <v>16727.440769458473</v>
      </c>
      <c r="E379" s="161">
        <f>+[2]data1cf!D379</f>
        <v>16023.306833689516</v>
      </c>
      <c r="F379" s="161">
        <f>+[2]data1cf!E379</f>
        <v>16187.062783061339</v>
      </c>
      <c r="G379" s="161">
        <f>+[2]data1cf!F379</f>
        <v>15717.334874669401</v>
      </c>
      <c r="H379" s="161">
        <f>+[2]data1cf!G379</f>
        <v>15527.439459139296</v>
      </c>
      <c r="I379" s="161">
        <f>+[2]data1cf!H379</f>
        <v>15251.079532810687</v>
      </c>
      <c r="J379" s="161">
        <f>+[2]data1cf!I379</f>
        <v>15250.427889177714</v>
      </c>
      <c r="K379" s="161">
        <f>+[2]data1cf!J379</f>
        <v>15033.785325125158</v>
      </c>
      <c r="L379" s="161">
        <f>+[2]data1cf!K379</f>
        <v>15392.108640148894</v>
      </c>
      <c r="M379" s="161">
        <f>+[2]data1cf!L379</f>
        <v>15204.164169057603</v>
      </c>
      <c r="N379" s="161">
        <f>+[2]data1cf!M379</f>
        <v>15260.187155437729</v>
      </c>
      <c r="O379" s="161">
        <f>+[2]data1cf!N379</f>
        <v>15039.462329620834</v>
      </c>
      <c r="P379" s="161">
        <f>+[2]data1cf!O379</f>
        <v>15174.721460599147</v>
      </c>
      <c r="Q379" s="161">
        <f>+[2]data1cf!P379</f>
        <v>15180.775091404112</v>
      </c>
      <c r="R379" s="161">
        <f>+[2]data1cf!Q379</f>
        <v>1127.4534779871665</v>
      </c>
      <c r="S379" s="161">
        <f>+[2]data1cf!R379</f>
        <v>0</v>
      </c>
      <c r="T379" s="161">
        <f>+[2]data1cf!S379</f>
        <v>0</v>
      </c>
      <c r="U379" s="161">
        <f>+[2]data1cf!T379</f>
        <v>0</v>
      </c>
      <c r="V379" s="161">
        <f>+[2]data1cf!U379</f>
        <v>0</v>
      </c>
      <c r="W379" s="161">
        <f>+[2]data1cf!V379</f>
        <v>0</v>
      </c>
      <c r="X379" s="161">
        <f>+[2]data1cf!W379</f>
        <v>0</v>
      </c>
      <c r="Y379" s="161">
        <f>+[2]data1cf!X379</f>
        <v>0</v>
      </c>
      <c r="Z379" s="161">
        <f>+[2]data1cf!Y379</f>
        <v>0</v>
      </c>
      <c r="AA379" s="161">
        <f>+[2]data1cf!Z379</f>
        <v>0</v>
      </c>
      <c r="AB379" s="161"/>
      <c r="AC379" s="162">
        <f t="shared" si="40"/>
        <v>20428.851679484706</v>
      </c>
      <c r="AD379" s="162">
        <f t="shared" si="42"/>
        <v>53229.251068650141</v>
      </c>
      <c r="AE379" s="163">
        <f t="shared" si="43"/>
        <v>52675.585459340495</v>
      </c>
      <c r="AF379" s="164">
        <f t="shared" si="41"/>
        <v>0.1353588402271271</v>
      </c>
      <c r="AG379" s="165">
        <f t="shared" si="47"/>
        <v>0.97594130644997634</v>
      </c>
    </row>
    <row r="380" spans="1:33">
      <c r="A380" s="157"/>
      <c r="B380" s="161">
        <f>+[2]data1cf!A380</f>
        <v>-92129.539372063955</v>
      </c>
      <c r="C380" s="161">
        <f>+[2]data1cf!B380</f>
        <v>15074.375213501895</v>
      </c>
      <c r="D380" s="161">
        <f>+[2]data1cf!C380</f>
        <v>16416.15744400298</v>
      </c>
      <c r="E380" s="161">
        <f>+[2]data1cf!D380</f>
        <v>16048.617281829305</v>
      </c>
      <c r="F380" s="161">
        <f>+[2]data1cf!E380</f>
        <v>15766.777406610585</v>
      </c>
      <c r="G380" s="161">
        <f>+[2]data1cf!F380</f>
        <v>15636.878506095665</v>
      </c>
      <c r="H380" s="161">
        <f>+[2]data1cf!G380</f>
        <v>15150.017826065836</v>
      </c>
      <c r="I380" s="161">
        <f>+[2]data1cf!H380</f>
        <v>15122.976507048639</v>
      </c>
      <c r="J380" s="161">
        <f>+[2]data1cf!I380</f>
        <v>15244.548354115301</v>
      </c>
      <c r="K380" s="161">
        <f>+[2]data1cf!J380</f>
        <v>15282.072282581332</v>
      </c>
      <c r="L380" s="161">
        <f>+[2]data1cf!K380</f>
        <v>15032.881413317817</v>
      </c>
      <c r="M380" s="161">
        <f>+[2]data1cf!L380</f>
        <v>15146.574135396917</v>
      </c>
      <c r="N380" s="161">
        <f>+[2]data1cf!M380</f>
        <v>15115.347950213474</v>
      </c>
      <c r="O380" s="161">
        <f>+[2]data1cf!N380</f>
        <v>15248.48666370826</v>
      </c>
      <c r="P380" s="161">
        <f>+[2]data1cf!O380</f>
        <v>15486.283705402706</v>
      </c>
      <c r="Q380" s="161">
        <f>+[2]data1cf!P380</f>
        <v>15210.132987647215</v>
      </c>
      <c r="R380" s="161">
        <f>+[2]data1cf!Q380</f>
        <v>1056.6889647818248</v>
      </c>
      <c r="S380" s="161">
        <f>+[2]data1cf!R380</f>
        <v>0</v>
      </c>
      <c r="T380" s="161">
        <f>+[2]data1cf!S380</f>
        <v>0</v>
      </c>
      <c r="U380" s="161">
        <f>+[2]data1cf!T380</f>
        <v>0</v>
      </c>
      <c r="V380" s="161">
        <f>+[2]data1cf!U380</f>
        <v>0</v>
      </c>
      <c r="W380" s="161">
        <f>+[2]data1cf!V380</f>
        <v>0</v>
      </c>
      <c r="X380" s="161">
        <f>+[2]data1cf!W380</f>
        <v>0</v>
      </c>
      <c r="Y380" s="161">
        <f>+[2]data1cf!X380</f>
        <v>0</v>
      </c>
      <c r="Z380" s="161">
        <f>+[2]data1cf!Y380</f>
        <v>0</v>
      </c>
      <c r="AA380" s="161">
        <f>+[2]data1cf!Z380</f>
        <v>0</v>
      </c>
      <c r="AB380" s="161"/>
      <c r="AC380" s="162">
        <f t="shared" si="40"/>
        <v>25817.385666599388</v>
      </c>
      <c r="AD380" s="162">
        <f t="shared" si="42"/>
        <v>58475.098784261907</v>
      </c>
      <c r="AE380" s="163">
        <f t="shared" si="43"/>
        <v>57923.307645986461</v>
      </c>
      <c r="AF380" s="164">
        <f t="shared" si="41"/>
        <v>0.14703343510627748</v>
      </c>
      <c r="AG380" s="165">
        <f t="shared" si="47"/>
        <v>0.98333738322348385</v>
      </c>
    </row>
    <row r="381" spans="1:33">
      <c r="A381" s="157"/>
      <c r="B381" s="161">
        <f>+[2]data1cf!A381</f>
        <v>-88969.865354048015</v>
      </c>
      <c r="C381" s="161">
        <f>+[2]data1cf!B381</f>
        <v>15226.405599783942</v>
      </c>
      <c r="D381" s="161">
        <f>+[2]data1cf!C381</f>
        <v>16295.229309484568</v>
      </c>
      <c r="E381" s="161">
        <f>+[2]data1cf!D381</f>
        <v>15811.982348633479</v>
      </c>
      <c r="F381" s="161">
        <f>+[2]data1cf!E381</f>
        <v>15609.719269645022</v>
      </c>
      <c r="G381" s="161">
        <f>+[2]data1cf!F381</f>
        <v>15236.192948951219</v>
      </c>
      <c r="H381" s="161">
        <f>+[2]data1cf!G381</f>
        <v>15011.663733083507</v>
      </c>
      <c r="I381" s="161">
        <f>+[2]data1cf!H381</f>
        <v>15070.185767228446</v>
      </c>
      <c r="J381" s="161">
        <f>+[2]data1cf!I381</f>
        <v>14999.260880782709</v>
      </c>
      <c r="K381" s="161">
        <f>+[2]data1cf!J381</f>
        <v>15192.531233667532</v>
      </c>
      <c r="L381" s="161">
        <f>+[2]data1cf!K381</f>
        <v>14909.001945181119</v>
      </c>
      <c r="M381" s="161">
        <f>+[2]data1cf!L381</f>
        <v>15249.114311387559</v>
      </c>
      <c r="N381" s="161">
        <f>+[2]data1cf!M381</f>
        <v>14998.251993497988</v>
      </c>
      <c r="O381" s="161">
        <f>+[2]data1cf!N381</f>
        <v>14970.652614008028</v>
      </c>
      <c r="P381" s="161">
        <f>+[2]data1cf!O381</f>
        <v>15027.369710017574</v>
      </c>
      <c r="Q381" s="161">
        <f>+[2]data1cf!P381</f>
        <v>15441.7628970355</v>
      </c>
      <c r="R381" s="161">
        <f>+[2]data1cf!Q381</f>
        <v>1020.4487676647891</v>
      </c>
      <c r="S381" s="161">
        <f>+[2]data1cf!R381</f>
        <v>0</v>
      </c>
      <c r="T381" s="161">
        <f>+[2]data1cf!S381</f>
        <v>0</v>
      </c>
      <c r="U381" s="161">
        <f>+[2]data1cf!T381</f>
        <v>0</v>
      </c>
      <c r="V381" s="161">
        <f>+[2]data1cf!U381</f>
        <v>0</v>
      </c>
      <c r="W381" s="161">
        <f>+[2]data1cf!V381</f>
        <v>0</v>
      </c>
      <c r="X381" s="161">
        <f>+[2]data1cf!W381</f>
        <v>0</v>
      </c>
      <c r="Y381" s="161">
        <f>+[2]data1cf!X381</f>
        <v>0</v>
      </c>
      <c r="Z381" s="161">
        <f>+[2]data1cf!Y381</f>
        <v>0</v>
      </c>
      <c r="AA381" s="161">
        <f>+[2]data1cf!Z381</f>
        <v>0</v>
      </c>
      <c r="AB381" s="161"/>
      <c r="AC381" s="162">
        <f t="shared" si="40"/>
        <v>28021.469130399986</v>
      </c>
      <c r="AD381" s="162">
        <f t="shared" si="42"/>
        <v>60378.888540109911</v>
      </c>
      <c r="AE381" s="163">
        <f t="shared" si="43"/>
        <v>59832.074959084508</v>
      </c>
      <c r="AF381" s="164">
        <f t="shared" si="41"/>
        <v>0.15267402529716492</v>
      </c>
      <c r="AG381" s="165">
        <f t="shared" si="47"/>
        <v>0.98541696177517157</v>
      </c>
    </row>
    <row r="382" spans="1:33">
      <c r="A382" s="157"/>
      <c r="B382" s="161">
        <f>+[2]data1cf!A382</f>
        <v>-92764.018178225509</v>
      </c>
      <c r="C382" s="161">
        <f>+[2]data1cf!B382</f>
        <v>15092.114875417574</v>
      </c>
      <c r="D382" s="161">
        <f>+[2]data1cf!C382</f>
        <v>16666.975308360954</v>
      </c>
      <c r="E382" s="161">
        <f>+[2]data1cf!D382</f>
        <v>15962.710453796346</v>
      </c>
      <c r="F382" s="161">
        <f>+[2]data1cf!E382</f>
        <v>15749.915322613382</v>
      </c>
      <c r="G382" s="161">
        <f>+[2]data1cf!F382</f>
        <v>15573.694744372682</v>
      </c>
      <c r="H382" s="161">
        <f>+[2]data1cf!G382</f>
        <v>15206.592164672906</v>
      </c>
      <c r="I382" s="161">
        <f>+[2]data1cf!H382</f>
        <v>15183.541478624249</v>
      </c>
      <c r="J382" s="161">
        <f>+[2]data1cf!I382</f>
        <v>15159.797193362068</v>
      </c>
      <c r="K382" s="161">
        <f>+[2]data1cf!J382</f>
        <v>15201.076790595904</v>
      </c>
      <c r="L382" s="161">
        <f>+[2]data1cf!K382</f>
        <v>15144.031914024643</v>
      </c>
      <c r="M382" s="161">
        <f>+[2]data1cf!L382</f>
        <v>15399.193472831164</v>
      </c>
      <c r="N382" s="161">
        <f>+[2]data1cf!M382</f>
        <v>15163.678726920236</v>
      </c>
      <c r="O382" s="161">
        <f>+[2]data1cf!N382</f>
        <v>15236.064377901117</v>
      </c>
      <c r="P382" s="161">
        <f>+[2]data1cf!O382</f>
        <v>15146.552427934092</v>
      </c>
      <c r="Q382" s="161">
        <f>+[2]data1cf!P382</f>
        <v>15321.01703019044</v>
      </c>
      <c r="R382" s="161">
        <f>+[2]data1cf!Q382</f>
        <v>1063.9661828969752</v>
      </c>
      <c r="S382" s="161">
        <f>+[2]data1cf!R382</f>
        <v>0</v>
      </c>
      <c r="T382" s="161">
        <f>+[2]data1cf!S382</f>
        <v>0</v>
      </c>
      <c r="U382" s="161">
        <f>+[2]data1cf!T382</f>
        <v>0</v>
      </c>
      <c r="V382" s="161">
        <f>+[2]data1cf!U382</f>
        <v>0</v>
      </c>
      <c r="W382" s="161">
        <f>+[2]data1cf!V382</f>
        <v>0</v>
      </c>
      <c r="X382" s="161">
        <f>+[2]data1cf!W382</f>
        <v>0</v>
      </c>
      <c r="Y382" s="161">
        <f>+[2]data1cf!X382</f>
        <v>0</v>
      </c>
      <c r="Z382" s="161">
        <f>+[2]data1cf!Y382</f>
        <v>0</v>
      </c>
      <c r="AA382" s="161">
        <f>+[2]data1cf!Z382</f>
        <v>0</v>
      </c>
      <c r="AB382" s="161"/>
      <c r="AC382" s="162">
        <f t="shared" si="40"/>
        <v>25361.952611184446</v>
      </c>
      <c r="AD382" s="162">
        <f t="shared" si="42"/>
        <v>58042.170802002249</v>
      </c>
      <c r="AE382" s="163">
        <f t="shared" si="43"/>
        <v>57490.058873628535</v>
      </c>
      <c r="AF382" s="164">
        <f t="shared" si="41"/>
        <v>0.14597828984260561</v>
      </c>
      <c r="AG382" s="165">
        <f t="shared" si="47"/>
        <v>0.98282452482535909</v>
      </c>
    </row>
    <row r="383" spans="1:33">
      <c r="A383" s="157"/>
      <c r="B383" s="161">
        <f>+[2]data1cf!A383</f>
        <v>-98087.045599285993</v>
      </c>
      <c r="C383" s="161">
        <f>+[2]data1cf!B383</f>
        <v>15128.742861763665</v>
      </c>
      <c r="D383" s="161">
        <f>+[2]data1cf!C383</f>
        <v>16661.44645623516</v>
      </c>
      <c r="E383" s="161">
        <f>+[2]data1cf!D383</f>
        <v>16314.430279783286</v>
      </c>
      <c r="F383" s="161">
        <f>+[2]data1cf!E383</f>
        <v>15969.667910171749</v>
      </c>
      <c r="G383" s="161">
        <f>+[2]data1cf!F383</f>
        <v>15464.825283576432</v>
      </c>
      <c r="H383" s="161">
        <f>+[2]data1cf!G383</f>
        <v>15303.336958126416</v>
      </c>
      <c r="I383" s="161">
        <f>+[2]data1cf!H383</f>
        <v>15302.433427789154</v>
      </c>
      <c r="J383" s="161">
        <f>+[2]data1cf!I383</f>
        <v>15374.159574279005</v>
      </c>
      <c r="K383" s="161">
        <f>+[2]data1cf!J383</f>
        <v>15393.405286440935</v>
      </c>
      <c r="L383" s="161">
        <f>+[2]data1cf!K383</f>
        <v>15244.214158606046</v>
      </c>
      <c r="M383" s="161">
        <f>+[2]data1cf!L383</f>
        <v>15156.858655380882</v>
      </c>
      <c r="N383" s="161">
        <f>+[2]data1cf!M383</f>
        <v>15576.57981005991</v>
      </c>
      <c r="O383" s="161">
        <f>+[2]data1cf!N383</f>
        <v>15106.880358975141</v>
      </c>
      <c r="P383" s="161">
        <f>+[2]data1cf!O383</f>
        <v>15225.992647937459</v>
      </c>
      <c r="Q383" s="161">
        <f>+[2]data1cf!P383</f>
        <v>15486.692044297844</v>
      </c>
      <c r="R383" s="161">
        <f>+[2]data1cf!Q383</f>
        <v>1125.0191782055706</v>
      </c>
      <c r="S383" s="161">
        <f>+[2]data1cf!R383</f>
        <v>0</v>
      </c>
      <c r="T383" s="161">
        <f>+[2]data1cf!S383</f>
        <v>0</v>
      </c>
      <c r="U383" s="161">
        <f>+[2]data1cf!T383</f>
        <v>0</v>
      </c>
      <c r="V383" s="161">
        <f>+[2]data1cf!U383</f>
        <v>0</v>
      </c>
      <c r="W383" s="161">
        <f>+[2]data1cf!V383</f>
        <v>0</v>
      </c>
      <c r="X383" s="161">
        <f>+[2]data1cf!W383</f>
        <v>0</v>
      </c>
      <c r="Y383" s="161">
        <f>+[2]data1cf!X383</f>
        <v>0</v>
      </c>
      <c r="Z383" s="161">
        <f>+[2]data1cf!Y383</f>
        <v>0</v>
      </c>
      <c r="AA383" s="161">
        <f>+[2]data1cf!Z383</f>
        <v>0</v>
      </c>
      <c r="AB383" s="161"/>
      <c r="AC383" s="162">
        <f t="shared" si="40"/>
        <v>20832.927878299161</v>
      </c>
      <c r="AD383" s="162">
        <f t="shared" si="42"/>
        <v>53738.643744378525</v>
      </c>
      <c r="AE383" s="163">
        <f t="shared" si="43"/>
        <v>53182.787354561391</v>
      </c>
      <c r="AF383" s="164">
        <f t="shared" si="41"/>
        <v>0.13604816794395444</v>
      </c>
      <c r="AG383" s="165">
        <f t="shared" si="47"/>
        <v>0.97678433351568583</v>
      </c>
    </row>
    <row r="384" spans="1:33">
      <c r="A384" s="157"/>
      <c r="B384" s="161">
        <f>+[2]data1cf!A384</f>
        <v>-93538.386365188475</v>
      </c>
      <c r="C384" s="161">
        <f>+[2]data1cf!B384</f>
        <v>15165.927104302295</v>
      </c>
      <c r="D384" s="161">
        <f>+[2]data1cf!C384</f>
        <v>16468.221338052907</v>
      </c>
      <c r="E384" s="161">
        <f>+[2]data1cf!D384</f>
        <v>16106.792344904929</v>
      </c>
      <c r="F384" s="161">
        <f>+[2]data1cf!E384</f>
        <v>15814.889978623218</v>
      </c>
      <c r="G384" s="161">
        <f>+[2]data1cf!F384</f>
        <v>15416.184731028388</v>
      </c>
      <c r="H384" s="161">
        <f>+[2]data1cf!G384</f>
        <v>15176.354451739928</v>
      </c>
      <c r="I384" s="161">
        <f>+[2]data1cf!H384</f>
        <v>15248.241781627523</v>
      </c>
      <c r="J384" s="161">
        <f>+[2]data1cf!I384</f>
        <v>15265.22200302601</v>
      </c>
      <c r="K384" s="161">
        <f>+[2]data1cf!J384</f>
        <v>15038.076924798683</v>
      </c>
      <c r="L384" s="161">
        <f>+[2]data1cf!K384</f>
        <v>15176.55343425725</v>
      </c>
      <c r="M384" s="161">
        <f>+[2]data1cf!L384</f>
        <v>15271.658557615061</v>
      </c>
      <c r="N384" s="161">
        <f>+[2]data1cf!M384</f>
        <v>15301.3551407511</v>
      </c>
      <c r="O384" s="161">
        <f>+[2]data1cf!N384</f>
        <v>15237.767464554981</v>
      </c>
      <c r="P384" s="161">
        <f>+[2]data1cf!O384</f>
        <v>15229.590282028157</v>
      </c>
      <c r="Q384" s="161">
        <f>+[2]data1cf!P384</f>
        <v>15450.870989554811</v>
      </c>
      <c r="R384" s="161">
        <f>+[2]data1cf!Q384</f>
        <v>1072.8478762541656</v>
      </c>
      <c r="S384" s="161">
        <f>+[2]data1cf!R384</f>
        <v>0</v>
      </c>
      <c r="T384" s="161">
        <f>+[2]data1cf!S384</f>
        <v>0</v>
      </c>
      <c r="U384" s="161">
        <f>+[2]data1cf!T384</f>
        <v>0</v>
      </c>
      <c r="V384" s="161">
        <f>+[2]data1cf!U384</f>
        <v>0</v>
      </c>
      <c r="W384" s="161">
        <f>+[2]data1cf!V384</f>
        <v>0</v>
      </c>
      <c r="X384" s="161">
        <f>+[2]data1cf!W384</f>
        <v>0</v>
      </c>
      <c r="Y384" s="161">
        <f>+[2]data1cf!X384</f>
        <v>0</v>
      </c>
      <c r="Z384" s="161">
        <f>+[2]data1cf!Y384</f>
        <v>0</v>
      </c>
      <c r="AA384" s="161">
        <f>+[2]data1cf!Z384</f>
        <v>0</v>
      </c>
      <c r="AB384" s="161"/>
      <c r="AC384" s="162">
        <f t="shared" si="40"/>
        <v>24608.490359371641</v>
      </c>
      <c r="AD384" s="162">
        <f t="shared" si="42"/>
        <v>57316.318228010052</v>
      </c>
      <c r="AE384" s="163">
        <f t="shared" si="43"/>
        <v>56763.615976054571</v>
      </c>
      <c r="AF384" s="164">
        <f t="shared" si="41"/>
        <v>0.14428247809410097</v>
      </c>
      <c r="AG384" s="165">
        <f t="shared" si="47"/>
        <v>0.98192899532373934</v>
      </c>
    </row>
    <row r="385" spans="1:33">
      <c r="A385" s="157"/>
      <c r="B385" s="161">
        <f>+[2]data1cf!A385</f>
        <v>-97751.980542615987</v>
      </c>
      <c r="C385" s="161">
        <f>+[2]data1cf!B385</f>
        <v>15157.793949497442</v>
      </c>
      <c r="D385" s="161">
        <f>+[2]data1cf!C385</f>
        <v>16553.198486198322</v>
      </c>
      <c r="E385" s="161">
        <f>+[2]data1cf!D385</f>
        <v>16264.584300363858</v>
      </c>
      <c r="F385" s="161">
        <f>+[2]data1cf!E385</f>
        <v>16027.260346173192</v>
      </c>
      <c r="G385" s="161">
        <f>+[2]data1cf!F385</f>
        <v>16058.427120472619</v>
      </c>
      <c r="H385" s="161">
        <f>+[2]data1cf!G385</f>
        <v>15445.206900837218</v>
      </c>
      <c r="I385" s="161">
        <f>+[2]data1cf!H385</f>
        <v>15254.563551726296</v>
      </c>
      <c r="J385" s="161">
        <f>+[2]data1cf!I385</f>
        <v>15156.206623853692</v>
      </c>
      <c r="K385" s="161">
        <f>+[2]data1cf!J385</f>
        <v>15133.274605673678</v>
      </c>
      <c r="L385" s="161">
        <f>+[2]data1cf!K385</f>
        <v>15143.292497253307</v>
      </c>
      <c r="M385" s="161">
        <f>+[2]data1cf!L385</f>
        <v>15051.756100361556</v>
      </c>
      <c r="N385" s="161">
        <f>+[2]data1cf!M385</f>
        <v>15348.823448316085</v>
      </c>
      <c r="O385" s="161">
        <f>+[2]data1cf!N385</f>
        <v>15343.649615693586</v>
      </c>
      <c r="P385" s="161">
        <f>+[2]data1cf!O385</f>
        <v>15374.930364351785</v>
      </c>
      <c r="Q385" s="161">
        <f>+[2]data1cf!P385</f>
        <v>15163.810103281421</v>
      </c>
      <c r="R385" s="161">
        <f>+[2]data1cf!Q385</f>
        <v>1121.1761160315882</v>
      </c>
      <c r="S385" s="161">
        <f>+[2]data1cf!R385</f>
        <v>0</v>
      </c>
      <c r="T385" s="161">
        <f>+[2]data1cf!S385</f>
        <v>0</v>
      </c>
      <c r="U385" s="161">
        <f>+[2]data1cf!T385</f>
        <v>0</v>
      </c>
      <c r="V385" s="161">
        <f>+[2]data1cf!U385</f>
        <v>0</v>
      </c>
      <c r="W385" s="161">
        <f>+[2]data1cf!V385</f>
        <v>0</v>
      </c>
      <c r="X385" s="161">
        <f>+[2]data1cf!W385</f>
        <v>0</v>
      </c>
      <c r="Y385" s="161">
        <f>+[2]data1cf!X385</f>
        <v>0</v>
      </c>
      <c r="Z385" s="161">
        <f>+[2]data1cf!Y385</f>
        <v>0</v>
      </c>
      <c r="AA385" s="161">
        <f>+[2]data1cf!Z385</f>
        <v>0</v>
      </c>
      <c r="AB385" s="161"/>
      <c r="AC385" s="162">
        <f t="shared" si="40"/>
        <v>21200.39347923017</v>
      </c>
      <c r="AD385" s="162">
        <f t="shared" si="42"/>
        <v>54054.325559722922</v>
      </c>
      <c r="AE385" s="163">
        <f t="shared" si="43"/>
        <v>53499.605893066575</v>
      </c>
      <c r="AF385" s="164">
        <f t="shared" si="41"/>
        <v>0.13685262799263001</v>
      </c>
      <c r="AG385" s="165">
        <f t="shared" si="47"/>
        <v>0.97729188341289863</v>
      </c>
    </row>
    <row r="386" spans="1:33">
      <c r="A386" s="157"/>
      <c r="B386" s="161">
        <f>+[2]data1cf!A386</f>
        <v>-85507.231586052672</v>
      </c>
      <c r="C386" s="161">
        <f>+[2]data1cf!B386</f>
        <v>15196.966955767755</v>
      </c>
      <c r="D386" s="161">
        <f>+[2]data1cf!C386</f>
        <v>16154.32980088644</v>
      </c>
      <c r="E386" s="161">
        <f>+[2]data1cf!D386</f>
        <v>15903.510550387275</v>
      </c>
      <c r="F386" s="161">
        <f>+[2]data1cf!E386</f>
        <v>15419.278975602858</v>
      </c>
      <c r="G386" s="161">
        <f>+[2]data1cf!F386</f>
        <v>15220.523818119647</v>
      </c>
      <c r="H386" s="161">
        <f>+[2]data1cf!G386</f>
        <v>15055.330802996285</v>
      </c>
      <c r="I386" s="161">
        <f>+[2]data1cf!H386</f>
        <v>14973.699524169351</v>
      </c>
      <c r="J386" s="161">
        <f>+[2]data1cf!I386</f>
        <v>14997.33023994571</v>
      </c>
      <c r="K386" s="161">
        <f>+[2]data1cf!J386</f>
        <v>14934.765645996764</v>
      </c>
      <c r="L386" s="161">
        <f>+[2]data1cf!K386</f>
        <v>15007.234020003478</v>
      </c>
      <c r="M386" s="161">
        <f>+[2]data1cf!L386</f>
        <v>14893.509667877133</v>
      </c>
      <c r="N386" s="161">
        <f>+[2]data1cf!M386</f>
        <v>15001.983178832113</v>
      </c>
      <c r="O386" s="161">
        <f>+[2]data1cf!N386</f>
        <v>14895.074575857887</v>
      </c>
      <c r="P386" s="161">
        <f>+[2]data1cf!O386</f>
        <v>15097.045631441753</v>
      </c>
      <c r="Q386" s="161">
        <f>+[2]data1cf!P386</f>
        <v>15047.724227326813</v>
      </c>
      <c r="R386" s="161">
        <f>+[2]data1cf!Q386</f>
        <v>980.7337433993896</v>
      </c>
      <c r="S386" s="161">
        <f>+[2]data1cf!R386</f>
        <v>0</v>
      </c>
      <c r="T386" s="161">
        <f>+[2]data1cf!S386</f>
        <v>0</v>
      </c>
      <c r="U386" s="161">
        <f>+[2]data1cf!T386</f>
        <v>0</v>
      </c>
      <c r="V386" s="161">
        <f>+[2]data1cf!U386</f>
        <v>0</v>
      </c>
      <c r="W386" s="161">
        <f>+[2]data1cf!V386</f>
        <v>0</v>
      </c>
      <c r="X386" s="161">
        <f>+[2]data1cf!W386</f>
        <v>0</v>
      </c>
      <c r="Y386" s="161">
        <f>+[2]data1cf!X386</f>
        <v>0</v>
      </c>
      <c r="Z386" s="161">
        <f>+[2]data1cf!Y386</f>
        <v>0</v>
      </c>
      <c r="AA386" s="161">
        <f>+[2]data1cf!Z386</f>
        <v>0</v>
      </c>
      <c r="AB386" s="161"/>
      <c r="AC386" s="162">
        <f t="shared" ref="AC386:AC449" si="48">XNPV(0.1,B386:AA386,$B$1:$AA$1)</f>
        <v>30942.975342467613</v>
      </c>
      <c r="AD386" s="162">
        <f t="shared" si="42"/>
        <v>63110.423706456291</v>
      </c>
      <c r="AE386" s="163">
        <f t="shared" si="43"/>
        <v>62567.051000111729</v>
      </c>
      <c r="AF386" s="164">
        <f t="shared" ref="AF386:AF449" si="49">XIRR(B386:AA386,$B$1:$AA$1)</f>
        <v>0.16021826863288885</v>
      </c>
      <c r="AG386" s="165">
        <f t="shared" si="47"/>
        <v>0.98795572471520032</v>
      </c>
    </row>
    <row r="387" spans="1:33">
      <c r="A387" s="157"/>
      <c r="B387" s="161">
        <f>+[2]data1cf!A387</f>
        <v>-98372.576194369511</v>
      </c>
      <c r="C387" s="161">
        <f>+[2]data1cf!B387</f>
        <v>15109.223349779702</v>
      </c>
      <c r="D387" s="161">
        <f>+[2]data1cf!C387</f>
        <v>16729.1502214395</v>
      </c>
      <c r="E387" s="161">
        <f>+[2]data1cf!D387</f>
        <v>16196.602714428378</v>
      </c>
      <c r="F387" s="161">
        <f>+[2]data1cf!E387</f>
        <v>15925.083373172571</v>
      </c>
      <c r="G387" s="161">
        <f>+[2]data1cf!F387</f>
        <v>15631.871344118001</v>
      </c>
      <c r="H387" s="161">
        <f>+[2]data1cf!G387</f>
        <v>15365.696423586562</v>
      </c>
      <c r="I387" s="161">
        <f>+[2]data1cf!H387</f>
        <v>15314.635201196421</v>
      </c>
      <c r="J387" s="161">
        <f>+[2]data1cf!I387</f>
        <v>15374.316262805041</v>
      </c>
      <c r="K387" s="161">
        <f>+[2]data1cf!J387</f>
        <v>15271.607470145915</v>
      </c>
      <c r="L387" s="161">
        <f>+[2]data1cf!K387</f>
        <v>15385.496542532861</v>
      </c>
      <c r="M387" s="161">
        <f>+[2]data1cf!L387</f>
        <v>15332.752998439824</v>
      </c>
      <c r="N387" s="161">
        <f>+[2]data1cf!M387</f>
        <v>15285.826999600489</v>
      </c>
      <c r="O387" s="161">
        <f>+[2]data1cf!N387</f>
        <v>15395.084107835435</v>
      </c>
      <c r="P387" s="161">
        <f>+[2]data1cf!O387</f>
        <v>15515.865034564513</v>
      </c>
      <c r="Q387" s="161">
        <f>+[2]data1cf!P387</f>
        <v>15281.864651042233</v>
      </c>
      <c r="R387" s="161">
        <f>+[2]data1cf!Q387</f>
        <v>1128.2940999189404</v>
      </c>
      <c r="S387" s="161">
        <f>+[2]data1cf!R387</f>
        <v>0</v>
      </c>
      <c r="T387" s="161">
        <f>+[2]data1cf!S387</f>
        <v>0</v>
      </c>
      <c r="U387" s="161">
        <f>+[2]data1cf!T387</f>
        <v>0</v>
      </c>
      <c r="V387" s="161">
        <f>+[2]data1cf!U387</f>
        <v>0</v>
      </c>
      <c r="W387" s="161">
        <f>+[2]data1cf!V387</f>
        <v>0</v>
      </c>
      <c r="X387" s="161">
        <f>+[2]data1cf!W387</f>
        <v>0</v>
      </c>
      <c r="Y387" s="161">
        <f>+[2]data1cf!X387</f>
        <v>0</v>
      </c>
      <c r="Z387" s="161">
        <f>+[2]data1cf!Y387</f>
        <v>0</v>
      </c>
      <c r="AA387" s="161">
        <f>+[2]data1cf!Z387</f>
        <v>0</v>
      </c>
      <c r="AB387" s="161"/>
      <c r="AC387" s="162">
        <f t="shared" si="48"/>
        <v>20695.084200339519</v>
      </c>
      <c r="AD387" s="162">
        <f t="shared" ref="AD387:AD450" si="50">SUMPRODUCT(B387:AA387,$B$1010:$AA$1010)</f>
        <v>53667.237414769101</v>
      </c>
      <c r="AE387" s="163">
        <f t="shared" ref="AE387:AE450" si="51">SUMPRODUCT(B387:AA387,$B$1012:$AA$1012)</f>
        <v>53110.16821238336</v>
      </c>
      <c r="AF387" s="164">
        <f t="shared" si="49"/>
        <v>0.13568385243415834</v>
      </c>
      <c r="AG387" s="165">
        <f t="shared" ref="AG387:AG402" si="52">1-EXP(-(1/0.25)*(AD387/ABS($AD$1010)))</f>
        <v>0.97666796291639335</v>
      </c>
    </row>
    <row r="388" spans="1:33">
      <c r="A388" s="157"/>
      <c r="B388" s="161">
        <f>+[2]data1cf!A388</f>
        <v>-90543.783987264047</v>
      </c>
      <c r="C388" s="161">
        <f>+[2]data1cf!B388</f>
        <v>15083.522876955663</v>
      </c>
      <c r="D388" s="161">
        <f>+[2]data1cf!C388</f>
        <v>16521.999056604422</v>
      </c>
      <c r="E388" s="161">
        <f>+[2]data1cf!D388</f>
        <v>16116.158928562651</v>
      </c>
      <c r="F388" s="161">
        <f>+[2]data1cf!E388</f>
        <v>15465.843497515449</v>
      </c>
      <c r="G388" s="161">
        <f>+[2]data1cf!F388</f>
        <v>15522.993102774217</v>
      </c>
      <c r="H388" s="161">
        <f>+[2]data1cf!G388</f>
        <v>15206.158154688117</v>
      </c>
      <c r="I388" s="161">
        <f>+[2]data1cf!H388</f>
        <v>15012.833282208485</v>
      </c>
      <c r="J388" s="161">
        <f>+[2]data1cf!I388</f>
        <v>15046.092404206462</v>
      </c>
      <c r="K388" s="161">
        <f>+[2]data1cf!J388</f>
        <v>14992.002939946513</v>
      </c>
      <c r="L388" s="161">
        <f>+[2]data1cf!K388</f>
        <v>15192.537151356173</v>
      </c>
      <c r="M388" s="161">
        <f>+[2]data1cf!L388</f>
        <v>15033.162713733289</v>
      </c>
      <c r="N388" s="161">
        <f>+[2]data1cf!M388</f>
        <v>14912.912235682386</v>
      </c>
      <c r="O388" s="161">
        <f>+[2]data1cf!N388</f>
        <v>15258.545189321103</v>
      </c>
      <c r="P388" s="161">
        <f>+[2]data1cf!O388</f>
        <v>15238.851847148657</v>
      </c>
      <c r="Q388" s="161">
        <f>+[2]data1cf!P388</f>
        <v>15166.546345767103</v>
      </c>
      <c r="R388" s="161">
        <f>+[2]data1cf!Q388</f>
        <v>1038.5009848203235</v>
      </c>
      <c r="S388" s="161">
        <f>+[2]data1cf!R388</f>
        <v>0</v>
      </c>
      <c r="T388" s="161">
        <f>+[2]data1cf!S388</f>
        <v>0</v>
      </c>
      <c r="U388" s="161">
        <f>+[2]data1cf!T388</f>
        <v>0</v>
      </c>
      <c r="V388" s="161">
        <f>+[2]data1cf!U388</f>
        <v>0</v>
      </c>
      <c r="W388" s="161">
        <f>+[2]data1cf!V388</f>
        <v>0</v>
      </c>
      <c r="X388" s="161">
        <f>+[2]data1cf!W388</f>
        <v>0</v>
      </c>
      <c r="Y388" s="161">
        <f>+[2]data1cf!X388</f>
        <v>0</v>
      </c>
      <c r="Z388" s="161">
        <f>+[2]data1cf!Y388</f>
        <v>0</v>
      </c>
      <c r="AA388" s="161">
        <f>+[2]data1cf!Z388</f>
        <v>0</v>
      </c>
      <c r="AB388" s="161"/>
      <c r="AC388" s="162">
        <f t="shared" si="48"/>
        <v>26913.930975446419</v>
      </c>
      <c r="AD388" s="162">
        <f t="shared" si="50"/>
        <v>59367.422972122513</v>
      </c>
      <c r="AE388" s="163">
        <f t="shared" si="51"/>
        <v>58819.167375778641</v>
      </c>
      <c r="AF388" s="164">
        <f t="shared" si="49"/>
        <v>0.14988709092140198</v>
      </c>
      <c r="AG388" s="165">
        <f t="shared" si="52"/>
        <v>0.98434665401993271</v>
      </c>
    </row>
    <row r="389" spans="1:33">
      <c r="A389" s="157"/>
      <c r="B389" s="161">
        <f>+[2]data1cf!A389</f>
        <v>-93608.218004237016</v>
      </c>
      <c r="C389" s="161">
        <f>+[2]data1cf!B389</f>
        <v>15193.313136701661</v>
      </c>
      <c r="D389" s="161">
        <f>+[2]data1cf!C389</f>
        <v>16613.686464849758</v>
      </c>
      <c r="E389" s="161">
        <f>+[2]data1cf!D389</f>
        <v>16096.8961624329</v>
      </c>
      <c r="F389" s="161">
        <f>+[2]data1cf!E389</f>
        <v>15708.42533124223</v>
      </c>
      <c r="G389" s="161">
        <f>+[2]data1cf!F389</f>
        <v>15520.041542884017</v>
      </c>
      <c r="H389" s="161">
        <f>+[2]data1cf!G389</f>
        <v>15187.433955834778</v>
      </c>
      <c r="I389" s="161">
        <f>+[2]data1cf!H389</f>
        <v>15170.730484391635</v>
      </c>
      <c r="J389" s="161">
        <f>+[2]data1cf!I389</f>
        <v>14976.765687920575</v>
      </c>
      <c r="K389" s="161">
        <f>+[2]data1cf!J389</f>
        <v>15218.473670235911</v>
      </c>
      <c r="L389" s="161">
        <f>+[2]data1cf!K389</f>
        <v>15145.330766806765</v>
      </c>
      <c r="M389" s="161">
        <f>+[2]data1cf!L389</f>
        <v>15318.331252688906</v>
      </c>
      <c r="N389" s="161">
        <f>+[2]data1cf!M389</f>
        <v>15313.888513259353</v>
      </c>
      <c r="O389" s="161">
        <f>+[2]data1cf!N389</f>
        <v>15293.91029225435</v>
      </c>
      <c r="P389" s="161">
        <f>+[2]data1cf!O389</f>
        <v>15368.235867166868</v>
      </c>
      <c r="Q389" s="161">
        <f>+[2]data1cf!P389</f>
        <v>15012.054915771065</v>
      </c>
      <c r="R389" s="161">
        <f>+[2]data1cf!Q389</f>
        <v>1073.6488172213967</v>
      </c>
      <c r="S389" s="161">
        <f>+[2]data1cf!R389</f>
        <v>0</v>
      </c>
      <c r="T389" s="161">
        <f>+[2]data1cf!S389</f>
        <v>0</v>
      </c>
      <c r="U389" s="161">
        <f>+[2]data1cf!T389</f>
        <v>0</v>
      </c>
      <c r="V389" s="161">
        <f>+[2]data1cf!U389</f>
        <v>0</v>
      </c>
      <c r="W389" s="161">
        <f>+[2]data1cf!V389</f>
        <v>0</v>
      </c>
      <c r="X389" s="161">
        <f>+[2]data1cf!W389</f>
        <v>0</v>
      </c>
      <c r="Y389" s="161">
        <f>+[2]data1cf!X389</f>
        <v>0</v>
      </c>
      <c r="Z389" s="161">
        <f>+[2]data1cf!Y389</f>
        <v>0</v>
      </c>
      <c r="AA389" s="161">
        <f>+[2]data1cf!Z389</f>
        <v>0</v>
      </c>
      <c r="AB389" s="161"/>
      <c r="AC389" s="162">
        <f t="shared" si="48"/>
        <v>24532.811058990454</v>
      </c>
      <c r="AD389" s="162">
        <f t="shared" si="50"/>
        <v>57186.635041429661</v>
      </c>
      <c r="AE389" s="163">
        <f t="shared" si="51"/>
        <v>56634.909455635738</v>
      </c>
      <c r="AF389" s="164">
        <f t="shared" si="49"/>
        <v>0.14418948292732242</v>
      </c>
      <c r="AG389" s="165">
        <f t="shared" si="52"/>
        <v>0.98176414927943512</v>
      </c>
    </row>
    <row r="390" spans="1:33">
      <c r="A390" s="157"/>
      <c r="B390" s="161">
        <f>+[2]data1cf!A390</f>
        <v>-93173.403491835765</v>
      </c>
      <c r="C390" s="161">
        <f>+[2]data1cf!B390</f>
        <v>14894.804060562818</v>
      </c>
      <c r="D390" s="161">
        <f>+[2]data1cf!C390</f>
        <v>16638.03555463114</v>
      </c>
      <c r="E390" s="161">
        <f>+[2]data1cf!D390</f>
        <v>16141.158925823614</v>
      </c>
      <c r="F390" s="161">
        <f>+[2]data1cf!E390</f>
        <v>15900.354021908181</v>
      </c>
      <c r="G390" s="161">
        <f>+[2]data1cf!F390</f>
        <v>15464.769178899583</v>
      </c>
      <c r="H390" s="161">
        <f>+[2]data1cf!G390</f>
        <v>15297.987839230735</v>
      </c>
      <c r="I390" s="161">
        <f>+[2]data1cf!H390</f>
        <v>15028.827437934804</v>
      </c>
      <c r="J390" s="161">
        <f>+[2]data1cf!I390</f>
        <v>15239.133251832247</v>
      </c>
      <c r="K390" s="161">
        <f>+[2]data1cf!J390</f>
        <v>14944.516421928365</v>
      </c>
      <c r="L390" s="161">
        <f>+[2]data1cf!K390</f>
        <v>15125.846993379917</v>
      </c>
      <c r="M390" s="161">
        <f>+[2]data1cf!L390</f>
        <v>15189.344619966345</v>
      </c>
      <c r="N390" s="161">
        <f>+[2]data1cf!M390</f>
        <v>15201.794914978651</v>
      </c>
      <c r="O390" s="161">
        <f>+[2]data1cf!N390</f>
        <v>15200.590973944585</v>
      </c>
      <c r="P390" s="161">
        <f>+[2]data1cf!O390</f>
        <v>15074.544430198071</v>
      </c>
      <c r="Q390" s="161">
        <f>+[2]data1cf!P390</f>
        <v>15398.010421679901</v>
      </c>
      <c r="R390" s="161">
        <f>+[2]data1cf!Q390</f>
        <v>1068.6616686899592</v>
      </c>
      <c r="S390" s="161">
        <f>+[2]data1cf!R390</f>
        <v>0</v>
      </c>
      <c r="T390" s="161">
        <f>+[2]data1cf!S390</f>
        <v>0</v>
      </c>
      <c r="U390" s="161">
        <f>+[2]data1cf!T390</f>
        <v>0</v>
      </c>
      <c r="V390" s="161">
        <f>+[2]data1cf!U390</f>
        <v>0</v>
      </c>
      <c r="W390" s="161">
        <f>+[2]data1cf!V390</f>
        <v>0</v>
      </c>
      <c r="X390" s="161">
        <f>+[2]data1cf!W390</f>
        <v>0</v>
      </c>
      <c r="Y390" s="161">
        <f>+[2]data1cf!X390</f>
        <v>0</v>
      </c>
      <c r="Z390" s="161">
        <f>+[2]data1cf!Y390</f>
        <v>0</v>
      </c>
      <c r="AA390" s="161">
        <f>+[2]data1cf!Z390</f>
        <v>0</v>
      </c>
      <c r="AB390" s="161"/>
      <c r="AC390" s="162">
        <f t="shared" si="48"/>
        <v>24740.741528677154</v>
      </c>
      <c r="AD390" s="162">
        <f t="shared" si="50"/>
        <v>57355.178374205403</v>
      </c>
      <c r="AE390" s="163">
        <f t="shared" si="51"/>
        <v>56804.267548177057</v>
      </c>
      <c r="AF390" s="164">
        <f t="shared" si="49"/>
        <v>0.14471749663352967</v>
      </c>
      <c r="AG390" s="165">
        <f t="shared" si="52"/>
        <v>0.98197810139450936</v>
      </c>
    </row>
    <row r="391" spans="1:33">
      <c r="A391" s="157"/>
      <c r="B391" s="161">
        <f>+[2]data1cf!A391</f>
        <v>-92501.533957818305</v>
      </c>
      <c r="C391" s="161">
        <f>+[2]data1cf!B391</f>
        <v>15170.973699432247</v>
      </c>
      <c r="D391" s="161">
        <f>+[2]data1cf!C391</f>
        <v>16463.078289498819</v>
      </c>
      <c r="E391" s="161">
        <f>+[2]data1cf!D391</f>
        <v>16199.059512859469</v>
      </c>
      <c r="F391" s="161">
        <f>+[2]data1cf!E391</f>
        <v>15925.317474956162</v>
      </c>
      <c r="G391" s="161">
        <f>+[2]data1cf!F391</f>
        <v>15559.613123371382</v>
      </c>
      <c r="H391" s="161">
        <f>+[2]data1cf!G391</f>
        <v>15185.821578830735</v>
      </c>
      <c r="I391" s="161">
        <f>+[2]data1cf!H391</f>
        <v>15237.497081321211</v>
      </c>
      <c r="J391" s="161">
        <f>+[2]data1cf!I391</f>
        <v>15107.520302914203</v>
      </c>
      <c r="K391" s="161">
        <f>+[2]data1cf!J391</f>
        <v>15075.838229415178</v>
      </c>
      <c r="L391" s="161">
        <f>+[2]data1cf!K391</f>
        <v>14952.108400181292</v>
      </c>
      <c r="M391" s="161">
        <f>+[2]data1cf!L391</f>
        <v>15411.436828902317</v>
      </c>
      <c r="N391" s="161">
        <f>+[2]data1cf!M391</f>
        <v>15282.246822416206</v>
      </c>
      <c r="O391" s="161">
        <f>+[2]data1cf!N391</f>
        <v>15083.912908895203</v>
      </c>
      <c r="P391" s="161">
        <f>+[2]data1cf!O391</f>
        <v>15164.383026970641</v>
      </c>
      <c r="Q391" s="161">
        <f>+[2]data1cf!P391</f>
        <v>15355.882124730164</v>
      </c>
      <c r="R391" s="161">
        <f>+[2]data1cf!Q391</f>
        <v>1060.9555938825929</v>
      </c>
      <c r="S391" s="161">
        <f>+[2]data1cf!R391</f>
        <v>0</v>
      </c>
      <c r="T391" s="161">
        <f>+[2]data1cf!S391</f>
        <v>0</v>
      </c>
      <c r="U391" s="161">
        <f>+[2]data1cf!T391</f>
        <v>0</v>
      </c>
      <c r="V391" s="161">
        <f>+[2]data1cf!U391</f>
        <v>0</v>
      </c>
      <c r="W391" s="161">
        <f>+[2]data1cf!V391</f>
        <v>0</v>
      </c>
      <c r="X391" s="161">
        <f>+[2]data1cf!W391</f>
        <v>0</v>
      </c>
      <c r="Y391" s="161">
        <f>+[2]data1cf!X391</f>
        <v>0</v>
      </c>
      <c r="Z391" s="161">
        <f>+[2]data1cf!Y391</f>
        <v>0</v>
      </c>
      <c r="AA391" s="161">
        <f>+[2]data1cf!Z391</f>
        <v>0</v>
      </c>
      <c r="AB391" s="161"/>
      <c r="AC391" s="162">
        <f t="shared" si="48"/>
        <v>25691.147029273248</v>
      </c>
      <c r="AD391" s="162">
        <f t="shared" si="50"/>
        <v>58351.131772422297</v>
      </c>
      <c r="AE391" s="163">
        <f t="shared" si="51"/>
        <v>57799.473725731412</v>
      </c>
      <c r="AF391" s="164">
        <f t="shared" si="49"/>
        <v>0.14673998951911932</v>
      </c>
      <c r="AG391" s="165">
        <f t="shared" si="52"/>
        <v>0.98319211358596492</v>
      </c>
    </row>
    <row r="392" spans="1:33">
      <c r="A392" s="157"/>
      <c r="B392" s="161">
        <f>+[2]data1cf!A392</f>
        <v>-100310.20624795007</v>
      </c>
      <c r="C392" s="161">
        <f>+[2]data1cf!B392</f>
        <v>15098.138693580382</v>
      </c>
      <c r="D392" s="161">
        <f>+[2]data1cf!C392</f>
        <v>16601.910976650124</v>
      </c>
      <c r="E392" s="161">
        <f>+[2]data1cf!D392</f>
        <v>16391.239524662815</v>
      </c>
      <c r="F392" s="161">
        <f>+[2]data1cf!E392</f>
        <v>16020.843757870469</v>
      </c>
      <c r="G392" s="161">
        <f>+[2]data1cf!F392</f>
        <v>15487.386374591333</v>
      </c>
      <c r="H392" s="161">
        <f>+[2]data1cf!G392</f>
        <v>15325.936249237733</v>
      </c>
      <c r="I392" s="161">
        <f>+[2]data1cf!H392</f>
        <v>15281.572641302317</v>
      </c>
      <c r="J392" s="161">
        <f>+[2]data1cf!I392</f>
        <v>15383.083083270638</v>
      </c>
      <c r="K392" s="161">
        <f>+[2]data1cf!J392</f>
        <v>15375.424475184682</v>
      </c>
      <c r="L392" s="161">
        <f>+[2]data1cf!K392</f>
        <v>15157.445558339987</v>
      </c>
      <c r="M392" s="161">
        <f>+[2]data1cf!L392</f>
        <v>15250.695955560281</v>
      </c>
      <c r="N392" s="161">
        <f>+[2]data1cf!M392</f>
        <v>15243.669053735999</v>
      </c>
      <c r="O392" s="161">
        <f>+[2]data1cf!N392</f>
        <v>15372.679595491292</v>
      </c>
      <c r="P392" s="161">
        <f>+[2]data1cf!O392</f>
        <v>15419.852385705984</v>
      </c>
      <c r="Q392" s="161">
        <f>+[2]data1cf!P392</f>
        <v>15289.178956671574</v>
      </c>
      <c r="R392" s="161">
        <f>+[2]data1cf!Q392</f>
        <v>1150.517941581488</v>
      </c>
      <c r="S392" s="161">
        <f>+[2]data1cf!R392</f>
        <v>0</v>
      </c>
      <c r="T392" s="161">
        <f>+[2]data1cf!S392</f>
        <v>0</v>
      </c>
      <c r="U392" s="161">
        <f>+[2]data1cf!T392</f>
        <v>0</v>
      </c>
      <c r="V392" s="161">
        <f>+[2]data1cf!U392</f>
        <v>0</v>
      </c>
      <c r="W392" s="161">
        <f>+[2]data1cf!V392</f>
        <v>0</v>
      </c>
      <c r="X392" s="161">
        <f>+[2]data1cf!W392</f>
        <v>0</v>
      </c>
      <c r="Y392" s="161">
        <f>+[2]data1cf!X392</f>
        <v>0</v>
      </c>
      <c r="Z392" s="161">
        <f>+[2]data1cf!Y392</f>
        <v>0</v>
      </c>
      <c r="AA392" s="161">
        <f>+[2]data1cf!Z392</f>
        <v>0</v>
      </c>
      <c r="AB392" s="161"/>
      <c r="AC392" s="162">
        <f t="shared" si="48"/>
        <v>18617.669908633899</v>
      </c>
      <c r="AD392" s="162">
        <f t="shared" si="50"/>
        <v>51525.811734165341</v>
      </c>
      <c r="AE392" s="163">
        <f t="shared" si="51"/>
        <v>50969.925006796613</v>
      </c>
      <c r="AF392" s="164">
        <f t="shared" si="49"/>
        <v>0.13163507580757144</v>
      </c>
      <c r="AG392" s="165">
        <f t="shared" si="52"/>
        <v>0.9728934356198482</v>
      </c>
    </row>
    <row r="393" spans="1:33">
      <c r="A393" s="157"/>
      <c r="B393" s="161">
        <f>+[2]data1cf!A393</f>
        <v>-94668.124962857997</v>
      </c>
      <c r="C393" s="161">
        <f>+[2]data1cf!B393</f>
        <v>15111.371149589595</v>
      </c>
      <c r="D393" s="161">
        <f>+[2]data1cf!C393</f>
        <v>16424.158789248577</v>
      </c>
      <c r="E393" s="161">
        <f>+[2]data1cf!D393</f>
        <v>16247.22842760606</v>
      </c>
      <c r="F393" s="161">
        <f>+[2]data1cf!E393</f>
        <v>15863.016039362734</v>
      </c>
      <c r="G393" s="161">
        <f>+[2]data1cf!F393</f>
        <v>15636.661722703888</v>
      </c>
      <c r="H393" s="161">
        <f>+[2]data1cf!G393</f>
        <v>15492.308133456027</v>
      </c>
      <c r="I393" s="161">
        <f>+[2]data1cf!H393</f>
        <v>15221.83082206508</v>
      </c>
      <c r="J393" s="161">
        <f>+[2]data1cf!I393</f>
        <v>15284.001729869409</v>
      </c>
      <c r="K393" s="161">
        <f>+[2]data1cf!J393</f>
        <v>15342.75497280417</v>
      </c>
      <c r="L393" s="161">
        <f>+[2]data1cf!K393</f>
        <v>15142.506765806475</v>
      </c>
      <c r="M393" s="161">
        <f>+[2]data1cf!L393</f>
        <v>15066.363015095569</v>
      </c>
      <c r="N393" s="161">
        <f>+[2]data1cf!M393</f>
        <v>15083.417005738724</v>
      </c>
      <c r="O393" s="161">
        <f>+[2]data1cf!N393</f>
        <v>15349.387081076471</v>
      </c>
      <c r="P393" s="161">
        <f>+[2]data1cf!O393</f>
        <v>15265.398160270728</v>
      </c>
      <c r="Q393" s="161">
        <f>+[2]data1cf!P393</f>
        <v>15296.598199404412</v>
      </c>
      <c r="R393" s="161">
        <f>+[2]data1cf!Q393</f>
        <v>1085.8055260739959</v>
      </c>
      <c r="S393" s="161">
        <f>+[2]data1cf!R393</f>
        <v>0</v>
      </c>
      <c r="T393" s="161">
        <f>+[2]data1cf!S393</f>
        <v>0</v>
      </c>
      <c r="U393" s="161">
        <f>+[2]data1cf!T393</f>
        <v>0</v>
      </c>
      <c r="V393" s="161">
        <f>+[2]data1cf!U393</f>
        <v>0</v>
      </c>
      <c r="W393" s="161">
        <f>+[2]data1cf!V393</f>
        <v>0</v>
      </c>
      <c r="X393" s="161">
        <f>+[2]data1cf!W393</f>
        <v>0</v>
      </c>
      <c r="Y393" s="161">
        <f>+[2]data1cf!X393</f>
        <v>0</v>
      </c>
      <c r="Z393" s="161">
        <f>+[2]data1cf!Y393</f>
        <v>0</v>
      </c>
      <c r="AA393" s="161">
        <f>+[2]data1cf!Z393</f>
        <v>0</v>
      </c>
      <c r="AB393" s="161"/>
      <c r="AC393" s="162">
        <f t="shared" si="48"/>
        <v>23823.817906771685</v>
      </c>
      <c r="AD393" s="162">
        <f t="shared" si="50"/>
        <v>56603.66794242437</v>
      </c>
      <c r="AE393" s="163">
        <f t="shared" si="51"/>
        <v>56050.089743567252</v>
      </c>
      <c r="AF393" s="164">
        <f t="shared" si="49"/>
        <v>0.14246152043342594</v>
      </c>
      <c r="AG393" s="165">
        <f t="shared" si="52"/>
        <v>0.98100434175976381</v>
      </c>
    </row>
    <row r="394" spans="1:33">
      <c r="A394" s="157"/>
      <c r="B394" s="161">
        <f>+[2]data1cf!A394</f>
        <v>-92223.196836650925</v>
      </c>
      <c r="C394" s="161">
        <f>+[2]data1cf!B394</f>
        <v>15069.746592308049</v>
      </c>
      <c r="D394" s="161">
        <f>+[2]data1cf!C394</f>
        <v>16295.24744364961</v>
      </c>
      <c r="E394" s="161">
        <f>+[2]data1cf!D394</f>
        <v>15919.844510105147</v>
      </c>
      <c r="F394" s="161">
        <f>+[2]data1cf!E394</f>
        <v>15678.98779396711</v>
      </c>
      <c r="G394" s="161">
        <f>+[2]data1cf!F394</f>
        <v>15345.661155906342</v>
      </c>
      <c r="H394" s="161">
        <f>+[2]data1cf!G394</f>
        <v>15260.501092417671</v>
      </c>
      <c r="I394" s="161">
        <f>+[2]data1cf!H394</f>
        <v>15045.521354424123</v>
      </c>
      <c r="J394" s="161">
        <f>+[2]data1cf!I394</f>
        <v>15194.893465736852</v>
      </c>
      <c r="K394" s="161">
        <f>+[2]data1cf!J394</f>
        <v>15283.600403751978</v>
      </c>
      <c r="L394" s="161">
        <f>+[2]data1cf!K394</f>
        <v>15132.411029317667</v>
      </c>
      <c r="M394" s="161">
        <f>+[2]data1cf!L394</f>
        <v>14966.882846211978</v>
      </c>
      <c r="N394" s="161">
        <f>+[2]data1cf!M394</f>
        <v>15121.884354848957</v>
      </c>
      <c r="O394" s="161">
        <f>+[2]data1cf!N394</f>
        <v>15255.805625648551</v>
      </c>
      <c r="P394" s="161">
        <f>+[2]data1cf!O394</f>
        <v>15028.735844666116</v>
      </c>
      <c r="Q394" s="161">
        <f>+[2]data1cf!P394</f>
        <v>15344.2902828722</v>
      </c>
      <c r="R394" s="161">
        <f>+[2]data1cf!Q394</f>
        <v>1057.7631784376513</v>
      </c>
      <c r="S394" s="161">
        <f>+[2]data1cf!R394</f>
        <v>0</v>
      </c>
      <c r="T394" s="161">
        <f>+[2]data1cf!S394</f>
        <v>0</v>
      </c>
      <c r="U394" s="161">
        <f>+[2]data1cf!T394</f>
        <v>0</v>
      </c>
      <c r="V394" s="161">
        <f>+[2]data1cf!U394</f>
        <v>0</v>
      </c>
      <c r="W394" s="161">
        <f>+[2]data1cf!V394</f>
        <v>0</v>
      </c>
      <c r="X394" s="161">
        <f>+[2]data1cf!W394</f>
        <v>0</v>
      </c>
      <c r="Y394" s="161">
        <f>+[2]data1cf!X394</f>
        <v>0</v>
      </c>
      <c r="Z394" s="161">
        <f>+[2]data1cf!Y394</f>
        <v>0</v>
      </c>
      <c r="AA394" s="161">
        <f>+[2]data1cf!Z394</f>
        <v>0</v>
      </c>
      <c r="AB394" s="161"/>
      <c r="AC394" s="162">
        <f t="shared" si="48"/>
        <v>25173.843676815515</v>
      </c>
      <c r="AD394" s="162">
        <f t="shared" si="50"/>
        <v>57692.739761524994</v>
      </c>
      <c r="AE394" s="163">
        <f t="shared" si="51"/>
        <v>57143.287841808931</v>
      </c>
      <c r="AF394" s="164">
        <f t="shared" si="49"/>
        <v>0.14584631323814393</v>
      </c>
      <c r="AG394" s="165">
        <f t="shared" si="52"/>
        <v>0.98239908958338817</v>
      </c>
    </row>
    <row r="395" spans="1:33">
      <c r="A395" s="157"/>
      <c r="B395" s="161">
        <f>+[2]data1cf!A395</f>
        <v>-85624.613820321203</v>
      </c>
      <c r="C395" s="161">
        <f>+[2]data1cf!B395</f>
        <v>14776.791557198361</v>
      </c>
      <c r="D395" s="161">
        <f>+[2]data1cf!C395</f>
        <v>16148.291977523051</v>
      </c>
      <c r="E395" s="161">
        <f>+[2]data1cf!D395</f>
        <v>15783.155032305025</v>
      </c>
      <c r="F395" s="161">
        <f>+[2]data1cf!E395</f>
        <v>15645.226450973814</v>
      </c>
      <c r="G395" s="161">
        <f>+[2]data1cf!F395</f>
        <v>15359.375703017255</v>
      </c>
      <c r="H395" s="161">
        <f>+[2]data1cf!G395</f>
        <v>14822.272934326927</v>
      </c>
      <c r="I395" s="161">
        <f>+[2]data1cf!H395</f>
        <v>14947.827313155225</v>
      </c>
      <c r="J395" s="161">
        <f>+[2]data1cf!I395</f>
        <v>14890.318158073605</v>
      </c>
      <c r="K395" s="161">
        <f>+[2]data1cf!J395</f>
        <v>14991.726222456031</v>
      </c>
      <c r="L395" s="161">
        <f>+[2]data1cf!K395</f>
        <v>14845.218606439208</v>
      </c>
      <c r="M395" s="161">
        <f>+[2]data1cf!L395</f>
        <v>14997.903878848292</v>
      </c>
      <c r="N395" s="161">
        <f>+[2]data1cf!M395</f>
        <v>14804.689267735965</v>
      </c>
      <c r="O395" s="161">
        <f>+[2]data1cf!N395</f>
        <v>15172.341775700959</v>
      </c>
      <c r="P395" s="161">
        <f>+[2]data1cf!O395</f>
        <v>15097.543038028525</v>
      </c>
      <c r="Q395" s="161">
        <f>+[2]data1cf!P395</f>
        <v>14937.508920472519</v>
      </c>
      <c r="R395" s="161">
        <f>+[2]data1cf!Q395</f>
        <v>982.08007067355595</v>
      </c>
      <c r="S395" s="161">
        <f>+[2]data1cf!R395</f>
        <v>0</v>
      </c>
      <c r="T395" s="161">
        <f>+[2]data1cf!S395</f>
        <v>0</v>
      </c>
      <c r="U395" s="161">
        <f>+[2]data1cf!T395</f>
        <v>0</v>
      </c>
      <c r="V395" s="161">
        <f>+[2]data1cf!U395</f>
        <v>0</v>
      </c>
      <c r="W395" s="161">
        <f>+[2]data1cf!V395</f>
        <v>0</v>
      </c>
      <c r="X395" s="161">
        <f>+[2]data1cf!W395</f>
        <v>0</v>
      </c>
      <c r="Y395" s="161">
        <f>+[2]data1cf!X395</f>
        <v>0</v>
      </c>
      <c r="Z395" s="161">
        <f>+[2]data1cf!Y395</f>
        <v>0</v>
      </c>
      <c r="AA395" s="161">
        <f>+[2]data1cf!Z395</f>
        <v>0</v>
      </c>
      <c r="AB395" s="161"/>
      <c r="AC395" s="162">
        <f t="shared" si="48"/>
        <v>30383.84549096804</v>
      </c>
      <c r="AD395" s="162">
        <f t="shared" si="50"/>
        <v>62503.43607456606</v>
      </c>
      <c r="AE395" s="163">
        <f t="shared" si="51"/>
        <v>61960.773023638081</v>
      </c>
      <c r="AF395" s="164">
        <f t="shared" si="49"/>
        <v>0.15892772078514103</v>
      </c>
      <c r="AG395" s="165">
        <f t="shared" si="52"/>
        <v>0.98743277274544239</v>
      </c>
    </row>
    <row r="396" spans="1:33">
      <c r="A396" s="157"/>
      <c r="B396" s="161">
        <f>+[2]data1cf!A396</f>
        <v>-101431.80578257973</v>
      </c>
      <c r="C396" s="161">
        <f>+[2]data1cf!B396</f>
        <v>15391.010304531028</v>
      </c>
      <c r="D396" s="161">
        <f>+[2]data1cf!C396</f>
        <v>16873.889202093538</v>
      </c>
      <c r="E396" s="161">
        <f>+[2]data1cf!D396</f>
        <v>16289.448319884119</v>
      </c>
      <c r="F396" s="161">
        <f>+[2]data1cf!E396</f>
        <v>16147.747157243335</v>
      </c>
      <c r="G396" s="161">
        <f>+[2]data1cf!F396</f>
        <v>15790.137811904311</v>
      </c>
      <c r="H396" s="161">
        <f>+[2]data1cf!G396</f>
        <v>15309.653520151187</v>
      </c>
      <c r="I396" s="161">
        <f>+[2]data1cf!H396</f>
        <v>15393.531444396014</v>
      </c>
      <c r="J396" s="161">
        <f>+[2]data1cf!I396</f>
        <v>15316.465463132259</v>
      </c>
      <c r="K396" s="161">
        <f>+[2]data1cf!J396</f>
        <v>15211.848385817844</v>
      </c>
      <c r="L396" s="161">
        <f>+[2]data1cf!K396</f>
        <v>15311.19689687871</v>
      </c>
      <c r="M396" s="161">
        <f>+[2]data1cf!L396</f>
        <v>15453.107443840951</v>
      </c>
      <c r="N396" s="161">
        <f>+[2]data1cf!M396</f>
        <v>15319.692056864023</v>
      </c>
      <c r="O396" s="161">
        <f>+[2]data1cf!N396</f>
        <v>15432.62496289143</v>
      </c>
      <c r="P396" s="161">
        <f>+[2]data1cf!O396</f>
        <v>15278.578487096816</v>
      </c>
      <c r="Q396" s="161">
        <f>+[2]data1cf!P396</f>
        <v>15669.375656750521</v>
      </c>
      <c r="R396" s="161">
        <f>+[2]data1cf!Q396</f>
        <v>1163.3822396038763</v>
      </c>
      <c r="S396" s="161">
        <f>+[2]data1cf!R396</f>
        <v>0</v>
      </c>
      <c r="T396" s="161">
        <f>+[2]data1cf!S396</f>
        <v>0</v>
      </c>
      <c r="U396" s="161">
        <f>+[2]data1cf!T396</f>
        <v>0</v>
      </c>
      <c r="V396" s="161">
        <f>+[2]data1cf!U396</f>
        <v>0</v>
      </c>
      <c r="W396" s="161">
        <f>+[2]data1cf!V396</f>
        <v>0</v>
      </c>
      <c r="X396" s="161">
        <f>+[2]data1cf!W396</f>
        <v>0</v>
      </c>
      <c r="Y396" s="161">
        <f>+[2]data1cf!X396</f>
        <v>0</v>
      </c>
      <c r="Z396" s="161">
        <f>+[2]data1cf!Y396</f>
        <v>0</v>
      </c>
      <c r="AA396" s="161">
        <f>+[2]data1cf!Z396</f>
        <v>0</v>
      </c>
      <c r="AB396" s="161"/>
      <c r="AC396" s="162">
        <f t="shared" si="48"/>
        <v>18361.234707189335</v>
      </c>
      <c r="AD396" s="162">
        <f t="shared" si="50"/>
        <v>51445.213116763232</v>
      </c>
      <c r="AE396" s="163">
        <f t="shared" si="51"/>
        <v>50886.322019320149</v>
      </c>
      <c r="AF396" s="164">
        <f t="shared" si="49"/>
        <v>0.13094245791435236</v>
      </c>
      <c r="AG396" s="165">
        <f t="shared" si="52"/>
        <v>0.97274002078110788</v>
      </c>
    </row>
    <row r="397" spans="1:33">
      <c r="A397" s="157"/>
      <c r="B397" s="161">
        <f>+[2]data1cf!A397</f>
        <v>-100381.74878090236</v>
      </c>
      <c r="C397" s="161">
        <f>+[2]data1cf!B397</f>
        <v>15179.688782319943</v>
      </c>
      <c r="D397" s="161">
        <f>+[2]data1cf!C397</f>
        <v>16847.795896696633</v>
      </c>
      <c r="E397" s="161">
        <f>+[2]data1cf!D397</f>
        <v>16475.322677596519</v>
      </c>
      <c r="F397" s="161">
        <f>+[2]data1cf!E397</f>
        <v>16030.826128418612</v>
      </c>
      <c r="G397" s="161">
        <f>+[2]data1cf!F397</f>
        <v>15705.669482537745</v>
      </c>
      <c r="H397" s="161">
        <f>+[2]data1cf!G397</f>
        <v>15417.41558790055</v>
      </c>
      <c r="I397" s="161">
        <f>+[2]data1cf!H397</f>
        <v>15251.66991665776</v>
      </c>
      <c r="J397" s="161">
        <f>+[2]data1cf!I397</f>
        <v>15242.118947762387</v>
      </c>
      <c r="K397" s="161">
        <f>+[2]data1cf!J397</f>
        <v>15170.062354671674</v>
      </c>
      <c r="L397" s="161">
        <f>+[2]data1cf!K397</f>
        <v>15092.092377421312</v>
      </c>
      <c r="M397" s="161">
        <f>+[2]data1cf!L397</f>
        <v>15207.172769036844</v>
      </c>
      <c r="N397" s="161">
        <f>+[2]data1cf!M397</f>
        <v>15474.542670407904</v>
      </c>
      <c r="O397" s="161">
        <f>+[2]data1cf!N397</f>
        <v>15353.755543331987</v>
      </c>
      <c r="P397" s="161">
        <f>+[2]data1cf!O397</f>
        <v>15453.778293632437</v>
      </c>
      <c r="Q397" s="161">
        <f>+[2]data1cf!P397</f>
        <v>15208.903388322593</v>
      </c>
      <c r="R397" s="161">
        <f>+[2]data1cf!Q397</f>
        <v>1151.3385058174376</v>
      </c>
      <c r="S397" s="161">
        <f>+[2]data1cf!R397</f>
        <v>0</v>
      </c>
      <c r="T397" s="161">
        <f>+[2]data1cf!S397</f>
        <v>0</v>
      </c>
      <c r="U397" s="161">
        <f>+[2]data1cf!T397</f>
        <v>0</v>
      </c>
      <c r="V397" s="161">
        <f>+[2]data1cf!U397</f>
        <v>0</v>
      </c>
      <c r="W397" s="161">
        <f>+[2]data1cf!V397</f>
        <v>0</v>
      </c>
      <c r="X397" s="161">
        <f>+[2]data1cf!W397</f>
        <v>0</v>
      </c>
      <c r="Y397" s="161">
        <f>+[2]data1cf!X397</f>
        <v>0</v>
      </c>
      <c r="Z397" s="161">
        <f>+[2]data1cf!Y397</f>
        <v>0</v>
      </c>
      <c r="AA397" s="161">
        <f>+[2]data1cf!Z397</f>
        <v>0</v>
      </c>
      <c r="AB397" s="161"/>
      <c r="AC397" s="162">
        <f t="shared" si="48"/>
        <v>18929.909409401476</v>
      </c>
      <c r="AD397" s="162">
        <f t="shared" si="50"/>
        <v>51857.896453682341</v>
      </c>
      <c r="AE397" s="163">
        <f t="shared" si="51"/>
        <v>51301.808924451434</v>
      </c>
      <c r="AF397" s="164">
        <f t="shared" si="49"/>
        <v>0.13221665024757387</v>
      </c>
      <c r="AG397" s="165">
        <f t="shared" si="52"/>
        <v>0.97351648565404303</v>
      </c>
    </row>
    <row r="398" spans="1:33">
      <c r="A398" s="157"/>
      <c r="B398" s="161">
        <f>+[2]data1cf!A398</f>
        <v>-100395.98144259583</v>
      </c>
      <c r="C398" s="161">
        <f>+[2]data1cf!B398</f>
        <v>15362.933184663787</v>
      </c>
      <c r="D398" s="161">
        <f>+[2]data1cf!C398</f>
        <v>16653.647453198413</v>
      </c>
      <c r="E398" s="161">
        <f>+[2]data1cf!D398</f>
        <v>16168.390520267641</v>
      </c>
      <c r="F398" s="161">
        <f>+[2]data1cf!E398</f>
        <v>15968.323669296882</v>
      </c>
      <c r="G398" s="161">
        <f>+[2]data1cf!F398</f>
        <v>15542.246169310754</v>
      </c>
      <c r="H398" s="161">
        <f>+[2]data1cf!G398</f>
        <v>15414.457546441565</v>
      </c>
      <c r="I398" s="161">
        <f>+[2]data1cf!H398</f>
        <v>15259.349968595634</v>
      </c>
      <c r="J398" s="161">
        <f>+[2]data1cf!I398</f>
        <v>15238.043705008531</v>
      </c>
      <c r="K398" s="161">
        <f>+[2]data1cf!J398</f>
        <v>15387.932490316918</v>
      </c>
      <c r="L398" s="161">
        <f>+[2]data1cf!K398</f>
        <v>15471.118608237928</v>
      </c>
      <c r="M398" s="161">
        <f>+[2]data1cf!L398</f>
        <v>15532.852977555423</v>
      </c>
      <c r="N398" s="161">
        <f>+[2]data1cf!M398</f>
        <v>15301.083071988236</v>
      </c>
      <c r="O398" s="161">
        <f>+[2]data1cf!N398</f>
        <v>15564.806593036137</v>
      </c>
      <c r="P398" s="161">
        <f>+[2]data1cf!O398</f>
        <v>15245.765516132036</v>
      </c>
      <c r="Q398" s="161">
        <f>+[2]data1cf!P398</f>
        <v>15182.539847291564</v>
      </c>
      <c r="R398" s="161">
        <f>+[2]data1cf!Q398</f>
        <v>1151.5017487539969</v>
      </c>
      <c r="S398" s="161">
        <f>+[2]data1cf!R398</f>
        <v>0</v>
      </c>
      <c r="T398" s="161">
        <f>+[2]data1cf!S398</f>
        <v>0</v>
      </c>
      <c r="U398" s="161">
        <f>+[2]data1cf!T398</f>
        <v>0</v>
      </c>
      <c r="V398" s="161">
        <f>+[2]data1cf!U398</f>
        <v>0</v>
      </c>
      <c r="W398" s="161">
        <f>+[2]data1cf!V398</f>
        <v>0</v>
      </c>
      <c r="X398" s="161">
        <f>+[2]data1cf!W398</f>
        <v>0</v>
      </c>
      <c r="Y398" s="161">
        <f>+[2]data1cf!X398</f>
        <v>0</v>
      </c>
      <c r="Z398" s="161">
        <f>+[2]data1cf!Y398</f>
        <v>0</v>
      </c>
      <c r="AA398" s="161">
        <f>+[2]data1cf!Z398</f>
        <v>0</v>
      </c>
      <c r="AB398" s="161"/>
      <c r="AC398" s="162">
        <f t="shared" si="48"/>
        <v>18844.851028538189</v>
      </c>
      <c r="AD398" s="162">
        <f t="shared" si="50"/>
        <v>51828.37655819935</v>
      </c>
      <c r="AE398" s="163">
        <f t="shared" si="51"/>
        <v>51271.114497884002</v>
      </c>
      <c r="AF398" s="164">
        <f t="shared" si="49"/>
        <v>0.13199204802513118</v>
      </c>
      <c r="AG398" s="165">
        <f t="shared" si="52"/>
        <v>0.97346168590539084</v>
      </c>
    </row>
    <row r="399" spans="1:33">
      <c r="A399" s="157"/>
      <c r="B399" s="161">
        <f>+[2]data1cf!A399</f>
        <v>-94011.956459070527</v>
      </c>
      <c r="C399" s="161">
        <f>+[2]data1cf!B399</f>
        <v>15005.899550195019</v>
      </c>
      <c r="D399" s="161">
        <f>+[2]data1cf!C399</f>
        <v>16443.577670704908</v>
      </c>
      <c r="E399" s="161">
        <f>+[2]data1cf!D399</f>
        <v>16120.994672538491</v>
      </c>
      <c r="F399" s="161">
        <f>+[2]data1cf!E399</f>
        <v>15868.322036612124</v>
      </c>
      <c r="G399" s="161">
        <f>+[2]data1cf!F399</f>
        <v>15615.448752949684</v>
      </c>
      <c r="H399" s="161">
        <f>+[2]data1cf!G399</f>
        <v>15350.10730675744</v>
      </c>
      <c r="I399" s="161">
        <f>+[2]data1cf!H399</f>
        <v>15136.141470516994</v>
      </c>
      <c r="J399" s="161">
        <f>+[2]data1cf!I399</f>
        <v>15066.729184484815</v>
      </c>
      <c r="K399" s="161">
        <f>+[2]data1cf!J399</f>
        <v>15047.536376489839</v>
      </c>
      <c r="L399" s="161">
        <f>+[2]data1cf!K399</f>
        <v>15286.695110837611</v>
      </c>
      <c r="M399" s="161">
        <f>+[2]data1cf!L399</f>
        <v>15100.776934932292</v>
      </c>
      <c r="N399" s="161">
        <f>+[2]data1cf!M399</f>
        <v>15043.068944289091</v>
      </c>
      <c r="O399" s="161">
        <f>+[2]data1cf!N399</f>
        <v>15251.99161971435</v>
      </c>
      <c r="P399" s="161">
        <f>+[2]data1cf!O399</f>
        <v>15033.157173875514</v>
      </c>
      <c r="Q399" s="161">
        <f>+[2]data1cf!P399</f>
        <v>15142.851741835635</v>
      </c>
      <c r="R399" s="161">
        <f>+[2]data1cf!Q399</f>
        <v>1078.2795358029553</v>
      </c>
      <c r="S399" s="161">
        <f>+[2]data1cf!R399</f>
        <v>0</v>
      </c>
      <c r="T399" s="161">
        <f>+[2]data1cf!S399</f>
        <v>0</v>
      </c>
      <c r="U399" s="161">
        <f>+[2]data1cf!T399</f>
        <v>0</v>
      </c>
      <c r="V399" s="161">
        <f>+[2]data1cf!U399</f>
        <v>0</v>
      </c>
      <c r="W399" s="161">
        <f>+[2]data1cf!V399</f>
        <v>0</v>
      </c>
      <c r="X399" s="161">
        <f>+[2]data1cf!W399</f>
        <v>0</v>
      </c>
      <c r="Y399" s="161">
        <f>+[2]data1cf!X399</f>
        <v>0</v>
      </c>
      <c r="Z399" s="161">
        <f>+[2]data1cf!Y399</f>
        <v>0</v>
      </c>
      <c r="AA399" s="161">
        <f>+[2]data1cf!Z399</f>
        <v>0</v>
      </c>
      <c r="AB399" s="161"/>
      <c r="AC399" s="162">
        <f t="shared" si="48"/>
        <v>23872.235502501666</v>
      </c>
      <c r="AD399" s="162">
        <f t="shared" si="50"/>
        <v>56455.962695047172</v>
      </c>
      <c r="AE399" s="163">
        <f t="shared" si="51"/>
        <v>55905.765013372198</v>
      </c>
      <c r="AF399" s="164">
        <f t="shared" si="49"/>
        <v>0.14286758303642277</v>
      </c>
      <c r="AG399" s="165">
        <f t="shared" si="52"/>
        <v>0.98080685530952583</v>
      </c>
    </row>
    <row r="400" spans="1:33">
      <c r="A400" s="157"/>
      <c r="B400" s="161">
        <f>+[2]data1cf!A400</f>
        <v>-96644.504828264253</v>
      </c>
      <c r="C400" s="161">
        <f>+[2]data1cf!B400</f>
        <v>15015.558760143495</v>
      </c>
      <c r="D400" s="161">
        <f>+[2]data1cf!C400</f>
        <v>16373.306942428062</v>
      </c>
      <c r="E400" s="161">
        <f>+[2]data1cf!D400</f>
        <v>16220.04167712044</v>
      </c>
      <c r="F400" s="161">
        <f>+[2]data1cf!E400</f>
        <v>15971.394882153305</v>
      </c>
      <c r="G400" s="161">
        <f>+[2]data1cf!F400</f>
        <v>15633.055382035054</v>
      </c>
      <c r="H400" s="161">
        <f>+[2]data1cf!G400</f>
        <v>15232.556452213594</v>
      </c>
      <c r="I400" s="161">
        <f>+[2]data1cf!H400</f>
        <v>15234.502835792646</v>
      </c>
      <c r="J400" s="161">
        <f>+[2]data1cf!I400</f>
        <v>15189.132008403511</v>
      </c>
      <c r="K400" s="161">
        <f>+[2]data1cf!J400</f>
        <v>15409.275523361135</v>
      </c>
      <c r="L400" s="161">
        <f>+[2]data1cf!K400</f>
        <v>15211.7346072869</v>
      </c>
      <c r="M400" s="161">
        <f>+[2]data1cf!L400</f>
        <v>15261.075045009991</v>
      </c>
      <c r="N400" s="161">
        <f>+[2]data1cf!M400</f>
        <v>15456.393557683368</v>
      </c>
      <c r="O400" s="161">
        <f>+[2]data1cf!N400</f>
        <v>15247.80950648018</v>
      </c>
      <c r="P400" s="161">
        <f>+[2]data1cf!O400</f>
        <v>15567.442709371429</v>
      </c>
      <c r="Q400" s="161">
        <f>+[2]data1cf!P400</f>
        <v>15439.237482639131</v>
      </c>
      <c r="R400" s="161">
        <f>+[2]data1cf!Q400</f>
        <v>1108.4738125782596</v>
      </c>
      <c r="S400" s="161">
        <f>+[2]data1cf!R400</f>
        <v>0</v>
      </c>
      <c r="T400" s="161">
        <f>+[2]data1cf!S400</f>
        <v>0</v>
      </c>
      <c r="U400" s="161">
        <f>+[2]data1cf!T400</f>
        <v>0</v>
      </c>
      <c r="V400" s="161">
        <f>+[2]data1cf!U400</f>
        <v>0</v>
      </c>
      <c r="W400" s="161">
        <f>+[2]data1cf!V400</f>
        <v>0</v>
      </c>
      <c r="X400" s="161">
        <f>+[2]data1cf!W400</f>
        <v>0</v>
      </c>
      <c r="Y400" s="161">
        <f>+[2]data1cf!X400</f>
        <v>0</v>
      </c>
      <c r="Z400" s="161">
        <f>+[2]data1cf!Y400</f>
        <v>0</v>
      </c>
      <c r="AA400" s="161">
        <f>+[2]data1cf!Z400</f>
        <v>0</v>
      </c>
      <c r="AB400" s="161"/>
      <c r="AC400" s="162">
        <f t="shared" si="48"/>
        <v>21916.284965996689</v>
      </c>
      <c r="AD400" s="162">
        <f t="shared" si="50"/>
        <v>54812.47460204058</v>
      </c>
      <c r="AE400" s="163">
        <f t="shared" si="51"/>
        <v>54256.410550074368</v>
      </c>
      <c r="AF400" s="164">
        <f t="shared" si="49"/>
        <v>0.13827639222145086</v>
      </c>
      <c r="AG400" s="165">
        <f t="shared" si="52"/>
        <v>0.97846596441407319</v>
      </c>
    </row>
    <row r="401" spans="1:33">
      <c r="A401" s="157"/>
      <c r="B401" s="161">
        <f>+[2]data1cf!A401</f>
        <v>-97312.550419085906</v>
      </c>
      <c r="C401" s="161">
        <f>+[2]data1cf!B401</f>
        <v>15319.517041552994</v>
      </c>
      <c r="D401" s="161">
        <f>+[2]data1cf!C401</f>
        <v>16709.272846707783</v>
      </c>
      <c r="E401" s="161">
        <f>+[2]data1cf!D401</f>
        <v>16222.931174318583</v>
      </c>
      <c r="F401" s="161">
        <f>+[2]data1cf!E401</f>
        <v>15920.19549015375</v>
      </c>
      <c r="G401" s="161">
        <f>+[2]data1cf!F401</f>
        <v>15681.466706299747</v>
      </c>
      <c r="H401" s="161">
        <f>+[2]data1cf!G401</f>
        <v>15382.252906351281</v>
      </c>
      <c r="I401" s="161">
        <f>+[2]data1cf!H401</f>
        <v>14990.347938928317</v>
      </c>
      <c r="J401" s="161">
        <f>+[2]data1cf!I401</f>
        <v>15325.02526365869</v>
      </c>
      <c r="K401" s="161">
        <f>+[2]data1cf!J401</f>
        <v>15365.344285556614</v>
      </c>
      <c r="L401" s="161">
        <f>+[2]data1cf!K401</f>
        <v>15485.370542334247</v>
      </c>
      <c r="M401" s="161">
        <f>+[2]data1cf!L401</f>
        <v>15245.087325505701</v>
      </c>
      <c r="N401" s="161">
        <f>+[2]data1cf!M401</f>
        <v>15193.717717407402</v>
      </c>
      <c r="O401" s="161">
        <f>+[2]data1cf!N401</f>
        <v>15059.999112205125</v>
      </c>
      <c r="P401" s="161">
        <f>+[2]data1cf!O401</f>
        <v>15137.428954469266</v>
      </c>
      <c r="Q401" s="161">
        <f>+[2]data1cf!P401</f>
        <v>15287.145103226409</v>
      </c>
      <c r="R401" s="161">
        <f>+[2]data1cf!Q401</f>
        <v>1116.1360282867474</v>
      </c>
      <c r="S401" s="161">
        <f>+[2]data1cf!R401</f>
        <v>0</v>
      </c>
      <c r="T401" s="161">
        <f>+[2]data1cf!S401</f>
        <v>0</v>
      </c>
      <c r="U401" s="161">
        <f>+[2]data1cf!T401</f>
        <v>0</v>
      </c>
      <c r="V401" s="161">
        <f>+[2]data1cf!U401</f>
        <v>0</v>
      </c>
      <c r="W401" s="161">
        <f>+[2]data1cf!V401</f>
        <v>0</v>
      </c>
      <c r="X401" s="161">
        <f>+[2]data1cf!W401</f>
        <v>0</v>
      </c>
      <c r="Y401" s="161">
        <f>+[2]data1cf!X401</f>
        <v>0</v>
      </c>
      <c r="Z401" s="161">
        <f>+[2]data1cf!Y401</f>
        <v>0</v>
      </c>
      <c r="AA401" s="161">
        <f>+[2]data1cf!Z401</f>
        <v>0</v>
      </c>
      <c r="AB401" s="161"/>
      <c r="AC401" s="162">
        <f t="shared" si="48"/>
        <v>21617.385880542286</v>
      </c>
      <c r="AD401" s="162">
        <f t="shared" si="50"/>
        <v>54434.777107848953</v>
      </c>
      <c r="AE401" s="163">
        <f t="shared" si="51"/>
        <v>53880.659843124391</v>
      </c>
      <c r="AF401" s="164">
        <f t="shared" si="49"/>
        <v>0.1377591907978058</v>
      </c>
      <c r="AG401" s="165">
        <f t="shared" si="52"/>
        <v>0.97788884674290355</v>
      </c>
    </row>
    <row r="402" spans="1:33">
      <c r="A402" s="157"/>
      <c r="B402" s="161">
        <f>+[2]data1cf!A402</f>
        <v>-99438.17591702014</v>
      </c>
      <c r="C402" s="161">
        <f>+[2]data1cf!B402</f>
        <v>15458.128348535958</v>
      </c>
      <c r="D402" s="161">
        <f>+[2]data1cf!C402</f>
        <v>16674.770095483036</v>
      </c>
      <c r="E402" s="161">
        <f>+[2]data1cf!D402</f>
        <v>16310.985716446101</v>
      </c>
      <c r="F402" s="161">
        <f>+[2]data1cf!E402</f>
        <v>15841.787945614324</v>
      </c>
      <c r="G402" s="161">
        <f>+[2]data1cf!F402</f>
        <v>15613.855823486098</v>
      </c>
      <c r="H402" s="161">
        <f>+[2]data1cf!G402</f>
        <v>15388.341347896454</v>
      </c>
      <c r="I402" s="161">
        <f>+[2]data1cf!H402</f>
        <v>15268.675493015093</v>
      </c>
      <c r="J402" s="161">
        <f>+[2]data1cf!I402</f>
        <v>15271.911941809611</v>
      </c>
      <c r="K402" s="161">
        <f>+[2]data1cf!J402</f>
        <v>15235.17080056799</v>
      </c>
      <c r="L402" s="161">
        <f>+[2]data1cf!K402</f>
        <v>15309.208292659778</v>
      </c>
      <c r="M402" s="161">
        <f>+[2]data1cf!L402</f>
        <v>15119.943505058849</v>
      </c>
      <c r="N402" s="161">
        <f>+[2]data1cf!M402</f>
        <v>15317.720394118664</v>
      </c>
      <c r="O402" s="161">
        <f>+[2]data1cf!N402</f>
        <v>15178.49665103113</v>
      </c>
      <c r="P402" s="161">
        <f>+[2]data1cf!O402</f>
        <v>15394.054624863646</v>
      </c>
      <c r="Q402" s="161">
        <f>+[2]data1cf!P402</f>
        <v>15330.543767749696</v>
      </c>
      <c r="R402" s="161">
        <f>+[2]data1cf!Q402</f>
        <v>1140.516102497854</v>
      </c>
      <c r="S402" s="161">
        <f>+[2]data1cf!R402</f>
        <v>0</v>
      </c>
      <c r="T402" s="161">
        <f>+[2]data1cf!S402</f>
        <v>0</v>
      </c>
      <c r="U402" s="161">
        <f>+[2]data1cf!T402</f>
        <v>0</v>
      </c>
      <c r="V402" s="161">
        <f>+[2]data1cf!U402</f>
        <v>0</v>
      </c>
      <c r="W402" s="161">
        <f>+[2]data1cf!V402</f>
        <v>0</v>
      </c>
      <c r="X402" s="161">
        <f>+[2]data1cf!W402</f>
        <v>0</v>
      </c>
      <c r="Y402" s="161">
        <f>+[2]data1cf!X402</f>
        <v>0</v>
      </c>
      <c r="Z402" s="161">
        <f>+[2]data1cf!Y402</f>
        <v>0</v>
      </c>
      <c r="AA402" s="161">
        <f>+[2]data1cf!Z402</f>
        <v>0</v>
      </c>
      <c r="AB402" s="161"/>
      <c r="AC402" s="162">
        <f t="shared" si="48"/>
        <v>19671.408245972267</v>
      </c>
      <c r="AD402" s="162">
        <f t="shared" si="50"/>
        <v>52536.509266467227</v>
      </c>
      <c r="AE402" s="163">
        <f t="shared" si="51"/>
        <v>51981.437701918767</v>
      </c>
      <c r="AF402" s="164">
        <f t="shared" si="49"/>
        <v>0.13375934958457944</v>
      </c>
      <c r="AG402" s="165">
        <f t="shared" si="52"/>
        <v>0.97474550651424519</v>
      </c>
    </row>
    <row r="403" spans="1:33">
      <c r="A403" s="157"/>
      <c r="B403" s="161">
        <f>+[2]data1cf!A403</f>
        <v>-85491.045279168073</v>
      </c>
      <c r="C403" s="161">
        <f>+[2]data1cf!B403</f>
        <v>14995.443792410773</v>
      </c>
      <c r="D403" s="161">
        <f>+[2]data1cf!C403</f>
        <v>16265.227228752843</v>
      </c>
      <c r="E403" s="161">
        <f>+[2]data1cf!D403</f>
        <v>15843.242007356093</v>
      </c>
      <c r="F403" s="161">
        <f>+[2]data1cf!E403</f>
        <v>15483.224054896134</v>
      </c>
      <c r="G403" s="161">
        <f>+[2]data1cf!F403</f>
        <v>15237.442715359199</v>
      </c>
      <c r="H403" s="161">
        <f>+[2]data1cf!G403</f>
        <v>15010.870347621039</v>
      </c>
      <c r="I403" s="161">
        <f>+[2]data1cf!H403</f>
        <v>15002.237886924782</v>
      </c>
      <c r="J403" s="161">
        <f>+[2]data1cf!I403</f>
        <v>15024.99831045041</v>
      </c>
      <c r="K403" s="161">
        <f>+[2]data1cf!J403</f>
        <v>14947.594471492484</v>
      </c>
      <c r="L403" s="161">
        <f>+[2]data1cf!K403</f>
        <v>14977.667985795637</v>
      </c>
      <c r="M403" s="161">
        <f>+[2]data1cf!L403</f>
        <v>14989.164158783133</v>
      </c>
      <c r="N403" s="161">
        <f>+[2]data1cf!M403</f>
        <v>14865.147728748689</v>
      </c>
      <c r="O403" s="161">
        <f>+[2]data1cf!N403</f>
        <v>14984.743019733862</v>
      </c>
      <c r="P403" s="161">
        <f>+[2]data1cf!O403</f>
        <v>15182.049007066977</v>
      </c>
      <c r="Q403" s="161">
        <f>+[2]data1cf!P403</f>
        <v>15131.943260922733</v>
      </c>
      <c r="R403" s="161">
        <f>+[2]data1cf!Q403</f>
        <v>980.54809293394601</v>
      </c>
      <c r="S403" s="161">
        <f>+[2]data1cf!R403</f>
        <v>0</v>
      </c>
      <c r="T403" s="161">
        <f>+[2]data1cf!S403</f>
        <v>0</v>
      </c>
      <c r="U403" s="161">
        <f>+[2]data1cf!T403</f>
        <v>0</v>
      </c>
      <c r="V403" s="161">
        <f>+[2]data1cf!U403</f>
        <v>0</v>
      </c>
      <c r="W403" s="161">
        <f>+[2]data1cf!V403</f>
        <v>0</v>
      </c>
      <c r="X403" s="161">
        <f>+[2]data1cf!W403</f>
        <v>0</v>
      </c>
      <c r="Y403" s="161">
        <f>+[2]data1cf!X403</f>
        <v>0</v>
      </c>
      <c r="Z403" s="161">
        <f>+[2]data1cf!Y403</f>
        <v>0</v>
      </c>
      <c r="AA403" s="161">
        <f>+[2]data1cf!Z403</f>
        <v>0</v>
      </c>
      <c r="AB403" s="161"/>
      <c r="AC403" s="162">
        <f t="shared" si="48"/>
        <v>30931.333332396669</v>
      </c>
      <c r="AD403" s="162">
        <f t="shared" si="50"/>
        <v>63136.565963015535</v>
      </c>
      <c r="AE403" s="163">
        <f t="shared" si="51"/>
        <v>62592.45468167049</v>
      </c>
      <c r="AF403" s="164">
        <f t="shared" si="49"/>
        <v>0.16010449528694157</v>
      </c>
      <c r="AG403" s="165">
        <f t="shared" ref="AG403:AG418" si="53">1-EXP(-(1/0.25)*(AD403/ABS($AD$1010)))</f>
        <v>0.98797775223031958</v>
      </c>
    </row>
    <row r="404" spans="1:33">
      <c r="A404" s="157"/>
      <c r="B404" s="161">
        <f>+[2]data1cf!A404</f>
        <v>-92793.392769714526</v>
      </c>
      <c r="C404" s="161">
        <f>+[2]data1cf!B404</f>
        <v>15210.446969936156</v>
      </c>
      <c r="D404" s="161">
        <f>+[2]data1cf!C404</f>
        <v>16303.337951926573</v>
      </c>
      <c r="E404" s="161">
        <f>+[2]data1cf!D404</f>
        <v>16164.367805004407</v>
      </c>
      <c r="F404" s="161">
        <f>+[2]data1cf!E404</f>
        <v>15814.477953715272</v>
      </c>
      <c r="G404" s="161">
        <f>+[2]data1cf!F404</f>
        <v>15307.877570094148</v>
      </c>
      <c r="H404" s="161">
        <f>+[2]data1cf!G404</f>
        <v>15213.24931237383</v>
      </c>
      <c r="I404" s="161">
        <f>+[2]data1cf!H404</f>
        <v>15098.843239808903</v>
      </c>
      <c r="J404" s="161">
        <f>+[2]data1cf!I404</f>
        <v>15244.295807979608</v>
      </c>
      <c r="K404" s="161">
        <f>+[2]data1cf!J404</f>
        <v>15358.705191620335</v>
      </c>
      <c r="L404" s="161">
        <f>+[2]data1cf!K404</f>
        <v>15166.370887729441</v>
      </c>
      <c r="M404" s="161">
        <f>+[2]data1cf!L404</f>
        <v>15174.516079762005</v>
      </c>
      <c r="N404" s="161">
        <f>+[2]data1cf!M404</f>
        <v>15230.951846652486</v>
      </c>
      <c r="O404" s="161">
        <f>+[2]data1cf!N404</f>
        <v>15379.647876549654</v>
      </c>
      <c r="P404" s="161">
        <f>+[2]data1cf!O404</f>
        <v>15064.520616539769</v>
      </c>
      <c r="Q404" s="161">
        <f>+[2]data1cf!P404</f>
        <v>15382.531794315373</v>
      </c>
      <c r="R404" s="161">
        <f>+[2]data1cf!Q404</f>
        <v>1064.3030977115177</v>
      </c>
      <c r="S404" s="161">
        <f>+[2]data1cf!R404</f>
        <v>0</v>
      </c>
      <c r="T404" s="161">
        <f>+[2]data1cf!S404</f>
        <v>0</v>
      </c>
      <c r="U404" s="161">
        <f>+[2]data1cf!T404</f>
        <v>0</v>
      </c>
      <c r="V404" s="161">
        <f>+[2]data1cf!U404</f>
        <v>0</v>
      </c>
      <c r="W404" s="161">
        <f>+[2]data1cf!V404</f>
        <v>0</v>
      </c>
      <c r="X404" s="161">
        <f>+[2]data1cf!W404</f>
        <v>0</v>
      </c>
      <c r="Y404" s="161">
        <f>+[2]data1cf!X404</f>
        <v>0</v>
      </c>
      <c r="Z404" s="161">
        <f>+[2]data1cf!Y404</f>
        <v>0</v>
      </c>
      <c r="AA404" s="161">
        <f>+[2]data1cf!Z404</f>
        <v>0</v>
      </c>
      <c r="AB404" s="161"/>
      <c r="AC404" s="162">
        <f t="shared" si="48"/>
        <v>25222.880141184571</v>
      </c>
      <c r="AD404" s="162">
        <f t="shared" si="50"/>
        <v>57897.183469224001</v>
      </c>
      <c r="AE404" s="163">
        <f t="shared" si="51"/>
        <v>57345.061064565802</v>
      </c>
      <c r="AF404" s="164">
        <f t="shared" si="49"/>
        <v>0.14568578600883486</v>
      </c>
      <c r="AG404" s="165">
        <f t="shared" si="53"/>
        <v>0.98264926415993348</v>
      </c>
    </row>
    <row r="405" spans="1:33">
      <c r="A405" s="157"/>
      <c r="B405" s="161">
        <f>+[2]data1cf!A405</f>
        <v>-90009.503279654076</v>
      </c>
      <c r="C405" s="161">
        <f>+[2]data1cf!B405</f>
        <v>14787.899464763468</v>
      </c>
      <c r="D405" s="161">
        <f>+[2]data1cf!C405</f>
        <v>16526.855895010005</v>
      </c>
      <c r="E405" s="161">
        <f>+[2]data1cf!D405</f>
        <v>16115.154036257311</v>
      </c>
      <c r="F405" s="161">
        <f>+[2]data1cf!E405</f>
        <v>15860.20453748561</v>
      </c>
      <c r="G405" s="161">
        <f>+[2]data1cf!F405</f>
        <v>15296.785799344054</v>
      </c>
      <c r="H405" s="161">
        <f>+[2]data1cf!G405</f>
        <v>15120.580660967411</v>
      </c>
      <c r="I405" s="161">
        <f>+[2]data1cf!H405</f>
        <v>15001.97854701319</v>
      </c>
      <c r="J405" s="161">
        <f>+[2]data1cf!I405</f>
        <v>15287.839164834379</v>
      </c>
      <c r="K405" s="161">
        <f>+[2]data1cf!J405</f>
        <v>14963.246169995942</v>
      </c>
      <c r="L405" s="161">
        <f>+[2]data1cf!K405</f>
        <v>14910.873709520485</v>
      </c>
      <c r="M405" s="161">
        <f>+[2]data1cf!L405</f>
        <v>15107.458195118435</v>
      </c>
      <c r="N405" s="161">
        <f>+[2]data1cf!M405</f>
        <v>15114.161087071469</v>
      </c>
      <c r="O405" s="161">
        <f>+[2]data1cf!N405</f>
        <v>15342.469513024873</v>
      </c>
      <c r="P405" s="161">
        <f>+[2]data1cf!O405</f>
        <v>15096.807668150526</v>
      </c>
      <c r="Q405" s="161">
        <f>+[2]data1cf!P405</f>
        <v>15030.34418958666</v>
      </c>
      <c r="R405" s="161">
        <f>+[2]data1cf!Q405</f>
        <v>1032.3729988163202</v>
      </c>
      <c r="S405" s="161">
        <f>+[2]data1cf!R405</f>
        <v>0</v>
      </c>
      <c r="T405" s="161">
        <f>+[2]data1cf!S405</f>
        <v>0</v>
      </c>
      <c r="U405" s="161">
        <f>+[2]data1cf!T405</f>
        <v>0</v>
      </c>
      <c r="V405" s="161">
        <f>+[2]data1cf!U405</f>
        <v>0</v>
      </c>
      <c r="W405" s="161">
        <f>+[2]data1cf!V405</f>
        <v>0</v>
      </c>
      <c r="X405" s="161">
        <f>+[2]data1cf!W405</f>
        <v>0</v>
      </c>
      <c r="Y405" s="161">
        <f>+[2]data1cf!X405</f>
        <v>0</v>
      </c>
      <c r="Z405" s="161">
        <f>+[2]data1cf!Y405</f>
        <v>0</v>
      </c>
      <c r="AA405" s="161">
        <f>+[2]data1cf!Z405</f>
        <v>0</v>
      </c>
      <c r="AB405" s="161"/>
      <c r="AC405" s="162">
        <f t="shared" si="48"/>
        <v>27292.871129275063</v>
      </c>
      <c r="AD405" s="162">
        <f t="shared" si="50"/>
        <v>59744.535680902089</v>
      </c>
      <c r="AE405" s="163">
        <f t="shared" si="51"/>
        <v>59196.447608487128</v>
      </c>
      <c r="AF405" s="164">
        <f t="shared" si="49"/>
        <v>0.15077225565910346</v>
      </c>
      <c r="AG405" s="165">
        <f t="shared" si="53"/>
        <v>0.98475459382090502</v>
      </c>
    </row>
    <row r="406" spans="1:33">
      <c r="A406" s="157"/>
      <c r="B406" s="161">
        <f>+[2]data1cf!A406</f>
        <v>-92879.386950577318</v>
      </c>
      <c r="C406" s="161">
        <f>+[2]data1cf!B406</f>
        <v>15037.094268506698</v>
      </c>
      <c r="D406" s="161">
        <f>+[2]data1cf!C406</f>
        <v>16693.736695073028</v>
      </c>
      <c r="E406" s="161">
        <f>+[2]data1cf!D406</f>
        <v>15982.932269936216</v>
      </c>
      <c r="F406" s="161">
        <f>+[2]data1cf!E406</f>
        <v>15698.288981196116</v>
      </c>
      <c r="G406" s="161">
        <f>+[2]data1cf!F406</f>
        <v>15532.251592582656</v>
      </c>
      <c r="H406" s="161">
        <f>+[2]data1cf!G406</f>
        <v>15283.393055278286</v>
      </c>
      <c r="I406" s="161">
        <f>+[2]data1cf!H406</f>
        <v>15094.395187434173</v>
      </c>
      <c r="J406" s="161">
        <f>+[2]data1cf!I406</f>
        <v>14962.767367702543</v>
      </c>
      <c r="K406" s="161">
        <f>+[2]data1cf!J406</f>
        <v>15081.919184241438</v>
      </c>
      <c r="L406" s="161">
        <f>+[2]data1cf!K406</f>
        <v>15177.618912850674</v>
      </c>
      <c r="M406" s="161">
        <f>+[2]data1cf!L406</f>
        <v>15179.618509423577</v>
      </c>
      <c r="N406" s="161">
        <f>+[2]data1cf!M406</f>
        <v>15074.493331352649</v>
      </c>
      <c r="O406" s="161">
        <f>+[2]data1cf!N406</f>
        <v>15249.698230817852</v>
      </c>
      <c r="P406" s="161">
        <f>+[2]data1cf!O406</f>
        <v>15136.181763368555</v>
      </c>
      <c r="Q406" s="161">
        <f>+[2]data1cf!P406</f>
        <v>14918.167263876254</v>
      </c>
      <c r="R406" s="161">
        <f>+[2]data1cf!Q406</f>
        <v>1065.2894165683415</v>
      </c>
      <c r="S406" s="161">
        <f>+[2]data1cf!R406</f>
        <v>0</v>
      </c>
      <c r="T406" s="161">
        <f>+[2]data1cf!S406</f>
        <v>0</v>
      </c>
      <c r="U406" s="161">
        <f>+[2]data1cf!T406</f>
        <v>0</v>
      </c>
      <c r="V406" s="161">
        <f>+[2]data1cf!U406</f>
        <v>0</v>
      </c>
      <c r="W406" s="161">
        <f>+[2]data1cf!V406</f>
        <v>0</v>
      </c>
      <c r="X406" s="161">
        <f>+[2]data1cf!W406</f>
        <v>0</v>
      </c>
      <c r="Y406" s="161">
        <f>+[2]data1cf!X406</f>
        <v>0</v>
      </c>
      <c r="Z406" s="161">
        <f>+[2]data1cf!Y406</f>
        <v>0</v>
      </c>
      <c r="AA406" s="161">
        <f>+[2]data1cf!Z406</f>
        <v>0</v>
      </c>
      <c r="AB406" s="161"/>
      <c r="AC406" s="162">
        <f t="shared" si="48"/>
        <v>24840.930040397034</v>
      </c>
      <c r="AD406" s="162">
        <f t="shared" si="50"/>
        <v>57345.886483466486</v>
      </c>
      <c r="AE406" s="163">
        <f t="shared" si="51"/>
        <v>56796.964995969633</v>
      </c>
      <c r="AF406" s="164">
        <f t="shared" si="49"/>
        <v>0.14511108994483951</v>
      </c>
      <c r="AG406" s="165">
        <f t="shared" si="53"/>
        <v>0.98196637174242363</v>
      </c>
    </row>
    <row r="407" spans="1:33">
      <c r="A407" s="157"/>
      <c r="B407" s="161">
        <f>+[2]data1cf!A407</f>
        <v>-101467.92974094764</v>
      </c>
      <c r="C407" s="161">
        <f>+[2]data1cf!B407</f>
        <v>15098.451229558621</v>
      </c>
      <c r="D407" s="161">
        <f>+[2]data1cf!C407</f>
        <v>16919.395607715451</v>
      </c>
      <c r="E407" s="161">
        <f>+[2]data1cf!D407</f>
        <v>16278.940777407173</v>
      </c>
      <c r="F407" s="161">
        <f>+[2]data1cf!E407</f>
        <v>16010.387801996354</v>
      </c>
      <c r="G407" s="161">
        <f>+[2]data1cf!F407</f>
        <v>15857.069465875937</v>
      </c>
      <c r="H407" s="161">
        <f>+[2]data1cf!G407</f>
        <v>15373.089879030795</v>
      </c>
      <c r="I407" s="161">
        <f>+[2]data1cf!H407</f>
        <v>15263.362387978643</v>
      </c>
      <c r="J407" s="161">
        <f>+[2]data1cf!I407</f>
        <v>15313.142564874786</v>
      </c>
      <c r="K407" s="161">
        <f>+[2]data1cf!J407</f>
        <v>15092.517536876827</v>
      </c>
      <c r="L407" s="161">
        <f>+[2]data1cf!K407</f>
        <v>15057.532473028661</v>
      </c>
      <c r="M407" s="161">
        <f>+[2]data1cf!L407</f>
        <v>15311.307020233111</v>
      </c>
      <c r="N407" s="161">
        <f>+[2]data1cf!M407</f>
        <v>15320.953678080379</v>
      </c>
      <c r="O407" s="161">
        <f>+[2]data1cf!N407</f>
        <v>15389.823159750598</v>
      </c>
      <c r="P407" s="161">
        <f>+[2]data1cf!O407</f>
        <v>15394.397738963631</v>
      </c>
      <c r="Q407" s="161">
        <f>+[2]data1cf!P407</f>
        <v>15503.005684102682</v>
      </c>
      <c r="R407" s="161">
        <f>+[2]data1cf!Q407</f>
        <v>1163.7965669567729</v>
      </c>
      <c r="S407" s="161">
        <f>+[2]data1cf!R407</f>
        <v>0</v>
      </c>
      <c r="T407" s="161">
        <f>+[2]data1cf!S407</f>
        <v>0</v>
      </c>
      <c r="U407" s="161">
        <f>+[2]data1cf!T407</f>
        <v>0</v>
      </c>
      <c r="V407" s="161">
        <f>+[2]data1cf!U407</f>
        <v>0</v>
      </c>
      <c r="W407" s="161">
        <f>+[2]data1cf!V407</f>
        <v>0</v>
      </c>
      <c r="X407" s="161">
        <f>+[2]data1cf!W407</f>
        <v>0</v>
      </c>
      <c r="Y407" s="161">
        <f>+[2]data1cf!X407</f>
        <v>0</v>
      </c>
      <c r="Z407" s="161">
        <f>+[2]data1cf!Y407</f>
        <v>0</v>
      </c>
      <c r="AA407" s="161">
        <f>+[2]data1cf!Z407</f>
        <v>0</v>
      </c>
      <c r="AB407" s="161"/>
      <c r="AC407" s="162">
        <f t="shared" si="48"/>
        <v>17784.90608312967</v>
      </c>
      <c r="AD407" s="162">
        <f t="shared" si="50"/>
        <v>50738.258785764665</v>
      </c>
      <c r="AE407" s="163">
        <f t="shared" si="51"/>
        <v>50181.609619534218</v>
      </c>
      <c r="AF407" s="164">
        <f t="shared" si="49"/>
        <v>0.12996885180473328</v>
      </c>
      <c r="AG407" s="165">
        <f t="shared" si="53"/>
        <v>0.97135661419100217</v>
      </c>
    </row>
    <row r="408" spans="1:33">
      <c r="A408" s="157"/>
      <c r="B408" s="161">
        <f>+[2]data1cf!A408</f>
        <v>-86332.852297128571</v>
      </c>
      <c r="C408" s="161">
        <f>+[2]data1cf!B408</f>
        <v>14899.057725186258</v>
      </c>
      <c r="D408" s="161">
        <f>+[2]data1cf!C408</f>
        <v>16259.870522439491</v>
      </c>
      <c r="E408" s="161">
        <f>+[2]data1cf!D408</f>
        <v>15847.366797936735</v>
      </c>
      <c r="F408" s="161">
        <f>+[2]data1cf!E408</f>
        <v>15569.149149135781</v>
      </c>
      <c r="G408" s="161">
        <f>+[2]data1cf!F408</f>
        <v>15395.388735396136</v>
      </c>
      <c r="H408" s="161">
        <f>+[2]data1cf!G408</f>
        <v>14985.116643170524</v>
      </c>
      <c r="I408" s="161">
        <f>+[2]data1cf!H408</f>
        <v>14906.826195898557</v>
      </c>
      <c r="J408" s="161">
        <f>+[2]data1cf!I408</f>
        <v>15110.964254237035</v>
      </c>
      <c r="K408" s="161">
        <f>+[2]data1cf!J408</f>
        <v>14922.332005504151</v>
      </c>
      <c r="L408" s="161">
        <f>+[2]data1cf!K408</f>
        <v>15271.362935211708</v>
      </c>
      <c r="M408" s="161">
        <f>+[2]data1cf!L408</f>
        <v>15089.125795510319</v>
      </c>
      <c r="N408" s="161">
        <f>+[2]data1cf!M408</f>
        <v>14807.816469707481</v>
      </c>
      <c r="O408" s="161">
        <f>+[2]data1cf!N408</f>
        <v>14968.993127894641</v>
      </c>
      <c r="P408" s="161">
        <f>+[2]data1cf!O408</f>
        <v>14988.409828980437</v>
      </c>
      <c r="Q408" s="161">
        <f>+[2]data1cf!P408</f>
        <v>15237.670567692574</v>
      </c>
      <c r="R408" s="161">
        <f>+[2]data1cf!Q408</f>
        <v>990.20328270714583</v>
      </c>
      <c r="S408" s="161">
        <f>+[2]data1cf!R408</f>
        <v>0</v>
      </c>
      <c r="T408" s="161">
        <f>+[2]data1cf!S408</f>
        <v>0</v>
      </c>
      <c r="U408" s="161">
        <f>+[2]data1cf!T408</f>
        <v>0</v>
      </c>
      <c r="V408" s="161">
        <f>+[2]data1cf!U408</f>
        <v>0</v>
      </c>
      <c r="W408" s="161">
        <f>+[2]data1cf!V408</f>
        <v>0</v>
      </c>
      <c r="X408" s="161">
        <f>+[2]data1cf!W408</f>
        <v>0</v>
      </c>
      <c r="Y408" s="161">
        <f>+[2]data1cf!X408</f>
        <v>0</v>
      </c>
      <c r="Z408" s="161">
        <f>+[2]data1cf!Y408</f>
        <v>0</v>
      </c>
      <c r="AA408" s="161">
        <f>+[2]data1cf!Z408</f>
        <v>0</v>
      </c>
      <c r="AB408" s="161"/>
      <c r="AC408" s="162">
        <f t="shared" si="48"/>
        <v>30224.988335601694</v>
      </c>
      <c r="AD408" s="162">
        <f t="shared" si="50"/>
        <v>62492.368030208934</v>
      </c>
      <c r="AE408" s="163">
        <f t="shared" si="51"/>
        <v>61947.256887303141</v>
      </c>
      <c r="AF408" s="164">
        <f t="shared" si="49"/>
        <v>0.1581938922405243</v>
      </c>
      <c r="AG408" s="165">
        <f t="shared" si="53"/>
        <v>0.98742302918095359</v>
      </c>
    </row>
    <row r="409" spans="1:33">
      <c r="A409" s="157"/>
      <c r="B409" s="161">
        <f>+[2]data1cf!A409</f>
        <v>-98717.368872178427</v>
      </c>
      <c r="C409" s="161">
        <f>+[2]data1cf!B409</f>
        <v>14973.445363758718</v>
      </c>
      <c r="D409" s="161">
        <f>+[2]data1cf!C409</f>
        <v>16648.752859302349</v>
      </c>
      <c r="E409" s="161">
        <f>+[2]data1cf!D409</f>
        <v>16312.898451217901</v>
      </c>
      <c r="F409" s="161">
        <f>+[2]data1cf!E409</f>
        <v>15733.186664514593</v>
      </c>
      <c r="G409" s="161">
        <f>+[2]data1cf!F409</f>
        <v>15863.892719832562</v>
      </c>
      <c r="H409" s="161">
        <f>+[2]data1cf!G409</f>
        <v>15332.954209716625</v>
      </c>
      <c r="I409" s="161">
        <f>+[2]data1cf!H409</f>
        <v>15136.181460435171</v>
      </c>
      <c r="J409" s="161">
        <f>+[2]data1cf!I409</f>
        <v>15289.061589723375</v>
      </c>
      <c r="K409" s="161">
        <f>+[2]data1cf!J409</f>
        <v>15307.9750514522</v>
      </c>
      <c r="L409" s="161">
        <f>+[2]data1cf!K409</f>
        <v>15336.498463221054</v>
      </c>
      <c r="M409" s="161">
        <f>+[2]data1cf!L409</f>
        <v>15371.076459287298</v>
      </c>
      <c r="N409" s="161">
        <f>+[2]data1cf!M409</f>
        <v>15267.497182515199</v>
      </c>
      <c r="O409" s="161">
        <f>+[2]data1cf!N409</f>
        <v>15325.791705184636</v>
      </c>
      <c r="P409" s="161">
        <f>+[2]data1cf!O409</f>
        <v>15366.78245970432</v>
      </c>
      <c r="Q409" s="161">
        <f>+[2]data1cf!P409</f>
        <v>15474.922712268159</v>
      </c>
      <c r="R409" s="161">
        <f>+[2]data1cf!Q409</f>
        <v>1132.2487340163375</v>
      </c>
      <c r="S409" s="161">
        <f>+[2]data1cf!R409</f>
        <v>0</v>
      </c>
      <c r="T409" s="161">
        <f>+[2]data1cf!S409</f>
        <v>0</v>
      </c>
      <c r="U409" s="161">
        <f>+[2]data1cf!T409</f>
        <v>0</v>
      </c>
      <c r="V409" s="161">
        <f>+[2]data1cf!U409</f>
        <v>0</v>
      </c>
      <c r="W409" s="161">
        <f>+[2]data1cf!V409</f>
        <v>0</v>
      </c>
      <c r="X409" s="161">
        <f>+[2]data1cf!W409</f>
        <v>0</v>
      </c>
      <c r="Y409" s="161">
        <f>+[2]data1cf!X409</f>
        <v>0</v>
      </c>
      <c r="Z409" s="161">
        <f>+[2]data1cf!Y409</f>
        <v>0</v>
      </c>
      <c r="AA409" s="161">
        <f>+[2]data1cf!Z409</f>
        <v>0</v>
      </c>
      <c r="AB409" s="161"/>
      <c r="AC409" s="162">
        <f t="shared" si="48"/>
        <v>20102.907039982234</v>
      </c>
      <c r="AD409" s="162">
        <f t="shared" si="50"/>
        <v>53029.361492704331</v>
      </c>
      <c r="AE409" s="163">
        <f t="shared" si="51"/>
        <v>52472.964456073954</v>
      </c>
      <c r="AF409" s="164">
        <f t="shared" si="49"/>
        <v>0.13454802632331847</v>
      </c>
      <c r="AG409" s="165">
        <f t="shared" si="53"/>
        <v>0.97560219355540034</v>
      </c>
    </row>
    <row r="410" spans="1:33">
      <c r="A410" s="157"/>
      <c r="B410" s="161">
        <f>+[2]data1cf!A410</f>
        <v>-91195.826344790781</v>
      </c>
      <c r="C410" s="161">
        <f>+[2]data1cf!B410</f>
        <v>14897.504327124017</v>
      </c>
      <c r="D410" s="161">
        <f>+[2]data1cf!C410</f>
        <v>16182.367820641986</v>
      </c>
      <c r="E410" s="161">
        <f>+[2]data1cf!D410</f>
        <v>16074.667805486795</v>
      </c>
      <c r="F410" s="161">
        <f>+[2]data1cf!E410</f>
        <v>15742.885910336474</v>
      </c>
      <c r="G410" s="161">
        <f>+[2]data1cf!F410</f>
        <v>15252.757141151251</v>
      </c>
      <c r="H410" s="161">
        <f>+[2]data1cf!G410</f>
        <v>15123.484631953706</v>
      </c>
      <c r="I410" s="161">
        <f>+[2]data1cf!H410</f>
        <v>14944.908369706263</v>
      </c>
      <c r="J410" s="161">
        <f>+[2]data1cf!I410</f>
        <v>14928.191326947337</v>
      </c>
      <c r="K410" s="161">
        <f>+[2]data1cf!J410</f>
        <v>15104.987366384368</v>
      </c>
      <c r="L410" s="161">
        <f>+[2]data1cf!K410</f>
        <v>14953.771851371046</v>
      </c>
      <c r="M410" s="161">
        <f>+[2]data1cf!L410</f>
        <v>14903.806354160013</v>
      </c>
      <c r="N410" s="161">
        <f>+[2]data1cf!M410</f>
        <v>15279.55757090843</v>
      </c>
      <c r="O410" s="161">
        <f>+[2]data1cf!N410</f>
        <v>15054.662098452362</v>
      </c>
      <c r="P410" s="161">
        <f>+[2]data1cf!O410</f>
        <v>14881.026841526316</v>
      </c>
      <c r="Q410" s="161">
        <f>+[2]data1cf!P410</f>
        <v>15209.897431392877</v>
      </c>
      <c r="R410" s="161">
        <f>+[2]data1cf!Q410</f>
        <v>1045.9796498442124</v>
      </c>
      <c r="S410" s="161">
        <f>+[2]data1cf!R410</f>
        <v>0</v>
      </c>
      <c r="T410" s="161">
        <f>+[2]data1cf!S410</f>
        <v>0</v>
      </c>
      <c r="U410" s="161">
        <f>+[2]data1cf!T410</f>
        <v>0</v>
      </c>
      <c r="V410" s="161">
        <f>+[2]data1cf!U410</f>
        <v>0</v>
      </c>
      <c r="W410" s="161">
        <f>+[2]data1cf!V410</f>
        <v>0</v>
      </c>
      <c r="X410" s="161">
        <f>+[2]data1cf!W410</f>
        <v>0</v>
      </c>
      <c r="Y410" s="161">
        <f>+[2]data1cf!X410</f>
        <v>0</v>
      </c>
      <c r="Z410" s="161">
        <f>+[2]data1cf!Y410</f>
        <v>0</v>
      </c>
      <c r="AA410" s="161">
        <f>+[2]data1cf!Z410</f>
        <v>0</v>
      </c>
      <c r="AB410" s="161"/>
      <c r="AC410" s="162">
        <f t="shared" si="48"/>
        <v>25552.16395052832</v>
      </c>
      <c r="AD410" s="162">
        <f t="shared" si="50"/>
        <v>57857.015492969367</v>
      </c>
      <c r="AE410" s="163">
        <f t="shared" si="51"/>
        <v>57311.254170029875</v>
      </c>
      <c r="AF410" s="164">
        <f t="shared" si="49"/>
        <v>0.147057980298996</v>
      </c>
      <c r="AG410" s="165">
        <f t="shared" si="53"/>
        <v>0.98260039352766038</v>
      </c>
    </row>
    <row r="411" spans="1:33">
      <c r="A411" s="157"/>
      <c r="B411" s="161">
        <f>+[2]data1cf!A411</f>
        <v>-94389.834276987167</v>
      </c>
      <c r="C411" s="161">
        <f>+[2]data1cf!B411</f>
        <v>14822.301455602332</v>
      </c>
      <c r="D411" s="161">
        <f>+[2]data1cf!C411</f>
        <v>16625.254279668137</v>
      </c>
      <c r="E411" s="161">
        <f>+[2]data1cf!D411</f>
        <v>16205.661229121231</v>
      </c>
      <c r="F411" s="161">
        <f>+[2]data1cf!E411</f>
        <v>15730.243465081609</v>
      </c>
      <c r="G411" s="161">
        <f>+[2]data1cf!F411</f>
        <v>15406.207158002202</v>
      </c>
      <c r="H411" s="161">
        <f>+[2]data1cf!G411</f>
        <v>15333.266576140759</v>
      </c>
      <c r="I411" s="161">
        <f>+[2]data1cf!H411</f>
        <v>15360.564812045175</v>
      </c>
      <c r="J411" s="161">
        <f>+[2]data1cf!I411</f>
        <v>15130.639893478477</v>
      </c>
      <c r="K411" s="161">
        <f>+[2]data1cf!J411</f>
        <v>15221.057199203198</v>
      </c>
      <c r="L411" s="161">
        <f>+[2]data1cf!K411</f>
        <v>15158.423472020128</v>
      </c>
      <c r="M411" s="161">
        <f>+[2]data1cf!L411</f>
        <v>15017.598444795181</v>
      </c>
      <c r="N411" s="161">
        <f>+[2]data1cf!M411</f>
        <v>15290.088882125763</v>
      </c>
      <c r="O411" s="161">
        <f>+[2]data1cf!N411</f>
        <v>15153.176867296057</v>
      </c>
      <c r="P411" s="161">
        <f>+[2]data1cf!O411</f>
        <v>15336.840797002093</v>
      </c>
      <c r="Q411" s="161">
        <f>+[2]data1cf!P411</f>
        <v>15336.595740634144</v>
      </c>
      <c r="R411" s="161">
        <f>+[2]data1cf!Q411</f>
        <v>1082.6136432233318</v>
      </c>
      <c r="S411" s="161">
        <f>+[2]data1cf!R411</f>
        <v>0</v>
      </c>
      <c r="T411" s="161">
        <f>+[2]data1cf!S411</f>
        <v>0</v>
      </c>
      <c r="U411" s="161">
        <f>+[2]data1cf!T411</f>
        <v>0</v>
      </c>
      <c r="V411" s="161">
        <f>+[2]data1cf!U411</f>
        <v>0</v>
      </c>
      <c r="W411" s="161">
        <f>+[2]data1cf!V411</f>
        <v>0</v>
      </c>
      <c r="X411" s="161">
        <f>+[2]data1cf!W411</f>
        <v>0</v>
      </c>
      <c r="Y411" s="161">
        <f>+[2]data1cf!X411</f>
        <v>0</v>
      </c>
      <c r="Z411" s="161">
        <f>+[2]data1cf!Y411</f>
        <v>0</v>
      </c>
      <c r="AA411" s="161">
        <f>+[2]data1cf!Z411</f>
        <v>0</v>
      </c>
      <c r="AB411" s="161"/>
      <c r="AC411" s="162">
        <f t="shared" si="48"/>
        <v>23624.592168075753</v>
      </c>
      <c r="AD411" s="162">
        <f t="shared" si="50"/>
        <v>56318.371985318954</v>
      </c>
      <c r="AE411" s="163">
        <f t="shared" si="51"/>
        <v>55766.040366350542</v>
      </c>
      <c r="AF411" s="164">
        <f t="shared" si="49"/>
        <v>0.14217106699943544</v>
      </c>
      <c r="AG411" s="165">
        <f t="shared" si="53"/>
        <v>0.98062104567464581</v>
      </c>
    </row>
    <row r="412" spans="1:33">
      <c r="A412" s="157"/>
      <c r="B412" s="161">
        <f>+[2]data1cf!A412</f>
        <v>-88199.798080022345</v>
      </c>
      <c r="C412" s="161">
        <f>+[2]data1cf!B412</f>
        <v>14749.226861305453</v>
      </c>
      <c r="D412" s="161">
        <f>+[2]data1cf!C412</f>
        <v>16103.149424784926</v>
      </c>
      <c r="E412" s="161">
        <f>+[2]data1cf!D412</f>
        <v>15948.563983378113</v>
      </c>
      <c r="F412" s="161">
        <f>+[2]data1cf!E412</f>
        <v>15610.709378350843</v>
      </c>
      <c r="G412" s="161">
        <f>+[2]data1cf!F412</f>
        <v>15268.483871394561</v>
      </c>
      <c r="H412" s="161">
        <f>+[2]data1cf!G412</f>
        <v>15208.545002316292</v>
      </c>
      <c r="I412" s="161">
        <f>+[2]data1cf!H412</f>
        <v>14842.140403077228</v>
      </c>
      <c r="J412" s="161">
        <f>+[2]data1cf!I412</f>
        <v>14850.899490218655</v>
      </c>
      <c r="K412" s="161">
        <f>+[2]data1cf!J412</f>
        <v>15267.789164136162</v>
      </c>
      <c r="L412" s="161">
        <f>+[2]data1cf!K412</f>
        <v>15170.698718175494</v>
      </c>
      <c r="M412" s="161">
        <f>+[2]data1cf!L412</f>
        <v>14914.479159058978</v>
      </c>
      <c r="N412" s="161">
        <f>+[2]data1cf!M412</f>
        <v>15052.863089393162</v>
      </c>
      <c r="O412" s="161">
        <f>+[2]data1cf!N412</f>
        <v>15143.230046999564</v>
      </c>
      <c r="P412" s="161">
        <f>+[2]data1cf!O412</f>
        <v>15267.17861404577</v>
      </c>
      <c r="Q412" s="161">
        <f>+[2]data1cf!P412</f>
        <v>15478.909119698805</v>
      </c>
      <c r="R412" s="161">
        <f>+[2]data1cf!Q412</f>
        <v>1011.6164040586242</v>
      </c>
      <c r="S412" s="161">
        <f>+[2]data1cf!R412</f>
        <v>0</v>
      </c>
      <c r="T412" s="161">
        <f>+[2]data1cf!S412</f>
        <v>0</v>
      </c>
      <c r="U412" s="161">
        <f>+[2]data1cf!T412</f>
        <v>0</v>
      </c>
      <c r="V412" s="161">
        <f>+[2]data1cf!U412</f>
        <v>0</v>
      </c>
      <c r="W412" s="161">
        <f>+[2]data1cf!V412</f>
        <v>0</v>
      </c>
      <c r="X412" s="161">
        <f>+[2]data1cf!W412</f>
        <v>0</v>
      </c>
      <c r="Y412" s="161">
        <f>+[2]data1cf!X412</f>
        <v>0</v>
      </c>
      <c r="Z412" s="161">
        <f>+[2]data1cf!Y412</f>
        <v>0</v>
      </c>
      <c r="AA412" s="161">
        <f>+[2]data1cf!Z412</f>
        <v>0</v>
      </c>
      <c r="AB412" s="161"/>
      <c r="AC412" s="162">
        <f t="shared" si="48"/>
        <v>28400.188400138039</v>
      </c>
      <c r="AD412" s="162">
        <f t="shared" si="50"/>
        <v>60783.611505389039</v>
      </c>
      <c r="AE412" s="163">
        <f t="shared" si="51"/>
        <v>60236.013253584097</v>
      </c>
      <c r="AF412" s="164">
        <f t="shared" si="49"/>
        <v>0.15351876616477966</v>
      </c>
      <c r="AG412" s="165">
        <f t="shared" si="53"/>
        <v>0.9858244411993683</v>
      </c>
    </row>
    <row r="413" spans="1:33">
      <c r="A413" s="157"/>
      <c r="B413" s="161">
        <f>+[2]data1cf!A413</f>
        <v>-95461.108594467456</v>
      </c>
      <c r="C413" s="161">
        <f>+[2]data1cf!B413</f>
        <v>15047.477469283072</v>
      </c>
      <c r="D413" s="161">
        <f>+[2]data1cf!C413</f>
        <v>16275.854024248914</v>
      </c>
      <c r="E413" s="161">
        <f>+[2]data1cf!D413</f>
        <v>16166.583311522241</v>
      </c>
      <c r="F413" s="161">
        <f>+[2]data1cf!E413</f>
        <v>15780.542586490697</v>
      </c>
      <c r="G413" s="161">
        <f>+[2]data1cf!F413</f>
        <v>15514.777723766389</v>
      </c>
      <c r="H413" s="161">
        <f>+[2]data1cf!G413</f>
        <v>15234.957930100994</v>
      </c>
      <c r="I413" s="161">
        <f>+[2]data1cf!H413</f>
        <v>15102.340646007213</v>
      </c>
      <c r="J413" s="161">
        <f>+[2]data1cf!I413</f>
        <v>15036.495717960686</v>
      </c>
      <c r="K413" s="161">
        <f>+[2]data1cf!J413</f>
        <v>15250.945887845406</v>
      </c>
      <c r="L413" s="161">
        <f>+[2]data1cf!K413</f>
        <v>15079.530799834534</v>
      </c>
      <c r="M413" s="161">
        <f>+[2]data1cf!L413</f>
        <v>15239.733182780394</v>
      </c>
      <c r="N413" s="161">
        <f>+[2]data1cf!M413</f>
        <v>15327.452852757471</v>
      </c>
      <c r="O413" s="161">
        <f>+[2]data1cf!N413</f>
        <v>15435.505402226212</v>
      </c>
      <c r="P413" s="161">
        <f>+[2]data1cf!O413</f>
        <v>15231.997211614527</v>
      </c>
      <c r="Q413" s="161">
        <f>+[2]data1cf!P413</f>
        <v>15365.998114083432</v>
      </c>
      <c r="R413" s="161">
        <f>+[2]data1cf!Q413</f>
        <v>1094.9007311351038</v>
      </c>
      <c r="S413" s="161">
        <f>+[2]data1cf!R413</f>
        <v>0</v>
      </c>
      <c r="T413" s="161">
        <f>+[2]data1cf!S413</f>
        <v>0</v>
      </c>
      <c r="U413" s="161">
        <f>+[2]data1cf!T413</f>
        <v>0</v>
      </c>
      <c r="V413" s="161">
        <f>+[2]data1cf!U413</f>
        <v>0</v>
      </c>
      <c r="W413" s="161">
        <f>+[2]data1cf!V413</f>
        <v>0</v>
      </c>
      <c r="X413" s="161">
        <f>+[2]data1cf!W413</f>
        <v>0</v>
      </c>
      <c r="Y413" s="161">
        <f>+[2]data1cf!X413</f>
        <v>0</v>
      </c>
      <c r="Z413" s="161">
        <f>+[2]data1cf!Y413</f>
        <v>0</v>
      </c>
      <c r="AA413" s="161">
        <f>+[2]data1cf!Z413</f>
        <v>0</v>
      </c>
      <c r="AB413" s="161"/>
      <c r="AC413" s="162">
        <f t="shared" si="48"/>
        <v>22445.735410033842</v>
      </c>
      <c r="AD413" s="162">
        <f t="shared" si="50"/>
        <v>55131.89628326775</v>
      </c>
      <c r="AE413" s="163">
        <f t="shared" si="51"/>
        <v>54579.373558892956</v>
      </c>
      <c r="AF413" s="164">
        <f t="shared" si="49"/>
        <v>0.13967415690422058</v>
      </c>
      <c r="AG413" s="165">
        <f t="shared" si="53"/>
        <v>0.97894226507647009</v>
      </c>
    </row>
    <row r="414" spans="1:33">
      <c r="A414" s="157"/>
      <c r="B414" s="161">
        <f>+[2]data1cf!A414</f>
        <v>-89303.20249459389</v>
      </c>
      <c r="C414" s="161">
        <f>+[2]data1cf!B414</f>
        <v>14948.096799196701</v>
      </c>
      <c r="D414" s="161">
        <f>+[2]data1cf!C414</f>
        <v>16391.990377680148</v>
      </c>
      <c r="E414" s="161">
        <f>+[2]data1cf!D414</f>
        <v>16091.48039169864</v>
      </c>
      <c r="F414" s="161">
        <f>+[2]data1cf!E414</f>
        <v>15584.661731555021</v>
      </c>
      <c r="G414" s="161">
        <f>+[2]data1cf!F414</f>
        <v>15398.059185221678</v>
      </c>
      <c r="H414" s="161">
        <f>+[2]data1cf!G414</f>
        <v>15123.385996183068</v>
      </c>
      <c r="I414" s="161">
        <f>+[2]data1cf!H414</f>
        <v>14911.551562733013</v>
      </c>
      <c r="J414" s="161">
        <f>+[2]data1cf!I414</f>
        <v>14799.019962193204</v>
      </c>
      <c r="K414" s="161">
        <f>+[2]data1cf!J414</f>
        <v>15029.188774268006</v>
      </c>
      <c r="L414" s="161">
        <f>+[2]data1cf!K414</f>
        <v>15255.472435936601</v>
      </c>
      <c r="M414" s="161">
        <f>+[2]data1cf!L414</f>
        <v>15131.625645945887</v>
      </c>
      <c r="N414" s="161">
        <f>+[2]data1cf!M414</f>
        <v>15098.316191473476</v>
      </c>
      <c r="O414" s="161">
        <f>+[2]data1cf!N414</f>
        <v>15233.007095238721</v>
      </c>
      <c r="P414" s="161">
        <f>+[2]data1cf!O414</f>
        <v>15051.564046450691</v>
      </c>
      <c r="Q414" s="161">
        <f>+[2]data1cf!P414</f>
        <v>15207.532166826421</v>
      </c>
      <c r="R414" s="161">
        <f>+[2]data1cf!Q414</f>
        <v>1024.272011331994</v>
      </c>
      <c r="S414" s="161">
        <f>+[2]data1cf!R414</f>
        <v>0</v>
      </c>
      <c r="T414" s="161">
        <f>+[2]data1cf!S414</f>
        <v>0</v>
      </c>
      <c r="U414" s="161">
        <f>+[2]data1cf!T414</f>
        <v>0</v>
      </c>
      <c r="V414" s="161">
        <f>+[2]data1cf!U414</f>
        <v>0</v>
      </c>
      <c r="W414" s="161">
        <f>+[2]data1cf!V414</f>
        <v>0</v>
      </c>
      <c r="X414" s="161">
        <f>+[2]data1cf!W414</f>
        <v>0</v>
      </c>
      <c r="Y414" s="161">
        <f>+[2]data1cf!X414</f>
        <v>0</v>
      </c>
      <c r="Z414" s="161">
        <f>+[2]data1cf!Y414</f>
        <v>0</v>
      </c>
      <c r="AA414" s="161">
        <f>+[2]data1cf!Z414</f>
        <v>0</v>
      </c>
      <c r="AB414" s="161"/>
      <c r="AC414" s="162">
        <f t="shared" si="48"/>
        <v>27778.747275518821</v>
      </c>
      <c r="AD414" s="162">
        <f t="shared" si="50"/>
        <v>60170.317535089715</v>
      </c>
      <c r="AE414" s="163">
        <f t="shared" si="51"/>
        <v>59622.907177054367</v>
      </c>
      <c r="AF414" s="164">
        <f t="shared" si="49"/>
        <v>0.15201416611671451</v>
      </c>
      <c r="AG414" s="165">
        <f t="shared" si="53"/>
        <v>0.98520241777053197</v>
      </c>
    </row>
    <row r="415" spans="1:33">
      <c r="A415" s="157"/>
      <c r="B415" s="161">
        <f>+[2]data1cf!A415</f>
        <v>-89738.325587961983</v>
      </c>
      <c r="C415" s="161">
        <f>+[2]data1cf!B415</f>
        <v>15125.164420978817</v>
      </c>
      <c r="D415" s="161">
        <f>+[2]data1cf!C415</f>
        <v>16179.968237507834</v>
      </c>
      <c r="E415" s="161">
        <f>+[2]data1cf!D415</f>
        <v>15935.353358824908</v>
      </c>
      <c r="F415" s="161">
        <f>+[2]data1cf!E415</f>
        <v>15642.263342838371</v>
      </c>
      <c r="G415" s="161">
        <f>+[2]data1cf!F415</f>
        <v>15266.146769150248</v>
      </c>
      <c r="H415" s="161">
        <f>+[2]data1cf!G415</f>
        <v>15320.395815044474</v>
      </c>
      <c r="I415" s="161">
        <f>+[2]data1cf!H415</f>
        <v>15043.685741961757</v>
      </c>
      <c r="J415" s="161">
        <f>+[2]data1cf!I415</f>
        <v>15048.083749997026</v>
      </c>
      <c r="K415" s="161">
        <f>+[2]data1cf!J415</f>
        <v>15056.204239959559</v>
      </c>
      <c r="L415" s="161">
        <f>+[2]data1cf!K415</f>
        <v>14957.069159199546</v>
      </c>
      <c r="M415" s="161">
        <f>+[2]data1cf!L415</f>
        <v>14982.185568108856</v>
      </c>
      <c r="N415" s="161">
        <f>+[2]data1cf!M415</f>
        <v>14974.935963270063</v>
      </c>
      <c r="O415" s="161">
        <f>+[2]data1cf!N415</f>
        <v>15102.661938764164</v>
      </c>
      <c r="P415" s="161">
        <f>+[2]data1cf!O415</f>
        <v>15194.381128385952</v>
      </c>
      <c r="Q415" s="161">
        <f>+[2]data1cf!P415</f>
        <v>15238.901860163078</v>
      </c>
      <c r="R415" s="161">
        <f>+[2]data1cf!Q415</f>
        <v>1029.2626991636887</v>
      </c>
      <c r="S415" s="161">
        <f>+[2]data1cf!R415</f>
        <v>0</v>
      </c>
      <c r="T415" s="161">
        <f>+[2]data1cf!S415</f>
        <v>0</v>
      </c>
      <c r="U415" s="161">
        <f>+[2]data1cf!T415</f>
        <v>0</v>
      </c>
      <c r="V415" s="161">
        <f>+[2]data1cf!U415</f>
        <v>0</v>
      </c>
      <c r="W415" s="161">
        <f>+[2]data1cf!V415</f>
        <v>0</v>
      </c>
      <c r="X415" s="161">
        <f>+[2]data1cf!W415</f>
        <v>0</v>
      </c>
      <c r="Y415" s="161">
        <f>+[2]data1cf!X415</f>
        <v>0</v>
      </c>
      <c r="Z415" s="161">
        <f>+[2]data1cf!Y415</f>
        <v>0</v>
      </c>
      <c r="AA415" s="161">
        <f>+[2]data1cf!Z415</f>
        <v>0</v>
      </c>
      <c r="AB415" s="161"/>
      <c r="AC415" s="162">
        <f t="shared" si="48"/>
        <v>27277.944919819489</v>
      </c>
      <c r="AD415" s="162">
        <f t="shared" si="50"/>
        <v>59650.327682474614</v>
      </c>
      <c r="AE415" s="163">
        <f t="shared" si="51"/>
        <v>59103.408823546735</v>
      </c>
      <c r="AF415" s="164">
        <f t="shared" si="49"/>
        <v>0.15089760422706608</v>
      </c>
      <c r="AG415" s="165">
        <f t="shared" si="53"/>
        <v>0.98465369194951691</v>
      </c>
    </row>
    <row r="416" spans="1:33">
      <c r="A416" s="157"/>
      <c r="B416" s="161">
        <f>+[2]data1cf!A416</f>
        <v>-88003.759336738731</v>
      </c>
      <c r="C416" s="161">
        <f>+[2]data1cf!B416</f>
        <v>14752.472019232195</v>
      </c>
      <c r="D416" s="161">
        <f>+[2]data1cf!C416</f>
        <v>16212.655225480676</v>
      </c>
      <c r="E416" s="161">
        <f>+[2]data1cf!D416</f>
        <v>15907.101533940335</v>
      </c>
      <c r="F416" s="161">
        <f>+[2]data1cf!E416</f>
        <v>15590.380107639652</v>
      </c>
      <c r="G416" s="161">
        <f>+[2]data1cf!F416</f>
        <v>15369.321041209629</v>
      </c>
      <c r="H416" s="161">
        <f>+[2]data1cf!G416</f>
        <v>15221.172065936524</v>
      </c>
      <c r="I416" s="161">
        <f>+[2]data1cf!H416</f>
        <v>14799.485941067971</v>
      </c>
      <c r="J416" s="161">
        <f>+[2]data1cf!I416</f>
        <v>14878.558461587134</v>
      </c>
      <c r="K416" s="161">
        <f>+[2]data1cf!J416</f>
        <v>15013.388776990785</v>
      </c>
      <c r="L416" s="161">
        <f>+[2]data1cf!K416</f>
        <v>15066.612307995971</v>
      </c>
      <c r="M416" s="161">
        <f>+[2]data1cf!L416</f>
        <v>15097.718892570083</v>
      </c>
      <c r="N416" s="161">
        <f>+[2]data1cf!M416</f>
        <v>15036.040112176004</v>
      </c>
      <c r="O416" s="161">
        <f>+[2]data1cf!N416</f>
        <v>14973.479574916782</v>
      </c>
      <c r="P416" s="161">
        <f>+[2]data1cf!O416</f>
        <v>14882.814419191614</v>
      </c>
      <c r="Q416" s="161">
        <f>+[2]data1cf!P416</f>
        <v>15093.176401904275</v>
      </c>
      <c r="R416" s="161">
        <f>+[2]data1cf!Q416</f>
        <v>1009.3679180886584</v>
      </c>
      <c r="S416" s="161">
        <f>+[2]data1cf!R416</f>
        <v>0</v>
      </c>
      <c r="T416" s="161">
        <f>+[2]data1cf!S416</f>
        <v>0</v>
      </c>
      <c r="U416" s="161">
        <f>+[2]data1cf!T416</f>
        <v>0</v>
      </c>
      <c r="V416" s="161">
        <f>+[2]data1cf!U416</f>
        <v>0</v>
      </c>
      <c r="W416" s="161">
        <f>+[2]data1cf!V416</f>
        <v>0</v>
      </c>
      <c r="X416" s="161">
        <f>+[2]data1cf!W416</f>
        <v>0</v>
      </c>
      <c r="Y416" s="161">
        <f>+[2]data1cf!X416</f>
        <v>0</v>
      </c>
      <c r="Z416" s="161">
        <f>+[2]data1cf!Y416</f>
        <v>0</v>
      </c>
      <c r="AA416" s="161">
        <f>+[2]data1cf!Z416</f>
        <v>0</v>
      </c>
      <c r="AB416" s="161"/>
      <c r="AC416" s="162">
        <f t="shared" si="48"/>
        <v>28373.278372139659</v>
      </c>
      <c r="AD416" s="162">
        <f t="shared" si="50"/>
        <v>60596.720015456602</v>
      </c>
      <c r="AE416" s="163">
        <f t="shared" si="51"/>
        <v>60052.368308077166</v>
      </c>
      <c r="AF416" s="164">
        <f t="shared" si="49"/>
        <v>0.15377294421195986</v>
      </c>
      <c r="AG416" s="165">
        <f t="shared" si="53"/>
        <v>0.98563771135044353</v>
      </c>
    </row>
    <row r="417" spans="1:33">
      <c r="A417" s="157"/>
      <c r="B417" s="161">
        <f>+[2]data1cf!A417</f>
        <v>-84279.143169303017</v>
      </c>
      <c r="C417" s="161">
        <f>+[2]data1cf!B417</f>
        <v>14950.15584823642</v>
      </c>
      <c r="D417" s="161">
        <f>+[2]data1cf!C417</f>
        <v>16164.955197920459</v>
      </c>
      <c r="E417" s="161">
        <f>+[2]data1cf!D417</f>
        <v>15753.378303672038</v>
      </c>
      <c r="F417" s="161">
        <f>+[2]data1cf!E417</f>
        <v>15619.178075766733</v>
      </c>
      <c r="G417" s="161">
        <f>+[2]data1cf!F417</f>
        <v>15221.951658376438</v>
      </c>
      <c r="H417" s="161">
        <f>+[2]data1cf!G417</f>
        <v>14933.504188300534</v>
      </c>
      <c r="I417" s="161">
        <f>+[2]data1cf!H417</f>
        <v>15017.57829078662</v>
      </c>
      <c r="J417" s="161">
        <f>+[2]data1cf!I417</f>
        <v>14852.190271183557</v>
      </c>
      <c r="K417" s="161">
        <f>+[2]data1cf!J417</f>
        <v>14885.831235456422</v>
      </c>
      <c r="L417" s="161">
        <f>+[2]data1cf!K417</f>
        <v>14806.913509134316</v>
      </c>
      <c r="M417" s="161">
        <f>+[2]data1cf!L417</f>
        <v>14828.021376050483</v>
      </c>
      <c r="N417" s="161">
        <f>+[2]data1cf!M417</f>
        <v>15089.896527295743</v>
      </c>
      <c r="O417" s="161">
        <f>+[2]data1cf!N417</f>
        <v>15096.564375964917</v>
      </c>
      <c r="P417" s="161">
        <f>+[2]data1cf!O417</f>
        <v>15017.744762756807</v>
      </c>
      <c r="Q417" s="161">
        <f>+[2]data1cf!P417</f>
        <v>14841.660377645332</v>
      </c>
      <c r="R417" s="161">
        <f>+[2]data1cf!Q417</f>
        <v>966.64806049463789</v>
      </c>
      <c r="S417" s="161">
        <f>+[2]data1cf!R417</f>
        <v>0</v>
      </c>
      <c r="T417" s="161">
        <f>+[2]data1cf!S417</f>
        <v>0</v>
      </c>
      <c r="U417" s="161">
        <f>+[2]data1cf!T417</f>
        <v>0</v>
      </c>
      <c r="V417" s="161">
        <f>+[2]data1cf!U417</f>
        <v>0</v>
      </c>
      <c r="W417" s="161">
        <f>+[2]data1cf!V417</f>
        <v>0</v>
      </c>
      <c r="X417" s="161">
        <f>+[2]data1cf!W417</f>
        <v>0</v>
      </c>
      <c r="Y417" s="161">
        <f>+[2]data1cf!X417</f>
        <v>0</v>
      </c>
      <c r="Z417" s="161">
        <f>+[2]data1cf!Y417</f>
        <v>0</v>
      </c>
      <c r="AA417" s="161">
        <f>+[2]data1cf!Z417</f>
        <v>0</v>
      </c>
      <c r="AB417" s="161"/>
      <c r="AC417" s="162">
        <f t="shared" si="48"/>
        <v>31758.44395175406</v>
      </c>
      <c r="AD417" s="162">
        <f t="shared" si="50"/>
        <v>63836.536901225489</v>
      </c>
      <c r="AE417" s="163">
        <f t="shared" si="51"/>
        <v>63294.68831013106</v>
      </c>
      <c r="AF417" s="164">
        <f t="shared" si="49"/>
        <v>0.16251263022422793</v>
      </c>
      <c r="AG417" s="165">
        <f t="shared" si="53"/>
        <v>0.98855280158956782</v>
      </c>
    </row>
    <row r="418" spans="1:33">
      <c r="A418" s="157"/>
      <c r="B418" s="161">
        <f>+[2]data1cf!A418</f>
        <v>-89098.744529806427</v>
      </c>
      <c r="C418" s="161">
        <f>+[2]data1cf!B418</f>
        <v>14960.770407122845</v>
      </c>
      <c r="D418" s="161">
        <f>+[2]data1cf!C418</f>
        <v>16400.848856868273</v>
      </c>
      <c r="E418" s="161">
        <f>+[2]data1cf!D418</f>
        <v>15927.566561445154</v>
      </c>
      <c r="F418" s="161">
        <f>+[2]data1cf!E418</f>
        <v>15672.204145174364</v>
      </c>
      <c r="G418" s="161">
        <f>+[2]data1cf!F418</f>
        <v>15323.580696602949</v>
      </c>
      <c r="H418" s="161">
        <f>+[2]data1cf!G418</f>
        <v>15341.106895316876</v>
      </c>
      <c r="I418" s="161">
        <f>+[2]data1cf!H418</f>
        <v>15108.790163798882</v>
      </c>
      <c r="J418" s="161">
        <f>+[2]data1cf!I418</f>
        <v>14975.341191375359</v>
      </c>
      <c r="K418" s="161">
        <f>+[2]data1cf!J418</f>
        <v>15077.464332091304</v>
      </c>
      <c r="L418" s="161">
        <f>+[2]data1cf!K418</f>
        <v>15011.989921112579</v>
      </c>
      <c r="M418" s="161">
        <f>+[2]data1cf!L418</f>
        <v>15065.156361673035</v>
      </c>
      <c r="N418" s="161">
        <f>+[2]data1cf!M418</f>
        <v>15076.020914764149</v>
      </c>
      <c r="O418" s="161">
        <f>+[2]data1cf!N418</f>
        <v>15095.193717811238</v>
      </c>
      <c r="P418" s="161">
        <f>+[2]data1cf!O418</f>
        <v>15393.043812937443</v>
      </c>
      <c r="Q418" s="161">
        <f>+[2]data1cf!P418</f>
        <v>15138.962750653007</v>
      </c>
      <c r="R418" s="161">
        <f>+[2]data1cf!Q418</f>
        <v>1021.9269602590678</v>
      </c>
      <c r="S418" s="161">
        <f>+[2]data1cf!R418</f>
        <v>0</v>
      </c>
      <c r="T418" s="161">
        <f>+[2]data1cf!S418</f>
        <v>0</v>
      </c>
      <c r="U418" s="161">
        <f>+[2]data1cf!T418</f>
        <v>0</v>
      </c>
      <c r="V418" s="161">
        <f>+[2]data1cf!U418</f>
        <v>0</v>
      </c>
      <c r="W418" s="161">
        <f>+[2]data1cf!V418</f>
        <v>0</v>
      </c>
      <c r="X418" s="161">
        <f>+[2]data1cf!W418</f>
        <v>0</v>
      </c>
      <c r="Y418" s="161">
        <f>+[2]data1cf!X418</f>
        <v>0</v>
      </c>
      <c r="Z418" s="161">
        <f>+[2]data1cf!Y418</f>
        <v>0</v>
      </c>
      <c r="AA418" s="161">
        <f>+[2]data1cf!Z418</f>
        <v>0</v>
      </c>
      <c r="AB418" s="161"/>
      <c r="AC418" s="162">
        <f t="shared" si="48"/>
        <v>28127.996982260207</v>
      </c>
      <c r="AD418" s="162">
        <f t="shared" si="50"/>
        <v>60577.875289256423</v>
      </c>
      <c r="AE418" s="163">
        <f t="shared" si="51"/>
        <v>60029.603464090491</v>
      </c>
      <c r="AF418" s="164">
        <f t="shared" si="49"/>
        <v>0.15272848010063172</v>
      </c>
      <c r="AG418" s="165">
        <f t="shared" si="53"/>
        <v>0.98561874694401852</v>
      </c>
    </row>
    <row r="419" spans="1:33">
      <c r="A419" s="157"/>
      <c r="B419" s="161">
        <f>+[2]data1cf!A419</f>
        <v>-96055.910099365719</v>
      </c>
      <c r="C419" s="161">
        <f>+[2]data1cf!B419</f>
        <v>15210.714829853794</v>
      </c>
      <c r="D419" s="161">
        <f>+[2]data1cf!C419</f>
        <v>16608.408974710448</v>
      </c>
      <c r="E419" s="161">
        <f>+[2]data1cf!D419</f>
        <v>16166.221573533663</v>
      </c>
      <c r="F419" s="161">
        <f>+[2]data1cf!E419</f>
        <v>16031.315803834968</v>
      </c>
      <c r="G419" s="161">
        <f>+[2]data1cf!F419</f>
        <v>15528.523864819621</v>
      </c>
      <c r="H419" s="161">
        <f>+[2]data1cf!G419</f>
        <v>15436.807415855743</v>
      </c>
      <c r="I419" s="161">
        <f>+[2]data1cf!H419</f>
        <v>15240.360713451151</v>
      </c>
      <c r="J419" s="161">
        <f>+[2]data1cf!I419</f>
        <v>15246.740362824339</v>
      </c>
      <c r="K419" s="161">
        <f>+[2]data1cf!J419</f>
        <v>15274.560233049906</v>
      </c>
      <c r="L419" s="161">
        <f>+[2]data1cf!K419</f>
        <v>15203.95514481709</v>
      </c>
      <c r="M419" s="161">
        <f>+[2]data1cf!L419</f>
        <v>15272.5966846591</v>
      </c>
      <c r="N419" s="161">
        <f>+[2]data1cf!M419</f>
        <v>15282.652047993604</v>
      </c>
      <c r="O419" s="161">
        <f>+[2]data1cf!N419</f>
        <v>15375.062121615283</v>
      </c>
      <c r="P419" s="161">
        <f>+[2]data1cf!O419</f>
        <v>15283.341101397535</v>
      </c>
      <c r="Q419" s="161">
        <f>+[2]data1cf!P419</f>
        <v>15390.822034032539</v>
      </c>
      <c r="R419" s="161">
        <f>+[2]data1cf!Q419</f>
        <v>1101.7228664756849</v>
      </c>
      <c r="S419" s="161">
        <f>+[2]data1cf!R419</f>
        <v>0</v>
      </c>
      <c r="T419" s="161">
        <f>+[2]data1cf!S419</f>
        <v>0</v>
      </c>
      <c r="U419" s="161">
        <f>+[2]data1cf!T419</f>
        <v>0</v>
      </c>
      <c r="V419" s="161">
        <f>+[2]data1cf!U419</f>
        <v>0</v>
      </c>
      <c r="W419" s="161">
        <f>+[2]data1cf!V419</f>
        <v>0</v>
      </c>
      <c r="X419" s="161">
        <f>+[2]data1cf!W419</f>
        <v>0</v>
      </c>
      <c r="Y419" s="161">
        <f>+[2]data1cf!X419</f>
        <v>0</v>
      </c>
      <c r="Z419" s="161">
        <f>+[2]data1cf!Y419</f>
        <v>0</v>
      </c>
      <c r="AA419" s="161">
        <f>+[2]data1cf!Z419</f>
        <v>0</v>
      </c>
      <c r="AB419" s="161"/>
      <c r="AC419" s="162">
        <f t="shared" si="48"/>
        <v>22794.914575288407</v>
      </c>
      <c r="AD419" s="162">
        <f t="shared" si="50"/>
        <v>55666.093565997573</v>
      </c>
      <c r="AE419" s="163">
        <f t="shared" si="51"/>
        <v>55110.798809936263</v>
      </c>
      <c r="AF419" s="164">
        <f t="shared" si="49"/>
        <v>0.14013901352882388</v>
      </c>
      <c r="AG419" s="165">
        <f t="shared" ref="AG419:AG434" si="54">1-EXP(-(1/0.25)*(AD419/ABS($AD$1010)))</f>
        <v>0.97971539992111345</v>
      </c>
    </row>
    <row r="420" spans="1:33">
      <c r="A420" s="157"/>
      <c r="B420" s="161">
        <f>+[2]data1cf!A420</f>
        <v>-85653.062964343961</v>
      </c>
      <c r="C420" s="161">
        <f>+[2]data1cf!B420</f>
        <v>14809.153125945702</v>
      </c>
      <c r="D420" s="161">
        <f>+[2]data1cf!C420</f>
        <v>16256.030797207015</v>
      </c>
      <c r="E420" s="161">
        <f>+[2]data1cf!D420</f>
        <v>15788.146898721818</v>
      </c>
      <c r="F420" s="161">
        <f>+[2]data1cf!E420</f>
        <v>15344.627254652118</v>
      </c>
      <c r="G420" s="161">
        <f>+[2]data1cf!F420</f>
        <v>15382.393818070123</v>
      </c>
      <c r="H420" s="161">
        <f>+[2]data1cf!G420</f>
        <v>14964.440939112354</v>
      </c>
      <c r="I420" s="161">
        <f>+[2]data1cf!H420</f>
        <v>15128.790446534138</v>
      </c>
      <c r="J420" s="161">
        <f>+[2]data1cf!I420</f>
        <v>14855.881816976631</v>
      </c>
      <c r="K420" s="161">
        <f>+[2]data1cf!J420</f>
        <v>14812.405439754177</v>
      </c>
      <c r="L420" s="161">
        <f>+[2]data1cf!K420</f>
        <v>15029.180051818401</v>
      </c>
      <c r="M420" s="161">
        <f>+[2]data1cf!L420</f>
        <v>15376.829553204938</v>
      </c>
      <c r="N420" s="161">
        <f>+[2]data1cf!M420</f>
        <v>15044.58959858715</v>
      </c>
      <c r="O420" s="161">
        <f>+[2]data1cf!N420</f>
        <v>14981.404739911621</v>
      </c>
      <c r="P420" s="161">
        <f>+[2]data1cf!O420</f>
        <v>14897.348766931904</v>
      </c>
      <c r="Q420" s="161">
        <f>+[2]data1cf!P420</f>
        <v>15111.690381634904</v>
      </c>
      <c r="R420" s="161">
        <f>+[2]data1cf!Q420</f>
        <v>982.40637097583942</v>
      </c>
      <c r="S420" s="161">
        <f>+[2]data1cf!R420</f>
        <v>0</v>
      </c>
      <c r="T420" s="161">
        <f>+[2]data1cf!S420</f>
        <v>0</v>
      </c>
      <c r="U420" s="161">
        <f>+[2]data1cf!T420</f>
        <v>0</v>
      </c>
      <c r="V420" s="161">
        <f>+[2]data1cf!U420</f>
        <v>0</v>
      </c>
      <c r="W420" s="161">
        <f>+[2]data1cf!V420</f>
        <v>0</v>
      </c>
      <c r="X420" s="161">
        <f>+[2]data1cf!W420</f>
        <v>0</v>
      </c>
      <c r="Y420" s="161">
        <f>+[2]data1cf!X420</f>
        <v>0</v>
      </c>
      <c r="Z420" s="161">
        <f>+[2]data1cf!Y420</f>
        <v>0</v>
      </c>
      <c r="AA420" s="161">
        <f>+[2]data1cf!Z420</f>
        <v>0</v>
      </c>
      <c r="AB420" s="161"/>
      <c r="AC420" s="162">
        <f t="shared" si="48"/>
        <v>30581.322596459777</v>
      </c>
      <c r="AD420" s="162">
        <f t="shared" si="50"/>
        <v>62792.386442739131</v>
      </c>
      <c r="AE420" s="163">
        <f t="shared" si="51"/>
        <v>62248.10510650435</v>
      </c>
      <c r="AF420" s="164">
        <f t="shared" si="49"/>
        <v>0.15921607613563546</v>
      </c>
      <c r="AG420" s="165">
        <f t="shared" si="54"/>
        <v>0.98768449161209793</v>
      </c>
    </row>
    <row r="421" spans="1:33">
      <c r="A421" s="157"/>
      <c r="B421" s="161">
        <f>+[2]data1cf!A421</f>
        <v>-84543.683680889051</v>
      </c>
      <c r="C421" s="161">
        <f>+[2]data1cf!B421</f>
        <v>15103.464592630218</v>
      </c>
      <c r="D421" s="161">
        <f>+[2]data1cf!C421</f>
        <v>16224.128458826186</v>
      </c>
      <c r="E421" s="161">
        <f>+[2]data1cf!D421</f>
        <v>15593.69147847878</v>
      </c>
      <c r="F421" s="161">
        <f>+[2]data1cf!E421</f>
        <v>15244.81770322521</v>
      </c>
      <c r="G421" s="161">
        <f>+[2]data1cf!F421</f>
        <v>15307.155964517437</v>
      </c>
      <c r="H421" s="161">
        <f>+[2]data1cf!G421</f>
        <v>15017.369718398444</v>
      </c>
      <c r="I421" s="161">
        <f>+[2]data1cf!H421</f>
        <v>14935.072668450692</v>
      </c>
      <c r="J421" s="161">
        <f>+[2]data1cf!I421</f>
        <v>14779.112865962463</v>
      </c>
      <c r="K421" s="161">
        <f>+[2]data1cf!J421</f>
        <v>14826.247284403085</v>
      </c>
      <c r="L421" s="161">
        <f>+[2]data1cf!K421</f>
        <v>14941.385713646454</v>
      </c>
      <c r="M421" s="161">
        <f>+[2]data1cf!L421</f>
        <v>14861.001278354583</v>
      </c>
      <c r="N421" s="161">
        <f>+[2]data1cf!M421</f>
        <v>15031.47825941784</v>
      </c>
      <c r="O421" s="161">
        <f>+[2]data1cf!N421</f>
        <v>14969.632273947624</v>
      </c>
      <c r="P421" s="161">
        <f>+[2]data1cf!O421</f>
        <v>14904.443692108307</v>
      </c>
      <c r="Q421" s="161">
        <f>+[2]data1cf!P421</f>
        <v>14929.622991218263</v>
      </c>
      <c r="R421" s="161">
        <f>+[2]data1cf!Q421</f>
        <v>969.68223434632489</v>
      </c>
      <c r="S421" s="161">
        <f>+[2]data1cf!R421</f>
        <v>0</v>
      </c>
      <c r="T421" s="161">
        <f>+[2]data1cf!S421</f>
        <v>0</v>
      </c>
      <c r="U421" s="161">
        <f>+[2]data1cf!T421</f>
        <v>0</v>
      </c>
      <c r="V421" s="161">
        <f>+[2]data1cf!U421</f>
        <v>0</v>
      </c>
      <c r="W421" s="161">
        <f>+[2]data1cf!V421</f>
        <v>0</v>
      </c>
      <c r="X421" s="161">
        <f>+[2]data1cf!W421</f>
        <v>0</v>
      </c>
      <c r="Y421" s="161">
        <f>+[2]data1cf!X421</f>
        <v>0</v>
      </c>
      <c r="Z421" s="161">
        <f>+[2]data1cf!Y421</f>
        <v>0</v>
      </c>
      <c r="AA421" s="161">
        <f>+[2]data1cf!Z421</f>
        <v>0</v>
      </c>
      <c r="AB421" s="161"/>
      <c r="AC421" s="162">
        <f t="shared" si="48"/>
        <v>31305.063165206349</v>
      </c>
      <c r="AD421" s="162">
        <f t="shared" si="50"/>
        <v>63313.48495594292</v>
      </c>
      <c r="AE421" s="163">
        <f t="shared" si="51"/>
        <v>62772.738728930941</v>
      </c>
      <c r="AF421" s="164">
        <f t="shared" si="49"/>
        <v>0.16152815222740177</v>
      </c>
      <c r="AG421" s="165">
        <f t="shared" si="54"/>
        <v>0.98812576937216323</v>
      </c>
    </row>
    <row r="422" spans="1:33">
      <c r="A422" s="157"/>
      <c r="B422" s="161">
        <f>+[2]data1cf!A422</f>
        <v>-88837.585244657283</v>
      </c>
      <c r="C422" s="161">
        <f>+[2]data1cf!B422</f>
        <v>15215.017435622318</v>
      </c>
      <c r="D422" s="161">
        <f>+[2]data1cf!C422</f>
        <v>16368.575163329668</v>
      </c>
      <c r="E422" s="161">
        <f>+[2]data1cf!D422</f>
        <v>16039.694634571759</v>
      </c>
      <c r="F422" s="161">
        <f>+[2]data1cf!E422</f>
        <v>15473.703087952556</v>
      </c>
      <c r="G422" s="161">
        <f>+[2]data1cf!F422</f>
        <v>15273.970307591444</v>
      </c>
      <c r="H422" s="161">
        <f>+[2]data1cf!G422</f>
        <v>15134.018282452584</v>
      </c>
      <c r="I422" s="161">
        <f>+[2]data1cf!H422</f>
        <v>15105.088309425413</v>
      </c>
      <c r="J422" s="161">
        <f>+[2]data1cf!I422</f>
        <v>15089.494931625006</v>
      </c>
      <c r="K422" s="161">
        <f>+[2]data1cf!J422</f>
        <v>15220.938782661386</v>
      </c>
      <c r="L422" s="161">
        <f>+[2]data1cf!K422</f>
        <v>15119.827822382082</v>
      </c>
      <c r="M422" s="161">
        <f>+[2]data1cf!L422</f>
        <v>15077.863381529482</v>
      </c>
      <c r="N422" s="161">
        <f>+[2]data1cf!M422</f>
        <v>15164.170356126531</v>
      </c>
      <c r="O422" s="161">
        <f>+[2]data1cf!N422</f>
        <v>15079.861114340121</v>
      </c>
      <c r="P422" s="161">
        <f>+[2]data1cf!O422</f>
        <v>15140.342438707268</v>
      </c>
      <c r="Q422" s="161">
        <f>+[2]data1cf!P422</f>
        <v>14824.333413728333</v>
      </c>
      <c r="R422" s="161">
        <f>+[2]data1cf!Q422</f>
        <v>1018.9315677221211</v>
      </c>
      <c r="S422" s="161">
        <f>+[2]data1cf!R422</f>
        <v>0</v>
      </c>
      <c r="T422" s="161">
        <f>+[2]data1cf!S422</f>
        <v>0</v>
      </c>
      <c r="U422" s="161">
        <f>+[2]data1cf!T422</f>
        <v>0</v>
      </c>
      <c r="V422" s="161">
        <f>+[2]data1cf!U422</f>
        <v>0</v>
      </c>
      <c r="W422" s="161">
        <f>+[2]data1cf!V422</f>
        <v>0</v>
      </c>
      <c r="X422" s="161">
        <f>+[2]data1cf!W422</f>
        <v>0</v>
      </c>
      <c r="Y422" s="161">
        <f>+[2]data1cf!X422</f>
        <v>0</v>
      </c>
      <c r="Z422" s="161">
        <f>+[2]data1cf!Y422</f>
        <v>0</v>
      </c>
      <c r="AA422" s="161">
        <f>+[2]data1cf!Z422</f>
        <v>0</v>
      </c>
      <c r="AB422" s="161"/>
      <c r="AC422" s="162">
        <f t="shared" si="48"/>
        <v>28434.067865671779</v>
      </c>
      <c r="AD422" s="162">
        <f t="shared" si="50"/>
        <v>60829.972906119976</v>
      </c>
      <c r="AE422" s="163">
        <f t="shared" si="51"/>
        <v>60282.848063620942</v>
      </c>
      <c r="AF422" s="164">
        <f t="shared" si="49"/>
        <v>0.15355921387672428</v>
      </c>
      <c r="AG422" s="165">
        <f t="shared" si="54"/>
        <v>0.98587038545207328</v>
      </c>
    </row>
    <row r="423" spans="1:33">
      <c r="A423" s="157"/>
      <c r="B423" s="161">
        <f>+[2]data1cf!A423</f>
        <v>-100976.29758533383</v>
      </c>
      <c r="C423" s="161">
        <f>+[2]data1cf!B423</f>
        <v>15238.282312009709</v>
      </c>
      <c r="D423" s="161">
        <f>+[2]data1cf!C423</f>
        <v>16799.251066398545</v>
      </c>
      <c r="E423" s="161">
        <f>+[2]data1cf!D423</f>
        <v>16387.060492159693</v>
      </c>
      <c r="F423" s="161">
        <f>+[2]data1cf!E423</f>
        <v>16062.023129476705</v>
      </c>
      <c r="G423" s="161">
        <f>+[2]data1cf!F423</f>
        <v>15466.20328712682</v>
      </c>
      <c r="H423" s="161">
        <f>+[2]data1cf!G423</f>
        <v>15405.155251473825</v>
      </c>
      <c r="I423" s="161">
        <f>+[2]data1cf!H423</f>
        <v>15445.115097741167</v>
      </c>
      <c r="J423" s="161">
        <f>+[2]data1cf!I423</f>
        <v>15432.653950210502</v>
      </c>
      <c r="K423" s="161">
        <f>+[2]data1cf!J423</f>
        <v>15222.698876445336</v>
      </c>
      <c r="L423" s="161">
        <f>+[2]data1cf!K423</f>
        <v>15360.253119783873</v>
      </c>
      <c r="M423" s="161">
        <f>+[2]data1cf!L423</f>
        <v>15423.131923454177</v>
      </c>
      <c r="N423" s="161">
        <f>+[2]data1cf!M423</f>
        <v>15201.38179645841</v>
      </c>
      <c r="O423" s="161">
        <f>+[2]data1cf!N423</f>
        <v>15450.871167925137</v>
      </c>
      <c r="P423" s="161">
        <f>+[2]data1cf!O423</f>
        <v>15433.512514952476</v>
      </c>
      <c r="Q423" s="161">
        <f>+[2]data1cf!P423</f>
        <v>15400.114660808209</v>
      </c>
      <c r="R423" s="161">
        <f>+[2]data1cf!Q423</f>
        <v>1158.1577427847446</v>
      </c>
      <c r="S423" s="161">
        <f>+[2]data1cf!R423</f>
        <v>0</v>
      </c>
      <c r="T423" s="161">
        <f>+[2]data1cf!S423</f>
        <v>0</v>
      </c>
      <c r="U423" s="161">
        <f>+[2]data1cf!T423</f>
        <v>0</v>
      </c>
      <c r="V423" s="161">
        <f>+[2]data1cf!U423</f>
        <v>0</v>
      </c>
      <c r="W423" s="161">
        <f>+[2]data1cf!V423</f>
        <v>0</v>
      </c>
      <c r="X423" s="161">
        <f>+[2]data1cf!W423</f>
        <v>0</v>
      </c>
      <c r="Y423" s="161">
        <f>+[2]data1cf!X423</f>
        <v>0</v>
      </c>
      <c r="Z423" s="161">
        <f>+[2]data1cf!Y423</f>
        <v>0</v>
      </c>
      <c r="AA423" s="161">
        <f>+[2]data1cf!Z423</f>
        <v>0</v>
      </c>
      <c r="AB423" s="161"/>
      <c r="AC423" s="162">
        <f t="shared" si="48"/>
        <v>18520.281922180646</v>
      </c>
      <c r="AD423" s="162">
        <f t="shared" si="50"/>
        <v>51562.749529908753</v>
      </c>
      <c r="AE423" s="163">
        <f t="shared" si="51"/>
        <v>51004.606556722902</v>
      </c>
      <c r="AF423" s="164">
        <f t="shared" si="49"/>
        <v>0.13129940629005429</v>
      </c>
      <c r="AG423" s="165">
        <f t="shared" si="54"/>
        <v>0.97296345578418753</v>
      </c>
    </row>
    <row r="424" spans="1:33">
      <c r="A424" s="157"/>
      <c r="B424" s="161">
        <f>+[2]data1cf!A424</f>
        <v>-96832.057807846941</v>
      </c>
      <c r="C424" s="161">
        <f>+[2]data1cf!B424</f>
        <v>15484.628913030203</v>
      </c>
      <c r="D424" s="161">
        <f>+[2]data1cf!C424</f>
        <v>16621.647987479675</v>
      </c>
      <c r="E424" s="161">
        <f>+[2]data1cf!D424</f>
        <v>16351.734970209185</v>
      </c>
      <c r="F424" s="161">
        <f>+[2]data1cf!E424</f>
        <v>15817.335299623201</v>
      </c>
      <c r="G424" s="161">
        <f>+[2]data1cf!F424</f>
        <v>15521.870296401154</v>
      </c>
      <c r="H424" s="161">
        <f>+[2]data1cf!G424</f>
        <v>15293.135447627508</v>
      </c>
      <c r="I424" s="161">
        <f>+[2]data1cf!H424</f>
        <v>15248.668230604897</v>
      </c>
      <c r="J424" s="161">
        <f>+[2]data1cf!I424</f>
        <v>15206.673572884685</v>
      </c>
      <c r="K424" s="161">
        <f>+[2]data1cf!J424</f>
        <v>15204.945352233091</v>
      </c>
      <c r="L424" s="161">
        <f>+[2]data1cf!K424</f>
        <v>14983.627850705481</v>
      </c>
      <c r="M424" s="161">
        <f>+[2]data1cf!L424</f>
        <v>15196.465987774229</v>
      </c>
      <c r="N424" s="161">
        <f>+[2]data1cf!M424</f>
        <v>15278.36157398726</v>
      </c>
      <c r="O424" s="161">
        <f>+[2]data1cf!N424</f>
        <v>15248.106506889188</v>
      </c>
      <c r="P424" s="161">
        <f>+[2]data1cf!O424</f>
        <v>15344.557618025476</v>
      </c>
      <c r="Q424" s="161">
        <f>+[2]data1cf!P424</f>
        <v>15322.623996627552</v>
      </c>
      <c r="R424" s="161">
        <f>+[2]data1cf!Q424</f>
        <v>1110.6249702328812</v>
      </c>
      <c r="S424" s="161">
        <f>+[2]data1cf!R424</f>
        <v>0</v>
      </c>
      <c r="T424" s="161">
        <f>+[2]data1cf!S424</f>
        <v>0</v>
      </c>
      <c r="U424" s="161">
        <f>+[2]data1cf!T424</f>
        <v>0</v>
      </c>
      <c r="V424" s="161">
        <f>+[2]data1cf!U424</f>
        <v>0</v>
      </c>
      <c r="W424" s="161">
        <f>+[2]data1cf!V424</f>
        <v>0</v>
      </c>
      <c r="X424" s="161">
        <f>+[2]data1cf!W424</f>
        <v>0</v>
      </c>
      <c r="Y424" s="161">
        <f>+[2]data1cf!X424</f>
        <v>0</v>
      </c>
      <c r="Z424" s="161">
        <f>+[2]data1cf!Y424</f>
        <v>0</v>
      </c>
      <c r="AA424" s="161">
        <f>+[2]data1cf!Z424</f>
        <v>0</v>
      </c>
      <c r="AB424" s="161"/>
      <c r="AC424" s="162">
        <f t="shared" si="48"/>
        <v>21994.907701514006</v>
      </c>
      <c r="AD424" s="162">
        <f t="shared" si="50"/>
        <v>54759.157434544592</v>
      </c>
      <c r="AE424" s="163">
        <f t="shared" si="51"/>
        <v>54205.759016917291</v>
      </c>
      <c r="AF424" s="164">
        <f t="shared" si="49"/>
        <v>0.13861574530601498</v>
      </c>
      <c r="AG424" s="165">
        <f t="shared" si="54"/>
        <v>0.97838541866036566</v>
      </c>
    </row>
    <row r="425" spans="1:33">
      <c r="A425" s="157"/>
      <c r="B425" s="161">
        <f>+[2]data1cf!A425</f>
        <v>-89266.54068098242</v>
      </c>
      <c r="C425" s="161">
        <f>+[2]data1cf!B425</f>
        <v>14911.230513029539</v>
      </c>
      <c r="D425" s="161">
        <f>+[2]data1cf!C425</f>
        <v>16340.214857030816</v>
      </c>
      <c r="E425" s="161">
        <f>+[2]data1cf!D425</f>
        <v>15923.953450433431</v>
      </c>
      <c r="F425" s="161">
        <f>+[2]data1cf!E425</f>
        <v>15608.035852118193</v>
      </c>
      <c r="G425" s="161">
        <f>+[2]data1cf!F425</f>
        <v>15532.945342032352</v>
      </c>
      <c r="H425" s="161">
        <f>+[2]data1cf!G425</f>
        <v>15082.309944825654</v>
      </c>
      <c r="I425" s="161">
        <f>+[2]data1cf!H425</f>
        <v>15084.008837287336</v>
      </c>
      <c r="J425" s="161">
        <f>+[2]data1cf!I425</f>
        <v>14772.806816096505</v>
      </c>
      <c r="K425" s="161">
        <f>+[2]data1cf!J425</f>
        <v>14999.574283674257</v>
      </c>
      <c r="L425" s="161">
        <f>+[2]data1cf!K425</f>
        <v>14853.173630631103</v>
      </c>
      <c r="M425" s="161">
        <f>+[2]data1cf!L425</f>
        <v>15008.513515159404</v>
      </c>
      <c r="N425" s="161">
        <f>+[2]data1cf!M425</f>
        <v>15035.752698274157</v>
      </c>
      <c r="O425" s="161">
        <f>+[2]data1cf!N425</f>
        <v>14987.72916996849</v>
      </c>
      <c r="P425" s="161">
        <f>+[2]data1cf!O425</f>
        <v>14927.516453915914</v>
      </c>
      <c r="Q425" s="161">
        <f>+[2]data1cf!P425</f>
        <v>15126.648513259473</v>
      </c>
      <c r="R425" s="161">
        <f>+[2]data1cf!Q425</f>
        <v>1023.8515149945957</v>
      </c>
      <c r="S425" s="161">
        <f>+[2]data1cf!R425</f>
        <v>0</v>
      </c>
      <c r="T425" s="161">
        <f>+[2]data1cf!S425</f>
        <v>0</v>
      </c>
      <c r="U425" s="161">
        <f>+[2]data1cf!T425</f>
        <v>0</v>
      </c>
      <c r="V425" s="161">
        <f>+[2]data1cf!U425</f>
        <v>0</v>
      </c>
      <c r="W425" s="161">
        <f>+[2]data1cf!V425</f>
        <v>0</v>
      </c>
      <c r="X425" s="161">
        <f>+[2]data1cf!W425</f>
        <v>0</v>
      </c>
      <c r="Y425" s="161">
        <f>+[2]data1cf!X425</f>
        <v>0</v>
      </c>
      <c r="Z425" s="161">
        <f>+[2]data1cf!Y425</f>
        <v>0</v>
      </c>
      <c r="AA425" s="161">
        <f>+[2]data1cf!Z425</f>
        <v>0</v>
      </c>
      <c r="AB425" s="161"/>
      <c r="AC425" s="162">
        <f t="shared" si="48"/>
        <v>27412.402213558827</v>
      </c>
      <c r="AD425" s="162">
        <f t="shared" si="50"/>
        <v>59650.028445315082</v>
      </c>
      <c r="AE425" s="163">
        <f t="shared" si="51"/>
        <v>59105.575810545401</v>
      </c>
      <c r="AF425" s="164">
        <f t="shared" si="49"/>
        <v>0.15146128535270692</v>
      </c>
      <c r="AG425" s="165">
        <f t="shared" si="54"/>
        <v>0.98465337038865319</v>
      </c>
    </row>
    <row r="426" spans="1:33">
      <c r="A426" s="157"/>
      <c r="B426" s="161">
        <f>+[2]data1cf!A426</f>
        <v>-99914.915923720662</v>
      </c>
      <c r="C426" s="161">
        <f>+[2]data1cf!B426</f>
        <v>15042.762833120665</v>
      </c>
      <c r="D426" s="161">
        <f>+[2]data1cf!C426</f>
        <v>16734.799020096627</v>
      </c>
      <c r="E426" s="161">
        <f>+[2]data1cf!D426</f>
        <v>16187.13925546833</v>
      </c>
      <c r="F426" s="161">
        <f>+[2]data1cf!E426</f>
        <v>15898.133093548098</v>
      </c>
      <c r="G426" s="161">
        <f>+[2]data1cf!F426</f>
        <v>15511.906364286406</v>
      </c>
      <c r="H426" s="161">
        <f>+[2]data1cf!G426</f>
        <v>15361.232009417601</v>
      </c>
      <c r="I426" s="161">
        <f>+[2]data1cf!H426</f>
        <v>15184.265581499356</v>
      </c>
      <c r="J426" s="161">
        <f>+[2]data1cf!I426</f>
        <v>15265.133482000365</v>
      </c>
      <c r="K426" s="161">
        <f>+[2]data1cf!J426</f>
        <v>15220.382653111745</v>
      </c>
      <c r="L426" s="161">
        <f>+[2]data1cf!K426</f>
        <v>15472.875774893224</v>
      </c>
      <c r="M426" s="161">
        <f>+[2]data1cf!L426</f>
        <v>15332.552969202963</v>
      </c>
      <c r="N426" s="161">
        <f>+[2]data1cf!M426</f>
        <v>15264.370728458187</v>
      </c>
      <c r="O426" s="161">
        <f>+[2]data1cf!N426</f>
        <v>15221.924967401317</v>
      </c>
      <c r="P426" s="161">
        <f>+[2]data1cf!O426</f>
        <v>15430.411786542511</v>
      </c>
      <c r="Q426" s="161">
        <f>+[2]data1cf!P426</f>
        <v>15378.105671741032</v>
      </c>
      <c r="R426" s="161">
        <f>+[2]data1cf!Q426</f>
        <v>1145.9841196787065</v>
      </c>
      <c r="S426" s="161">
        <f>+[2]data1cf!R426</f>
        <v>0</v>
      </c>
      <c r="T426" s="161">
        <f>+[2]data1cf!S426</f>
        <v>0</v>
      </c>
      <c r="U426" s="161">
        <f>+[2]data1cf!T426</f>
        <v>0</v>
      </c>
      <c r="V426" s="161">
        <f>+[2]data1cf!U426</f>
        <v>0</v>
      </c>
      <c r="W426" s="161">
        <f>+[2]data1cf!V426</f>
        <v>0</v>
      </c>
      <c r="X426" s="161">
        <f>+[2]data1cf!W426</f>
        <v>0</v>
      </c>
      <c r="Y426" s="161">
        <f>+[2]data1cf!X426</f>
        <v>0</v>
      </c>
      <c r="Z426" s="161">
        <f>+[2]data1cf!Y426</f>
        <v>0</v>
      </c>
      <c r="AA426" s="161">
        <f>+[2]data1cf!Z426</f>
        <v>0</v>
      </c>
      <c r="AB426" s="161"/>
      <c r="AC426" s="162">
        <f t="shared" si="48"/>
        <v>18836.032013498341</v>
      </c>
      <c r="AD426" s="162">
        <f t="shared" si="50"/>
        <v>51720.50549370981</v>
      </c>
      <c r="AE426" s="163">
        <f t="shared" si="51"/>
        <v>51164.833473959363</v>
      </c>
      <c r="AF426" s="164">
        <f t="shared" si="49"/>
        <v>0.13208753466606138</v>
      </c>
      <c r="AG426" s="165">
        <f t="shared" si="54"/>
        <v>0.97326047165538354</v>
      </c>
    </row>
    <row r="427" spans="1:33">
      <c r="A427" s="157"/>
      <c r="B427" s="161">
        <f>+[2]data1cf!A427</f>
        <v>-94271.945712036439</v>
      </c>
      <c r="C427" s="161">
        <f>+[2]data1cf!B427</f>
        <v>15135.64061949274</v>
      </c>
      <c r="D427" s="161">
        <f>+[2]data1cf!C427</f>
        <v>16671.045947842544</v>
      </c>
      <c r="E427" s="161">
        <f>+[2]data1cf!D427</f>
        <v>16221.643849272337</v>
      </c>
      <c r="F427" s="161">
        <f>+[2]data1cf!E427</f>
        <v>15934.64006420686</v>
      </c>
      <c r="G427" s="161">
        <f>+[2]data1cf!F427</f>
        <v>15595.758230331081</v>
      </c>
      <c r="H427" s="161">
        <f>+[2]data1cf!G427</f>
        <v>15195.453354998346</v>
      </c>
      <c r="I427" s="161">
        <f>+[2]data1cf!H427</f>
        <v>15083.754567759246</v>
      </c>
      <c r="J427" s="161">
        <f>+[2]data1cf!I427</f>
        <v>15075.380051000595</v>
      </c>
      <c r="K427" s="161">
        <f>+[2]data1cf!J427</f>
        <v>15168.289732207279</v>
      </c>
      <c r="L427" s="161">
        <f>+[2]data1cf!K427</f>
        <v>15294.886332842747</v>
      </c>
      <c r="M427" s="161">
        <f>+[2]data1cf!L427</f>
        <v>15113.788469004996</v>
      </c>
      <c r="N427" s="161">
        <f>+[2]data1cf!M427</f>
        <v>15117.314858662865</v>
      </c>
      <c r="O427" s="161">
        <f>+[2]data1cf!N427</f>
        <v>15245.620505596713</v>
      </c>
      <c r="P427" s="161">
        <f>+[2]data1cf!O427</f>
        <v>15129.976432955204</v>
      </c>
      <c r="Q427" s="161">
        <f>+[2]data1cf!P427</f>
        <v>15171.236248928917</v>
      </c>
      <c r="R427" s="161">
        <f>+[2]data1cf!Q427</f>
        <v>1081.2615085387731</v>
      </c>
      <c r="S427" s="161">
        <f>+[2]data1cf!R427</f>
        <v>0</v>
      </c>
      <c r="T427" s="161">
        <f>+[2]data1cf!S427</f>
        <v>0</v>
      </c>
      <c r="U427" s="161">
        <f>+[2]data1cf!T427</f>
        <v>0</v>
      </c>
      <c r="V427" s="161">
        <f>+[2]data1cf!U427</f>
        <v>0</v>
      </c>
      <c r="W427" s="161">
        <f>+[2]data1cf!V427</f>
        <v>0</v>
      </c>
      <c r="X427" s="161">
        <f>+[2]data1cf!W427</f>
        <v>0</v>
      </c>
      <c r="Y427" s="161">
        <f>+[2]data1cf!X427</f>
        <v>0</v>
      </c>
      <c r="Z427" s="161">
        <f>+[2]data1cf!Y427</f>
        <v>0</v>
      </c>
      <c r="AA427" s="161">
        <f>+[2]data1cf!Z427</f>
        <v>0</v>
      </c>
      <c r="AB427" s="161"/>
      <c r="AC427" s="162">
        <f t="shared" si="48"/>
        <v>24030.303470096645</v>
      </c>
      <c r="AD427" s="162">
        <f t="shared" si="50"/>
        <v>56674.01317077862</v>
      </c>
      <c r="AE427" s="163">
        <f t="shared" si="51"/>
        <v>56122.766399694934</v>
      </c>
      <c r="AF427" s="164">
        <f t="shared" si="49"/>
        <v>0.14310801625251771</v>
      </c>
      <c r="AG427" s="165">
        <f t="shared" si="54"/>
        <v>0.98109767987236263</v>
      </c>
    </row>
    <row r="428" spans="1:33">
      <c r="A428" s="157"/>
      <c r="B428" s="161">
        <f>+[2]data1cf!A428</f>
        <v>-98674.656593298845</v>
      </c>
      <c r="C428" s="161">
        <f>+[2]data1cf!B428</f>
        <v>14905.679246307933</v>
      </c>
      <c r="D428" s="161">
        <f>+[2]data1cf!C428</f>
        <v>16770.229385247032</v>
      </c>
      <c r="E428" s="161">
        <f>+[2]data1cf!D428</f>
        <v>16359.344153712733</v>
      </c>
      <c r="F428" s="161">
        <f>+[2]data1cf!E428</f>
        <v>15947.247893339194</v>
      </c>
      <c r="G428" s="161">
        <f>+[2]data1cf!F428</f>
        <v>15907.665408016266</v>
      </c>
      <c r="H428" s="161">
        <f>+[2]data1cf!G428</f>
        <v>15539.625770869146</v>
      </c>
      <c r="I428" s="161">
        <f>+[2]data1cf!H428</f>
        <v>15076.847680975141</v>
      </c>
      <c r="J428" s="161">
        <f>+[2]data1cf!I428</f>
        <v>15225.811443608314</v>
      </c>
      <c r="K428" s="161">
        <f>+[2]data1cf!J428</f>
        <v>15193.242219468713</v>
      </c>
      <c r="L428" s="161">
        <f>+[2]data1cf!K428</f>
        <v>15151.203229447907</v>
      </c>
      <c r="M428" s="161">
        <f>+[2]data1cf!L428</f>
        <v>15179.475168821013</v>
      </c>
      <c r="N428" s="161">
        <f>+[2]data1cf!M428</f>
        <v>15189.385209387587</v>
      </c>
      <c r="O428" s="161">
        <f>+[2]data1cf!N428</f>
        <v>15517.260879727164</v>
      </c>
      <c r="P428" s="161">
        <f>+[2]data1cf!O428</f>
        <v>15451.126474126751</v>
      </c>
      <c r="Q428" s="161">
        <f>+[2]data1cf!P428</f>
        <v>15396.494947201947</v>
      </c>
      <c r="R428" s="161">
        <f>+[2]data1cf!Q428</f>
        <v>1131.7588412625003</v>
      </c>
      <c r="S428" s="161">
        <f>+[2]data1cf!R428</f>
        <v>0</v>
      </c>
      <c r="T428" s="161">
        <f>+[2]data1cf!S428</f>
        <v>0</v>
      </c>
      <c r="U428" s="161">
        <f>+[2]data1cf!T428</f>
        <v>0</v>
      </c>
      <c r="V428" s="161">
        <f>+[2]data1cf!U428</f>
        <v>0</v>
      </c>
      <c r="W428" s="161">
        <f>+[2]data1cf!V428</f>
        <v>0</v>
      </c>
      <c r="X428" s="161">
        <f>+[2]data1cf!W428</f>
        <v>0</v>
      </c>
      <c r="Y428" s="161">
        <f>+[2]data1cf!X428</f>
        <v>0</v>
      </c>
      <c r="Z428" s="161">
        <f>+[2]data1cf!Y428</f>
        <v>0</v>
      </c>
      <c r="AA428" s="161">
        <f>+[2]data1cf!Z428</f>
        <v>0</v>
      </c>
      <c r="AB428" s="161"/>
      <c r="AC428" s="162">
        <f t="shared" si="48"/>
        <v>20296.041172101526</v>
      </c>
      <c r="AD428" s="162">
        <f t="shared" si="50"/>
        <v>53212.701459314369</v>
      </c>
      <c r="AE428" s="163">
        <f t="shared" si="51"/>
        <v>52656.636523053443</v>
      </c>
      <c r="AF428" s="164">
        <f t="shared" si="49"/>
        <v>0.1349415719509125</v>
      </c>
      <c r="AG428" s="165">
        <f t="shared" si="54"/>
        <v>0.97591340988993935</v>
      </c>
    </row>
    <row r="429" spans="1:33">
      <c r="A429" s="157"/>
      <c r="B429" s="161">
        <f>+[2]data1cf!A429</f>
        <v>-95269.052651058446</v>
      </c>
      <c r="C429" s="161">
        <f>+[2]data1cf!B429</f>
        <v>15168.613190878063</v>
      </c>
      <c r="D429" s="161">
        <f>+[2]data1cf!C429</f>
        <v>16689.15335927569</v>
      </c>
      <c r="E429" s="161">
        <f>+[2]data1cf!D429</f>
        <v>16215.751287700637</v>
      </c>
      <c r="F429" s="161">
        <f>+[2]data1cf!E429</f>
        <v>15703.693647636384</v>
      </c>
      <c r="G429" s="161">
        <f>+[2]data1cf!F429</f>
        <v>15498.874074690761</v>
      </c>
      <c r="H429" s="161">
        <f>+[2]data1cf!G429</f>
        <v>15142.250485684475</v>
      </c>
      <c r="I429" s="161">
        <f>+[2]data1cf!H429</f>
        <v>15220.848878181658</v>
      </c>
      <c r="J429" s="161">
        <f>+[2]data1cf!I429</f>
        <v>15417.016288791938</v>
      </c>
      <c r="K429" s="161">
        <f>+[2]data1cf!J429</f>
        <v>15384.71946326061</v>
      </c>
      <c r="L429" s="161">
        <f>+[2]data1cf!K429</f>
        <v>15187.457047774758</v>
      </c>
      <c r="M429" s="161">
        <f>+[2]data1cf!L429</f>
        <v>15175.874206203891</v>
      </c>
      <c r="N429" s="161">
        <f>+[2]data1cf!M429</f>
        <v>15440.596978267145</v>
      </c>
      <c r="O429" s="161">
        <f>+[2]data1cf!N429</f>
        <v>15051.806399641213</v>
      </c>
      <c r="P429" s="161">
        <f>+[2]data1cf!O429</f>
        <v>15132.16408645234</v>
      </c>
      <c r="Q429" s="161">
        <f>+[2]data1cf!P429</f>
        <v>15180.399784501757</v>
      </c>
      <c r="R429" s="161">
        <f>+[2]data1cf!Q429</f>
        <v>1092.6979262865798</v>
      </c>
      <c r="S429" s="161">
        <f>+[2]data1cf!R429</f>
        <v>0</v>
      </c>
      <c r="T429" s="161">
        <f>+[2]data1cf!S429</f>
        <v>0</v>
      </c>
      <c r="U429" s="161">
        <f>+[2]data1cf!T429</f>
        <v>0</v>
      </c>
      <c r="V429" s="161">
        <f>+[2]data1cf!U429</f>
        <v>0</v>
      </c>
      <c r="W429" s="161">
        <f>+[2]data1cf!V429</f>
        <v>0</v>
      </c>
      <c r="X429" s="161">
        <f>+[2]data1cf!W429</f>
        <v>0</v>
      </c>
      <c r="Y429" s="161">
        <f>+[2]data1cf!X429</f>
        <v>0</v>
      </c>
      <c r="Z429" s="161">
        <f>+[2]data1cf!Y429</f>
        <v>0</v>
      </c>
      <c r="AA429" s="161">
        <f>+[2]data1cf!Z429</f>
        <v>0</v>
      </c>
      <c r="AB429" s="161"/>
      <c r="AC429" s="162">
        <f t="shared" si="48"/>
        <v>23179.637312876832</v>
      </c>
      <c r="AD429" s="162">
        <f t="shared" si="50"/>
        <v>55915.918636540169</v>
      </c>
      <c r="AE429" s="163">
        <f t="shared" si="51"/>
        <v>55363.092756297337</v>
      </c>
      <c r="AF429" s="164">
        <f t="shared" si="49"/>
        <v>0.141155070066452</v>
      </c>
      <c r="AG429" s="165">
        <f t="shared" si="54"/>
        <v>0.98006716162399732</v>
      </c>
    </row>
    <row r="430" spans="1:33">
      <c r="A430" s="157"/>
      <c r="B430" s="161">
        <f>+[2]data1cf!A430</f>
        <v>-87367.750277276034</v>
      </c>
      <c r="C430" s="161">
        <f>+[2]data1cf!B430</f>
        <v>15073.510314578809</v>
      </c>
      <c r="D430" s="161">
        <f>+[2]data1cf!C430</f>
        <v>16269.161520330548</v>
      </c>
      <c r="E430" s="161">
        <f>+[2]data1cf!D430</f>
        <v>15908.105273816793</v>
      </c>
      <c r="F430" s="161">
        <f>+[2]data1cf!E430</f>
        <v>15640.027399777791</v>
      </c>
      <c r="G430" s="161">
        <f>+[2]data1cf!F430</f>
        <v>15344.636117279782</v>
      </c>
      <c r="H430" s="161">
        <f>+[2]data1cf!G430</f>
        <v>15327.358905876499</v>
      </c>
      <c r="I430" s="161">
        <f>+[2]data1cf!H430</f>
        <v>15119.688719280457</v>
      </c>
      <c r="J430" s="161">
        <f>+[2]data1cf!I430</f>
        <v>15301.351395911857</v>
      </c>
      <c r="K430" s="161">
        <f>+[2]data1cf!J430</f>
        <v>15244.349750407302</v>
      </c>
      <c r="L430" s="161">
        <f>+[2]data1cf!K430</f>
        <v>14945.148497912789</v>
      </c>
      <c r="M430" s="161">
        <f>+[2]data1cf!L430</f>
        <v>14987.113690046248</v>
      </c>
      <c r="N430" s="161">
        <f>+[2]data1cf!M430</f>
        <v>15334.968345422476</v>
      </c>
      <c r="O430" s="161">
        <f>+[2]data1cf!N430</f>
        <v>15034.761597421777</v>
      </c>
      <c r="P430" s="161">
        <f>+[2]data1cf!O430</f>
        <v>15046.847315153616</v>
      </c>
      <c r="Q430" s="161">
        <f>+[2]data1cf!P430</f>
        <v>15092.749045618435</v>
      </c>
      <c r="R430" s="161">
        <f>+[2]data1cf!Q430</f>
        <v>1002.0731485802452</v>
      </c>
      <c r="S430" s="161">
        <f>+[2]data1cf!R430</f>
        <v>0</v>
      </c>
      <c r="T430" s="161">
        <f>+[2]data1cf!S430</f>
        <v>0</v>
      </c>
      <c r="U430" s="161">
        <f>+[2]data1cf!T430</f>
        <v>0</v>
      </c>
      <c r="V430" s="161">
        <f>+[2]data1cf!U430</f>
        <v>0</v>
      </c>
      <c r="W430" s="161">
        <f>+[2]data1cf!V430</f>
        <v>0</v>
      </c>
      <c r="X430" s="161">
        <f>+[2]data1cf!W430</f>
        <v>0</v>
      </c>
      <c r="Y430" s="161">
        <f>+[2]data1cf!X430</f>
        <v>0</v>
      </c>
      <c r="Z430" s="161">
        <f>+[2]data1cf!Y430</f>
        <v>0</v>
      </c>
      <c r="AA430" s="161">
        <f>+[2]data1cf!Z430</f>
        <v>0</v>
      </c>
      <c r="AB430" s="161"/>
      <c r="AC430" s="162">
        <f t="shared" si="48"/>
        <v>29955.17157753108</v>
      </c>
      <c r="AD430" s="162">
        <f t="shared" si="50"/>
        <v>62431.28919238253</v>
      </c>
      <c r="AE430" s="163">
        <f t="shared" si="51"/>
        <v>61882.837270334756</v>
      </c>
      <c r="AF430" s="164">
        <f t="shared" si="49"/>
        <v>0.15705952048301694</v>
      </c>
      <c r="AG430" s="165">
        <f t="shared" si="54"/>
        <v>0.98736912343387628</v>
      </c>
    </row>
    <row r="431" spans="1:33">
      <c r="A431" s="157"/>
      <c r="B431" s="161">
        <f>+[2]data1cf!A431</f>
        <v>-98319.529385720147</v>
      </c>
      <c r="C431" s="161">
        <f>+[2]data1cf!B431</f>
        <v>15359.037758391616</v>
      </c>
      <c r="D431" s="161">
        <f>+[2]data1cf!C431</f>
        <v>16552.931929452559</v>
      </c>
      <c r="E431" s="161">
        <f>+[2]data1cf!D431</f>
        <v>16265.48323787433</v>
      </c>
      <c r="F431" s="161">
        <f>+[2]data1cf!E431</f>
        <v>15780.789470571275</v>
      </c>
      <c r="G431" s="161">
        <f>+[2]data1cf!F431</f>
        <v>15855.960667253628</v>
      </c>
      <c r="H431" s="161">
        <f>+[2]data1cf!G431</f>
        <v>15340.507048168274</v>
      </c>
      <c r="I431" s="161">
        <f>+[2]data1cf!H431</f>
        <v>15144.203697064524</v>
      </c>
      <c r="J431" s="161">
        <f>+[2]data1cf!I431</f>
        <v>15229.335948908627</v>
      </c>
      <c r="K431" s="161">
        <f>+[2]data1cf!J431</f>
        <v>15234.771066569532</v>
      </c>
      <c r="L431" s="161">
        <f>+[2]data1cf!K431</f>
        <v>15104.712623152995</v>
      </c>
      <c r="M431" s="161">
        <f>+[2]data1cf!L431</f>
        <v>15161.107191521349</v>
      </c>
      <c r="N431" s="161">
        <f>+[2]data1cf!M431</f>
        <v>15232.465815896139</v>
      </c>
      <c r="O431" s="161">
        <f>+[2]data1cf!N431</f>
        <v>15524.502508056254</v>
      </c>
      <c r="P431" s="161">
        <f>+[2]data1cf!O431</f>
        <v>15385.394376757544</v>
      </c>
      <c r="Q431" s="161">
        <f>+[2]data1cf!P431</f>
        <v>15251.560065697066</v>
      </c>
      <c r="R431" s="161">
        <f>+[2]data1cf!Q431</f>
        <v>1127.6856742424557</v>
      </c>
      <c r="S431" s="161">
        <f>+[2]data1cf!R431</f>
        <v>0</v>
      </c>
      <c r="T431" s="161">
        <f>+[2]data1cf!S431</f>
        <v>0</v>
      </c>
      <c r="U431" s="161">
        <f>+[2]data1cf!T431</f>
        <v>0</v>
      </c>
      <c r="V431" s="161">
        <f>+[2]data1cf!U431</f>
        <v>0</v>
      </c>
      <c r="W431" s="161">
        <f>+[2]data1cf!V431</f>
        <v>0</v>
      </c>
      <c r="X431" s="161">
        <f>+[2]data1cf!W431</f>
        <v>0</v>
      </c>
      <c r="Y431" s="161">
        <f>+[2]data1cf!X431</f>
        <v>0</v>
      </c>
      <c r="Z431" s="161">
        <f>+[2]data1cf!Y431</f>
        <v>0</v>
      </c>
      <c r="AA431" s="161">
        <f>+[2]data1cf!Z431</f>
        <v>0</v>
      </c>
      <c r="AB431" s="161"/>
      <c r="AC431" s="162">
        <f t="shared" si="48"/>
        <v>20547.600527919079</v>
      </c>
      <c r="AD431" s="162">
        <f t="shared" si="50"/>
        <v>53382.390735604778</v>
      </c>
      <c r="AE431" s="163">
        <f t="shared" si="51"/>
        <v>52827.701785508732</v>
      </c>
      <c r="AF431" s="164">
        <f t="shared" si="49"/>
        <v>0.13555302023887636</v>
      </c>
      <c r="AG431" s="165">
        <f t="shared" si="54"/>
        <v>0.976197915810182</v>
      </c>
    </row>
    <row r="432" spans="1:33">
      <c r="A432" s="157"/>
      <c r="B432" s="161">
        <f>+[2]data1cf!A432</f>
        <v>-84634.180356359197</v>
      </c>
      <c r="C432" s="161">
        <f>+[2]data1cf!B432</f>
        <v>14960.807937841902</v>
      </c>
      <c r="D432" s="161">
        <f>+[2]data1cf!C432</f>
        <v>16371.672420458257</v>
      </c>
      <c r="E432" s="161">
        <f>+[2]data1cf!D432</f>
        <v>15715.999475026059</v>
      </c>
      <c r="F432" s="161">
        <f>+[2]data1cf!E432</f>
        <v>15556.078063867546</v>
      </c>
      <c r="G432" s="161">
        <f>+[2]data1cf!F432</f>
        <v>15185.328699268011</v>
      </c>
      <c r="H432" s="161">
        <f>+[2]data1cf!G432</f>
        <v>15131.456659916304</v>
      </c>
      <c r="I432" s="161">
        <f>+[2]data1cf!H432</f>
        <v>14978.233061115705</v>
      </c>
      <c r="J432" s="161">
        <f>+[2]data1cf!I432</f>
        <v>15087.244190114234</v>
      </c>
      <c r="K432" s="161">
        <f>+[2]data1cf!J432</f>
        <v>15010.191772412865</v>
      </c>
      <c r="L432" s="161">
        <f>+[2]data1cf!K432</f>
        <v>14883.923814873961</v>
      </c>
      <c r="M432" s="161">
        <f>+[2]data1cf!L432</f>
        <v>14994.806756638558</v>
      </c>
      <c r="N432" s="161">
        <f>+[2]data1cf!M432</f>
        <v>14896.510421845991</v>
      </c>
      <c r="O432" s="161">
        <f>+[2]data1cf!N432</f>
        <v>14871.916807648993</v>
      </c>
      <c r="P432" s="161">
        <f>+[2]data1cf!O432</f>
        <v>14914.18277706327</v>
      </c>
      <c r="Q432" s="161">
        <f>+[2]data1cf!P432</f>
        <v>15032.162752110578</v>
      </c>
      <c r="R432" s="161">
        <f>+[2]data1cf!Q432</f>
        <v>970.72019501529724</v>
      </c>
      <c r="S432" s="161">
        <f>+[2]data1cf!R432</f>
        <v>0</v>
      </c>
      <c r="T432" s="161">
        <f>+[2]data1cf!S432</f>
        <v>0</v>
      </c>
      <c r="U432" s="161">
        <f>+[2]data1cf!T432</f>
        <v>0</v>
      </c>
      <c r="V432" s="161">
        <f>+[2]data1cf!U432</f>
        <v>0</v>
      </c>
      <c r="W432" s="161">
        <f>+[2]data1cf!V432</f>
        <v>0</v>
      </c>
      <c r="X432" s="161">
        <f>+[2]data1cf!W432</f>
        <v>0</v>
      </c>
      <c r="Y432" s="161">
        <f>+[2]data1cf!X432</f>
        <v>0</v>
      </c>
      <c r="Z432" s="161">
        <f>+[2]data1cf!Y432</f>
        <v>0</v>
      </c>
      <c r="AA432" s="161">
        <f>+[2]data1cf!Z432</f>
        <v>0</v>
      </c>
      <c r="AB432" s="161"/>
      <c r="AC432" s="162">
        <f t="shared" si="48"/>
        <v>31724.488044997026</v>
      </c>
      <c r="AD432" s="162">
        <f t="shared" si="50"/>
        <v>63877.611650251012</v>
      </c>
      <c r="AE432" s="163">
        <f t="shared" si="51"/>
        <v>63334.685189743737</v>
      </c>
      <c r="AF432" s="164">
        <f t="shared" si="49"/>
        <v>0.16223940253257754</v>
      </c>
      <c r="AG432" s="165">
        <f t="shared" si="54"/>
        <v>0.98858567834325695</v>
      </c>
    </row>
    <row r="433" spans="1:33">
      <c r="A433" s="157"/>
      <c r="B433" s="161">
        <f>+[2]data1cf!A433</f>
        <v>-96269.475647220141</v>
      </c>
      <c r="C433" s="161">
        <f>+[2]data1cf!B433</f>
        <v>15178.631454006039</v>
      </c>
      <c r="D433" s="161">
        <f>+[2]data1cf!C433</f>
        <v>16607.20035098838</v>
      </c>
      <c r="E433" s="161">
        <f>+[2]data1cf!D433</f>
        <v>16056.97456245482</v>
      </c>
      <c r="F433" s="161">
        <f>+[2]data1cf!E433</f>
        <v>15738.512666259669</v>
      </c>
      <c r="G433" s="161">
        <f>+[2]data1cf!F433</f>
        <v>15559.947458861203</v>
      </c>
      <c r="H433" s="161">
        <f>+[2]data1cf!G433</f>
        <v>15375.734306967748</v>
      </c>
      <c r="I433" s="161">
        <f>+[2]data1cf!H433</f>
        <v>15073.143560345772</v>
      </c>
      <c r="J433" s="161">
        <f>+[2]data1cf!I433</f>
        <v>15135.423598891306</v>
      </c>
      <c r="K433" s="161">
        <f>+[2]data1cf!J433</f>
        <v>15352.135186490696</v>
      </c>
      <c r="L433" s="161">
        <f>+[2]data1cf!K433</f>
        <v>15103.309424775311</v>
      </c>
      <c r="M433" s="161">
        <f>+[2]data1cf!L433</f>
        <v>15133.061645040165</v>
      </c>
      <c r="N433" s="161">
        <f>+[2]data1cf!M433</f>
        <v>14983.611165623935</v>
      </c>
      <c r="O433" s="161">
        <f>+[2]data1cf!N433</f>
        <v>15102.167266933264</v>
      </c>
      <c r="P433" s="161">
        <f>+[2]data1cf!O433</f>
        <v>15460.513788674269</v>
      </c>
      <c r="Q433" s="161">
        <f>+[2]data1cf!P433</f>
        <v>15117.31032338663</v>
      </c>
      <c r="R433" s="161">
        <f>+[2]data1cf!Q433</f>
        <v>1104.1723778833559</v>
      </c>
      <c r="S433" s="161">
        <f>+[2]data1cf!R433</f>
        <v>0</v>
      </c>
      <c r="T433" s="161">
        <f>+[2]data1cf!S433</f>
        <v>0</v>
      </c>
      <c r="U433" s="161">
        <f>+[2]data1cf!T433</f>
        <v>0</v>
      </c>
      <c r="V433" s="161">
        <f>+[2]data1cf!U433</f>
        <v>0</v>
      </c>
      <c r="W433" s="161">
        <f>+[2]data1cf!V433</f>
        <v>0</v>
      </c>
      <c r="X433" s="161">
        <f>+[2]data1cf!W433</f>
        <v>0</v>
      </c>
      <c r="Y433" s="161">
        <f>+[2]data1cf!X433</f>
        <v>0</v>
      </c>
      <c r="Z433" s="161">
        <f>+[2]data1cf!Y433</f>
        <v>0</v>
      </c>
      <c r="AA433" s="161">
        <f>+[2]data1cf!Z433</f>
        <v>0</v>
      </c>
      <c r="AB433" s="161"/>
      <c r="AC433" s="162">
        <f t="shared" si="48"/>
        <v>21869.350379773707</v>
      </c>
      <c r="AD433" s="162">
        <f t="shared" si="50"/>
        <v>54504.653960618271</v>
      </c>
      <c r="AE433" s="163">
        <f t="shared" si="51"/>
        <v>53953.443071427406</v>
      </c>
      <c r="AF433" s="164">
        <f t="shared" si="49"/>
        <v>0.13853443264961243</v>
      </c>
      <c r="AG433" s="165">
        <f t="shared" si="54"/>
        <v>0.97799677169648547</v>
      </c>
    </row>
    <row r="434" spans="1:33">
      <c r="A434" s="157"/>
      <c r="B434" s="161">
        <f>+[2]data1cf!A434</f>
        <v>-90226.032058073222</v>
      </c>
      <c r="C434" s="161">
        <f>+[2]data1cf!B434</f>
        <v>15049.831017487822</v>
      </c>
      <c r="D434" s="161">
        <f>+[2]data1cf!C434</f>
        <v>16233.692123965209</v>
      </c>
      <c r="E434" s="161">
        <f>+[2]data1cf!D434</f>
        <v>15932.264860973457</v>
      </c>
      <c r="F434" s="161">
        <f>+[2]data1cf!E434</f>
        <v>15761.309396791072</v>
      </c>
      <c r="G434" s="161">
        <f>+[2]data1cf!F434</f>
        <v>15278.698240139089</v>
      </c>
      <c r="H434" s="161">
        <f>+[2]data1cf!G434</f>
        <v>15151.208180617563</v>
      </c>
      <c r="I434" s="161">
        <f>+[2]data1cf!H434</f>
        <v>15343.023643009696</v>
      </c>
      <c r="J434" s="161">
        <f>+[2]data1cf!I434</f>
        <v>15086.895118773336</v>
      </c>
      <c r="K434" s="161">
        <f>+[2]data1cf!J434</f>
        <v>15033.671866836612</v>
      </c>
      <c r="L434" s="161">
        <f>+[2]data1cf!K434</f>
        <v>15008.465815551383</v>
      </c>
      <c r="M434" s="161">
        <f>+[2]data1cf!L434</f>
        <v>15139.367598621731</v>
      </c>
      <c r="N434" s="161">
        <f>+[2]data1cf!M434</f>
        <v>15073.251331957435</v>
      </c>
      <c r="O434" s="161">
        <f>+[2]data1cf!N434</f>
        <v>14999.613887165173</v>
      </c>
      <c r="P434" s="161">
        <f>+[2]data1cf!O434</f>
        <v>15089.412137468848</v>
      </c>
      <c r="Q434" s="161">
        <f>+[2]data1cf!P434</f>
        <v>15173.156261627188</v>
      </c>
      <c r="R434" s="161">
        <f>+[2]data1cf!Q434</f>
        <v>1034.8564972932766</v>
      </c>
      <c r="S434" s="161">
        <f>+[2]data1cf!R434</f>
        <v>0</v>
      </c>
      <c r="T434" s="161">
        <f>+[2]data1cf!S434</f>
        <v>0</v>
      </c>
      <c r="U434" s="161">
        <f>+[2]data1cf!T434</f>
        <v>0</v>
      </c>
      <c r="V434" s="161">
        <f>+[2]data1cf!U434</f>
        <v>0</v>
      </c>
      <c r="W434" s="161">
        <f>+[2]data1cf!V434</f>
        <v>0</v>
      </c>
      <c r="X434" s="161">
        <f>+[2]data1cf!W434</f>
        <v>0</v>
      </c>
      <c r="Y434" s="161">
        <f>+[2]data1cf!X434</f>
        <v>0</v>
      </c>
      <c r="Z434" s="161">
        <f>+[2]data1cf!Y434</f>
        <v>0</v>
      </c>
      <c r="AA434" s="161">
        <f>+[2]data1cf!Z434</f>
        <v>0</v>
      </c>
      <c r="AB434" s="161"/>
      <c r="AC434" s="162">
        <f t="shared" si="48"/>
        <v>26953.727940943318</v>
      </c>
      <c r="AD434" s="162">
        <f t="shared" si="50"/>
        <v>59381.945305981622</v>
      </c>
      <c r="AE434" s="163">
        <f t="shared" si="51"/>
        <v>58834.251608285878</v>
      </c>
      <c r="AF434" s="164">
        <f t="shared" si="49"/>
        <v>0.15004187226295473</v>
      </c>
      <c r="AG434" s="165">
        <f t="shared" si="54"/>
        <v>0.98436256372047415</v>
      </c>
    </row>
    <row r="435" spans="1:33">
      <c r="A435" s="157"/>
      <c r="B435" s="161">
        <f>+[2]data1cf!A435</f>
        <v>-93403.553322438878</v>
      </c>
      <c r="C435" s="161">
        <f>+[2]data1cf!B435</f>
        <v>15085.29140347025</v>
      </c>
      <c r="D435" s="161">
        <f>+[2]data1cf!C435</f>
        <v>16459.154559783143</v>
      </c>
      <c r="E435" s="161">
        <f>+[2]data1cf!D435</f>
        <v>16161.386480331081</v>
      </c>
      <c r="F435" s="161">
        <f>+[2]data1cf!E435</f>
        <v>15637.743191102811</v>
      </c>
      <c r="G435" s="161">
        <f>+[2]data1cf!F435</f>
        <v>15520.461010284846</v>
      </c>
      <c r="H435" s="161">
        <f>+[2]data1cf!G435</f>
        <v>15165.252405010484</v>
      </c>
      <c r="I435" s="161">
        <f>+[2]data1cf!H435</f>
        <v>15023.942723432519</v>
      </c>
      <c r="J435" s="161">
        <f>+[2]data1cf!I435</f>
        <v>15201.839580906686</v>
      </c>
      <c r="K435" s="161">
        <f>+[2]data1cf!J435</f>
        <v>15209.902900984289</v>
      </c>
      <c r="L435" s="161">
        <f>+[2]data1cf!K435</f>
        <v>15365.74158606401</v>
      </c>
      <c r="M435" s="161">
        <f>+[2]data1cf!L435</f>
        <v>15116.700196992279</v>
      </c>
      <c r="N435" s="161">
        <f>+[2]data1cf!M435</f>
        <v>15119.76023024445</v>
      </c>
      <c r="O435" s="161">
        <f>+[2]data1cf!N435</f>
        <v>15188.277294024188</v>
      </c>
      <c r="P435" s="161">
        <f>+[2]data1cf!O435</f>
        <v>15392.931856448766</v>
      </c>
      <c r="Q435" s="161">
        <f>+[2]data1cf!P435</f>
        <v>15387.35667461822</v>
      </c>
      <c r="R435" s="161">
        <f>+[2]data1cf!Q435</f>
        <v>1071.3013951870448</v>
      </c>
      <c r="S435" s="161">
        <f>+[2]data1cf!R435</f>
        <v>0</v>
      </c>
      <c r="T435" s="161">
        <f>+[2]data1cf!S435</f>
        <v>0</v>
      </c>
      <c r="U435" s="161">
        <f>+[2]data1cf!T435</f>
        <v>0</v>
      </c>
      <c r="V435" s="161">
        <f>+[2]data1cf!U435</f>
        <v>0</v>
      </c>
      <c r="W435" s="161">
        <f>+[2]data1cf!V435</f>
        <v>0</v>
      </c>
      <c r="X435" s="161">
        <f>+[2]data1cf!W435</f>
        <v>0</v>
      </c>
      <c r="Y435" s="161">
        <f>+[2]data1cf!X435</f>
        <v>0</v>
      </c>
      <c r="Z435" s="161">
        <f>+[2]data1cf!Y435</f>
        <v>0</v>
      </c>
      <c r="AA435" s="161">
        <f>+[2]data1cf!Z435</f>
        <v>0</v>
      </c>
      <c r="AB435" s="161"/>
      <c r="AC435" s="162">
        <f t="shared" si="48"/>
        <v>24543.193551650544</v>
      </c>
      <c r="AD435" s="162">
        <f t="shared" si="50"/>
        <v>57205.268305092126</v>
      </c>
      <c r="AE435" s="163">
        <f t="shared" si="51"/>
        <v>56653.25399135422</v>
      </c>
      <c r="AF435" s="164">
        <f t="shared" si="49"/>
        <v>0.14420935511589053</v>
      </c>
      <c r="AG435" s="165">
        <f t="shared" ref="AG435:AG450" si="55">1-EXP(-(1/0.25)*(AD435/ABS($AD$1010)))</f>
        <v>0.98178792703544215</v>
      </c>
    </row>
    <row r="436" spans="1:33">
      <c r="A436" s="157"/>
      <c r="B436" s="161">
        <f>+[2]data1cf!A436</f>
        <v>-99839.367633922666</v>
      </c>
      <c r="C436" s="161">
        <f>+[2]data1cf!B436</f>
        <v>15215.205452877317</v>
      </c>
      <c r="D436" s="161">
        <f>+[2]data1cf!C436</f>
        <v>16793.143119946748</v>
      </c>
      <c r="E436" s="161">
        <f>+[2]data1cf!D436</f>
        <v>16294.017025559282</v>
      </c>
      <c r="F436" s="161">
        <f>+[2]data1cf!E436</f>
        <v>15775.670532554017</v>
      </c>
      <c r="G436" s="161">
        <f>+[2]data1cf!F436</f>
        <v>15633.064364262878</v>
      </c>
      <c r="H436" s="161">
        <f>+[2]data1cf!G436</f>
        <v>15308.747918438316</v>
      </c>
      <c r="I436" s="161">
        <f>+[2]data1cf!H436</f>
        <v>15289.352255209895</v>
      </c>
      <c r="J436" s="161">
        <f>+[2]data1cf!I436</f>
        <v>15115.873870032108</v>
      </c>
      <c r="K436" s="161">
        <f>+[2]data1cf!J436</f>
        <v>15181.933198749086</v>
      </c>
      <c r="L436" s="161">
        <f>+[2]data1cf!K436</f>
        <v>15244.474776725996</v>
      </c>
      <c r="M436" s="161">
        <f>+[2]data1cf!L436</f>
        <v>15254.862682135681</v>
      </c>
      <c r="N436" s="161">
        <f>+[2]data1cf!M436</f>
        <v>15328.814755090712</v>
      </c>
      <c r="O436" s="161">
        <f>+[2]data1cf!N436</f>
        <v>15428.260328381202</v>
      </c>
      <c r="P436" s="161">
        <f>+[2]data1cf!O436</f>
        <v>15365.114904709941</v>
      </c>
      <c r="Q436" s="161">
        <f>+[2]data1cf!P436</f>
        <v>15477.84771028861</v>
      </c>
      <c r="R436" s="161">
        <f>+[2]data1cf!Q436</f>
        <v>1145.1176110140393</v>
      </c>
      <c r="S436" s="161">
        <f>+[2]data1cf!R436</f>
        <v>0</v>
      </c>
      <c r="T436" s="161">
        <f>+[2]data1cf!S436</f>
        <v>0</v>
      </c>
      <c r="U436" s="161">
        <f>+[2]data1cf!T436</f>
        <v>0</v>
      </c>
      <c r="V436" s="161">
        <f>+[2]data1cf!U436</f>
        <v>0</v>
      </c>
      <c r="W436" s="161">
        <f>+[2]data1cf!V436</f>
        <v>0</v>
      </c>
      <c r="X436" s="161">
        <f>+[2]data1cf!W436</f>
        <v>0</v>
      </c>
      <c r="Y436" s="161">
        <f>+[2]data1cf!X436</f>
        <v>0</v>
      </c>
      <c r="Z436" s="161">
        <f>+[2]data1cf!Y436</f>
        <v>0</v>
      </c>
      <c r="AA436" s="161">
        <f>+[2]data1cf!Z436</f>
        <v>0</v>
      </c>
      <c r="AB436" s="161"/>
      <c r="AC436" s="162">
        <f t="shared" si="48"/>
        <v>19098.341608838607</v>
      </c>
      <c r="AD436" s="162">
        <f t="shared" si="50"/>
        <v>51979.204855309865</v>
      </c>
      <c r="AE436" s="163">
        <f t="shared" si="51"/>
        <v>51423.553370035566</v>
      </c>
      <c r="AF436" s="164">
        <f t="shared" si="49"/>
        <v>0.13260404467582704</v>
      </c>
      <c r="AG436" s="165">
        <f t="shared" si="55"/>
        <v>0.97374049311221988</v>
      </c>
    </row>
    <row r="437" spans="1:33">
      <c r="A437" s="157"/>
      <c r="B437" s="161">
        <f>+[2]data1cf!A437</f>
        <v>-89200.470579010653</v>
      </c>
      <c r="C437" s="161">
        <f>+[2]data1cf!B437</f>
        <v>14973.152084656835</v>
      </c>
      <c r="D437" s="161">
        <f>+[2]data1cf!C437</f>
        <v>16335.712820416855</v>
      </c>
      <c r="E437" s="161">
        <f>+[2]data1cf!D437</f>
        <v>15928.323139483078</v>
      </c>
      <c r="F437" s="161">
        <f>+[2]data1cf!E437</f>
        <v>15617.657999351215</v>
      </c>
      <c r="G437" s="161">
        <f>+[2]data1cf!F437</f>
        <v>15337.771424072445</v>
      </c>
      <c r="H437" s="161">
        <f>+[2]data1cf!G437</f>
        <v>15132.84435272763</v>
      </c>
      <c r="I437" s="161">
        <f>+[2]data1cf!H437</f>
        <v>15027.627468459705</v>
      </c>
      <c r="J437" s="161">
        <f>+[2]data1cf!I437</f>
        <v>15084.993079387639</v>
      </c>
      <c r="K437" s="161">
        <f>+[2]data1cf!J437</f>
        <v>14950.256735661736</v>
      </c>
      <c r="L437" s="161">
        <f>+[2]data1cf!K437</f>
        <v>15077.328339104275</v>
      </c>
      <c r="M437" s="161">
        <f>+[2]data1cf!L437</f>
        <v>15053.603945460227</v>
      </c>
      <c r="N437" s="161">
        <f>+[2]data1cf!M437</f>
        <v>15244.015303611219</v>
      </c>
      <c r="O437" s="161">
        <f>+[2]data1cf!N437</f>
        <v>14905.497031091119</v>
      </c>
      <c r="P437" s="161">
        <f>+[2]data1cf!O437</f>
        <v>15234.496055518806</v>
      </c>
      <c r="Q437" s="161">
        <f>+[2]data1cf!P437</f>
        <v>14887.964826047433</v>
      </c>
      <c r="R437" s="161">
        <f>+[2]data1cf!Q437</f>
        <v>1023.0937173530203</v>
      </c>
      <c r="S437" s="161">
        <f>+[2]data1cf!R437</f>
        <v>0</v>
      </c>
      <c r="T437" s="161">
        <f>+[2]data1cf!S437</f>
        <v>0</v>
      </c>
      <c r="U437" s="161">
        <f>+[2]data1cf!T437</f>
        <v>0</v>
      </c>
      <c r="V437" s="161">
        <f>+[2]data1cf!U437</f>
        <v>0</v>
      </c>
      <c r="W437" s="161">
        <f>+[2]data1cf!V437</f>
        <v>0</v>
      </c>
      <c r="X437" s="161">
        <f>+[2]data1cf!W437</f>
        <v>0</v>
      </c>
      <c r="Y437" s="161">
        <f>+[2]data1cf!X437</f>
        <v>0</v>
      </c>
      <c r="Z437" s="161">
        <f>+[2]data1cf!Y437</f>
        <v>0</v>
      </c>
      <c r="AA437" s="161">
        <f>+[2]data1cf!Z437</f>
        <v>0</v>
      </c>
      <c r="AB437" s="161"/>
      <c r="AC437" s="162">
        <f t="shared" si="48"/>
        <v>27712.150982926352</v>
      </c>
      <c r="AD437" s="162">
        <f t="shared" si="50"/>
        <v>60050.256664895227</v>
      </c>
      <c r="AE437" s="163">
        <f t="shared" si="51"/>
        <v>59504.045886139604</v>
      </c>
      <c r="AF437" s="164">
        <f t="shared" si="49"/>
        <v>0.15197536349296573</v>
      </c>
      <c r="AG437" s="165">
        <f t="shared" si="55"/>
        <v>0.98507749020290347</v>
      </c>
    </row>
    <row r="438" spans="1:33">
      <c r="A438" s="157"/>
      <c r="B438" s="161">
        <f>+[2]data1cf!A438</f>
        <v>-97622.151737237422</v>
      </c>
      <c r="C438" s="161">
        <f>+[2]data1cf!B438</f>
        <v>15278.961632942875</v>
      </c>
      <c r="D438" s="161">
        <f>+[2]data1cf!C438</f>
        <v>16747.422556681333</v>
      </c>
      <c r="E438" s="161">
        <f>+[2]data1cf!D438</f>
        <v>16521.196710519929</v>
      </c>
      <c r="F438" s="161">
        <f>+[2]data1cf!E438</f>
        <v>16163.357851441542</v>
      </c>
      <c r="G438" s="161">
        <f>+[2]data1cf!F438</f>
        <v>15796.46949555547</v>
      </c>
      <c r="H438" s="161">
        <f>+[2]data1cf!G438</f>
        <v>15353.311552700041</v>
      </c>
      <c r="I438" s="161">
        <f>+[2]data1cf!H438</f>
        <v>15240.763998872815</v>
      </c>
      <c r="J438" s="161">
        <f>+[2]data1cf!I438</f>
        <v>15174.757234039615</v>
      </c>
      <c r="K438" s="161">
        <f>+[2]data1cf!J438</f>
        <v>15148.901644765281</v>
      </c>
      <c r="L438" s="161">
        <f>+[2]data1cf!K438</f>
        <v>15099.69419476745</v>
      </c>
      <c r="M438" s="161">
        <f>+[2]data1cf!L438</f>
        <v>15326.55182317415</v>
      </c>
      <c r="N438" s="161">
        <f>+[2]data1cf!M438</f>
        <v>15305.81573203659</v>
      </c>
      <c r="O438" s="161">
        <f>+[2]data1cf!N438</f>
        <v>15504.928221119058</v>
      </c>
      <c r="P438" s="161">
        <f>+[2]data1cf!O438</f>
        <v>15356.414044963472</v>
      </c>
      <c r="Q438" s="161">
        <f>+[2]data1cf!P438</f>
        <v>15199.047103927927</v>
      </c>
      <c r="R438" s="161">
        <f>+[2]data1cf!Q438</f>
        <v>1119.6870315654182</v>
      </c>
      <c r="S438" s="161">
        <f>+[2]data1cf!R438</f>
        <v>0</v>
      </c>
      <c r="T438" s="161">
        <f>+[2]data1cf!S438</f>
        <v>0</v>
      </c>
      <c r="U438" s="161">
        <f>+[2]data1cf!T438</f>
        <v>0</v>
      </c>
      <c r="V438" s="161">
        <f>+[2]data1cf!U438</f>
        <v>0</v>
      </c>
      <c r="W438" s="161">
        <f>+[2]data1cf!V438</f>
        <v>0</v>
      </c>
      <c r="X438" s="161">
        <f>+[2]data1cf!W438</f>
        <v>0</v>
      </c>
      <c r="Y438" s="161">
        <f>+[2]data1cf!X438</f>
        <v>0</v>
      </c>
      <c r="Z438" s="161">
        <f>+[2]data1cf!Y438</f>
        <v>0</v>
      </c>
      <c r="AA438" s="161">
        <f>+[2]data1cf!Z438</f>
        <v>0</v>
      </c>
      <c r="AB438" s="161"/>
      <c r="AC438" s="162">
        <f t="shared" si="48"/>
        <v>21795.927050134753</v>
      </c>
      <c r="AD438" s="162">
        <f t="shared" si="50"/>
        <v>54723.014969398086</v>
      </c>
      <c r="AE438" s="163">
        <f t="shared" si="51"/>
        <v>54167.017970965811</v>
      </c>
      <c r="AF438" s="164">
        <f t="shared" si="49"/>
        <v>0.13797102570533754</v>
      </c>
      <c r="AG438" s="165">
        <f t="shared" si="55"/>
        <v>0.97833064730714503</v>
      </c>
    </row>
    <row r="439" spans="1:33">
      <c r="A439" s="157"/>
      <c r="B439" s="161">
        <f>+[2]data1cf!A439</f>
        <v>-99641.91592469436</v>
      </c>
      <c r="C439" s="161">
        <f>+[2]data1cf!B439</f>
        <v>14962.868398231654</v>
      </c>
      <c r="D439" s="161">
        <f>+[2]data1cf!C439</f>
        <v>16960.45863992671</v>
      </c>
      <c r="E439" s="161">
        <f>+[2]data1cf!D439</f>
        <v>16176.925204451349</v>
      </c>
      <c r="F439" s="161">
        <f>+[2]data1cf!E439</f>
        <v>15936.253196406778</v>
      </c>
      <c r="G439" s="161">
        <f>+[2]data1cf!F439</f>
        <v>15653.579527314481</v>
      </c>
      <c r="H439" s="161">
        <f>+[2]data1cf!G439</f>
        <v>15429.298558179176</v>
      </c>
      <c r="I439" s="161">
        <f>+[2]data1cf!H439</f>
        <v>15224.525842654741</v>
      </c>
      <c r="J439" s="161">
        <f>+[2]data1cf!I439</f>
        <v>15231.43849238246</v>
      </c>
      <c r="K439" s="161">
        <f>+[2]data1cf!J439</f>
        <v>15547.094149469878</v>
      </c>
      <c r="L439" s="161">
        <f>+[2]data1cf!K439</f>
        <v>15450.398184556609</v>
      </c>
      <c r="M439" s="161">
        <f>+[2]data1cf!L439</f>
        <v>15440.802240027031</v>
      </c>
      <c r="N439" s="161">
        <f>+[2]data1cf!M439</f>
        <v>15396.43160108311</v>
      </c>
      <c r="O439" s="161">
        <f>+[2]data1cf!N439</f>
        <v>15349.474029745803</v>
      </c>
      <c r="P439" s="161">
        <f>+[2]data1cf!O439</f>
        <v>15196.795903909477</v>
      </c>
      <c r="Q439" s="161">
        <f>+[2]data1cf!P439</f>
        <v>15334.143559829448</v>
      </c>
      <c r="R439" s="161">
        <f>+[2]data1cf!Q439</f>
        <v>1142.8529188898744</v>
      </c>
      <c r="S439" s="161">
        <f>+[2]data1cf!R439</f>
        <v>0</v>
      </c>
      <c r="T439" s="161">
        <f>+[2]data1cf!S439</f>
        <v>0</v>
      </c>
      <c r="U439" s="161">
        <f>+[2]data1cf!T439</f>
        <v>0</v>
      </c>
      <c r="V439" s="161">
        <f>+[2]data1cf!U439</f>
        <v>0</v>
      </c>
      <c r="W439" s="161">
        <f>+[2]data1cf!V439</f>
        <v>0</v>
      </c>
      <c r="X439" s="161">
        <f>+[2]data1cf!W439</f>
        <v>0</v>
      </c>
      <c r="Y439" s="161">
        <f>+[2]data1cf!X439</f>
        <v>0</v>
      </c>
      <c r="Z439" s="161">
        <f>+[2]data1cf!Y439</f>
        <v>0</v>
      </c>
      <c r="AA439" s="161">
        <f>+[2]data1cf!Z439</f>
        <v>0</v>
      </c>
      <c r="AB439" s="161"/>
      <c r="AC439" s="162">
        <f t="shared" si="48"/>
        <v>19546.542406118937</v>
      </c>
      <c r="AD439" s="162">
        <f t="shared" si="50"/>
        <v>52547.69607968715</v>
      </c>
      <c r="AE439" s="163">
        <f t="shared" si="51"/>
        <v>51990.196528011751</v>
      </c>
      <c r="AF439" s="164">
        <f t="shared" si="49"/>
        <v>0.13335019946098325</v>
      </c>
      <c r="AG439" s="165">
        <f t="shared" si="55"/>
        <v>0.97476528140821306</v>
      </c>
    </row>
    <row r="440" spans="1:33">
      <c r="A440" s="157"/>
      <c r="B440" s="161">
        <f>+[2]data1cf!A440</f>
        <v>-92454.368591347884</v>
      </c>
      <c r="C440" s="161">
        <f>+[2]data1cf!B440</f>
        <v>15013.722363582132</v>
      </c>
      <c r="D440" s="161">
        <f>+[2]data1cf!C440</f>
        <v>16288.424066632389</v>
      </c>
      <c r="E440" s="161">
        <f>+[2]data1cf!D440</f>
        <v>16130.535485865115</v>
      </c>
      <c r="F440" s="161">
        <f>+[2]data1cf!E440</f>
        <v>15862.430413109883</v>
      </c>
      <c r="G440" s="161">
        <f>+[2]data1cf!F440</f>
        <v>15449.959368160871</v>
      </c>
      <c r="H440" s="161">
        <f>+[2]data1cf!G440</f>
        <v>15146.395983148926</v>
      </c>
      <c r="I440" s="161">
        <f>+[2]data1cf!H440</f>
        <v>15185.118953157806</v>
      </c>
      <c r="J440" s="161">
        <f>+[2]data1cf!I440</f>
        <v>15190.688556420673</v>
      </c>
      <c r="K440" s="161">
        <f>+[2]data1cf!J440</f>
        <v>15006.04004138814</v>
      </c>
      <c r="L440" s="161">
        <f>+[2]data1cf!K440</f>
        <v>15279.410619189839</v>
      </c>
      <c r="M440" s="161">
        <f>+[2]data1cf!L440</f>
        <v>15242.098486772917</v>
      </c>
      <c r="N440" s="161">
        <f>+[2]data1cf!M440</f>
        <v>15136.367500362518</v>
      </c>
      <c r="O440" s="161">
        <f>+[2]data1cf!N440</f>
        <v>14972.003411123522</v>
      </c>
      <c r="P440" s="161">
        <f>+[2]data1cf!O440</f>
        <v>15141.754581415164</v>
      </c>
      <c r="Q440" s="161">
        <f>+[2]data1cf!P440</f>
        <v>15233.89003169947</v>
      </c>
      <c r="R440" s="161">
        <f>+[2]data1cf!Q440</f>
        <v>1060.4146259953236</v>
      </c>
      <c r="S440" s="161">
        <f>+[2]data1cf!R440</f>
        <v>0</v>
      </c>
      <c r="T440" s="161">
        <f>+[2]data1cf!S440</f>
        <v>0</v>
      </c>
      <c r="U440" s="161">
        <f>+[2]data1cf!T440</f>
        <v>0</v>
      </c>
      <c r="V440" s="161">
        <f>+[2]data1cf!U440</f>
        <v>0</v>
      </c>
      <c r="W440" s="161">
        <f>+[2]data1cf!V440</f>
        <v>0</v>
      </c>
      <c r="X440" s="161">
        <f>+[2]data1cf!W440</f>
        <v>0</v>
      </c>
      <c r="Y440" s="161">
        <f>+[2]data1cf!X440</f>
        <v>0</v>
      </c>
      <c r="Z440" s="161">
        <f>+[2]data1cf!Y440</f>
        <v>0</v>
      </c>
      <c r="AA440" s="161">
        <f>+[2]data1cf!Z440</f>
        <v>0</v>
      </c>
      <c r="AB440" s="161"/>
      <c r="AC440" s="162">
        <f t="shared" si="48"/>
        <v>25201.362575401414</v>
      </c>
      <c r="AD440" s="162">
        <f t="shared" si="50"/>
        <v>57764.224010199396</v>
      </c>
      <c r="AE440" s="163">
        <f t="shared" si="51"/>
        <v>57214.238311614674</v>
      </c>
      <c r="AF440" s="164">
        <f t="shared" si="49"/>
        <v>0.14582601189613345</v>
      </c>
      <c r="AG440" s="165">
        <f t="shared" si="55"/>
        <v>0.98248697123459028</v>
      </c>
    </row>
    <row r="441" spans="1:33">
      <c r="A441" s="157"/>
      <c r="B441" s="161">
        <f>+[2]data1cf!A441</f>
        <v>-98498.162391608654</v>
      </c>
      <c r="C441" s="161">
        <f>+[2]data1cf!B441</f>
        <v>15078.259769649876</v>
      </c>
      <c r="D441" s="161">
        <f>+[2]data1cf!C441</f>
        <v>16674.692477099517</v>
      </c>
      <c r="E441" s="161">
        <f>+[2]data1cf!D441</f>
        <v>16388.580623507834</v>
      </c>
      <c r="F441" s="161">
        <f>+[2]data1cf!E441</f>
        <v>16395.534411456883</v>
      </c>
      <c r="G441" s="161">
        <f>+[2]data1cf!F441</f>
        <v>15785.419238348219</v>
      </c>
      <c r="H441" s="161">
        <f>+[2]data1cf!G441</f>
        <v>15519.857970589968</v>
      </c>
      <c r="I441" s="161">
        <f>+[2]data1cf!H441</f>
        <v>15269.185293529466</v>
      </c>
      <c r="J441" s="161">
        <f>+[2]data1cf!I441</f>
        <v>15398.994567588412</v>
      </c>
      <c r="K441" s="161">
        <f>+[2]data1cf!J441</f>
        <v>15323.447553271644</v>
      </c>
      <c r="L441" s="161">
        <f>+[2]data1cf!K441</f>
        <v>15243.974090222124</v>
      </c>
      <c r="M441" s="161">
        <f>+[2]data1cf!L441</f>
        <v>15428.221637354625</v>
      </c>
      <c r="N441" s="161">
        <f>+[2]data1cf!M441</f>
        <v>15495.002441890094</v>
      </c>
      <c r="O441" s="161">
        <f>+[2]data1cf!N441</f>
        <v>15192.945312082553</v>
      </c>
      <c r="P441" s="161">
        <f>+[2]data1cf!O441</f>
        <v>15396.077755624963</v>
      </c>
      <c r="Q441" s="161">
        <f>+[2]data1cf!P441</f>
        <v>15323.787298478277</v>
      </c>
      <c r="R441" s="161">
        <f>+[2]data1cf!Q441</f>
        <v>1129.7345233667945</v>
      </c>
      <c r="S441" s="161">
        <f>+[2]data1cf!R441</f>
        <v>0</v>
      </c>
      <c r="T441" s="161">
        <f>+[2]data1cf!S441</f>
        <v>0</v>
      </c>
      <c r="U441" s="161">
        <f>+[2]data1cf!T441</f>
        <v>0</v>
      </c>
      <c r="V441" s="161">
        <f>+[2]data1cf!U441</f>
        <v>0</v>
      </c>
      <c r="W441" s="161">
        <f>+[2]data1cf!V441</f>
        <v>0</v>
      </c>
      <c r="X441" s="161">
        <f>+[2]data1cf!W441</f>
        <v>0</v>
      </c>
      <c r="Y441" s="161">
        <f>+[2]data1cf!X441</f>
        <v>0</v>
      </c>
      <c r="Z441" s="161">
        <f>+[2]data1cf!Y441</f>
        <v>0</v>
      </c>
      <c r="AA441" s="161">
        <f>+[2]data1cf!Z441</f>
        <v>0</v>
      </c>
      <c r="AB441" s="161"/>
      <c r="AC441" s="162">
        <f t="shared" si="48"/>
        <v>21120.087378269855</v>
      </c>
      <c r="AD441" s="162">
        <f t="shared" si="50"/>
        <v>54198.546990793446</v>
      </c>
      <c r="AE441" s="163">
        <f t="shared" si="51"/>
        <v>53640.028138733993</v>
      </c>
      <c r="AF441" s="164">
        <f t="shared" si="49"/>
        <v>0.13640031218528748</v>
      </c>
      <c r="AG441" s="165">
        <f t="shared" si="55"/>
        <v>0.97752005367427819</v>
      </c>
    </row>
    <row r="442" spans="1:33">
      <c r="A442" s="157"/>
      <c r="B442" s="161">
        <f>+[2]data1cf!A442</f>
        <v>-98967.556801874904</v>
      </c>
      <c r="C442" s="161">
        <f>+[2]data1cf!B442</f>
        <v>15275.756920640859</v>
      </c>
      <c r="D442" s="161">
        <f>+[2]data1cf!C442</f>
        <v>16794.480903005657</v>
      </c>
      <c r="E442" s="161">
        <f>+[2]data1cf!D442</f>
        <v>16030.848605226971</v>
      </c>
      <c r="F442" s="161">
        <f>+[2]data1cf!E442</f>
        <v>15944.70341067407</v>
      </c>
      <c r="G442" s="161">
        <f>+[2]data1cf!F442</f>
        <v>15732.511953407437</v>
      </c>
      <c r="H442" s="161">
        <f>+[2]data1cf!G442</f>
        <v>15277.473140983597</v>
      </c>
      <c r="I442" s="161">
        <f>+[2]data1cf!H442</f>
        <v>15089.279274769286</v>
      </c>
      <c r="J442" s="161">
        <f>+[2]data1cf!I442</f>
        <v>15305.950742980524</v>
      </c>
      <c r="K442" s="161">
        <f>+[2]data1cf!J442</f>
        <v>15443.051269771837</v>
      </c>
      <c r="L442" s="161">
        <f>+[2]data1cf!K442</f>
        <v>15055.551115612734</v>
      </c>
      <c r="M442" s="161">
        <f>+[2]data1cf!L442</f>
        <v>15091.886075691247</v>
      </c>
      <c r="N442" s="161">
        <f>+[2]data1cf!M442</f>
        <v>15384.168681646141</v>
      </c>
      <c r="O442" s="161">
        <f>+[2]data1cf!N442</f>
        <v>15178.278203985446</v>
      </c>
      <c r="P442" s="161">
        <f>+[2]data1cf!O442</f>
        <v>15346.160178959984</v>
      </c>
      <c r="Q442" s="161">
        <f>+[2]data1cf!P442</f>
        <v>15638.643186021804</v>
      </c>
      <c r="R442" s="161">
        <f>+[2]data1cf!Q442</f>
        <v>1135.1182894947842</v>
      </c>
      <c r="S442" s="161">
        <f>+[2]data1cf!R442</f>
        <v>0</v>
      </c>
      <c r="T442" s="161">
        <f>+[2]data1cf!S442</f>
        <v>0</v>
      </c>
      <c r="U442" s="161">
        <f>+[2]data1cf!T442</f>
        <v>0</v>
      </c>
      <c r="V442" s="161">
        <f>+[2]data1cf!U442</f>
        <v>0</v>
      </c>
      <c r="W442" s="161">
        <f>+[2]data1cf!V442</f>
        <v>0</v>
      </c>
      <c r="X442" s="161">
        <f>+[2]data1cf!W442</f>
        <v>0</v>
      </c>
      <c r="Y442" s="161">
        <f>+[2]data1cf!X442</f>
        <v>0</v>
      </c>
      <c r="Z442" s="161">
        <f>+[2]data1cf!Y442</f>
        <v>0</v>
      </c>
      <c r="AA442" s="161">
        <f>+[2]data1cf!Z442</f>
        <v>0</v>
      </c>
      <c r="AB442" s="161"/>
      <c r="AC442" s="162">
        <f t="shared" si="48"/>
        <v>19931.539679604306</v>
      </c>
      <c r="AD442" s="162">
        <f t="shared" si="50"/>
        <v>52793.517931334958</v>
      </c>
      <c r="AE442" s="163">
        <f t="shared" si="51"/>
        <v>52238.260519268508</v>
      </c>
      <c r="AF442" s="164">
        <f t="shared" si="49"/>
        <v>0.13428329825401306</v>
      </c>
      <c r="AG442" s="165">
        <f t="shared" si="55"/>
        <v>0.97519593267801408</v>
      </c>
    </row>
    <row r="443" spans="1:33">
      <c r="A443" s="157"/>
      <c r="B443" s="161">
        <f>+[2]data1cf!A443</f>
        <v>-99997.100924405779</v>
      </c>
      <c r="C443" s="161">
        <f>+[2]data1cf!B443</f>
        <v>15267.894239781759</v>
      </c>
      <c r="D443" s="161">
        <f>+[2]data1cf!C443</f>
        <v>17006.6181617978</v>
      </c>
      <c r="E443" s="161">
        <f>+[2]data1cf!D443</f>
        <v>16158.297846607682</v>
      </c>
      <c r="F443" s="161">
        <f>+[2]data1cf!E443</f>
        <v>15850.33077784934</v>
      </c>
      <c r="G443" s="161">
        <f>+[2]data1cf!F443</f>
        <v>15698.65223292942</v>
      </c>
      <c r="H443" s="161">
        <f>+[2]data1cf!G443</f>
        <v>15270.94627047424</v>
      </c>
      <c r="I443" s="161">
        <f>+[2]data1cf!H443</f>
        <v>15256.397902052446</v>
      </c>
      <c r="J443" s="161">
        <f>+[2]data1cf!I443</f>
        <v>15269.447870931508</v>
      </c>
      <c r="K443" s="161">
        <f>+[2]data1cf!J443</f>
        <v>15478.999647594068</v>
      </c>
      <c r="L443" s="161">
        <f>+[2]data1cf!K443</f>
        <v>14978.265406185043</v>
      </c>
      <c r="M443" s="161">
        <f>+[2]data1cf!L443</f>
        <v>15161.077224092511</v>
      </c>
      <c r="N443" s="161">
        <f>+[2]data1cf!M443</f>
        <v>15338.268022179756</v>
      </c>
      <c r="O443" s="161">
        <f>+[2]data1cf!N443</f>
        <v>15333.890113483865</v>
      </c>
      <c r="P443" s="161">
        <f>+[2]data1cf!O443</f>
        <v>15318.062076217506</v>
      </c>
      <c r="Q443" s="161">
        <f>+[2]data1cf!P443</f>
        <v>15280.942434890883</v>
      </c>
      <c r="R443" s="161">
        <f>+[2]data1cf!Q443</f>
        <v>1146.9267487625643</v>
      </c>
      <c r="S443" s="161">
        <f>+[2]data1cf!R443</f>
        <v>0</v>
      </c>
      <c r="T443" s="161">
        <f>+[2]data1cf!S443</f>
        <v>0</v>
      </c>
      <c r="U443" s="161">
        <f>+[2]data1cf!T443</f>
        <v>0</v>
      </c>
      <c r="V443" s="161">
        <f>+[2]data1cf!U443</f>
        <v>0</v>
      </c>
      <c r="W443" s="161">
        <f>+[2]data1cf!V443</f>
        <v>0</v>
      </c>
      <c r="X443" s="161">
        <f>+[2]data1cf!W443</f>
        <v>0</v>
      </c>
      <c r="Y443" s="161">
        <f>+[2]data1cf!X443</f>
        <v>0</v>
      </c>
      <c r="Z443" s="161">
        <f>+[2]data1cf!Y443</f>
        <v>0</v>
      </c>
      <c r="AA443" s="161">
        <f>+[2]data1cf!Z443</f>
        <v>0</v>
      </c>
      <c r="AB443" s="161"/>
      <c r="AC443" s="162">
        <f t="shared" si="48"/>
        <v>19095.159558032836</v>
      </c>
      <c r="AD443" s="162">
        <f t="shared" si="50"/>
        <v>51955.633061665249</v>
      </c>
      <c r="AE443" s="163">
        <f t="shared" si="51"/>
        <v>51400.654547937156</v>
      </c>
      <c r="AF443" s="164">
        <f t="shared" si="49"/>
        <v>0.13262143731117251</v>
      </c>
      <c r="AG443" s="165">
        <f t="shared" si="55"/>
        <v>0.97369711437928708</v>
      </c>
    </row>
    <row r="444" spans="1:33">
      <c r="A444" s="157"/>
      <c r="B444" s="161">
        <f>+[2]data1cf!A444</f>
        <v>-88462.941283673485</v>
      </c>
      <c r="C444" s="161">
        <f>+[2]data1cf!B444</f>
        <v>14901.129897647963</v>
      </c>
      <c r="D444" s="161">
        <f>+[2]data1cf!C444</f>
        <v>16377.301760800161</v>
      </c>
      <c r="E444" s="161">
        <f>+[2]data1cf!D444</f>
        <v>16023.043606151758</v>
      </c>
      <c r="F444" s="161">
        <f>+[2]data1cf!E444</f>
        <v>15482.555854928989</v>
      </c>
      <c r="G444" s="161">
        <f>+[2]data1cf!F444</f>
        <v>15224.924262653141</v>
      </c>
      <c r="H444" s="161">
        <f>+[2]data1cf!G444</f>
        <v>15112.878537122635</v>
      </c>
      <c r="I444" s="161">
        <f>+[2]data1cf!H444</f>
        <v>14907.935639797906</v>
      </c>
      <c r="J444" s="161">
        <f>+[2]data1cf!I444</f>
        <v>14888.990551456649</v>
      </c>
      <c r="K444" s="161">
        <f>+[2]data1cf!J444</f>
        <v>15104.200434753722</v>
      </c>
      <c r="L444" s="161">
        <f>+[2]data1cf!K444</f>
        <v>15120.057373693926</v>
      </c>
      <c r="M444" s="161">
        <f>+[2]data1cf!L444</f>
        <v>15196.137817334351</v>
      </c>
      <c r="N444" s="161">
        <f>+[2]data1cf!M444</f>
        <v>15087.120119708587</v>
      </c>
      <c r="O444" s="161">
        <f>+[2]data1cf!N444</f>
        <v>15038.871435950387</v>
      </c>
      <c r="P444" s="161">
        <f>+[2]data1cf!O444</f>
        <v>15077.046465857446</v>
      </c>
      <c r="Q444" s="161">
        <f>+[2]data1cf!P444</f>
        <v>15207.626522743954</v>
      </c>
      <c r="R444" s="161">
        <f>+[2]data1cf!Q444</f>
        <v>1014.6345513472213</v>
      </c>
      <c r="S444" s="161">
        <f>+[2]data1cf!R444</f>
        <v>0</v>
      </c>
      <c r="T444" s="161">
        <f>+[2]data1cf!S444</f>
        <v>0</v>
      </c>
      <c r="U444" s="161">
        <f>+[2]data1cf!T444</f>
        <v>0</v>
      </c>
      <c r="V444" s="161">
        <f>+[2]data1cf!U444</f>
        <v>0</v>
      </c>
      <c r="W444" s="161">
        <f>+[2]data1cf!V444</f>
        <v>0</v>
      </c>
      <c r="X444" s="161">
        <f>+[2]data1cf!W444</f>
        <v>0</v>
      </c>
      <c r="Y444" s="161">
        <f>+[2]data1cf!X444</f>
        <v>0</v>
      </c>
      <c r="Z444" s="161">
        <f>+[2]data1cf!Y444</f>
        <v>0</v>
      </c>
      <c r="AA444" s="161">
        <f>+[2]data1cf!Z444</f>
        <v>0</v>
      </c>
      <c r="AB444" s="161"/>
      <c r="AC444" s="162">
        <f t="shared" si="48"/>
        <v>28316.839257968404</v>
      </c>
      <c r="AD444" s="162">
        <f t="shared" si="50"/>
        <v>60646.572660129154</v>
      </c>
      <c r="AE444" s="163">
        <f t="shared" si="51"/>
        <v>60100.191993116568</v>
      </c>
      <c r="AF444" s="164">
        <f t="shared" si="49"/>
        <v>0.15342102646827702</v>
      </c>
      <c r="AG444" s="165">
        <f t="shared" si="55"/>
        <v>0.9856877601025148</v>
      </c>
    </row>
    <row r="445" spans="1:33">
      <c r="A445" s="157"/>
      <c r="B445" s="161">
        <f>+[2]data1cf!A445</f>
        <v>-96810.427058022658</v>
      </c>
      <c r="C445" s="161">
        <f>+[2]data1cf!B445</f>
        <v>15394.924361794816</v>
      </c>
      <c r="D445" s="161">
        <f>+[2]data1cf!C445</f>
        <v>16841.192200497189</v>
      </c>
      <c r="E445" s="161">
        <f>+[2]data1cf!D445</f>
        <v>16472.809164988503</v>
      </c>
      <c r="F445" s="161">
        <f>+[2]data1cf!E445</f>
        <v>15886.407368626002</v>
      </c>
      <c r="G445" s="161">
        <f>+[2]data1cf!F445</f>
        <v>15519.78010755319</v>
      </c>
      <c r="H445" s="161">
        <f>+[2]data1cf!G445</f>
        <v>15328.035253584601</v>
      </c>
      <c r="I445" s="161">
        <f>+[2]data1cf!H445</f>
        <v>15125.089216956665</v>
      </c>
      <c r="J445" s="161">
        <f>+[2]data1cf!I445</f>
        <v>15188.037998337142</v>
      </c>
      <c r="K445" s="161">
        <f>+[2]data1cf!J445</f>
        <v>15131.954886372774</v>
      </c>
      <c r="L445" s="161">
        <f>+[2]data1cf!K445</f>
        <v>15262.070341018534</v>
      </c>
      <c r="M445" s="161">
        <f>+[2]data1cf!L445</f>
        <v>15021.614917229645</v>
      </c>
      <c r="N445" s="161">
        <f>+[2]data1cf!M445</f>
        <v>15494.200316277611</v>
      </c>
      <c r="O445" s="161">
        <f>+[2]data1cf!N445</f>
        <v>15347.755207433038</v>
      </c>
      <c r="P445" s="161">
        <f>+[2]data1cf!O445</f>
        <v>15295.779009181118</v>
      </c>
      <c r="Q445" s="161">
        <f>+[2]data1cf!P445</f>
        <v>15324.683599826047</v>
      </c>
      <c r="R445" s="161">
        <f>+[2]data1cf!Q445</f>
        <v>1110.3768741846966</v>
      </c>
      <c r="S445" s="161">
        <f>+[2]data1cf!R445</f>
        <v>0</v>
      </c>
      <c r="T445" s="161">
        <f>+[2]data1cf!S445</f>
        <v>0</v>
      </c>
      <c r="U445" s="161">
        <f>+[2]data1cf!T445</f>
        <v>0</v>
      </c>
      <c r="V445" s="161">
        <f>+[2]data1cf!U445</f>
        <v>0</v>
      </c>
      <c r="W445" s="161">
        <f>+[2]data1cf!V445</f>
        <v>0</v>
      </c>
      <c r="X445" s="161">
        <f>+[2]data1cf!W445</f>
        <v>0</v>
      </c>
      <c r="Y445" s="161">
        <f>+[2]data1cf!X445</f>
        <v>0</v>
      </c>
      <c r="Z445" s="161">
        <f>+[2]data1cf!Y445</f>
        <v>0</v>
      </c>
      <c r="AA445" s="161">
        <f>+[2]data1cf!Z445</f>
        <v>0</v>
      </c>
      <c r="AB445" s="161"/>
      <c r="AC445" s="162">
        <f t="shared" si="48"/>
        <v>22301.07016932785</v>
      </c>
      <c r="AD445" s="162">
        <f t="shared" si="50"/>
        <v>55127.816015750956</v>
      </c>
      <c r="AE445" s="163">
        <f t="shared" si="51"/>
        <v>54573.339725013364</v>
      </c>
      <c r="AF445" s="164">
        <f t="shared" si="49"/>
        <v>0.13915919661521911</v>
      </c>
      <c r="AG445" s="165">
        <f t="shared" si="55"/>
        <v>0.97893624777824151</v>
      </c>
    </row>
    <row r="446" spans="1:33">
      <c r="A446" s="157"/>
      <c r="B446" s="161">
        <f>+[2]data1cf!A446</f>
        <v>-85578.082950817465</v>
      </c>
      <c r="C446" s="161">
        <f>+[2]data1cf!B446</f>
        <v>15024.858438231939</v>
      </c>
      <c r="D446" s="161">
        <f>+[2]data1cf!C446</f>
        <v>16313.773413612904</v>
      </c>
      <c r="E446" s="161">
        <f>+[2]data1cf!D446</f>
        <v>15903.465954834934</v>
      </c>
      <c r="F446" s="161">
        <f>+[2]data1cf!E446</f>
        <v>15677.005757154635</v>
      </c>
      <c r="G446" s="161">
        <f>+[2]data1cf!F446</f>
        <v>15156.347257797068</v>
      </c>
      <c r="H446" s="161">
        <f>+[2]data1cf!G446</f>
        <v>15056.66298475182</v>
      </c>
      <c r="I446" s="161">
        <f>+[2]data1cf!H446</f>
        <v>14898.988225823616</v>
      </c>
      <c r="J446" s="161">
        <f>+[2]data1cf!I446</f>
        <v>15098.31043772506</v>
      </c>
      <c r="K446" s="161">
        <f>+[2]data1cf!J446</f>
        <v>14985.057089502581</v>
      </c>
      <c r="L446" s="161">
        <f>+[2]data1cf!K446</f>
        <v>15170.929503905401</v>
      </c>
      <c r="M446" s="161">
        <f>+[2]data1cf!L446</f>
        <v>14867.314725025615</v>
      </c>
      <c r="N446" s="161">
        <f>+[2]data1cf!M446</f>
        <v>14969.207522016011</v>
      </c>
      <c r="O446" s="161">
        <f>+[2]data1cf!N446</f>
        <v>15096.779984870116</v>
      </c>
      <c r="P446" s="161">
        <f>+[2]data1cf!O446</f>
        <v>15186.889928470981</v>
      </c>
      <c r="Q446" s="161">
        <f>+[2]data1cf!P446</f>
        <v>15210.8177389998</v>
      </c>
      <c r="R446" s="161">
        <f>+[2]data1cf!Q446</f>
        <v>981.54638021269591</v>
      </c>
      <c r="S446" s="161">
        <f>+[2]data1cf!R446</f>
        <v>0</v>
      </c>
      <c r="T446" s="161">
        <f>+[2]data1cf!S446</f>
        <v>0</v>
      </c>
      <c r="U446" s="161">
        <f>+[2]data1cf!T446</f>
        <v>0</v>
      </c>
      <c r="V446" s="161">
        <f>+[2]data1cf!U446</f>
        <v>0</v>
      </c>
      <c r="W446" s="161">
        <f>+[2]data1cf!V446</f>
        <v>0</v>
      </c>
      <c r="X446" s="161">
        <f>+[2]data1cf!W446</f>
        <v>0</v>
      </c>
      <c r="Y446" s="161">
        <f>+[2]data1cf!X446</f>
        <v>0</v>
      </c>
      <c r="Z446" s="161">
        <f>+[2]data1cf!Y446</f>
        <v>0</v>
      </c>
      <c r="AA446" s="161">
        <f>+[2]data1cf!Z446</f>
        <v>0</v>
      </c>
      <c r="AB446" s="161"/>
      <c r="AC446" s="162">
        <f t="shared" si="48"/>
        <v>31178.993305280077</v>
      </c>
      <c r="AD446" s="162">
        <f t="shared" si="50"/>
        <v>63476.175137181337</v>
      </c>
      <c r="AE446" s="163">
        <f t="shared" si="51"/>
        <v>62930.454365691352</v>
      </c>
      <c r="AF446" s="164">
        <f t="shared" si="49"/>
        <v>0.16050323843955991</v>
      </c>
      <c r="AG446" s="165">
        <f t="shared" si="55"/>
        <v>0.98826027319493048</v>
      </c>
    </row>
    <row r="447" spans="1:33">
      <c r="A447" s="157"/>
      <c r="B447" s="161">
        <f>+[2]data1cf!A447</f>
        <v>-95704.50212964532</v>
      </c>
      <c r="C447" s="161">
        <f>+[2]data1cf!B447</f>
        <v>15247.700090430182</v>
      </c>
      <c r="D447" s="161">
        <f>+[2]data1cf!C447</f>
        <v>16676.291813069998</v>
      </c>
      <c r="E447" s="161">
        <f>+[2]data1cf!D447</f>
        <v>16188.834283726221</v>
      </c>
      <c r="F447" s="161">
        <f>+[2]data1cf!E447</f>
        <v>15635.604320079598</v>
      </c>
      <c r="G447" s="161">
        <f>+[2]data1cf!F447</f>
        <v>15593.842336652451</v>
      </c>
      <c r="H447" s="161">
        <f>+[2]data1cf!G447</f>
        <v>15610.233009320307</v>
      </c>
      <c r="I447" s="161">
        <f>+[2]data1cf!H447</f>
        <v>15068.097239299361</v>
      </c>
      <c r="J447" s="161">
        <f>+[2]data1cf!I447</f>
        <v>15234.918895326506</v>
      </c>
      <c r="K447" s="161">
        <f>+[2]data1cf!J447</f>
        <v>15214.952686669039</v>
      </c>
      <c r="L447" s="161">
        <f>+[2]data1cf!K447</f>
        <v>15172.518294804462</v>
      </c>
      <c r="M447" s="161">
        <f>+[2]data1cf!L447</f>
        <v>15333.987180652683</v>
      </c>
      <c r="N447" s="161">
        <f>+[2]data1cf!M447</f>
        <v>15126.560340833403</v>
      </c>
      <c r="O447" s="161">
        <f>+[2]data1cf!N447</f>
        <v>15106.787515366912</v>
      </c>
      <c r="P447" s="161">
        <f>+[2]data1cf!O447</f>
        <v>15245.201352658481</v>
      </c>
      <c r="Q447" s="161">
        <f>+[2]data1cf!P447</f>
        <v>15509.617117153677</v>
      </c>
      <c r="R447" s="161">
        <f>+[2]data1cf!Q447</f>
        <v>1097.69235762618</v>
      </c>
      <c r="S447" s="161">
        <f>+[2]data1cf!R447</f>
        <v>0</v>
      </c>
      <c r="T447" s="161">
        <f>+[2]data1cf!S447</f>
        <v>0</v>
      </c>
      <c r="U447" s="161">
        <f>+[2]data1cf!T447</f>
        <v>0</v>
      </c>
      <c r="V447" s="161">
        <f>+[2]data1cf!U447</f>
        <v>0</v>
      </c>
      <c r="W447" s="161">
        <f>+[2]data1cf!V447</f>
        <v>0</v>
      </c>
      <c r="X447" s="161">
        <f>+[2]data1cf!W447</f>
        <v>0</v>
      </c>
      <c r="Y447" s="161">
        <f>+[2]data1cf!X447</f>
        <v>0</v>
      </c>
      <c r="Z447" s="161">
        <f>+[2]data1cf!Y447</f>
        <v>0</v>
      </c>
      <c r="AA447" s="161">
        <f>+[2]data1cf!Z447</f>
        <v>0</v>
      </c>
      <c r="AB447" s="161"/>
      <c r="AC447" s="162">
        <f t="shared" si="48"/>
        <v>22901.614984331434</v>
      </c>
      <c r="AD447" s="162">
        <f t="shared" si="50"/>
        <v>55675.409744365665</v>
      </c>
      <c r="AE447" s="163">
        <f t="shared" si="51"/>
        <v>55121.787890754953</v>
      </c>
      <c r="AF447" s="164">
        <f t="shared" si="49"/>
        <v>0.14050559401512147</v>
      </c>
      <c r="AG447" s="165">
        <f t="shared" si="55"/>
        <v>0.97972862815298378</v>
      </c>
    </row>
    <row r="448" spans="1:33">
      <c r="A448" s="157"/>
      <c r="B448" s="161">
        <f>+[2]data1cf!A448</f>
        <v>-87033.442227162159</v>
      </c>
      <c r="C448" s="161">
        <f>+[2]data1cf!B448</f>
        <v>14869.497322165647</v>
      </c>
      <c r="D448" s="161">
        <f>+[2]data1cf!C448</f>
        <v>16349.315979680134</v>
      </c>
      <c r="E448" s="161">
        <f>+[2]data1cf!D448</f>
        <v>15905.344029681899</v>
      </c>
      <c r="F448" s="161">
        <f>+[2]data1cf!E448</f>
        <v>15614.154757449152</v>
      </c>
      <c r="G448" s="161">
        <f>+[2]data1cf!F448</f>
        <v>15344.553466885716</v>
      </c>
      <c r="H448" s="161">
        <f>+[2]data1cf!G448</f>
        <v>14999.090950333783</v>
      </c>
      <c r="I448" s="161">
        <f>+[2]data1cf!H448</f>
        <v>14821.532075713525</v>
      </c>
      <c r="J448" s="161">
        <f>+[2]data1cf!I448</f>
        <v>15030.194280737696</v>
      </c>
      <c r="K448" s="161">
        <f>+[2]data1cf!J448</f>
        <v>14870.159447208789</v>
      </c>
      <c r="L448" s="161">
        <f>+[2]data1cf!K448</f>
        <v>14910.71488503931</v>
      </c>
      <c r="M448" s="161">
        <f>+[2]data1cf!L448</f>
        <v>15045.065427048674</v>
      </c>
      <c r="N448" s="161">
        <f>+[2]data1cf!M448</f>
        <v>15235.185400128765</v>
      </c>
      <c r="O448" s="161">
        <f>+[2]data1cf!N448</f>
        <v>14929.010330189707</v>
      </c>
      <c r="P448" s="161">
        <f>+[2]data1cf!O448</f>
        <v>15130.73676551228</v>
      </c>
      <c r="Q448" s="161">
        <f>+[2]data1cf!P448</f>
        <v>15223.805780227038</v>
      </c>
      <c r="R448" s="161">
        <f>+[2]data1cf!Q448</f>
        <v>998.23876896865897</v>
      </c>
      <c r="S448" s="161">
        <f>+[2]data1cf!R448</f>
        <v>0</v>
      </c>
      <c r="T448" s="161">
        <f>+[2]data1cf!S448</f>
        <v>0</v>
      </c>
      <c r="U448" s="161">
        <f>+[2]data1cf!T448</f>
        <v>0</v>
      </c>
      <c r="V448" s="161">
        <f>+[2]data1cf!U448</f>
        <v>0</v>
      </c>
      <c r="W448" s="161">
        <f>+[2]data1cf!V448</f>
        <v>0</v>
      </c>
      <c r="X448" s="161">
        <f>+[2]data1cf!W448</f>
        <v>0</v>
      </c>
      <c r="Y448" s="161">
        <f>+[2]data1cf!X448</f>
        <v>0</v>
      </c>
      <c r="Z448" s="161">
        <f>+[2]data1cf!Y448</f>
        <v>0</v>
      </c>
      <c r="AA448" s="161">
        <f>+[2]data1cf!Z448</f>
        <v>0</v>
      </c>
      <c r="AB448" s="161"/>
      <c r="AC448" s="162">
        <f t="shared" si="48"/>
        <v>29524.510965421985</v>
      </c>
      <c r="AD448" s="162">
        <f t="shared" si="50"/>
        <v>61780.838877391419</v>
      </c>
      <c r="AE448" s="163">
        <f t="shared" si="51"/>
        <v>61235.754677970144</v>
      </c>
      <c r="AF448" s="164">
        <f t="shared" si="49"/>
        <v>0.15649232268333441</v>
      </c>
      <c r="AG448" s="165">
        <f t="shared" si="55"/>
        <v>0.98678053107847796</v>
      </c>
    </row>
    <row r="449" spans="1:33">
      <c r="A449" s="157"/>
      <c r="B449" s="161">
        <f>+[2]data1cf!A449</f>
        <v>-84127.759201795678</v>
      </c>
      <c r="C449" s="161">
        <f>+[2]data1cf!B449</f>
        <v>15071.092185448859</v>
      </c>
      <c r="D449" s="161">
        <f>+[2]data1cf!C449</f>
        <v>16036.300867728525</v>
      </c>
      <c r="E449" s="161">
        <f>+[2]data1cf!D449</f>
        <v>15806.595451174468</v>
      </c>
      <c r="F449" s="161">
        <f>+[2]data1cf!E449</f>
        <v>15482.34165868214</v>
      </c>
      <c r="G449" s="161">
        <f>+[2]data1cf!F449</f>
        <v>15324.324755017977</v>
      </c>
      <c r="H449" s="161">
        <f>+[2]data1cf!G449</f>
        <v>15029.216263441172</v>
      </c>
      <c r="I449" s="161">
        <f>+[2]data1cf!H449</f>
        <v>14995.837883721333</v>
      </c>
      <c r="J449" s="161">
        <f>+[2]data1cf!I449</f>
        <v>14816.583509358032</v>
      </c>
      <c r="K449" s="161">
        <f>+[2]data1cf!J449</f>
        <v>15163.847507321239</v>
      </c>
      <c r="L449" s="161">
        <f>+[2]data1cf!K449</f>
        <v>14955.334402856708</v>
      </c>
      <c r="M449" s="161">
        <f>+[2]data1cf!L449</f>
        <v>14715.416661189931</v>
      </c>
      <c r="N449" s="161">
        <f>+[2]data1cf!M449</f>
        <v>14946.556566570333</v>
      </c>
      <c r="O449" s="161">
        <f>+[2]data1cf!N449</f>
        <v>14982.562979634982</v>
      </c>
      <c r="P449" s="161">
        <f>+[2]data1cf!O449</f>
        <v>14777.828278259465</v>
      </c>
      <c r="Q449" s="161">
        <f>+[2]data1cf!P449</f>
        <v>15132.798458169244</v>
      </c>
      <c r="R449" s="161">
        <f>+[2]data1cf!Q449</f>
        <v>964.91174694091569</v>
      </c>
      <c r="S449" s="161">
        <f>+[2]data1cf!R449</f>
        <v>0</v>
      </c>
      <c r="T449" s="161">
        <f>+[2]data1cf!S449</f>
        <v>0</v>
      </c>
      <c r="U449" s="161">
        <f>+[2]data1cf!T449</f>
        <v>0</v>
      </c>
      <c r="V449" s="161">
        <f>+[2]data1cf!U449</f>
        <v>0</v>
      </c>
      <c r="W449" s="161">
        <f>+[2]data1cf!V449</f>
        <v>0</v>
      </c>
      <c r="X449" s="161">
        <f>+[2]data1cf!W449</f>
        <v>0</v>
      </c>
      <c r="Y449" s="161">
        <f>+[2]data1cf!X449</f>
        <v>0</v>
      </c>
      <c r="Z449" s="161">
        <f>+[2]data1cf!Y449</f>
        <v>0</v>
      </c>
      <c r="AA449" s="161">
        <f>+[2]data1cf!Z449</f>
        <v>0</v>
      </c>
      <c r="AB449" s="161"/>
      <c r="AC449" s="162">
        <f t="shared" si="48"/>
        <v>32012.890099668042</v>
      </c>
      <c r="AD449" s="162">
        <f t="shared" si="50"/>
        <v>64112.700515212375</v>
      </c>
      <c r="AE449" s="163">
        <f t="shared" si="51"/>
        <v>63570.546229550469</v>
      </c>
      <c r="AF449" s="164">
        <f t="shared" si="49"/>
        <v>0.16311222910881049</v>
      </c>
      <c r="AG449" s="165">
        <f t="shared" si="55"/>
        <v>0.9887720379074596</v>
      </c>
    </row>
    <row r="450" spans="1:33">
      <c r="A450" s="157"/>
      <c r="B450" s="161">
        <f>+[2]data1cf!A450</f>
        <v>-87009.526328965803</v>
      </c>
      <c r="C450" s="161">
        <f>+[2]data1cf!B450</f>
        <v>14973.908661145988</v>
      </c>
      <c r="D450" s="161">
        <f>+[2]data1cf!C450</f>
        <v>16272.950371997282</v>
      </c>
      <c r="E450" s="161">
        <f>+[2]data1cf!D450</f>
        <v>15883.665402007329</v>
      </c>
      <c r="F450" s="161">
        <f>+[2]data1cf!E450</f>
        <v>15405.946404261396</v>
      </c>
      <c r="G450" s="161">
        <f>+[2]data1cf!F450</f>
        <v>15180.208323362871</v>
      </c>
      <c r="H450" s="161">
        <f>+[2]data1cf!G450</f>
        <v>15188.871361322708</v>
      </c>
      <c r="I450" s="161">
        <f>+[2]data1cf!H450</f>
        <v>14866.832141756053</v>
      </c>
      <c r="J450" s="161">
        <f>+[2]data1cf!I450</f>
        <v>15035.855645456115</v>
      </c>
      <c r="K450" s="161">
        <f>+[2]data1cf!J450</f>
        <v>14900.908105755152</v>
      </c>
      <c r="L450" s="161">
        <f>+[2]data1cf!K450</f>
        <v>14989.846268308844</v>
      </c>
      <c r="M450" s="161">
        <f>+[2]data1cf!L450</f>
        <v>15183.375651563056</v>
      </c>
      <c r="N450" s="161">
        <f>+[2]data1cf!M450</f>
        <v>15096.35296723104</v>
      </c>
      <c r="O450" s="161">
        <f>+[2]data1cf!N450</f>
        <v>14909.277763786396</v>
      </c>
      <c r="P450" s="161">
        <f>+[2]data1cf!O450</f>
        <v>15056.904582132416</v>
      </c>
      <c r="Q450" s="161">
        <f>+[2]data1cf!P450</f>
        <v>14968.077444122247</v>
      </c>
      <c r="R450" s="161">
        <f>+[2]data1cf!Q450</f>
        <v>997.96446318270603</v>
      </c>
      <c r="S450" s="161">
        <f>+[2]data1cf!R450</f>
        <v>0</v>
      </c>
      <c r="T450" s="161">
        <f>+[2]data1cf!S450</f>
        <v>0</v>
      </c>
      <c r="U450" s="161">
        <f>+[2]data1cf!T450</f>
        <v>0</v>
      </c>
      <c r="V450" s="161">
        <f>+[2]data1cf!U450</f>
        <v>0</v>
      </c>
      <c r="W450" s="161">
        <f>+[2]data1cf!V450</f>
        <v>0</v>
      </c>
      <c r="X450" s="161">
        <f>+[2]data1cf!W450</f>
        <v>0</v>
      </c>
      <c r="Y450" s="161">
        <f>+[2]data1cf!X450</f>
        <v>0</v>
      </c>
      <c r="Z450" s="161">
        <f>+[2]data1cf!Y450</f>
        <v>0</v>
      </c>
      <c r="AA450" s="161">
        <f>+[2]data1cf!Z450</f>
        <v>0</v>
      </c>
      <c r="AB450" s="161"/>
      <c r="AC450" s="162">
        <f t="shared" ref="AC450:AC513" si="56">XNPV(0.1,B450:AA450,$B$1:$AA$1)</f>
        <v>29414.127680225243</v>
      </c>
      <c r="AD450" s="162">
        <f t="shared" si="50"/>
        <v>61622.911676584314</v>
      </c>
      <c r="AE450" s="163">
        <f t="shared" si="51"/>
        <v>61078.776991934115</v>
      </c>
      <c r="AF450" s="164">
        <f t="shared" ref="AF450:AF513" si="57">XIRR(B450:AA450,$B$1:$AA$1)</f>
        <v>0.15633034110069274</v>
      </c>
      <c r="AG450" s="165">
        <f t="shared" si="55"/>
        <v>0.9866335323147527</v>
      </c>
    </row>
    <row r="451" spans="1:33">
      <c r="A451" s="157"/>
      <c r="B451" s="161">
        <f>+[2]data1cf!A451</f>
        <v>-98427.563205956278</v>
      </c>
      <c r="C451" s="161">
        <f>+[2]data1cf!B451</f>
        <v>15348.444773628933</v>
      </c>
      <c r="D451" s="161">
        <f>+[2]data1cf!C451</f>
        <v>16646.372013758348</v>
      </c>
      <c r="E451" s="161">
        <f>+[2]data1cf!D451</f>
        <v>16247.2134372891</v>
      </c>
      <c r="F451" s="161">
        <f>+[2]data1cf!E451</f>
        <v>16087.29331843209</v>
      </c>
      <c r="G451" s="161">
        <f>+[2]data1cf!F451</f>
        <v>15576.509517991535</v>
      </c>
      <c r="H451" s="161">
        <f>+[2]data1cf!G451</f>
        <v>15429.729091769848</v>
      </c>
      <c r="I451" s="161">
        <f>+[2]data1cf!H451</f>
        <v>15252.341105176414</v>
      </c>
      <c r="J451" s="161">
        <f>+[2]data1cf!I451</f>
        <v>15177.446380811387</v>
      </c>
      <c r="K451" s="161">
        <f>+[2]data1cf!J451</f>
        <v>15231.38662971369</v>
      </c>
      <c r="L451" s="161">
        <f>+[2]data1cf!K451</f>
        <v>15228.234208602094</v>
      </c>
      <c r="M451" s="161">
        <f>+[2]data1cf!L451</f>
        <v>15135.312587290657</v>
      </c>
      <c r="N451" s="161">
        <f>+[2]data1cf!M451</f>
        <v>15214.165702181239</v>
      </c>
      <c r="O451" s="161">
        <f>+[2]data1cf!N451</f>
        <v>15314.732705134113</v>
      </c>
      <c r="P451" s="161">
        <f>+[2]data1cf!O451</f>
        <v>15093.805964482784</v>
      </c>
      <c r="Q451" s="161">
        <f>+[2]data1cf!P451</f>
        <v>15380.940071989407</v>
      </c>
      <c r="R451" s="161">
        <f>+[2]data1cf!Q451</f>
        <v>1128.924778947036</v>
      </c>
      <c r="S451" s="161">
        <f>+[2]data1cf!R451</f>
        <v>0</v>
      </c>
      <c r="T451" s="161">
        <f>+[2]data1cf!S451</f>
        <v>0</v>
      </c>
      <c r="U451" s="161">
        <f>+[2]data1cf!T451</f>
        <v>0</v>
      </c>
      <c r="V451" s="161">
        <f>+[2]data1cf!U451</f>
        <v>0</v>
      </c>
      <c r="W451" s="161">
        <f>+[2]data1cf!V451</f>
        <v>0</v>
      </c>
      <c r="X451" s="161">
        <f>+[2]data1cf!W451</f>
        <v>0</v>
      </c>
      <c r="Y451" s="161">
        <f>+[2]data1cf!X451</f>
        <v>0</v>
      </c>
      <c r="Z451" s="161">
        <f>+[2]data1cf!Y451</f>
        <v>0</v>
      </c>
      <c r="AA451" s="161">
        <f>+[2]data1cf!Z451</f>
        <v>0</v>
      </c>
      <c r="AB451" s="161"/>
      <c r="AC451" s="162">
        <f t="shared" si="56"/>
        <v>20535.923323744031</v>
      </c>
      <c r="AD451" s="162">
        <f t="shared" ref="AD451:AD514" si="58">SUMPRODUCT(B451:AA451,$B$1010:$AA$1010)</f>
        <v>53352.894299549793</v>
      </c>
      <c r="AE451" s="163">
        <f t="shared" ref="AE451:AE514" si="59">SUMPRODUCT(B451:AA451,$B$1012:$AA$1012)</f>
        <v>52798.767721200995</v>
      </c>
      <c r="AF451" s="164">
        <f t="shared" si="57"/>
        <v>0.13555185198783873</v>
      </c>
      <c r="AG451" s="165">
        <f t="shared" ref="AG451:AG466" si="60">1-EXP(-(1/0.25)*(AD451/ABS($AD$1010)))</f>
        <v>0.97614870366337059</v>
      </c>
    </row>
    <row r="452" spans="1:33">
      <c r="A452" s="157"/>
      <c r="B452" s="161">
        <f>+[2]data1cf!A452</f>
        <v>-97428.882602191952</v>
      </c>
      <c r="C452" s="161">
        <f>+[2]data1cf!B452</f>
        <v>15180.913493378433</v>
      </c>
      <c r="D452" s="161">
        <f>+[2]data1cf!C452</f>
        <v>16734.469703449031</v>
      </c>
      <c r="E452" s="161">
        <f>+[2]data1cf!D452</f>
        <v>16072.269549046196</v>
      </c>
      <c r="F452" s="161">
        <f>+[2]data1cf!E452</f>
        <v>15924.234513171001</v>
      </c>
      <c r="G452" s="161">
        <f>+[2]data1cf!F452</f>
        <v>15616.505699677</v>
      </c>
      <c r="H452" s="161">
        <f>+[2]data1cf!G452</f>
        <v>15245.700989028133</v>
      </c>
      <c r="I452" s="161">
        <f>+[2]data1cf!H452</f>
        <v>15045.140560719057</v>
      </c>
      <c r="J452" s="161">
        <f>+[2]data1cf!I452</f>
        <v>15037.503298190302</v>
      </c>
      <c r="K452" s="161">
        <f>+[2]data1cf!J452</f>
        <v>15378.556523994972</v>
      </c>
      <c r="L452" s="161">
        <f>+[2]data1cf!K452</f>
        <v>15311.205620981469</v>
      </c>
      <c r="M452" s="161">
        <f>+[2]data1cf!L452</f>
        <v>15294.975186473517</v>
      </c>
      <c r="N452" s="161">
        <f>+[2]data1cf!M452</f>
        <v>15324.673615938815</v>
      </c>
      <c r="O452" s="161">
        <f>+[2]data1cf!N452</f>
        <v>15242.967681070248</v>
      </c>
      <c r="P452" s="161">
        <f>+[2]data1cf!O452</f>
        <v>15228.650541155021</v>
      </c>
      <c r="Q452" s="161">
        <f>+[2]data1cf!P452</f>
        <v>15095.888279041368</v>
      </c>
      <c r="R452" s="161">
        <f>+[2]data1cf!Q452</f>
        <v>1117.4703118941009</v>
      </c>
      <c r="S452" s="161">
        <f>+[2]data1cf!R452</f>
        <v>0</v>
      </c>
      <c r="T452" s="161">
        <f>+[2]data1cf!S452</f>
        <v>0</v>
      </c>
      <c r="U452" s="161">
        <f>+[2]data1cf!T452</f>
        <v>0</v>
      </c>
      <c r="V452" s="161">
        <f>+[2]data1cf!U452</f>
        <v>0</v>
      </c>
      <c r="W452" s="161">
        <f>+[2]data1cf!V452</f>
        <v>0</v>
      </c>
      <c r="X452" s="161">
        <f>+[2]data1cf!W452</f>
        <v>0</v>
      </c>
      <c r="Y452" s="161">
        <f>+[2]data1cf!X452</f>
        <v>0</v>
      </c>
      <c r="Z452" s="161">
        <f>+[2]data1cf!Y452</f>
        <v>0</v>
      </c>
      <c r="AA452" s="161">
        <f>+[2]data1cf!Z452</f>
        <v>0</v>
      </c>
      <c r="AB452" s="161"/>
      <c r="AC452" s="162">
        <f t="shared" si="56"/>
        <v>21091.316060027584</v>
      </c>
      <c r="AD452" s="162">
        <f t="shared" si="58"/>
        <v>53832.537594973561</v>
      </c>
      <c r="AE452" s="163">
        <f t="shared" si="59"/>
        <v>53279.454982533258</v>
      </c>
      <c r="AF452" s="164">
        <f t="shared" si="57"/>
        <v>0.1367760479450226</v>
      </c>
      <c r="AG452" s="165">
        <f t="shared" si="60"/>
        <v>0.97693646903104936</v>
      </c>
    </row>
    <row r="453" spans="1:33">
      <c r="A453" s="157"/>
      <c r="B453" s="161">
        <f>+[2]data1cf!A453</f>
        <v>-99734.62308190047</v>
      </c>
      <c r="C453" s="161">
        <f>+[2]data1cf!B453</f>
        <v>15025.751542681965</v>
      </c>
      <c r="D453" s="161">
        <f>+[2]data1cf!C453</f>
        <v>16585.621571330616</v>
      </c>
      <c r="E453" s="161">
        <f>+[2]data1cf!D453</f>
        <v>16387.928181113555</v>
      </c>
      <c r="F453" s="161">
        <f>+[2]data1cf!E453</f>
        <v>15987.941750336526</v>
      </c>
      <c r="G453" s="161">
        <f>+[2]data1cf!F453</f>
        <v>15634.961287657648</v>
      </c>
      <c r="H453" s="161">
        <f>+[2]data1cf!G453</f>
        <v>15452.550826028306</v>
      </c>
      <c r="I453" s="161">
        <f>+[2]data1cf!H453</f>
        <v>15187.30100340605</v>
      </c>
      <c r="J453" s="161">
        <f>+[2]data1cf!I453</f>
        <v>15243.253750288919</v>
      </c>
      <c r="K453" s="161">
        <f>+[2]data1cf!J453</f>
        <v>15341.432955795502</v>
      </c>
      <c r="L453" s="161">
        <f>+[2]data1cf!K453</f>
        <v>15389.56564398441</v>
      </c>
      <c r="M453" s="161">
        <f>+[2]data1cf!L453</f>
        <v>15341.512235544627</v>
      </c>
      <c r="N453" s="161">
        <f>+[2]data1cf!M453</f>
        <v>15465.404243692426</v>
      </c>
      <c r="O453" s="161">
        <f>+[2]data1cf!N453</f>
        <v>15441.961402944653</v>
      </c>
      <c r="P453" s="161">
        <f>+[2]data1cf!O453</f>
        <v>15225.078059109055</v>
      </c>
      <c r="Q453" s="161">
        <f>+[2]data1cf!P453</f>
        <v>15220.400609243072</v>
      </c>
      <c r="R453" s="161">
        <f>+[2]data1cf!Q453</f>
        <v>1143.9162329001656</v>
      </c>
      <c r="S453" s="161">
        <f>+[2]data1cf!R453</f>
        <v>0</v>
      </c>
      <c r="T453" s="161">
        <f>+[2]data1cf!S453</f>
        <v>0</v>
      </c>
      <c r="U453" s="161">
        <f>+[2]data1cf!T453</f>
        <v>0</v>
      </c>
      <c r="V453" s="161">
        <f>+[2]data1cf!U453</f>
        <v>0</v>
      </c>
      <c r="W453" s="161">
        <f>+[2]data1cf!V453</f>
        <v>0</v>
      </c>
      <c r="X453" s="161">
        <f>+[2]data1cf!W453</f>
        <v>0</v>
      </c>
      <c r="Y453" s="161">
        <f>+[2]data1cf!X453</f>
        <v>0</v>
      </c>
      <c r="Z453" s="161">
        <f>+[2]data1cf!Y453</f>
        <v>0</v>
      </c>
      <c r="AA453" s="161">
        <f>+[2]data1cf!Z453</f>
        <v>0</v>
      </c>
      <c r="AB453" s="161"/>
      <c r="AC453" s="162">
        <f t="shared" si="56"/>
        <v>19266.876496159643</v>
      </c>
      <c r="AD453" s="162">
        <f t="shared" si="58"/>
        <v>52219.160130445714</v>
      </c>
      <c r="AE453" s="163">
        <f t="shared" si="59"/>
        <v>51662.496320758</v>
      </c>
      <c r="AF453" s="164">
        <f t="shared" si="57"/>
        <v>0.13285499215126043</v>
      </c>
      <c r="AG453" s="165">
        <f t="shared" si="60"/>
        <v>0.97417802790981212</v>
      </c>
    </row>
    <row r="454" spans="1:33">
      <c r="A454" s="157"/>
      <c r="B454" s="161">
        <f>+[2]data1cf!A454</f>
        <v>-98173.579225523208</v>
      </c>
      <c r="C454" s="161">
        <f>+[2]data1cf!B454</f>
        <v>15372.035355920927</v>
      </c>
      <c r="D454" s="161">
        <f>+[2]data1cf!C454</f>
        <v>16633.131076561676</v>
      </c>
      <c r="E454" s="161">
        <f>+[2]data1cf!D454</f>
        <v>16417.559216465648</v>
      </c>
      <c r="F454" s="161">
        <f>+[2]data1cf!E454</f>
        <v>15912.193062876007</v>
      </c>
      <c r="G454" s="161">
        <f>+[2]data1cf!F454</f>
        <v>15768.26485308665</v>
      </c>
      <c r="H454" s="161">
        <f>+[2]data1cf!G454</f>
        <v>15274.286452749715</v>
      </c>
      <c r="I454" s="161">
        <f>+[2]data1cf!H454</f>
        <v>15195.436258829721</v>
      </c>
      <c r="J454" s="161">
        <f>+[2]data1cf!I454</f>
        <v>15231.908212401633</v>
      </c>
      <c r="K454" s="161">
        <f>+[2]data1cf!J454</f>
        <v>15337.326755497859</v>
      </c>
      <c r="L454" s="161">
        <f>+[2]data1cf!K454</f>
        <v>15314.749768785603</v>
      </c>
      <c r="M454" s="161">
        <f>+[2]data1cf!L454</f>
        <v>15193.162757453483</v>
      </c>
      <c r="N454" s="161">
        <f>+[2]data1cf!M454</f>
        <v>15319.366877123384</v>
      </c>
      <c r="O454" s="161">
        <f>+[2]data1cf!N454</f>
        <v>15321.399103767922</v>
      </c>
      <c r="P454" s="161">
        <f>+[2]data1cf!O454</f>
        <v>15369.44624413472</v>
      </c>
      <c r="Q454" s="161">
        <f>+[2]data1cf!P454</f>
        <v>15281.940278012364</v>
      </c>
      <c r="R454" s="161">
        <f>+[2]data1cf!Q454</f>
        <v>1126.0116842850609</v>
      </c>
      <c r="S454" s="161">
        <f>+[2]data1cf!R454</f>
        <v>0</v>
      </c>
      <c r="T454" s="161">
        <f>+[2]data1cf!S454</f>
        <v>0</v>
      </c>
      <c r="U454" s="161">
        <f>+[2]data1cf!T454</f>
        <v>0</v>
      </c>
      <c r="V454" s="161">
        <f>+[2]data1cf!U454</f>
        <v>0</v>
      </c>
      <c r="W454" s="161">
        <f>+[2]data1cf!V454</f>
        <v>0</v>
      </c>
      <c r="X454" s="161">
        <f>+[2]data1cf!W454</f>
        <v>0</v>
      </c>
      <c r="Y454" s="161">
        <f>+[2]data1cf!X454</f>
        <v>0</v>
      </c>
      <c r="Z454" s="161">
        <f>+[2]data1cf!Y454</f>
        <v>0</v>
      </c>
      <c r="AA454" s="161">
        <f>+[2]data1cf!Z454</f>
        <v>0</v>
      </c>
      <c r="AB454" s="161"/>
      <c r="AC454" s="162">
        <f t="shared" si="56"/>
        <v>21018.46184484876</v>
      </c>
      <c r="AD454" s="162">
        <f t="shared" si="58"/>
        <v>53919.900153971415</v>
      </c>
      <c r="AE454" s="163">
        <f t="shared" si="59"/>
        <v>53364.186066153758</v>
      </c>
      <c r="AF454" s="164">
        <f t="shared" si="57"/>
        <v>0.13642026782035827</v>
      </c>
      <c r="AG454" s="165">
        <f t="shared" si="60"/>
        <v>0.97707712645299993</v>
      </c>
    </row>
    <row r="455" spans="1:33">
      <c r="A455" s="157"/>
      <c r="B455" s="161">
        <f>+[2]data1cf!A455</f>
        <v>-88189.754961281898</v>
      </c>
      <c r="C455" s="161">
        <f>+[2]data1cf!B455</f>
        <v>14866.458402865379</v>
      </c>
      <c r="D455" s="161">
        <f>+[2]data1cf!C455</f>
        <v>16380.003647218484</v>
      </c>
      <c r="E455" s="161">
        <f>+[2]data1cf!D455</f>
        <v>15732.323468689428</v>
      </c>
      <c r="F455" s="161">
        <f>+[2]data1cf!E455</f>
        <v>15706.352432393007</v>
      </c>
      <c r="G455" s="161">
        <f>+[2]data1cf!F455</f>
        <v>15355.669598795344</v>
      </c>
      <c r="H455" s="161">
        <f>+[2]data1cf!G455</f>
        <v>15218.355513757037</v>
      </c>
      <c r="I455" s="161">
        <f>+[2]data1cf!H455</f>
        <v>15054.902082670847</v>
      </c>
      <c r="J455" s="161">
        <f>+[2]data1cf!I455</f>
        <v>14899.102885156683</v>
      </c>
      <c r="K455" s="161">
        <f>+[2]data1cf!J455</f>
        <v>15044.156645250763</v>
      </c>
      <c r="L455" s="161">
        <f>+[2]data1cf!K455</f>
        <v>15132.341332301705</v>
      </c>
      <c r="M455" s="161">
        <f>+[2]data1cf!L455</f>
        <v>14935.820039356448</v>
      </c>
      <c r="N455" s="161">
        <f>+[2]data1cf!M455</f>
        <v>15109.307926802598</v>
      </c>
      <c r="O455" s="161">
        <f>+[2]data1cf!N455</f>
        <v>15281.651289367368</v>
      </c>
      <c r="P455" s="161">
        <f>+[2]data1cf!O455</f>
        <v>14852.799921493504</v>
      </c>
      <c r="Q455" s="161">
        <f>+[2]data1cf!P455</f>
        <v>15205.837349787391</v>
      </c>
      <c r="R455" s="161">
        <f>+[2]data1cf!Q455</f>
        <v>1011.5012135039187</v>
      </c>
      <c r="S455" s="161">
        <f>+[2]data1cf!R455</f>
        <v>0</v>
      </c>
      <c r="T455" s="161">
        <f>+[2]data1cf!S455</f>
        <v>0</v>
      </c>
      <c r="U455" s="161">
        <f>+[2]data1cf!T455</f>
        <v>0</v>
      </c>
      <c r="V455" s="161">
        <f>+[2]data1cf!U455</f>
        <v>0</v>
      </c>
      <c r="W455" s="161">
        <f>+[2]data1cf!V455</f>
        <v>0</v>
      </c>
      <c r="X455" s="161">
        <f>+[2]data1cf!W455</f>
        <v>0</v>
      </c>
      <c r="Y455" s="161">
        <f>+[2]data1cf!X455</f>
        <v>0</v>
      </c>
      <c r="Z455" s="161">
        <f>+[2]data1cf!Y455</f>
        <v>0</v>
      </c>
      <c r="AA455" s="161">
        <f>+[2]data1cf!Z455</f>
        <v>0</v>
      </c>
      <c r="AB455" s="161"/>
      <c r="AC455" s="162">
        <f t="shared" si="56"/>
        <v>28621.299284040433</v>
      </c>
      <c r="AD455" s="162">
        <f t="shared" si="58"/>
        <v>60966.864252998537</v>
      </c>
      <c r="AE455" s="163">
        <f t="shared" si="59"/>
        <v>60420.39907965927</v>
      </c>
      <c r="AF455" s="164">
        <f t="shared" si="57"/>
        <v>0.15411579012870788</v>
      </c>
      <c r="AG455" s="165">
        <f t="shared" si="60"/>
        <v>0.98600517794579301</v>
      </c>
    </row>
    <row r="456" spans="1:33">
      <c r="A456" s="157"/>
      <c r="B456" s="161">
        <f>+[2]data1cf!A456</f>
        <v>-93431.793194814483</v>
      </c>
      <c r="C456" s="161">
        <f>+[2]data1cf!B456</f>
        <v>15191.472094352099</v>
      </c>
      <c r="D456" s="161">
        <f>+[2]data1cf!C456</f>
        <v>16466.400762806883</v>
      </c>
      <c r="E456" s="161">
        <f>+[2]data1cf!D456</f>
        <v>16170.461882364896</v>
      </c>
      <c r="F456" s="161">
        <f>+[2]data1cf!E456</f>
        <v>15884.546998833797</v>
      </c>
      <c r="G456" s="161">
        <f>+[2]data1cf!F456</f>
        <v>15506.297239388896</v>
      </c>
      <c r="H456" s="161">
        <f>+[2]data1cf!G456</f>
        <v>15334.167843691923</v>
      </c>
      <c r="I456" s="161">
        <f>+[2]data1cf!H456</f>
        <v>15270.268607962145</v>
      </c>
      <c r="J456" s="161">
        <f>+[2]data1cf!I456</f>
        <v>15189.660463631553</v>
      </c>
      <c r="K456" s="161">
        <f>+[2]data1cf!J456</f>
        <v>15095.7314240657</v>
      </c>
      <c r="L456" s="161">
        <f>+[2]data1cf!K456</f>
        <v>15059.091973214014</v>
      </c>
      <c r="M456" s="161">
        <f>+[2]data1cf!L456</f>
        <v>15072.403912912865</v>
      </c>
      <c r="N456" s="161">
        <f>+[2]data1cf!M456</f>
        <v>15267.001876028478</v>
      </c>
      <c r="O456" s="161">
        <f>+[2]data1cf!N456</f>
        <v>15223.956196433433</v>
      </c>
      <c r="P456" s="161">
        <f>+[2]data1cf!O456</f>
        <v>15263.488655538578</v>
      </c>
      <c r="Q456" s="161">
        <f>+[2]data1cf!P456</f>
        <v>15526.489489618301</v>
      </c>
      <c r="R456" s="161">
        <f>+[2]data1cf!Q456</f>
        <v>1071.6252952272441</v>
      </c>
      <c r="S456" s="161">
        <f>+[2]data1cf!R456</f>
        <v>0</v>
      </c>
      <c r="T456" s="161">
        <f>+[2]data1cf!S456</f>
        <v>0</v>
      </c>
      <c r="U456" s="161">
        <f>+[2]data1cf!T456</f>
        <v>0</v>
      </c>
      <c r="V456" s="161">
        <f>+[2]data1cf!U456</f>
        <v>0</v>
      </c>
      <c r="W456" s="161">
        <f>+[2]data1cf!V456</f>
        <v>0</v>
      </c>
      <c r="X456" s="161">
        <f>+[2]data1cf!W456</f>
        <v>0</v>
      </c>
      <c r="Y456" s="161">
        <f>+[2]data1cf!X456</f>
        <v>0</v>
      </c>
      <c r="Z456" s="161">
        <f>+[2]data1cf!Y456</f>
        <v>0</v>
      </c>
      <c r="AA456" s="161">
        <f>+[2]data1cf!Z456</f>
        <v>0</v>
      </c>
      <c r="AB456" s="161"/>
      <c r="AC456" s="162">
        <f t="shared" si="56"/>
        <v>24874.433133174771</v>
      </c>
      <c r="AD456" s="162">
        <f t="shared" si="58"/>
        <v>57590.980511752678</v>
      </c>
      <c r="AE456" s="163">
        <f t="shared" si="59"/>
        <v>57038.261014582458</v>
      </c>
      <c r="AF456" s="164">
        <f t="shared" si="57"/>
        <v>0.14484441876411441</v>
      </c>
      <c r="AG456" s="165">
        <f t="shared" si="60"/>
        <v>0.98227322706319731</v>
      </c>
    </row>
    <row r="457" spans="1:33">
      <c r="A457" s="157"/>
      <c r="B457" s="161">
        <f>+[2]data1cf!A457</f>
        <v>-95857.125504225085</v>
      </c>
      <c r="C457" s="161">
        <f>+[2]data1cf!B457</f>
        <v>15009.181781183781</v>
      </c>
      <c r="D457" s="161">
        <f>+[2]data1cf!C457</f>
        <v>16477.396121545848</v>
      </c>
      <c r="E457" s="161">
        <f>+[2]data1cf!D457</f>
        <v>16323.757002992885</v>
      </c>
      <c r="F457" s="161">
        <f>+[2]data1cf!E457</f>
        <v>15835.661116152212</v>
      </c>
      <c r="G457" s="161">
        <f>+[2]data1cf!F457</f>
        <v>15596.321694457733</v>
      </c>
      <c r="H457" s="161">
        <f>+[2]data1cf!G457</f>
        <v>15553.016664684164</v>
      </c>
      <c r="I457" s="161">
        <f>+[2]data1cf!H457</f>
        <v>15380.317315660704</v>
      </c>
      <c r="J457" s="161">
        <f>+[2]data1cf!I457</f>
        <v>15125.730553028421</v>
      </c>
      <c r="K457" s="161">
        <f>+[2]data1cf!J457</f>
        <v>15109.884879936388</v>
      </c>
      <c r="L457" s="161">
        <f>+[2]data1cf!K457</f>
        <v>15285.684195276255</v>
      </c>
      <c r="M457" s="161">
        <f>+[2]data1cf!L457</f>
        <v>15376.469894355665</v>
      </c>
      <c r="N457" s="161">
        <f>+[2]data1cf!M457</f>
        <v>15487.389243853413</v>
      </c>
      <c r="O457" s="161">
        <f>+[2]data1cf!N457</f>
        <v>15488.680468209284</v>
      </c>
      <c r="P457" s="161">
        <f>+[2]data1cf!O457</f>
        <v>15097.743279513754</v>
      </c>
      <c r="Q457" s="161">
        <f>+[2]data1cf!P457</f>
        <v>15283.272089487289</v>
      </c>
      <c r="R457" s="161">
        <f>+[2]data1cf!Q457</f>
        <v>1099.44288668326</v>
      </c>
      <c r="S457" s="161">
        <f>+[2]data1cf!R457</f>
        <v>0</v>
      </c>
      <c r="T457" s="161">
        <f>+[2]data1cf!S457</f>
        <v>0</v>
      </c>
      <c r="U457" s="161">
        <f>+[2]data1cf!T457</f>
        <v>0</v>
      </c>
      <c r="V457" s="161">
        <f>+[2]data1cf!U457</f>
        <v>0</v>
      </c>
      <c r="W457" s="161">
        <f>+[2]data1cf!V457</f>
        <v>0</v>
      </c>
      <c r="X457" s="161">
        <f>+[2]data1cf!W457</f>
        <v>0</v>
      </c>
      <c r="Y457" s="161">
        <f>+[2]data1cf!X457</f>
        <v>0</v>
      </c>
      <c r="Z457" s="161">
        <f>+[2]data1cf!Y457</f>
        <v>0</v>
      </c>
      <c r="AA457" s="161">
        <f>+[2]data1cf!Z457</f>
        <v>0</v>
      </c>
      <c r="AB457" s="161"/>
      <c r="AC457" s="162">
        <f t="shared" si="56"/>
        <v>22831.070939058405</v>
      </c>
      <c r="AD457" s="162">
        <f t="shared" si="58"/>
        <v>55715.501340046692</v>
      </c>
      <c r="AE457" s="163">
        <f t="shared" si="59"/>
        <v>55159.972207124127</v>
      </c>
      <c r="AF457" s="164">
        <f t="shared" si="57"/>
        <v>0.14019665122032163</v>
      </c>
      <c r="AG457" s="165">
        <f t="shared" si="60"/>
        <v>0.97978545665694616</v>
      </c>
    </row>
    <row r="458" spans="1:33">
      <c r="A458" s="157"/>
      <c r="B458" s="161">
        <f>+[2]data1cf!A458</f>
        <v>-94251.860734495262</v>
      </c>
      <c r="C458" s="161">
        <f>+[2]data1cf!B458</f>
        <v>15042.568774629104</v>
      </c>
      <c r="D458" s="161">
        <f>+[2]data1cf!C458</f>
        <v>16554.399064237939</v>
      </c>
      <c r="E458" s="161">
        <f>+[2]data1cf!D458</f>
        <v>15929.711599585629</v>
      </c>
      <c r="F458" s="161">
        <f>+[2]data1cf!E458</f>
        <v>15771.058545629801</v>
      </c>
      <c r="G458" s="161">
        <f>+[2]data1cf!F458</f>
        <v>15469.782063164996</v>
      </c>
      <c r="H458" s="161">
        <f>+[2]data1cf!G458</f>
        <v>15133.276615438976</v>
      </c>
      <c r="I458" s="161">
        <f>+[2]data1cf!H458</f>
        <v>15231.774911070303</v>
      </c>
      <c r="J458" s="161">
        <f>+[2]data1cf!I458</f>
        <v>15336.528280085709</v>
      </c>
      <c r="K458" s="161">
        <f>+[2]data1cf!J458</f>
        <v>15086.60030856396</v>
      </c>
      <c r="L458" s="161">
        <f>+[2]data1cf!K458</f>
        <v>15112.055584321057</v>
      </c>
      <c r="M458" s="161">
        <f>+[2]data1cf!L458</f>
        <v>15235.121216469834</v>
      </c>
      <c r="N458" s="161">
        <f>+[2]data1cf!M458</f>
        <v>15387.775460853174</v>
      </c>
      <c r="O458" s="161">
        <f>+[2]data1cf!N458</f>
        <v>15413.309238608945</v>
      </c>
      <c r="P458" s="161">
        <f>+[2]data1cf!O458</f>
        <v>15231.692534244243</v>
      </c>
      <c r="Q458" s="161">
        <f>+[2]data1cf!P458</f>
        <v>15204.244588475063</v>
      </c>
      <c r="R458" s="161">
        <f>+[2]data1cf!Q458</f>
        <v>1081.0311418803667</v>
      </c>
      <c r="S458" s="161">
        <f>+[2]data1cf!R458</f>
        <v>0</v>
      </c>
      <c r="T458" s="161">
        <f>+[2]data1cf!S458</f>
        <v>0</v>
      </c>
      <c r="U458" s="161">
        <f>+[2]data1cf!T458</f>
        <v>0</v>
      </c>
      <c r="V458" s="161">
        <f>+[2]data1cf!U458</f>
        <v>0</v>
      </c>
      <c r="W458" s="161">
        <f>+[2]data1cf!V458</f>
        <v>0</v>
      </c>
      <c r="X458" s="161">
        <f>+[2]data1cf!W458</f>
        <v>0</v>
      </c>
      <c r="Y458" s="161">
        <f>+[2]data1cf!X458</f>
        <v>0</v>
      </c>
      <c r="Z458" s="161">
        <f>+[2]data1cf!Y458</f>
        <v>0</v>
      </c>
      <c r="AA458" s="161">
        <f>+[2]data1cf!Z458</f>
        <v>0</v>
      </c>
      <c r="AB458" s="161"/>
      <c r="AC458" s="162">
        <f t="shared" si="56"/>
        <v>23729.506566739015</v>
      </c>
      <c r="AD458" s="162">
        <f t="shared" si="58"/>
        <v>56423.999819924684</v>
      </c>
      <c r="AE458" s="163">
        <f t="shared" si="59"/>
        <v>55871.519621201136</v>
      </c>
      <c r="AF458" s="164">
        <f t="shared" si="57"/>
        <v>0.14240157008171084</v>
      </c>
      <c r="AG458" s="165">
        <f t="shared" si="60"/>
        <v>0.98076385047602266</v>
      </c>
    </row>
    <row r="459" spans="1:33">
      <c r="A459" s="157"/>
      <c r="B459" s="161">
        <f>+[2]data1cf!A459</f>
        <v>-95582.740761904395</v>
      </c>
      <c r="C459" s="161">
        <f>+[2]data1cf!B459</f>
        <v>15175.80590692865</v>
      </c>
      <c r="D459" s="161">
        <f>+[2]data1cf!C459</f>
        <v>16434.322491859581</v>
      </c>
      <c r="E459" s="161">
        <f>+[2]data1cf!D459</f>
        <v>16037.281831824152</v>
      </c>
      <c r="F459" s="161">
        <f>+[2]data1cf!E459</f>
        <v>15874.121648445731</v>
      </c>
      <c r="G459" s="161">
        <f>+[2]data1cf!F459</f>
        <v>15789.934912383231</v>
      </c>
      <c r="H459" s="161">
        <f>+[2]data1cf!G459</f>
        <v>15301.840090344122</v>
      </c>
      <c r="I459" s="161">
        <f>+[2]data1cf!H459</f>
        <v>15118.674083963289</v>
      </c>
      <c r="J459" s="161">
        <f>+[2]data1cf!I459</f>
        <v>15145.899587230921</v>
      </c>
      <c r="K459" s="161">
        <f>+[2]data1cf!J459</f>
        <v>15283.621775645819</v>
      </c>
      <c r="L459" s="161">
        <f>+[2]data1cf!K459</f>
        <v>15432.883648847526</v>
      </c>
      <c r="M459" s="161">
        <f>+[2]data1cf!L459</f>
        <v>15239.92824305091</v>
      </c>
      <c r="N459" s="161">
        <f>+[2]data1cf!M459</f>
        <v>15145.858365387121</v>
      </c>
      <c r="O459" s="161">
        <f>+[2]data1cf!N459</f>
        <v>15320.139491786051</v>
      </c>
      <c r="P459" s="161">
        <f>+[2]data1cf!O459</f>
        <v>15191.576160377932</v>
      </c>
      <c r="Q459" s="161">
        <f>+[2]data1cf!P459</f>
        <v>15435.281944808365</v>
      </c>
      <c r="R459" s="161">
        <f>+[2]data1cf!Q459</f>
        <v>1096.2958034427384</v>
      </c>
      <c r="S459" s="161">
        <f>+[2]data1cf!R459</f>
        <v>0</v>
      </c>
      <c r="T459" s="161">
        <f>+[2]data1cf!S459</f>
        <v>0</v>
      </c>
      <c r="U459" s="161">
        <f>+[2]data1cf!T459</f>
        <v>0</v>
      </c>
      <c r="V459" s="161">
        <f>+[2]data1cf!U459</f>
        <v>0</v>
      </c>
      <c r="W459" s="161">
        <f>+[2]data1cf!V459</f>
        <v>0</v>
      </c>
      <c r="X459" s="161">
        <f>+[2]data1cf!W459</f>
        <v>0</v>
      </c>
      <c r="Y459" s="161">
        <f>+[2]data1cf!X459</f>
        <v>0</v>
      </c>
      <c r="Z459" s="161">
        <f>+[2]data1cf!Y459</f>
        <v>0</v>
      </c>
      <c r="AA459" s="161">
        <f>+[2]data1cf!Z459</f>
        <v>0</v>
      </c>
      <c r="AB459" s="161"/>
      <c r="AC459" s="162">
        <f t="shared" si="56"/>
        <v>22871.479895905726</v>
      </c>
      <c r="AD459" s="162">
        <f t="shared" si="58"/>
        <v>55667.330123320557</v>
      </c>
      <c r="AE459" s="163">
        <f t="shared" si="59"/>
        <v>55113.205824789729</v>
      </c>
      <c r="AF459" s="164">
        <f t="shared" si="57"/>
        <v>0.14040955901145935</v>
      </c>
      <c r="AG459" s="165">
        <f t="shared" si="60"/>
        <v>0.97971715623082445</v>
      </c>
    </row>
    <row r="460" spans="1:33">
      <c r="A460" s="157"/>
      <c r="B460" s="161">
        <f>+[2]data1cf!A460</f>
        <v>-97106.829412494233</v>
      </c>
      <c r="C460" s="161">
        <f>+[2]data1cf!B460</f>
        <v>15298.684884613915</v>
      </c>
      <c r="D460" s="161">
        <f>+[2]data1cf!C460</f>
        <v>16745.1239821821</v>
      </c>
      <c r="E460" s="161">
        <f>+[2]data1cf!D460</f>
        <v>16144.04232023346</v>
      </c>
      <c r="F460" s="161">
        <f>+[2]data1cf!E460</f>
        <v>15830.139762401359</v>
      </c>
      <c r="G460" s="161">
        <f>+[2]data1cf!F460</f>
        <v>15641.589814618119</v>
      </c>
      <c r="H460" s="161">
        <f>+[2]data1cf!G460</f>
        <v>15364.20546621207</v>
      </c>
      <c r="I460" s="161">
        <f>+[2]data1cf!H460</f>
        <v>15136.583271813663</v>
      </c>
      <c r="J460" s="161">
        <f>+[2]data1cf!I460</f>
        <v>15208.293584192135</v>
      </c>
      <c r="K460" s="161">
        <f>+[2]data1cf!J460</f>
        <v>15230.983156099268</v>
      </c>
      <c r="L460" s="161">
        <f>+[2]data1cf!K460</f>
        <v>15287.554960861085</v>
      </c>
      <c r="M460" s="161">
        <f>+[2]data1cf!L460</f>
        <v>15279.91934630003</v>
      </c>
      <c r="N460" s="161">
        <f>+[2]data1cf!M460</f>
        <v>15230.699996138079</v>
      </c>
      <c r="O460" s="161">
        <f>+[2]data1cf!N460</f>
        <v>15421.450074294502</v>
      </c>
      <c r="P460" s="161">
        <f>+[2]data1cf!O460</f>
        <v>15351.08368228874</v>
      </c>
      <c r="Q460" s="161">
        <f>+[2]data1cf!P460</f>
        <v>15480.118272426836</v>
      </c>
      <c r="R460" s="161">
        <f>+[2]data1cf!Q460</f>
        <v>1113.7764906295438</v>
      </c>
      <c r="S460" s="161">
        <f>+[2]data1cf!R460</f>
        <v>0</v>
      </c>
      <c r="T460" s="161">
        <f>+[2]data1cf!S460</f>
        <v>0</v>
      </c>
      <c r="U460" s="161">
        <f>+[2]data1cf!T460</f>
        <v>0</v>
      </c>
      <c r="V460" s="161">
        <f>+[2]data1cf!U460</f>
        <v>0</v>
      </c>
      <c r="W460" s="161">
        <f>+[2]data1cf!V460</f>
        <v>0</v>
      </c>
      <c r="X460" s="161">
        <f>+[2]data1cf!W460</f>
        <v>0</v>
      </c>
      <c r="Y460" s="161">
        <f>+[2]data1cf!X460</f>
        <v>0</v>
      </c>
      <c r="Z460" s="161">
        <f>+[2]data1cf!Y460</f>
        <v>0</v>
      </c>
      <c r="AA460" s="161">
        <f>+[2]data1cf!Z460</f>
        <v>0</v>
      </c>
      <c r="AB460" s="161"/>
      <c r="AC460" s="162">
        <f t="shared" si="56"/>
        <v>21795.950580972152</v>
      </c>
      <c r="AD460" s="162">
        <f t="shared" si="58"/>
        <v>54664.985188688108</v>
      </c>
      <c r="AE460" s="163">
        <f t="shared" si="59"/>
        <v>54109.553664952051</v>
      </c>
      <c r="AF460" s="164">
        <f t="shared" si="57"/>
        <v>0.13806038498878481</v>
      </c>
      <c r="AG460" s="165">
        <f t="shared" si="60"/>
        <v>0.97824241681030133</v>
      </c>
    </row>
    <row r="461" spans="1:33">
      <c r="A461" s="157"/>
      <c r="B461" s="161">
        <f>+[2]data1cf!A461</f>
        <v>-96476.057714012481</v>
      </c>
      <c r="C461" s="161">
        <f>+[2]data1cf!B461</f>
        <v>15071.157837472318</v>
      </c>
      <c r="D461" s="161">
        <f>+[2]data1cf!C461</f>
        <v>16512.203810723924</v>
      </c>
      <c r="E461" s="161">
        <f>+[2]data1cf!D461</f>
        <v>16153.093682836075</v>
      </c>
      <c r="F461" s="161">
        <f>+[2]data1cf!E461</f>
        <v>15868.46909842606</v>
      </c>
      <c r="G461" s="161">
        <f>+[2]data1cf!F461</f>
        <v>15712.710675844031</v>
      </c>
      <c r="H461" s="161">
        <f>+[2]data1cf!G461</f>
        <v>15268.844115721713</v>
      </c>
      <c r="I461" s="161">
        <f>+[2]data1cf!H461</f>
        <v>15187.960474995449</v>
      </c>
      <c r="J461" s="161">
        <f>+[2]data1cf!I461</f>
        <v>15110.07115449816</v>
      </c>
      <c r="K461" s="161">
        <f>+[2]data1cf!J461</f>
        <v>15171.567347731791</v>
      </c>
      <c r="L461" s="161">
        <f>+[2]data1cf!K461</f>
        <v>15213.984500848132</v>
      </c>
      <c r="M461" s="161">
        <f>+[2]data1cf!L461</f>
        <v>15334.800005703335</v>
      </c>
      <c r="N461" s="161">
        <f>+[2]data1cf!M461</f>
        <v>15243.433034585263</v>
      </c>
      <c r="O461" s="161">
        <f>+[2]data1cf!N461</f>
        <v>15157.058755504255</v>
      </c>
      <c r="P461" s="161">
        <f>+[2]data1cf!O461</f>
        <v>15202.25465553566</v>
      </c>
      <c r="Q461" s="161">
        <f>+[2]data1cf!P461</f>
        <v>15290.158633975589</v>
      </c>
      <c r="R461" s="161">
        <f>+[2]data1cf!Q461</f>
        <v>1106.5417915566375</v>
      </c>
      <c r="S461" s="161">
        <f>+[2]data1cf!R461</f>
        <v>0</v>
      </c>
      <c r="T461" s="161">
        <f>+[2]data1cf!S461</f>
        <v>0</v>
      </c>
      <c r="U461" s="161">
        <f>+[2]data1cf!T461</f>
        <v>0</v>
      </c>
      <c r="V461" s="161">
        <f>+[2]data1cf!U461</f>
        <v>0</v>
      </c>
      <c r="W461" s="161">
        <f>+[2]data1cf!V461</f>
        <v>0</v>
      </c>
      <c r="X461" s="161">
        <f>+[2]data1cf!W461</f>
        <v>0</v>
      </c>
      <c r="Y461" s="161">
        <f>+[2]data1cf!X461</f>
        <v>0</v>
      </c>
      <c r="Z461" s="161">
        <f>+[2]data1cf!Y461</f>
        <v>0</v>
      </c>
      <c r="AA461" s="161">
        <f>+[2]data1cf!Z461</f>
        <v>0</v>
      </c>
      <c r="AB461" s="161"/>
      <c r="AC461" s="162">
        <f t="shared" si="56"/>
        <v>21838.377874245933</v>
      </c>
      <c r="AD461" s="162">
        <f t="shared" si="58"/>
        <v>54567.816987559636</v>
      </c>
      <c r="AE461" s="163">
        <f t="shared" si="59"/>
        <v>54014.954507664108</v>
      </c>
      <c r="AF461" s="164">
        <f t="shared" si="57"/>
        <v>0.13834021687507631</v>
      </c>
      <c r="AG461" s="165">
        <f t="shared" si="60"/>
        <v>0.97809387376577095</v>
      </c>
    </row>
    <row r="462" spans="1:33">
      <c r="A462" s="157"/>
      <c r="B462" s="161">
        <f>+[2]data1cf!A462</f>
        <v>-100507.20181554425</v>
      </c>
      <c r="C462" s="161">
        <f>+[2]data1cf!B462</f>
        <v>15072.929035559911</v>
      </c>
      <c r="D462" s="161">
        <f>+[2]data1cf!C462</f>
        <v>16669.203180327215</v>
      </c>
      <c r="E462" s="161">
        <f>+[2]data1cf!D462</f>
        <v>16272.960567494039</v>
      </c>
      <c r="F462" s="161">
        <f>+[2]data1cf!E462</f>
        <v>16137.399823830441</v>
      </c>
      <c r="G462" s="161">
        <f>+[2]data1cf!F462</f>
        <v>15745.083867280437</v>
      </c>
      <c r="H462" s="161">
        <f>+[2]data1cf!G462</f>
        <v>15260.306661010756</v>
      </c>
      <c r="I462" s="161">
        <f>+[2]data1cf!H462</f>
        <v>15135.043968642185</v>
      </c>
      <c r="J462" s="161">
        <f>+[2]data1cf!I462</f>
        <v>15349.753949284772</v>
      </c>
      <c r="K462" s="161">
        <f>+[2]data1cf!J462</f>
        <v>15254.957617667693</v>
      </c>
      <c r="L462" s="161">
        <f>+[2]data1cf!K462</f>
        <v>15224.87278480746</v>
      </c>
      <c r="M462" s="161">
        <f>+[2]data1cf!L462</f>
        <v>15215.224206887331</v>
      </c>
      <c r="N462" s="161">
        <f>+[2]data1cf!M462</f>
        <v>15466.200755576259</v>
      </c>
      <c r="O462" s="161">
        <f>+[2]data1cf!N462</f>
        <v>15327.187115047338</v>
      </c>
      <c r="P462" s="161">
        <f>+[2]data1cf!O462</f>
        <v>15523.219481387932</v>
      </c>
      <c r="Q462" s="161">
        <f>+[2]data1cf!P462</f>
        <v>15460.308753519213</v>
      </c>
      <c r="R462" s="161">
        <f>+[2]data1cf!Q462</f>
        <v>1152.7774019435662</v>
      </c>
      <c r="S462" s="161">
        <f>+[2]data1cf!R462</f>
        <v>0</v>
      </c>
      <c r="T462" s="161">
        <f>+[2]data1cf!S462</f>
        <v>0</v>
      </c>
      <c r="U462" s="161">
        <f>+[2]data1cf!T462</f>
        <v>0</v>
      </c>
      <c r="V462" s="161">
        <f>+[2]data1cf!U462</f>
        <v>0</v>
      </c>
      <c r="W462" s="161">
        <f>+[2]data1cf!V462</f>
        <v>0</v>
      </c>
      <c r="X462" s="161">
        <f>+[2]data1cf!W462</f>
        <v>0</v>
      </c>
      <c r="Y462" s="161">
        <f>+[2]data1cf!X462</f>
        <v>0</v>
      </c>
      <c r="Z462" s="161">
        <f>+[2]data1cf!Y462</f>
        <v>0</v>
      </c>
      <c r="AA462" s="161">
        <f>+[2]data1cf!Z462</f>
        <v>0</v>
      </c>
      <c r="AB462" s="161"/>
      <c r="AC462" s="162">
        <f t="shared" si="56"/>
        <v>18565.129800460556</v>
      </c>
      <c r="AD462" s="162">
        <f t="shared" si="58"/>
        <v>51529.716892225995</v>
      </c>
      <c r="AE462" s="163">
        <f t="shared" si="59"/>
        <v>50972.679376185057</v>
      </c>
      <c r="AF462" s="164">
        <f t="shared" si="57"/>
        <v>0.13146714568138126</v>
      </c>
      <c r="AG462" s="165">
        <f t="shared" si="60"/>
        <v>0.9729008468946484</v>
      </c>
    </row>
    <row r="463" spans="1:33">
      <c r="A463" s="157"/>
      <c r="B463" s="161">
        <f>+[2]data1cf!A463</f>
        <v>-98606.050223929837</v>
      </c>
      <c r="C463" s="161">
        <f>+[2]data1cf!B463</f>
        <v>14841.887851086214</v>
      </c>
      <c r="D463" s="161">
        <f>+[2]data1cf!C463</f>
        <v>16575.756454948067</v>
      </c>
      <c r="E463" s="161">
        <f>+[2]data1cf!D463</f>
        <v>16248.616593945761</v>
      </c>
      <c r="F463" s="161">
        <f>+[2]data1cf!E463</f>
        <v>15771.615687649954</v>
      </c>
      <c r="G463" s="161">
        <f>+[2]data1cf!F463</f>
        <v>15664.600056269826</v>
      </c>
      <c r="H463" s="161">
        <f>+[2]data1cf!G463</f>
        <v>15366.515206935128</v>
      </c>
      <c r="I463" s="161">
        <f>+[2]data1cf!H463</f>
        <v>15096.9356871127</v>
      </c>
      <c r="J463" s="161">
        <f>+[2]data1cf!I463</f>
        <v>15090.880580669091</v>
      </c>
      <c r="K463" s="161">
        <f>+[2]data1cf!J463</f>
        <v>15199.550257554027</v>
      </c>
      <c r="L463" s="161">
        <f>+[2]data1cf!K463</f>
        <v>15430.88759713433</v>
      </c>
      <c r="M463" s="161">
        <f>+[2]data1cf!L463</f>
        <v>15355.632710990052</v>
      </c>
      <c r="N463" s="161">
        <f>+[2]data1cf!M463</f>
        <v>15345.557564104329</v>
      </c>
      <c r="O463" s="161">
        <f>+[2]data1cf!N463</f>
        <v>15308.332577470022</v>
      </c>
      <c r="P463" s="161">
        <f>+[2]data1cf!O463</f>
        <v>15157.024374446453</v>
      </c>
      <c r="Q463" s="161">
        <f>+[2]data1cf!P463</f>
        <v>15486.165639403014</v>
      </c>
      <c r="R463" s="161">
        <f>+[2]data1cf!Q463</f>
        <v>1130.9719536483856</v>
      </c>
      <c r="S463" s="161">
        <f>+[2]data1cf!R463</f>
        <v>0</v>
      </c>
      <c r="T463" s="161">
        <f>+[2]data1cf!S463</f>
        <v>0</v>
      </c>
      <c r="U463" s="161">
        <f>+[2]data1cf!T463</f>
        <v>0</v>
      </c>
      <c r="V463" s="161">
        <f>+[2]data1cf!U463</f>
        <v>0</v>
      </c>
      <c r="W463" s="161">
        <f>+[2]data1cf!V463</f>
        <v>0</v>
      </c>
      <c r="X463" s="161">
        <f>+[2]data1cf!W463</f>
        <v>0</v>
      </c>
      <c r="Y463" s="161">
        <f>+[2]data1cf!X463</f>
        <v>0</v>
      </c>
      <c r="Z463" s="161">
        <f>+[2]data1cf!Y463</f>
        <v>0</v>
      </c>
      <c r="AA463" s="161">
        <f>+[2]data1cf!Z463</f>
        <v>0</v>
      </c>
      <c r="AB463" s="161"/>
      <c r="AC463" s="162">
        <f t="shared" si="56"/>
        <v>19746.989472489178</v>
      </c>
      <c r="AD463" s="162">
        <f t="shared" si="58"/>
        <v>52569.465921757073</v>
      </c>
      <c r="AE463" s="163">
        <f t="shared" si="59"/>
        <v>52014.734208175374</v>
      </c>
      <c r="AF463" s="164">
        <f t="shared" si="57"/>
        <v>0.13396093249320984</v>
      </c>
      <c r="AG463" s="165">
        <f t="shared" si="60"/>
        <v>0.97480371951348033</v>
      </c>
    </row>
    <row r="464" spans="1:33">
      <c r="A464" s="157"/>
      <c r="B464" s="161">
        <f>+[2]data1cf!A464</f>
        <v>-91435.695993595611</v>
      </c>
      <c r="C464" s="161">
        <f>+[2]data1cf!B464</f>
        <v>15203.787294659331</v>
      </c>
      <c r="D464" s="161">
        <f>+[2]data1cf!C464</f>
        <v>16396.008610380733</v>
      </c>
      <c r="E464" s="161">
        <f>+[2]data1cf!D464</f>
        <v>15962.526429447506</v>
      </c>
      <c r="F464" s="161">
        <f>+[2]data1cf!E464</f>
        <v>15715.812548854421</v>
      </c>
      <c r="G464" s="161">
        <f>+[2]data1cf!F464</f>
        <v>15378.852307484016</v>
      </c>
      <c r="H464" s="161">
        <f>+[2]data1cf!G464</f>
        <v>15089.210941966954</v>
      </c>
      <c r="I464" s="161">
        <f>+[2]data1cf!H464</f>
        <v>15114.478045841708</v>
      </c>
      <c r="J464" s="161">
        <f>+[2]data1cf!I464</f>
        <v>15399.581188907754</v>
      </c>
      <c r="K464" s="161">
        <f>+[2]data1cf!J464</f>
        <v>15032.716517153087</v>
      </c>
      <c r="L464" s="161">
        <f>+[2]data1cf!K464</f>
        <v>15052.948264182094</v>
      </c>
      <c r="M464" s="161">
        <f>+[2]data1cf!L464</f>
        <v>15023.98115533037</v>
      </c>
      <c r="N464" s="161">
        <f>+[2]data1cf!M464</f>
        <v>15031.674958085569</v>
      </c>
      <c r="O464" s="161">
        <f>+[2]data1cf!N464</f>
        <v>15174.299886011366</v>
      </c>
      <c r="P464" s="161">
        <f>+[2]data1cf!O464</f>
        <v>15239.183051590531</v>
      </c>
      <c r="Q464" s="161">
        <f>+[2]data1cf!P464</f>
        <v>15061.054516515971</v>
      </c>
      <c r="R464" s="161">
        <f>+[2]data1cf!Q464</f>
        <v>1048.7308587681441</v>
      </c>
      <c r="S464" s="161">
        <f>+[2]data1cf!R464</f>
        <v>0</v>
      </c>
      <c r="T464" s="161">
        <f>+[2]data1cf!S464</f>
        <v>0</v>
      </c>
      <c r="U464" s="161">
        <f>+[2]data1cf!T464</f>
        <v>0</v>
      </c>
      <c r="V464" s="161">
        <f>+[2]data1cf!U464</f>
        <v>0</v>
      </c>
      <c r="W464" s="161">
        <f>+[2]data1cf!V464</f>
        <v>0</v>
      </c>
      <c r="X464" s="161">
        <f>+[2]data1cf!W464</f>
        <v>0</v>
      </c>
      <c r="Y464" s="161">
        <f>+[2]data1cf!X464</f>
        <v>0</v>
      </c>
      <c r="Z464" s="161">
        <f>+[2]data1cf!Y464</f>
        <v>0</v>
      </c>
      <c r="AA464" s="161">
        <f>+[2]data1cf!Z464</f>
        <v>0</v>
      </c>
      <c r="AB464" s="161"/>
      <c r="AC464" s="162">
        <f t="shared" si="56"/>
        <v>26094.818436387148</v>
      </c>
      <c r="AD464" s="162">
        <f t="shared" si="58"/>
        <v>58577.826613692727</v>
      </c>
      <c r="AE464" s="163">
        <f t="shared" si="59"/>
        <v>58029.233349676782</v>
      </c>
      <c r="AF464" s="164">
        <f t="shared" si="57"/>
        <v>0.14797583222389227</v>
      </c>
      <c r="AG464" s="165">
        <f t="shared" si="60"/>
        <v>0.98345681212926972</v>
      </c>
    </row>
    <row r="465" spans="1:33">
      <c r="A465" s="157"/>
      <c r="B465" s="161">
        <f>+[2]data1cf!A465</f>
        <v>-89791.966445167534</v>
      </c>
      <c r="C465" s="161">
        <f>+[2]data1cf!B465</f>
        <v>15112.465488011381</v>
      </c>
      <c r="D465" s="161">
        <f>+[2]data1cf!C465</f>
        <v>16336.003408003649</v>
      </c>
      <c r="E465" s="161">
        <f>+[2]data1cf!D465</f>
        <v>15973.037114688748</v>
      </c>
      <c r="F465" s="161">
        <f>+[2]data1cf!E465</f>
        <v>15658.543466526131</v>
      </c>
      <c r="G465" s="161">
        <f>+[2]data1cf!F465</f>
        <v>15439.69224532995</v>
      </c>
      <c r="H465" s="161">
        <f>+[2]data1cf!G465</f>
        <v>14973.074696562524</v>
      </c>
      <c r="I465" s="161">
        <f>+[2]data1cf!H465</f>
        <v>15046.160068850881</v>
      </c>
      <c r="J465" s="161">
        <f>+[2]data1cf!I465</f>
        <v>15091.700819845055</v>
      </c>
      <c r="K465" s="161">
        <f>+[2]data1cf!J465</f>
        <v>15065.623650485002</v>
      </c>
      <c r="L465" s="161">
        <f>+[2]data1cf!K465</f>
        <v>15191.532277319624</v>
      </c>
      <c r="M465" s="161">
        <f>+[2]data1cf!L465</f>
        <v>14755.506709052939</v>
      </c>
      <c r="N465" s="161">
        <f>+[2]data1cf!M465</f>
        <v>15120.420522054636</v>
      </c>
      <c r="O465" s="161">
        <f>+[2]data1cf!N465</f>
        <v>15146.716007204817</v>
      </c>
      <c r="P465" s="161">
        <f>+[2]data1cf!O465</f>
        <v>15154.532112375513</v>
      </c>
      <c r="Q465" s="161">
        <f>+[2]data1cf!P465</f>
        <v>15250.988177135008</v>
      </c>
      <c r="R465" s="161">
        <f>+[2]data1cf!Q465</f>
        <v>1029.8779383394933</v>
      </c>
      <c r="S465" s="161">
        <f>+[2]data1cf!R465</f>
        <v>0</v>
      </c>
      <c r="T465" s="161">
        <f>+[2]data1cf!S465</f>
        <v>0</v>
      </c>
      <c r="U465" s="161">
        <f>+[2]data1cf!T465</f>
        <v>0</v>
      </c>
      <c r="V465" s="161">
        <f>+[2]data1cf!U465</f>
        <v>0</v>
      </c>
      <c r="W465" s="161">
        <f>+[2]data1cf!V465</f>
        <v>0</v>
      </c>
      <c r="X465" s="161">
        <f>+[2]data1cf!W465</f>
        <v>0</v>
      </c>
      <c r="Y465" s="161">
        <f>+[2]data1cf!X465</f>
        <v>0</v>
      </c>
      <c r="Z465" s="161">
        <f>+[2]data1cf!Y465</f>
        <v>0</v>
      </c>
      <c r="AA465" s="161">
        <f>+[2]data1cf!Z465</f>
        <v>0</v>
      </c>
      <c r="AB465" s="161"/>
      <c r="AC465" s="162">
        <f t="shared" si="56"/>
        <v>27381.029172181137</v>
      </c>
      <c r="AD465" s="162">
        <f t="shared" si="58"/>
        <v>59778.393663634277</v>
      </c>
      <c r="AE465" s="163">
        <f t="shared" si="59"/>
        <v>59231.037522684732</v>
      </c>
      <c r="AF465" s="164">
        <f t="shared" si="57"/>
        <v>0.151084977388382</v>
      </c>
      <c r="AG465" s="165">
        <f t="shared" si="60"/>
        <v>0.98479069526401586</v>
      </c>
    </row>
    <row r="466" spans="1:33">
      <c r="A466" s="157"/>
      <c r="B466" s="161">
        <f>+[2]data1cf!A466</f>
        <v>-99353.215938146779</v>
      </c>
      <c r="C466" s="161">
        <f>+[2]data1cf!B466</f>
        <v>15160.695769642203</v>
      </c>
      <c r="D466" s="161">
        <f>+[2]data1cf!C466</f>
        <v>16640.776701601968</v>
      </c>
      <c r="E466" s="161">
        <f>+[2]data1cf!D466</f>
        <v>16169.592917025311</v>
      </c>
      <c r="F466" s="161">
        <f>+[2]data1cf!E466</f>
        <v>15909.93685497831</v>
      </c>
      <c r="G466" s="161">
        <f>+[2]data1cf!F466</f>
        <v>15688.905810123772</v>
      </c>
      <c r="H466" s="161">
        <f>+[2]data1cf!G466</f>
        <v>15381.805872640636</v>
      </c>
      <c r="I466" s="161">
        <f>+[2]data1cf!H466</f>
        <v>15155.294324408027</v>
      </c>
      <c r="J466" s="161">
        <f>+[2]data1cf!I466</f>
        <v>15293.953041250585</v>
      </c>
      <c r="K466" s="161">
        <f>+[2]data1cf!J466</f>
        <v>15081.640230334233</v>
      </c>
      <c r="L466" s="161">
        <f>+[2]data1cf!K466</f>
        <v>15132.296465244932</v>
      </c>
      <c r="M466" s="161">
        <f>+[2]data1cf!L466</f>
        <v>15235.350027933251</v>
      </c>
      <c r="N466" s="161">
        <f>+[2]data1cf!M466</f>
        <v>15241.485163193434</v>
      </c>
      <c r="O466" s="161">
        <f>+[2]data1cf!N466</f>
        <v>15490.960285006116</v>
      </c>
      <c r="P466" s="161">
        <f>+[2]data1cf!O466</f>
        <v>15421.233835089311</v>
      </c>
      <c r="Q466" s="161">
        <f>+[2]data1cf!P466</f>
        <v>15318.705502883946</v>
      </c>
      <c r="R466" s="161">
        <f>+[2]data1cf!Q466</f>
        <v>1139.5416455241682</v>
      </c>
      <c r="S466" s="161">
        <f>+[2]data1cf!R466</f>
        <v>0</v>
      </c>
      <c r="T466" s="161">
        <f>+[2]data1cf!S466</f>
        <v>0</v>
      </c>
      <c r="U466" s="161">
        <f>+[2]data1cf!T466</f>
        <v>0</v>
      </c>
      <c r="V466" s="161">
        <f>+[2]data1cf!U466</f>
        <v>0</v>
      </c>
      <c r="W466" s="161">
        <f>+[2]data1cf!V466</f>
        <v>0</v>
      </c>
      <c r="X466" s="161">
        <f>+[2]data1cf!W466</f>
        <v>0</v>
      </c>
      <c r="Y466" s="161">
        <f>+[2]data1cf!X466</f>
        <v>0</v>
      </c>
      <c r="Z466" s="161">
        <f>+[2]data1cf!Y466</f>
        <v>0</v>
      </c>
      <c r="AA466" s="161">
        <f>+[2]data1cf!Z466</f>
        <v>0</v>
      </c>
      <c r="AB466" s="161"/>
      <c r="AC466" s="162">
        <f t="shared" si="56"/>
        <v>19370.70548417914</v>
      </c>
      <c r="AD466" s="162">
        <f t="shared" si="58"/>
        <v>52211.851871245664</v>
      </c>
      <c r="AE466" s="163">
        <f t="shared" si="59"/>
        <v>51656.971970634317</v>
      </c>
      <c r="AF466" s="164">
        <f t="shared" si="57"/>
        <v>0.13319147229194639</v>
      </c>
      <c r="AG466" s="165">
        <f t="shared" si="60"/>
        <v>0.97416481027711566</v>
      </c>
    </row>
    <row r="467" spans="1:33">
      <c r="A467" s="157"/>
      <c r="B467" s="161">
        <f>+[2]data1cf!A467</f>
        <v>-86868.704340764656</v>
      </c>
      <c r="C467" s="161">
        <f>+[2]data1cf!B467</f>
        <v>15019.765316155317</v>
      </c>
      <c r="D467" s="161">
        <f>+[2]data1cf!C467</f>
        <v>16338.135054749233</v>
      </c>
      <c r="E467" s="161">
        <f>+[2]data1cf!D467</f>
        <v>16075.297896978887</v>
      </c>
      <c r="F467" s="161">
        <f>+[2]data1cf!E467</f>
        <v>15614.222042175192</v>
      </c>
      <c r="G467" s="161">
        <f>+[2]data1cf!F467</f>
        <v>15206.89783912143</v>
      </c>
      <c r="H467" s="161">
        <f>+[2]data1cf!G467</f>
        <v>15059.473189335586</v>
      </c>
      <c r="I467" s="161">
        <f>+[2]data1cf!H467</f>
        <v>14889.231055662487</v>
      </c>
      <c r="J467" s="161">
        <f>+[2]data1cf!I467</f>
        <v>14984.094545440434</v>
      </c>
      <c r="K467" s="161">
        <f>+[2]data1cf!J467</f>
        <v>15048.727942802729</v>
      </c>
      <c r="L467" s="161">
        <f>+[2]data1cf!K467</f>
        <v>15036.243270504492</v>
      </c>
      <c r="M467" s="161">
        <f>+[2]data1cf!L467</f>
        <v>14958.872205337713</v>
      </c>
      <c r="N467" s="161">
        <f>+[2]data1cf!M467</f>
        <v>15048.562043774467</v>
      </c>
      <c r="O467" s="161">
        <f>+[2]data1cf!N467</f>
        <v>14985.540419079451</v>
      </c>
      <c r="P467" s="161">
        <f>+[2]data1cf!O467</f>
        <v>14912.535757201498</v>
      </c>
      <c r="Q467" s="161">
        <f>+[2]data1cf!P467</f>
        <v>15029.092257923701</v>
      </c>
      <c r="R467" s="161">
        <f>+[2]data1cf!Q467</f>
        <v>996.34929130683417</v>
      </c>
      <c r="S467" s="161">
        <f>+[2]data1cf!R467</f>
        <v>0</v>
      </c>
      <c r="T467" s="161">
        <f>+[2]data1cf!S467</f>
        <v>0</v>
      </c>
      <c r="U467" s="161">
        <f>+[2]data1cf!T467</f>
        <v>0</v>
      </c>
      <c r="V467" s="161">
        <f>+[2]data1cf!U467</f>
        <v>0</v>
      </c>
      <c r="W467" s="161">
        <f>+[2]data1cf!V467</f>
        <v>0</v>
      </c>
      <c r="X467" s="161">
        <f>+[2]data1cf!W467</f>
        <v>0</v>
      </c>
      <c r="Y467" s="161">
        <f>+[2]data1cf!X467</f>
        <v>0</v>
      </c>
      <c r="Z467" s="161">
        <f>+[2]data1cf!Y467</f>
        <v>0</v>
      </c>
      <c r="AA467" s="161">
        <f>+[2]data1cf!Z467</f>
        <v>0</v>
      </c>
      <c r="AB467" s="161"/>
      <c r="AC467" s="162">
        <f t="shared" si="56"/>
        <v>29852.595988912744</v>
      </c>
      <c r="AD467" s="162">
        <f t="shared" si="58"/>
        <v>62077.708913877897</v>
      </c>
      <c r="AE467" s="163">
        <f t="shared" si="59"/>
        <v>61533.488438518107</v>
      </c>
      <c r="AF467" s="164">
        <f t="shared" si="57"/>
        <v>0.15735142827033999</v>
      </c>
      <c r="AG467" s="165">
        <f t="shared" ref="AG467:AG482" si="61">1-EXP(-(1/0.25)*(AD467/ABS($AD$1010)))</f>
        <v>0.98705249632594083</v>
      </c>
    </row>
    <row r="468" spans="1:33">
      <c r="A468" s="157"/>
      <c r="B468" s="161">
        <f>+[2]data1cf!A468</f>
        <v>-95076.763592728763</v>
      </c>
      <c r="C468" s="161">
        <f>+[2]data1cf!B468</f>
        <v>14869.444342358463</v>
      </c>
      <c r="D468" s="161">
        <f>+[2]data1cf!C468</f>
        <v>16619.855937993161</v>
      </c>
      <c r="E468" s="161">
        <f>+[2]data1cf!D468</f>
        <v>16015.276524185965</v>
      </c>
      <c r="F468" s="161">
        <f>+[2]data1cf!E468</f>
        <v>15553.666083989297</v>
      </c>
      <c r="G468" s="161">
        <f>+[2]data1cf!F468</f>
        <v>15552.152585050982</v>
      </c>
      <c r="H468" s="161">
        <f>+[2]data1cf!G468</f>
        <v>15445.40656105784</v>
      </c>
      <c r="I468" s="161">
        <f>+[2]data1cf!H468</f>
        <v>15164.456410315604</v>
      </c>
      <c r="J468" s="161">
        <f>+[2]data1cf!I468</f>
        <v>15141.051961832512</v>
      </c>
      <c r="K468" s="161">
        <f>+[2]data1cf!J468</f>
        <v>15196.304365233709</v>
      </c>
      <c r="L468" s="161">
        <f>+[2]data1cf!K468</f>
        <v>15441.278625431143</v>
      </c>
      <c r="M468" s="161">
        <f>+[2]data1cf!L468</f>
        <v>15469.539636759164</v>
      </c>
      <c r="N468" s="161">
        <f>+[2]data1cf!M468</f>
        <v>15329.649752123842</v>
      </c>
      <c r="O468" s="161">
        <f>+[2]data1cf!N468</f>
        <v>15186.308613515737</v>
      </c>
      <c r="P468" s="161">
        <f>+[2]data1cf!O468</f>
        <v>15296.742296053329</v>
      </c>
      <c r="Q468" s="161">
        <f>+[2]data1cf!P468</f>
        <v>15099.052973624584</v>
      </c>
      <c r="R468" s="161">
        <f>+[2]data1cf!Q468</f>
        <v>1090.4924477031618</v>
      </c>
      <c r="S468" s="161">
        <f>+[2]data1cf!R468</f>
        <v>0</v>
      </c>
      <c r="T468" s="161">
        <f>+[2]data1cf!S468</f>
        <v>0</v>
      </c>
      <c r="U468" s="161">
        <f>+[2]data1cf!T468</f>
        <v>0</v>
      </c>
      <c r="V468" s="161">
        <f>+[2]data1cf!U468</f>
        <v>0</v>
      </c>
      <c r="W468" s="161">
        <f>+[2]data1cf!V468</f>
        <v>0</v>
      </c>
      <c r="X468" s="161">
        <f>+[2]data1cf!W468</f>
        <v>0</v>
      </c>
      <c r="Y468" s="161">
        <f>+[2]data1cf!X468</f>
        <v>0</v>
      </c>
      <c r="Z468" s="161">
        <f>+[2]data1cf!Y468</f>
        <v>0</v>
      </c>
      <c r="AA468" s="161">
        <f>+[2]data1cf!Z468</f>
        <v>0</v>
      </c>
      <c r="AB468" s="161"/>
      <c r="AC468" s="162">
        <f t="shared" si="56"/>
        <v>22983.918914451438</v>
      </c>
      <c r="AD468" s="162">
        <f t="shared" si="58"/>
        <v>55733.371913314812</v>
      </c>
      <c r="AE468" s="163">
        <f t="shared" si="59"/>
        <v>55179.978629664118</v>
      </c>
      <c r="AF468" s="164">
        <f t="shared" si="57"/>
        <v>0.1407198965549469</v>
      </c>
      <c r="AG468" s="165">
        <f t="shared" si="61"/>
        <v>0.97981073624090631</v>
      </c>
    </row>
    <row r="469" spans="1:33">
      <c r="A469" s="157"/>
      <c r="B469" s="161">
        <f>+[2]data1cf!A469</f>
        <v>-88006.624161664688</v>
      </c>
      <c r="C469" s="161">
        <f>+[2]data1cf!B469</f>
        <v>15001.09655845475</v>
      </c>
      <c r="D469" s="161">
        <f>+[2]data1cf!C469</f>
        <v>16307.935927354354</v>
      </c>
      <c r="E469" s="161">
        <f>+[2]data1cf!D469</f>
        <v>16053.608185936961</v>
      </c>
      <c r="F469" s="161">
        <f>+[2]data1cf!E469</f>
        <v>15688.603880196621</v>
      </c>
      <c r="G469" s="161">
        <f>+[2]data1cf!F469</f>
        <v>15559.221925533147</v>
      </c>
      <c r="H469" s="161">
        <f>+[2]data1cf!G469</f>
        <v>15077.733001036602</v>
      </c>
      <c r="I469" s="161">
        <f>+[2]data1cf!H469</f>
        <v>14921.861548793979</v>
      </c>
      <c r="J469" s="161">
        <f>+[2]data1cf!I469</f>
        <v>15134.926361582524</v>
      </c>
      <c r="K469" s="161">
        <f>+[2]data1cf!J469</f>
        <v>14990.678815184814</v>
      </c>
      <c r="L469" s="161">
        <f>+[2]data1cf!K469</f>
        <v>14907.204571245828</v>
      </c>
      <c r="M469" s="161">
        <f>+[2]data1cf!L469</f>
        <v>14997.669888444139</v>
      </c>
      <c r="N469" s="161">
        <f>+[2]data1cf!M469</f>
        <v>15150.613952140715</v>
      </c>
      <c r="O469" s="161">
        <f>+[2]data1cf!N469</f>
        <v>15160.760048608292</v>
      </c>
      <c r="P469" s="161">
        <f>+[2]data1cf!O469</f>
        <v>14873.004658832564</v>
      </c>
      <c r="Q469" s="161">
        <f>+[2]data1cf!P469</f>
        <v>15025.622213499808</v>
      </c>
      <c r="R469" s="161">
        <f>+[2]data1cf!Q469</f>
        <v>1009.4007764846292</v>
      </c>
      <c r="S469" s="161">
        <f>+[2]data1cf!R469</f>
        <v>0</v>
      </c>
      <c r="T469" s="161">
        <f>+[2]data1cf!S469</f>
        <v>0</v>
      </c>
      <c r="U469" s="161">
        <f>+[2]data1cf!T469</f>
        <v>0</v>
      </c>
      <c r="V469" s="161">
        <f>+[2]data1cf!U469</f>
        <v>0</v>
      </c>
      <c r="W469" s="161">
        <f>+[2]data1cf!V469</f>
        <v>0</v>
      </c>
      <c r="X469" s="161">
        <f>+[2]data1cf!W469</f>
        <v>0</v>
      </c>
      <c r="Y469" s="161">
        <f>+[2]data1cf!X469</f>
        <v>0</v>
      </c>
      <c r="Z469" s="161">
        <f>+[2]data1cf!Y469</f>
        <v>0</v>
      </c>
      <c r="AA469" s="161">
        <f>+[2]data1cf!Z469</f>
        <v>0</v>
      </c>
      <c r="AB469" s="161"/>
      <c r="AC469" s="162">
        <f t="shared" si="56"/>
        <v>29037.41187111687</v>
      </c>
      <c r="AD469" s="162">
        <f t="shared" si="58"/>
        <v>61367.211427735812</v>
      </c>
      <c r="AE469" s="163">
        <f t="shared" si="59"/>
        <v>60821.313979064704</v>
      </c>
      <c r="AF469" s="164">
        <f t="shared" si="57"/>
        <v>0.15513617396354676</v>
      </c>
      <c r="AG469" s="165">
        <f t="shared" si="61"/>
        <v>0.98639205252362772</v>
      </c>
    </row>
    <row r="470" spans="1:33">
      <c r="A470" s="157"/>
      <c r="B470" s="161">
        <f>+[2]data1cf!A470</f>
        <v>-93330.902876677414</v>
      </c>
      <c r="C470" s="161">
        <f>+[2]data1cf!B470</f>
        <v>15028.599759960685</v>
      </c>
      <c r="D470" s="161">
        <f>+[2]data1cf!C470</f>
        <v>16405.319123615638</v>
      </c>
      <c r="E470" s="161">
        <f>+[2]data1cf!D470</f>
        <v>16087.106976248506</v>
      </c>
      <c r="F470" s="161">
        <f>+[2]data1cf!E470</f>
        <v>15863.306341877518</v>
      </c>
      <c r="G470" s="161">
        <f>+[2]data1cf!F470</f>
        <v>15435.000222093659</v>
      </c>
      <c r="H470" s="161">
        <f>+[2]data1cf!G470</f>
        <v>15231.956153328478</v>
      </c>
      <c r="I470" s="161">
        <f>+[2]data1cf!H470</f>
        <v>15013.303263035354</v>
      </c>
      <c r="J470" s="161">
        <f>+[2]data1cf!I470</f>
        <v>15043.856750915194</v>
      </c>
      <c r="K470" s="161">
        <f>+[2]data1cf!J470</f>
        <v>15121.270956281649</v>
      </c>
      <c r="L470" s="161">
        <f>+[2]data1cf!K470</f>
        <v>15165.846693438831</v>
      </c>
      <c r="M470" s="161">
        <f>+[2]data1cf!L470</f>
        <v>15180.189216616547</v>
      </c>
      <c r="N470" s="161">
        <f>+[2]data1cf!M470</f>
        <v>15316.482133820151</v>
      </c>
      <c r="O470" s="161">
        <f>+[2]data1cf!N470</f>
        <v>15107.659573933928</v>
      </c>
      <c r="P470" s="161">
        <f>+[2]data1cf!O470</f>
        <v>15167.96819183508</v>
      </c>
      <c r="Q470" s="161">
        <f>+[2]data1cf!P470</f>
        <v>15019.465419964756</v>
      </c>
      <c r="R470" s="161">
        <f>+[2]data1cf!Q470</f>
        <v>1070.4681236343392</v>
      </c>
      <c r="S470" s="161">
        <f>+[2]data1cf!R470</f>
        <v>0</v>
      </c>
      <c r="T470" s="161">
        <f>+[2]data1cf!S470</f>
        <v>0</v>
      </c>
      <c r="U470" s="161">
        <f>+[2]data1cf!T470</f>
        <v>0</v>
      </c>
      <c r="V470" s="161">
        <f>+[2]data1cf!U470</f>
        <v>0</v>
      </c>
      <c r="W470" s="161">
        <f>+[2]data1cf!V470</f>
        <v>0</v>
      </c>
      <c r="X470" s="161">
        <f>+[2]data1cf!W470</f>
        <v>0</v>
      </c>
      <c r="Y470" s="161">
        <f>+[2]data1cf!X470</f>
        <v>0</v>
      </c>
      <c r="Z470" s="161">
        <f>+[2]data1cf!Y470</f>
        <v>0</v>
      </c>
      <c r="AA470" s="161">
        <f>+[2]data1cf!Z470</f>
        <v>0</v>
      </c>
      <c r="AB470" s="161"/>
      <c r="AC470" s="162">
        <f t="shared" si="56"/>
        <v>24323.138666836276</v>
      </c>
      <c r="AD470" s="162">
        <f t="shared" si="58"/>
        <v>56858.948851506444</v>
      </c>
      <c r="AE470" s="163">
        <f t="shared" si="59"/>
        <v>56309.366029780176</v>
      </c>
      <c r="AF470" s="164">
        <f t="shared" si="57"/>
        <v>0.14392593502998355</v>
      </c>
      <c r="AG470" s="165">
        <f t="shared" si="61"/>
        <v>0.98134088127034214</v>
      </c>
    </row>
    <row r="471" spans="1:33">
      <c r="A471" s="157"/>
      <c r="B471" s="161">
        <f>+[2]data1cf!A471</f>
        <v>-100143.93624006488</v>
      </c>
      <c r="C471" s="161">
        <f>+[2]data1cf!B471</f>
        <v>14989.789891059798</v>
      </c>
      <c r="D471" s="161">
        <f>+[2]data1cf!C471</f>
        <v>16606.810829034657</v>
      </c>
      <c r="E471" s="161">
        <f>+[2]data1cf!D471</f>
        <v>16328.477072368518</v>
      </c>
      <c r="F471" s="161">
        <f>+[2]data1cf!E471</f>
        <v>16049.666064834271</v>
      </c>
      <c r="G471" s="161">
        <f>+[2]data1cf!F471</f>
        <v>15802.960468710848</v>
      </c>
      <c r="H471" s="161">
        <f>+[2]data1cf!G471</f>
        <v>15424.75561734748</v>
      </c>
      <c r="I471" s="161">
        <f>+[2]data1cf!H471</f>
        <v>15181.820778921261</v>
      </c>
      <c r="J471" s="161">
        <f>+[2]data1cf!I471</f>
        <v>15202.434019703931</v>
      </c>
      <c r="K471" s="161">
        <f>+[2]data1cf!J471</f>
        <v>15173.237160699933</v>
      </c>
      <c r="L471" s="161">
        <f>+[2]data1cf!K471</f>
        <v>15301.857125312015</v>
      </c>
      <c r="M471" s="161">
        <f>+[2]data1cf!L471</f>
        <v>15374.597803922807</v>
      </c>
      <c r="N471" s="161">
        <f>+[2]data1cf!M471</f>
        <v>15428.596642146291</v>
      </c>
      <c r="O471" s="161">
        <f>+[2]data1cf!N471</f>
        <v>15413.411443488223</v>
      </c>
      <c r="P471" s="161">
        <f>+[2]data1cf!O471</f>
        <v>15333.101621374975</v>
      </c>
      <c r="Q471" s="161">
        <f>+[2]data1cf!P471</f>
        <v>15186.957494875875</v>
      </c>
      <c r="R471" s="161">
        <f>+[2]data1cf!Q471</f>
        <v>1148.6108910990481</v>
      </c>
      <c r="S471" s="161">
        <f>+[2]data1cf!R471</f>
        <v>0</v>
      </c>
      <c r="T471" s="161">
        <f>+[2]data1cf!S471</f>
        <v>0</v>
      </c>
      <c r="U471" s="161">
        <f>+[2]data1cf!T471</f>
        <v>0</v>
      </c>
      <c r="V471" s="161">
        <f>+[2]data1cf!U471</f>
        <v>0</v>
      </c>
      <c r="W471" s="161">
        <f>+[2]data1cf!V471</f>
        <v>0</v>
      </c>
      <c r="X471" s="161">
        <f>+[2]data1cf!W471</f>
        <v>0</v>
      </c>
      <c r="Y471" s="161">
        <f>+[2]data1cf!X471</f>
        <v>0</v>
      </c>
      <c r="Z471" s="161">
        <f>+[2]data1cf!Y471</f>
        <v>0</v>
      </c>
      <c r="AA471" s="161">
        <f>+[2]data1cf!Z471</f>
        <v>0</v>
      </c>
      <c r="AB471" s="161"/>
      <c r="AC471" s="162">
        <f t="shared" si="56"/>
        <v>18814.593911712069</v>
      </c>
      <c r="AD471" s="162">
        <f t="shared" si="58"/>
        <v>51743.501158612322</v>
      </c>
      <c r="AE471" s="163">
        <f t="shared" si="59"/>
        <v>51187.257863666659</v>
      </c>
      <c r="AF471" s="164">
        <f t="shared" si="57"/>
        <v>0.13199145197868342</v>
      </c>
      <c r="AG471" s="165">
        <f t="shared" si="61"/>
        <v>0.9733034935277195</v>
      </c>
    </row>
    <row r="472" spans="1:33">
      <c r="A472" s="157"/>
      <c r="B472" s="161">
        <f>+[2]data1cf!A472</f>
        <v>-101905.01978273272</v>
      </c>
      <c r="C472" s="161">
        <f>+[2]data1cf!B472</f>
        <v>15392.175774726478</v>
      </c>
      <c r="D472" s="161">
        <f>+[2]data1cf!C472</f>
        <v>16750.664369010727</v>
      </c>
      <c r="E472" s="161">
        <f>+[2]data1cf!D472</f>
        <v>16319.776014376388</v>
      </c>
      <c r="F472" s="161">
        <f>+[2]data1cf!E472</f>
        <v>16195.891107685446</v>
      </c>
      <c r="G472" s="161">
        <f>+[2]data1cf!F472</f>
        <v>15960.911141621807</v>
      </c>
      <c r="H472" s="161">
        <f>+[2]data1cf!G472</f>
        <v>15452.549591071922</v>
      </c>
      <c r="I472" s="161">
        <f>+[2]data1cf!H472</f>
        <v>15219.351515424394</v>
      </c>
      <c r="J472" s="161">
        <f>+[2]data1cf!I472</f>
        <v>15337.468399235546</v>
      </c>
      <c r="K472" s="161">
        <f>+[2]data1cf!J472</f>
        <v>15224.821648826815</v>
      </c>
      <c r="L472" s="161">
        <f>+[2]data1cf!K472</f>
        <v>15294.984120731458</v>
      </c>
      <c r="M472" s="161">
        <f>+[2]data1cf!L472</f>
        <v>15335.859459972336</v>
      </c>
      <c r="N472" s="161">
        <f>+[2]data1cf!M472</f>
        <v>15564.232099854456</v>
      </c>
      <c r="O472" s="161">
        <f>+[2]data1cf!N472</f>
        <v>15330.843214796154</v>
      </c>
      <c r="P472" s="161">
        <f>+[2]data1cf!O472</f>
        <v>15356.811089002189</v>
      </c>
      <c r="Q472" s="161">
        <f>+[2]data1cf!P472</f>
        <v>15378.666080026807</v>
      </c>
      <c r="R472" s="161">
        <f>+[2]data1cf!Q472</f>
        <v>1168.8098149000311</v>
      </c>
      <c r="S472" s="161">
        <f>+[2]data1cf!R472</f>
        <v>0</v>
      </c>
      <c r="T472" s="161">
        <f>+[2]data1cf!S472</f>
        <v>0</v>
      </c>
      <c r="U472" s="161">
        <f>+[2]data1cf!T472</f>
        <v>0</v>
      </c>
      <c r="V472" s="161">
        <f>+[2]data1cf!U472</f>
        <v>0</v>
      </c>
      <c r="W472" s="161">
        <f>+[2]data1cf!V472</f>
        <v>0</v>
      </c>
      <c r="X472" s="161">
        <f>+[2]data1cf!W472</f>
        <v>0</v>
      </c>
      <c r="Y472" s="161">
        <f>+[2]data1cf!X472</f>
        <v>0</v>
      </c>
      <c r="Z472" s="161">
        <f>+[2]data1cf!Y472</f>
        <v>0</v>
      </c>
      <c r="AA472" s="161">
        <f>+[2]data1cf!Z472</f>
        <v>0</v>
      </c>
      <c r="AB472" s="161"/>
      <c r="AC472" s="162">
        <f t="shared" si="56"/>
        <v>17908.834887226647</v>
      </c>
      <c r="AD472" s="162">
        <f t="shared" si="58"/>
        <v>50985.530403660028</v>
      </c>
      <c r="AE472" s="163">
        <f t="shared" si="59"/>
        <v>50426.917421018246</v>
      </c>
      <c r="AF472" s="164">
        <f t="shared" si="57"/>
        <v>0.13007652163505554</v>
      </c>
      <c r="AG472" s="165">
        <f t="shared" si="61"/>
        <v>0.97184829518732008</v>
      </c>
    </row>
    <row r="473" spans="1:33">
      <c r="A473" s="157"/>
      <c r="B473" s="161">
        <f>+[2]data1cf!A473</f>
        <v>-84598.289443398025</v>
      </c>
      <c r="C473" s="161">
        <f>+[2]data1cf!B473</f>
        <v>14923.482137018811</v>
      </c>
      <c r="D473" s="161">
        <f>+[2]data1cf!C473</f>
        <v>16139.640016079378</v>
      </c>
      <c r="E473" s="161">
        <f>+[2]data1cf!D473</f>
        <v>15969.616467491325</v>
      </c>
      <c r="F473" s="161">
        <f>+[2]data1cf!E473</f>
        <v>15550.855340998372</v>
      </c>
      <c r="G473" s="161">
        <f>+[2]data1cf!F473</f>
        <v>15278.054056756164</v>
      </c>
      <c r="H473" s="161">
        <f>+[2]data1cf!G473</f>
        <v>14916.486704901437</v>
      </c>
      <c r="I473" s="161">
        <f>+[2]data1cf!H473</f>
        <v>15034.032762684148</v>
      </c>
      <c r="J473" s="161">
        <f>+[2]data1cf!I473</f>
        <v>14812.599298482713</v>
      </c>
      <c r="K473" s="161">
        <f>+[2]data1cf!J473</f>
        <v>14846.547572636828</v>
      </c>
      <c r="L473" s="161">
        <f>+[2]data1cf!K473</f>
        <v>14899.879553549643</v>
      </c>
      <c r="M473" s="161">
        <f>+[2]data1cf!L473</f>
        <v>14872.284896194244</v>
      </c>
      <c r="N473" s="161">
        <f>+[2]data1cf!M473</f>
        <v>14940.472624925205</v>
      </c>
      <c r="O473" s="161">
        <f>+[2]data1cf!N473</f>
        <v>15119.378877443374</v>
      </c>
      <c r="P473" s="161">
        <f>+[2]data1cf!O473</f>
        <v>14971.423859456474</v>
      </c>
      <c r="Q473" s="161">
        <f>+[2]data1cf!P473</f>
        <v>15287.243555601144</v>
      </c>
      <c r="R473" s="161">
        <f>+[2]data1cf!Q473</f>
        <v>970.30854059999797</v>
      </c>
      <c r="S473" s="161">
        <f>+[2]data1cf!R473</f>
        <v>0</v>
      </c>
      <c r="T473" s="161">
        <f>+[2]data1cf!S473</f>
        <v>0</v>
      </c>
      <c r="U473" s="161">
        <f>+[2]data1cf!T473</f>
        <v>0</v>
      </c>
      <c r="V473" s="161">
        <f>+[2]data1cf!U473</f>
        <v>0</v>
      </c>
      <c r="W473" s="161">
        <f>+[2]data1cf!V473</f>
        <v>0</v>
      </c>
      <c r="X473" s="161">
        <f>+[2]data1cf!W473</f>
        <v>0</v>
      </c>
      <c r="Y473" s="161">
        <f>+[2]data1cf!X473</f>
        <v>0</v>
      </c>
      <c r="Z473" s="161">
        <f>+[2]data1cf!Y473</f>
        <v>0</v>
      </c>
      <c r="AA473" s="161">
        <f>+[2]data1cf!Z473</f>
        <v>0</v>
      </c>
      <c r="AB473" s="161"/>
      <c r="AC473" s="162">
        <f t="shared" si="56"/>
        <v>31613.967695504594</v>
      </c>
      <c r="AD473" s="162">
        <f t="shared" si="58"/>
        <v>63759.064707060723</v>
      </c>
      <c r="AE473" s="163">
        <f t="shared" si="59"/>
        <v>63215.900968853268</v>
      </c>
      <c r="AF473" s="164">
        <f t="shared" si="57"/>
        <v>0.16197816729545594</v>
      </c>
      <c r="AG473" s="165">
        <f t="shared" si="61"/>
        <v>0.98849053389532304</v>
      </c>
    </row>
    <row r="474" spans="1:33">
      <c r="A474" s="157"/>
      <c r="B474" s="161">
        <f>+[2]data1cf!A474</f>
        <v>-97291.301170327381</v>
      </c>
      <c r="C474" s="161">
        <f>+[2]data1cf!B474</f>
        <v>15128.475759615607</v>
      </c>
      <c r="D474" s="161">
        <f>+[2]data1cf!C474</f>
        <v>16857.633493992485</v>
      </c>
      <c r="E474" s="161">
        <f>+[2]data1cf!D474</f>
        <v>16281.681047900905</v>
      </c>
      <c r="F474" s="161">
        <f>+[2]data1cf!E474</f>
        <v>15810.814143411102</v>
      </c>
      <c r="G474" s="161">
        <f>+[2]data1cf!F474</f>
        <v>15414.71685058506</v>
      </c>
      <c r="H474" s="161">
        <f>+[2]data1cf!G474</f>
        <v>15375.670913791764</v>
      </c>
      <c r="I474" s="161">
        <f>+[2]data1cf!H474</f>
        <v>15187.791688034997</v>
      </c>
      <c r="J474" s="161">
        <f>+[2]data1cf!I474</f>
        <v>15323.878104110641</v>
      </c>
      <c r="K474" s="161">
        <f>+[2]data1cf!J474</f>
        <v>15440.994041309013</v>
      </c>
      <c r="L474" s="161">
        <f>+[2]data1cf!K474</f>
        <v>15082.155324744566</v>
      </c>
      <c r="M474" s="161">
        <f>+[2]data1cf!L474</f>
        <v>15182.495088176882</v>
      </c>
      <c r="N474" s="161">
        <f>+[2]data1cf!M474</f>
        <v>15302.188113982593</v>
      </c>
      <c r="O474" s="161">
        <f>+[2]data1cf!N474</f>
        <v>15380.026431917246</v>
      </c>
      <c r="P474" s="161">
        <f>+[2]data1cf!O474</f>
        <v>15377.568129362799</v>
      </c>
      <c r="Q474" s="161">
        <f>+[2]data1cf!P474</f>
        <v>15108.081731568425</v>
      </c>
      <c r="R474" s="161">
        <f>+[2]data1cf!Q474</f>
        <v>1115.892307903187</v>
      </c>
      <c r="S474" s="161">
        <f>+[2]data1cf!R474</f>
        <v>0</v>
      </c>
      <c r="T474" s="161">
        <f>+[2]data1cf!S474</f>
        <v>0</v>
      </c>
      <c r="U474" s="161">
        <f>+[2]data1cf!T474</f>
        <v>0</v>
      </c>
      <c r="V474" s="161">
        <f>+[2]data1cf!U474</f>
        <v>0</v>
      </c>
      <c r="W474" s="161">
        <f>+[2]data1cf!V474</f>
        <v>0</v>
      </c>
      <c r="X474" s="161">
        <f>+[2]data1cf!W474</f>
        <v>0</v>
      </c>
      <c r="Y474" s="161">
        <f>+[2]data1cf!X474</f>
        <v>0</v>
      </c>
      <c r="Z474" s="161">
        <f>+[2]data1cf!Y474</f>
        <v>0</v>
      </c>
      <c r="AA474" s="161">
        <f>+[2]data1cf!Z474</f>
        <v>0</v>
      </c>
      <c r="AB474" s="161"/>
      <c r="AC474" s="162">
        <f t="shared" si="56"/>
        <v>21490.679606956877</v>
      </c>
      <c r="AD474" s="162">
        <f t="shared" si="58"/>
        <v>54311.111548085886</v>
      </c>
      <c r="AE474" s="163">
        <f t="shared" si="59"/>
        <v>53756.768766160531</v>
      </c>
      <c r="AF474" s="164">
        <f t="shared" si="57"/>
        <v>0.13749806284904481</v>
      </c>
      <c r="AG474" s="165">
        <f t="shared" si="61"/>
        <v>0.97769654594509536</v>
      </c>
    </row>
    <row r="475" spans="1:33">
      <c r="A475" s="157"/>
      <c r="B475" s="161">
        <f>+[2]data1cf!A475</f>
        <v>-89576.998549619224</v>
      </c>
      <c r="C475" s="161">
        <f>+[2]data1cf!B475</f>
        <v>14915.598554172764</v>
      </c>
      <c r="D475" s="161">
        <f>+[2]data1cf!C475</f>
        <v>16352.960683742596</v>
      </c>
      <c r="E475" s="161">
        <f>+[2]data1cf!D475</f>
        <v>15921.475941087963</v>
      </c>
      <c r="F475" s="161">
        <f>+[2]data1cf!E475</f>
        <v>15520.263361269928</v>
      </c>
      <c r="G475" s="161">
        <f>+[2]data1cf!F475</f>
        <v>15337.725633320795</v>
      </c>
      <c r="H475" s="161">
        <f>+[2]data1cf!G475</f>
        <v>15122.021479245996</v>
      </c>
      <c r="I475" s="161">
        <f>+[2]data1cf!H475</f>
        <v>14896.404621880371</v>
      </c>
      <c r="J475" s="161">
        <f>+[2]data1cf!I475</f>
        <v>14992.4686385552</v>
      </c>
      <c r="K475" s="161">
        <f>+[2]data1cf!J475</f>
        <v>15031.55225935785</v>
      </c>
      <c r="L475" s="161">
        <f>+[2]data1cf!K475</f>
        <v>15032.713343280302</v>
      </c>
      <c r="M475" s="161">
        <f>+[2]data1cf!L475</f>
        <v>15069.762674925507</v>
      </c>
      <c r="N475" s="161">
        <f>+[2]data1cf!M475</f>
        <v>15139.46594198777</v>
      </c>
      <c r="O475" s="161">
        <f>+[2]data1cf!N475</f>
        <v>14996.152474113955</v>
      </c>
      <c r="P475" s="161">
        <f>+[2]data1cf!O475</f>
        <v>14878.370342915898</v>
      </c>
      <c r="Q475" s="161">
        <f>+[2]data1cf!P475</f>
        <v>15093.481822535079</v>
      </c>
      <c r="R475" s="161">
        <f>+[2]data1cf!Q475</f>
        <v>1027.4123425647126</v>
      </c>
      <c r="S475" s="161">
        <f>+[2]data1cf!R475</f>
        <v>0</v>
      </c>
      <c r="T475" s="161">
        <f>+[2]data1cf!S475</f>
        <v>0</v>
      </c>
      <c r="U475" s="161">
        <f>+[2]data1cf!T475</f>
        <v>0</v>
      </c>
      <c r="V475" s="161">
        <f>+[2]data1cf!U475</f>
        <v>0</v>
      </c>
      <c r="W475" s="161">
        <f>+[2]data1cf!V475</f>
        <v>0</v>
      </c>
      <c r="X475" s="161">
        <f>+[2]data1cf!W475</f>
        <v>0</v>
      </c>
      <c r="Y475" s="161">
        <f>+[2]data1cf!X475</f>
        <v>0</v>
      </c>
      <c r="Z475" s="161">
        <f>+[2]data1cf!Y475</f>
        <v>0</v>
      </c>
      <c r="AA475" s="161">
        <f>+[2]data1cf!Z475</f>
        <v>0</v>
      </c>
      <c r="AB475" s="161"/>
      <c r="AC475" s="162">
        <f t="shared" si="56"/>
        <v>27081.615462129375</v>
      </c>
      <c r="AD475" s="162">
        <f t="shared" si="58"/>
        <v>59347.848458135857</v>
      </c>
      <c r="AE475" s="163">
        <f t="shared" si="59"/>
        <v>58802.801263170608</v>
      </c>
      <c r="AF475" s="164">
        <f t="shared" si="57"/>
        <v>0.15064070820808417</v>
      </c>
      <c r="AG475" s="165">
        <f t="shared" si="61"/>
        <v>0.98432518387170775</v>
      </c>
    </row>
    <row r="476" spans="1:33">
      <c r="A476" s="157"/>
      <c r="B476" s="161">
        <f>+[2]data1cf!A476</f>
        <v>-87024.60820742631</v>
      </c>
      <c r="C476" s="161">
        <f>+[2]data1cf!B476</f>
        <v>14895.696247505861</v>
      </c>
      <c r="D476" s="161">
        <f>+[2]data1cf!C476</f>
        <v>16373.541870661144</v>
      </c>
      <c r="E476" s="161">
        <f>+[2]data1cf!D476</f>
        <v>15846.259991796651</v>
      </c>
      <c r="F476" s="161">
        <f>+[2]data1cf!E476</f>
        <v>15565.499980577255</v>
      </c>
      <c r="G476" s="161">
        <f>+[2]data1cf!F476</f>
        <v>15355.417947572012</v>
      </c>
      <c r="H476" s="161">
        <f>+[2]data1cf!G476</f>
        <v>15070.882592507849</v>
      </c>
      <c r="I476" s="161">
        <f>+[2]data1cf!H476</f>
        <v>15004.294099442186</v>
      </c>
      <c r="J476" s="161">
        <f>+[2]data1cf!I476</f>
        <v>15003.022387692328</v>
      </c>
      <c r="K476" s="161">
        <f>+[2]data1cf!J476</f>
        <v>15044.569648393579</v>
      </c>
      <c r="L476" s="161">
        <f>+[2]data1cf!K476</f>
        <v>14922.546397476668</v>
      </c>
      <c r="M476" s="161">
        <f>+[2]data1cf!L476</f>
        <v>15037.843056437008</v>
      </c>
      <c r="N476" s="161">
        <f>+[2]data1cf!M476</f>
        <v>14887.722444203271</v>
      </c>
      <c r="O476" s="161">
        <f>+[2]data1cf!N476</f>
        <v>15168.320472234576</v>
      </c>
      <c r="P476" s="161">
        <f>+[2]data1cf!O476</f>
        <v>14977.567932453429</v>
      </c>
      <c r="Q476" s="161">
        <f>+[2]data1cf!P476</f>
        <v>15083.198414325103</v>
      </c>
      <c r="R476" s="161">
        <f>+[2]data1cf!Q476</f>
        <v>998.13744629589678</v>
      </c>
      <c r="S476" s="161">
        <f>+[2]data1cf!R476</f>
        <v>0</v>
      </c>
      <c r="T476" s="161">
        <f>+[2]data1cf!S476</f>
        <v>0</v>
      </c>
      <c r="U476" s="161">
        <f>+[2]data1cf!T476</f>
        <v>0</v>
      </c>
      <c r="V476" s="161">
        <f>+[2]data1cf!U476</f>
        <v>0</v>
      </c>
      <c r="W476" s="161">
        <f>+[2]data1cf!V476</f>
        <v>0</v>
      </c>
      <c r="X476" s="161">
        <f>+[2]data1cf!W476</f>
        <v>0</v>
      </c>
      <c r="Y476" s="161">
        <f>+[2]data1cf!X476</f>
        <v>0</v>
      </c>
      <c r="Z476" s="161">
        <f>+[2]data1cf!Y476</f>
        <v>0</v>
      </c>
      <c r="AA476" s="161">
        <f>+[2]data1cf!Z476</f>
        <v>0</v>
      </c>
      <c r="AB476" s="161"/>
      <c r="AC476" s="162">
        <f t="shared" si="56"/>
        <v>29588.5485340427</v>
      </c>
      <c r="AD476" s="162">
        <f t="shared" si="58"/>
        <v>61842.572850752942</v>
      </c>
      <c r="AE476" s="163">
        <f t="shared" si="59"/>
        <v>61297.760093896759</v>
      </c>
      <c r="AF476" s="164">
        <f t="shared" si="57"/>
        <v>0.15665115714073183</v>
      </c>
      <c r="AG476" s="165">
        <f t="shared" si="61"/>
        <v>0.98683755263883077</v>
      </c>
    </row>
    <row r="477" spans="1:33">
      <c r="A477" s="157"/>
      <c r="B477" s="161">
        <f>+[2]data1cf!A477</f>
        <v>-98485.151576034317</v>
      </c>
      <c r="C477" s="161">
        <f>+[2]data1cf!B477</f>
        <v>15156.567965116228</v>
      </c>
      <c r="D477" s="161">
        <f>+[2]data1cf!C477</f>
        <v>16632.416426497697</v>
      </c>
      <c r="E477" s="161">
        <f>+[2]data1cf!D477</f>
        <v>16330.980099172921</v>
      </c>
      <c r="F477" s="161">
        <f>+[2]data1cf!E477</f>
        <v>16001.998980916398</v>
      </c>
      <c r="G477" s="161">
        <f>+[2]data1cf!F477</f>
        <v>15647.32184675895</v>
      </c>
      <c r="H477" s="161">
        <f>+[2]data1cf!G477</f>
        <v>15419.54635956552</v>
      </c>
      <c r="I477" s="161">
        <f>+[2]data1cf!H477</f>
        <v>15308.956330174849</v>
      </c>
      <c r="J477" s="161">
        <f>+[2]data1cf!I477</f>
        <v>15365.55922240602</v>
      </c>
      <c r="K477" s="161">
        <f>+[2]data1cf!J477</f>
        <v>15335.653508113062</v>
      </c>
      <c r="L477" s="161">
        <f>+[2]data1cf!K477</f>
        <v>15262.061458922457</v>
      </c>
      <c r="M477" s="161">
        <f>+[2]data1cf!L477</f>
        <v>15221.744659146021</v>
      </c>
      <c r="N477" s="161">
        <f>+[2]data1cf!M477</f>
        <v>15190.784564291127</v>
      </c>
      <c r="O477" s="161">
        <f>+[2]data1cf!N477</f>
        <v>15316.941855402078</v>
      </c>
      <c r="P477" s="161">
        <f>+[2]data1cf!O477</f>
        <v>15450.186203016861</v>
      </c>
      <c r="Q477" s="161">
        <f>+[2]data1cf!P477</f>
        <v>15370.598476751049</v>
      </c>
      <c r="R477" s="161">
        <f>+[2]data1cf!Q477</f>
        <v>1129.5852945164831</v>
      </c>
      <c r="S477" s="161">
        <f>+[2]data1cf!R477</f>
        <v>0</v>
      </c>
      <c r="T477" s="161">
        <f>+[2]data1cf!S477</f>
        <v>0</v>
      </c>
      <c r="U477" s="161">
        <f>+[2]data1cf!T477</f>
        <v>0</v>
      </c>
      <c r="V477" s="161">
        <f>+[2]data1cf!U477</f>
        <v>0</v>
      </c>
      <c r="W477" s="161">
        <f>+[2]data1cf!V477</f>
        <v>0</v>
      </c>
      <c r="X477" s="161">
        <f>+[2]data1cf!W477</f>
        <v>0</v>
      </c>
      <c r="Y477" s="161">
        <f>+[2]data1cf!X477</f>
        <v>0</v>
      </c>
      <c r="Z477" s="161">
        <f>+[2]data1cf!Y477</f>
        <v>0</v>
      </c>
      <c r="AA477" s="161">
        <f>+[2]data1cf!Z477</f>
        <v>0</v>
      </c>
      <c r="AB477" s="161"/>
      <c r="AC477" s="162">
        <f t="shared" si="56"/>
        <v>20624.119774741419</v>
      </c>
      <c r="AD477" s="162">
        <f t="shared" si="58"/>
        <v>53569.663234986045</v>
      </c>
      <c r="AE477" s="163">
        <f t="shared" si="59"/>
        <v>53013.207300841903</v>
      </c>
      <c r="AF477" s="164">
        <f t="shared" si="57"/>
        <v>0.13557288050651553</v>
      </c>
      <c r="AG477" s="165">
        <f t="shared" si="61"/>
        <v>0.97650800296893836</v>
      </c>
    </row>
    <row r="478" spans="1:33">
      <c r="A478" s="157"/>
      <c r="B478" s="161">
        <f>+[2]data1cf!A478</f>
        <v>-86744.611980223388</v>
      </c>
      <c r="C478" s="161">
        <f>+[2]data1cf!B478</f>
        <v>15096.945838823414</v>
      </c>
      <c r="D478" s="161">
        <f>+[2]data1cf!C478</f>
        <v>16117.534108942384</v>
      </c>
      <c r="E478" s="161">
        <f>+[2]data1cf!D478</f>
        <v>15859.947861447885</v>
      </c>
      <c r="F478" s="161">
        <f>+[2]data1cf!E478</f>
        <v>15764.463655786352</v>
      </c>
      <c r="G478" s="161">
        <f>+[2]data1cf!F478</f>
        <v>15266.451524444103</v>
      </c>
      <c r="H478" s="161">
        <f>+[2]data1cf!G478</f>
        <v>14860.114735572581</v>
      </c>
      <c r="I478" s="161">
        <f>+[2]data1cf!H478</f>
        <v>14939.663970952914</v>
      </c>
      <c r="J478" s="161">
        <f>+[2]data1cf!I478</f>
        <v>15062.701303443149</v>
      </c>
      <c r="K478" s="161">
        <f>+[2]data1cf!J478</f>
        <v>14880.212085811305</v>
      </c>
      <c r="L478" s="161">
        <f>+[2]data1cf!K478</f>
        <v>15305.083583579324</v>
      </c>
      <c r="M478" s="161">
        <f>+[2]data1cf!L478</f>
        <v>14746.398470654447</v>
      </c>
      <c r="N478" s="161">
        <f>+[2]data1cf!M478</f>
        <v>15248.018549385295</v>
      </c>
      <c r="O478" s="161">
        <f>+[2]data1cf!N478</f>
        <v>15168.000272054524</v>
      </c>
      <c r="P478" s="161">
        <f>+[2]data1cf!O478</f>
        <v>15027.787700329005</v>
      </c>
      <c r="Q478" s="161">
        <f>+[2]data1cf!P478</f>
        <v>15040.925554699217</v>
      </c>
      <c r="R478" s="161">
        <f>+[2]data1cf!Q478</f>
        <v>994.92600156837</v>
      </c>
      <c r="S478" s="161">
        <f>+[2]data1cf!R478</f>
        <v>0</v>
      </c>
      <c r="T478" s="161">
        <f>+[2]data1cf!S478</f>
        <v>0</v>
      </c>
      <c r="U478" s="161">
        <f>+[2]data1cf!T478</f>
        <v>0</v>
      </c>
      <c r="V478" s="161">
        <f>+[2]data1cf!U478</f>
        <v>0</v>
      </c>
      <c r="W478" s="161">
        <f>+[2]data1cf!V478</f>
        <v>0</v>
      </c>
      <c r="X478" s="161">
        <f>+[2]data1cf!W478</f>
        <v>0</v>
      </c>
      <c r="Y478" s="161">
        <f>+[2]data1cf!X478</f>
        <v>0</v>
      </c>
      <c r="Z478" s="161">
        <f>+[2]data1cf!Y478</f>
        <v>0</v>
      </c>
      <c r="AA478" s="161">
        <f>+[2]data1cf!Z478</f>
        <v>0</v>
      </c>
      <c r="AB478" s="161"/>
      <c r="AC478" s="162">
        <f t="shared" si="56"/>
        <v>29899.312941526314</v>
      </c>
      <c r="AD478" s="162">
        <f t="shared" si="58"/>
        <v>62170.334623184666</v>
      </c>
      <c r="AE478" s="163">
        <f t="shared" si="59"/>
        <v>61625.072096731426</v>
      </c>
      <c r="AF478" s="164">
        <f t="shared" si="57"/>
        <v>0.15738009810447698</v>
      </c>
      <c r="AG478" s="165">
        <f t="shared" si="61"/>
        <v>0.98713620089312959</v>
      </c>
    </row>
    <row r="479" spans="1:33">
      <c r="A479" s="157"/>
      <c r="B479" s="161">
        <f>+[2]data1cf!A479</f>
        <v>-90267.088958601045</v>
      </c>
      <c r="C479" s="161">
        <f>+[2]data1cf!B479</f>
        <v>15150.113080502129</v>
      </c>
      <c r="D479" s="161">
        <f>+[2]data1cf!C479</f>
        <v>16155.068710192698</v>
      </c>
      <c r="E479" s="161">
        <f>+[2]data1cf!D479</f>
        <v>16109.278315837772</v>
      </c>
      <c r="F479" s="161">
        <f>+[2]data1cf!E479</f>
        <v>15665.217810507997</v>
      </c>
      <c r="G479" s="161">
        <f>+[2]data1cf!F479</f>
        <v>15361.865928554173</v>
      </c>
      <c r="H479" s="161">
        <f>+[2]data1cf!G479</f>
        <v>14966.360715451436</v>
      </c>
      <c r="I479" s="161">
        <f>+[2]data1cf!H479</f>
        <v>15020.524077645943</v>
      </c>
      <c r="J479" s="161">
        <f>+[2]data1cf!I479</f>
        <v>15136.487357866656</v>
      </c>
      <c r="K479" s="161">
        <f>+[2]data1cf!J479</f>
        <v>15179.259023868743</v>
      </c>
      <c r="L479" s="161">
        <f>+[2]data1cf!K479</f>
        <v>15151.160796488512</v>
      </c>
      <c r="M479" s="161">
        <f>+[2]data1cf!L479</f>
        <v>15122.476667800733</v>
      </c>
      <c r="N479" s="161">
        <f>+[2]data1cf!M479</f>
        <v>15057.91754597283</v>
      </c>
      <c r="O479" s="161">
        <f>+[2]data1cf!N479</f>
        <v>15103.880598458793</v>
      </c>
      <c r="P479" s="161">
        <f>+[2]data1cf!O479</f>
        <v>15072.982101452286</v>
      </c>
      <c r="Q479" s="161">
        <f>+[2]data1cf!P479</f>
        <v>14985.884264963681</v>
      </c>
      <c r="R479" s="161">
        <f>+[2]data1cf!Q479</f>
        <v>1035.3274035195705</v>
      </c>
      <c r="S479" s="161">
        <f>+[2]data1cf!R479</f>
        <v>0</v>
      </c>
      <c r="T479" s="161">
        <f>+[2]data1cf!S479</f>
        <v>0</v>
      </c>
      <c r="U479" s="161">
        <f>+[2]data1cf!T479</f>
        <v>0</v>
      </c>
      <c r="V479" s="161">
        <f>+[2]data1cf!U479</f>
        <v>0</v>
      </c>
      <c r="W479" s="161">
        <f>+[2]data1cf!V479</f>
        <v>0</v>
      </c>
      <c r="X479" s="161">
        <f>+[2]data1cf!W479</f>
        <v>0</v>
      </c>
      <c r="Y479" s="161">
        <f>+[2]data1cf!X479</f>
        <v>0</v>
      </c>
      <c r="Z479" s="161">
        <f>+[2]data1cf!Y479</f>
        <v>0</v>
      </c>
      <c r="AA479" s="161">
        <f>+[2]data1cf!Z479</f>
        <v>0</v>
      </c>
      <c r="AB479" s="161"/>
      <c r="AC479" s="162">
        <f t="shared" si="56"/>
        <v>26898.334943409369</v>
      </c>
      <c r="AD479" s="162">
        <f t="shared" si="58"/>
        <v>59295.317035607521</v>
      </c>
      <c r="AE479" s="163">
        <f t="shared" si="59"/>
        <v>58748.099656854989</v>
      </c>
      <c r="AF479" s="164">
        <f t="shared" si="57"/>
        <v>0.14996445775032044</v>
      </c>
      <c r="AG479" s="165">
        <f t="shared" si="61"/>
        <v>0.98426741953166608</v>
      </c>
    </row>
    <row r="480" spans="1:33">
      <c r="A480" s="157"/>
      <c r="B480" s="161">
        <f>+[2]data1cf!A480</f>
        <v>-91924.05456507302</v>
      </c>
      <c r="C480" s="161">
        <f>+[2]data1cf!B480</f>
        <v>14961.263357653428</v>
      </c>
      <c r="D480" s="161">
        <f>+[2]data1cf!C480</f>
        <v>16358.471394799766</v>
      </c>
      <c r="E480" s="161">
        <f>+[2]data1cf!D480</f>
        <v>15926.812303928806</v>
      </c>
      <c r="F480" s="161">
        <f>+[2]data1cf!E480</f>
        <v>15601.96258398256</v>
      </c>
      <c r="G480" s="161">
        <f>+[2]data1cf!F480</f>
        <v>15504.252289070315</v>
      </c>
      <c r="H480" s="161">
        <f>+[2]data1cf!G480</f>
        <v>15111.280223005244</v>
      </c>
      <c r="I480" s="161">
        <f>+[2]data1cf!H480</f>
        <v>15247.024418800127</v>
      </c>
      <c r="J480" s="161">
        <f>+[2]data1cf!I480</f>
        <v>15176.881620715827</v>
      </c>
      <c r="K480" s="161">
        <f>+[2]data1cf!J480</f>
        <v>15134.716149846154</v>
      </c>
      <c r="L480" s="161">
        <f>+[2]data1cf!K480</f>
        <v>15158.000648333375</v>
      </c>
      <c r="M480" s="161">
        <f>+[2]data1cf!L480</f>
        <v>15289.944239588371</v>
      </c>
      <c r="N480" s="161">
        <f>+[2]data1cf!M480</f>
        <v>14901.808382789724</v>
      </c>
      <c r="O480" s="161">
        <f>+[2]data1cf!N480</f>
        <v>15102.157813571186</v>
      </c>
      <c r="P480" s="161">
        <f>+[2]data1cf!O480</f>
        <v>15032.533219822868</v>
      </c>
      <c r="Q480" s="161">
        <f>+[2]data1cf!P480</f>
        <v>14951.077486811806</v>
      </c>
      <c r="R480" s="161">
        <f>+[2]data1cf!Q480</f>
        <v>1054.3321362395614</v>
      </c>
      <c r="S480" s="161">
        <f>+[2]data1cf!R480</f>
        <v>0</v>
      </c>
      <c r="T480" s="161">
        <f>+[2]data1cf!S480</f>
        <v>0</v>
      </c>
      <c r="U480" s="161">
        <f>+[2]data1cf!T480</f>
        <v>0</v>
      </c>
      <c r="V480" s="161">
        <f>+[2]data1cf!U480</f>
        <v>0</v>
      </c>
      <c r="W480" s="161">
        <f>+[2]data1cf!V480</f>
        <v>0</v>
      </c>
      <c r="X480" s="161">
        <f>+[2]data1cf!W480</f>
        <v>0</v>
      </c>
      <c r="Y480" s="161">
        <f>+[2]data1cf!X480</f>
        <v>0</v>
      </c>
      <c r="Z480" s="161">
        <f>+[2]data1cf!Y480</f>
        <v>0</v>
      </c>
      <c r="AA480" s="161">
        <f>+[2]data1cf!Z480</f>
        <v>0</v>
      </c>
      <c r="AB480" s="161"/>
      <c r="AC480" s="162">
        <f t="shared" si="56"/>
        <v>25340.022578668752</v>
      </c>
      <c r="AD480" s="162">
        <f t="shared" si="58"/>
        <v>57795.296750583548</v>
      </c>
      <c r="AE480" s="163">
        <f t="shared" si="59"/>
        <v>57247.264175467695</v>
      </c>
      <c r="AF480" s="164">
        <f t="shared" si="57"/>
        <v>0.14632342457771302</v>
      </c>
      <c r="AG480" s="165">
        <f t="shared" si="61"/>
        <v>0.98252503463955942</v>
      </c>
    </row>
    <row r="481" spans="1:33">
      <c r="A481" s="157"/>
      <c r="B481" s="161">
        <f>+[2]data1cf!A481</f>
        <v>-86615.763347142274</v>
      </c>
      <c r="C481" s="161">
        <f>+[2]data1cf!B481</f>
        <v>14880.522150030825</v>
      </c>
      <c r="D481" s="161">
        <f>+[2]data1cf!C481</f>
        <v>16256.533522929642</v>
      </c>
      <c r="E481" s="161">
        <f>+[2]data1cf!D481</f>
        <v>15874.585404120086</v>
      </c>
      <c r="F481" s="161">
        <f>+[2]data1cf!E481</f>
        <v>15385.165673423977</v>
      </c>
      <c r="G481" s="161">
        <f>+[2]data1cf!F481</f>
        <v>15281.215333045915</v>
      </c>
      <c r="H481" s="161">
        <f>+[2]data1cf!G481</f>
        <v>15070.153754425522</v>
      </c>
      <c r="I481" s="161">
        <f>+[2]data1cf!H481</f>
        <v>15014.978726509868</v>
      </c>
      <c r="J481" s="161">
        <f>+[2]data1cf!I481</f>
        <v>14903.478834933452</v>
      </c>
      <c r="K481" s="161">
        <f>+[2]data1cf!J481</f>
        <v>14979.413429101463</v>
      </c>
      <c r="L481" s="161">
        <f>+[2]data1cf!K481</f>
        <v>15010.732570234431</v>
      </c>
      <c r="M481" s="161">
        <f>+[2]data1cf!L481</f>
        <v>15161.419893674178</v>
      </c>
      <c r="N481" s="161">
        <f>+[2]data1cf!M481</f>
        <v>15051.432696335747</v>
      </c>
      <c r="O481" s="161">
        <f>+[2]data1cf!N481</f>
        <v>14830.022492661921</v>
      </c>
      <c r="P481" s="161">
        <f>+[2]data1cf!O481</f>
        <v>15169.330528622593</v>
      </c>
      <c r="Q481" s="161">
        <f>+[2]data1cf!P481</f>
        <v>15071.542109675702</v>
      </c>
      <c r="R481" s="161">
        <f>+[2]data1cf!Q481</f>
        <v>993.44815928638297</v>
      </c>
      <c r="S481" s="161">
        <f>+[2]data1cf!R481</f>
        <v>0</v>
      </c>
      <c r="T481" s="161">
        <f>+[2]data1cf!S481</f>
        <v>0</v>
      </c>
      <c r="U481" s="161">
        <f>+[2]data1cf!T481</f>
        <v>0</v>
      </c>
      <c r="V481" s="161">
        <f>+[2]data1cf!U481</f>
        <v>0</v>
      </c>
      <c r="W481" s="161">
        <f>+[2]data1cf!V481</f>
        <v>0</v>
      </c>
      <c r="X481" s="161">
        <f>+[2]data1cf!W481</f>
        <v>0</v>
      </c>
      <c r="Y481" s="161">
        <f>+[2]data1cf!X481</f>
        <v>0</v>
      </c>
      <c r="Z481" s="161">
        <f>+[2]data1cf!Y481</f>
        <v>0</v>
      </c>
      <c r="AA481" s="161">
        <f>+[2]data1cf!Z481</f>
        <v>0</v>
      </c>
      <c r="AB481" s="161"/>
      <c r="AC481" s="162">
        <f t="shared" si="56"/>
        <v>29748.130715794883</v>
      </c>
      <c r="AD481" s="162">
        <f t="shared" si="58"/>
        <v>61970.464911670286</v>
      </c>
      <c r="AE481" s="163">
        <f t="shared" si="59"/>
        <v>61426.007836933844</v>
      </c>
      <c r="AF481" s="164">
        <f t="shared" si="57"/>
        <v>0.15712011456489564</v>
      </c>
      <c r="AG481" s="165">
        <f t="shared" si="61"/>
        <v>0.98695490079093473</v>
      </c>
    </row>
    <row r="482" spans="1:33">
      <c r="A482" s="157"/>
      <c r="B482" s="161">
        <f>+[2]data1cf!A482</f>
        <v>-84865.909977618561</v>
      </c>
      <c r="C482" s="161">
        <f>+[2]data1cf!B482</f>
        <v>14857.820673958424</v>
      </c>
      <c r="D482" s="161">
        <f>+[2]data1cf!C482</f>
        <v>16537.058066617428</v>
      </c>
      <c r="E482" s="161">
        <f>+[2]data1cf!D482</f>
        <v>16026.654978691109</v>
      </c>
      <c r="F482" s="161">
        <f>+[2]data1cf!E482</f>
        <v>15404.474890730682</v>
      </c>
      <c r="G482" s="161">
        <f>+[2]data1cf!F482</f>
        <v>15097.69157436223</v>
      </c>
      <c r="H482" s="161">
        <f>+[2]data1cf!G482</f>
        <v>15137.190392843288</v>
      </c>
      <c r="I482" s="161">
        <f>+[2]data1cf!H482</f>
        <v>14940.373397137495</v>
      </c>
      <c r="J482" s="161">
        <f>+[2]data1cf!I482</f>
        <v>14797.623187475525</v>
      </c>
      <c r="K482" s="161">
        <f>+[2]data1cf!J482</f>
        <v>15005.569857766575</v>
      </c>
      <c r="L482" s="161">
        <f>+[2]data1cf!K482</f>
        <v>15018.226955383183</v>
      </c>
      <c r="M482" s="161">
        <f>+[2]data1cf!L482</f>
        <v>14991.511258165512</v>
      </c>
      <c r="N482" s="161">
        <f>+[2]data1cf!M482</f>
        <v>14957.030981476604</v>
      </c>
      <c r="O482" s="161">
        <f>+[2]data1cf!N482</f>
        <v>14812.728154387167</v>
      </c>
      <c r="P482" s="161">
        <f>+[2]data1cf!O482</f>
        <v>15013.107733514105</v>
      </c>
      <c r="Q482" s="161">
        <f>+[2]data1cf!P482</f>
        <v>15128.69809307387</v>
      </c>
      <c r="R482" s="161">
        <f>+[2]data1cf!Q482</f>
        <v>973.37804107929378</v>
      </c>
      <c r="S482" s="161">
        <f>+[2]data1cf!R482</f>
        <v>0</v>
      </c>
      <c r="T482" s="161">
        <f>+[2]data1cf!S482</f>
        <v>0</v>
      </c>
      <c r="U482" s="161">
        <f>+[2]data1cf!T482</f>
        <v>0</v>
      </c>
      <c r="V482" s="161">
        <f>+[2]data1cf!U482</f>
        <v>0</v>
      </c>
      <c r="W482" s="161">
        <f>+[2]data1cf!V482</f>
        <v>0</v>
      </c>
      <c r="X482" s="161">
        <f>+[2]data1cf!W482</f>
        <v>0</v>
      </c>
      <c r="Y482" s="161">
        <f>+[2]data1cf!X482</f>
        <v>0</v>
      </c>
      <c r="Z482" s="161">
        <f>+[2]data1cf!Y482</f>
        <v>0</v>
      </c>
      <c r="AA482" s="161">
        <f>+[2]data1cf!Z482</f>
        <v>0</v>
      </c>
      <c r="AB482" s="161"/>
      <c r="AC482" s="162">
        <f t="shared" si="56"/>
        <v>31560.424512544836</v>
      </c>
      <c r="AD482" s="162">
        <f t="shared" si="58"/>
        <v>63713.734813116818</v>
      </c>
      <c r="AE482" s="163">
        <f t="shared" si="59"/>
        <v>63170.621833513746</v>
      </c>
      <c r="AF482" s="164">
        <f t="shared" si="57"/>
        <v>0.1618036210536957</v>
      </c>
      <c r="AG482" s="165">
        <f t="shared" si="61"/>
        <v>0.98845394338075221</v>
      </c>
    </row>
    <row r="483" spans="1:33">
      <c r="A483" s="157"/>
      <c r="B483" s="161">
        <f>+[2]data1cf!A483</f>
        <v>-101612.64073737088</v>
      </c>
      <c r="C483" s="161">
        <f>+[2]data1cf!B483</f>
        <v>15138.885833605142</v>
      </c>
      <c r="D483" s="161">
        <f>+[2]data1cf!C483</f>
        <v>16704.094542266448</v>
      </c>
      <c r="E483" s="161">
        <f>+[2]data1cf!D483</f>
        <v>16359.504352416654</v>
      </c>
      <c r="F483" s="161">
        <f>+[2]data1cf!E483</f>
        <v>16049.035774750257</v>
      </c>
      <c r="G483" s="161">
        <f>+[2]data1cf!F483</f>
        <v>15772.00283355459</v>
      </c>
      <c r="H483" s="161">
        <f>+[2]data1cf!G483</f>
        <v>15570.766532905705</v>
      </c>
      <c r="I483" s="161">
        <f>+[2]data1cf!H483</f>
        <v>15206.118410973861</v>
      </c>
      <c r="J483" s="161">
        <f>+[2]data1cf!I483</f>
        <v>15090.785545349292</v>
      </c>
      <c r="K483" s="161">
        <f>+[2]data1cf!J483</f>
        <v>15116.21435263945</v>
      </c>
      <c r="L483" s="161">
        <f>+[2]data1cf!K483</f>
        <v>15436.88308165504</v>
      </c>
      <c r="M483" s="161">
        <f>+[2]data1cf!L483</f>
        <v>15233.983718155088</v>
      </c>
      <c r="N483" s="161">
        <f>+[2]data1cf!M483</f>
        <v>15342.996197413227</v>
      </c>
      <c r="O483" s="161">
        <f>+[2]data1cf!N483</f>
        <v>15188.143705295073</v>
      </c>
      <c r="P483" s="161">
        <f>+[2]data1cf!O483</f>
        <v>15412.265695666556</v>
      </c>
      <c r="Q483" s="161">
        <f>+[2]data1cf!P483</f>
        <v>15476.99274751711</v>
      </c>
      <c r="R483" s="161">
        <f>+[2]data1cf!Q483</f>
        <v>1165.4563442013489</v>
      </c>
      <c r="S483" s="161">
        <f>+[2]data1cf!R483</f>
        <v>0</v>
      </c>
      <c r="T483" s="161">
        <f>+[2]data1cf!S483</f>
        <v>0</v>
      </c>
      <c r="U483" s="161">
        <f>+[2]data1cf!T483</f>
        <v>0</v>
      </c>
      <c r="V483" s="161">
        <f>+[2]data1cf!U483</f>
        <v>0</v>
      </c>
      <c r="W483" s="161">
        <f>+[2]data1cf!V483</f>
        <v>0</v>
      </c>
      <c r="X483" s="161">
        <f>+[2]data1cf!W483</f>
        <v>0</v>
      </c>
      <c r="Y483" s="161">
        <f>+[2]data1cf!X483</f>
        <v>0</v>
      </c>
      <c r="Z483" s="161">
        <f>+[2]data1cf!Y483</f>
        <v>0</v>
      </c>
      <c r="AA483" s="161">
        <f>+[2]data1cf!Z483</f>
        <v>0</v>
      </c>
      <c r="AB483" s="161"/>
      <c r="AC483" s="162">
        <f t="shared" si="56"/>
        <v>17588.241357102015</v>
      </c>
      <c r="AD483" s="162">
        <f t="shared" si="58"/>
        <v>50533.929140609216</v>
      </c>
      <c r="AE483" s="163">
        <f t="shared" si="59"/>
        <v>49977.398074025732</v>
      </c>
      <c r="AF483" s="164">
        <f t="shared" si="57"/>
        <v>0.12959524989128116</v>
      </c>
      <c r="AG483" s="165">
        <f t="shared" ref="AG483:AG498" si="62">1-EXP(-(1/0.25)*(AD483/ABS($AD$1010)))</f>
        <v>0.97094384666531552</v>
      </c>
    </row>
    <row r="484" spans="1:33">
      <c r="A484" s="157"/>
      <c r="B484" s="161">
        <f>+[2]data1cf!A484</f>
        <v>-96207.812423462907</v>
      </c>
      <c r="C484" s="161">
        <f>+[2]data1cf!B484</f>
        <v>15276.39743164356</v>
      </c>
      <c r="D484" s="161">
        <f>+[2]data1cf!C484</f>
        <v>16574.939479172979</v>
      </c>
      <c r="E484" s="161">
        <f>+[2]data1cf!D484</f>
        <v>16290.188431552811</v>
      </c>
      <c r="F484" s="161">
        <f>+[2]data1cf!E484</f>
        <v>15923.635772378828</v>
      </c>
      <c r="G484" s="161">
        <f>+[2]data1cf!F484</f>
        <v>15591.808433045873</v>
      </c>
      <c r="H484" s="161">
        <f>+[2]data1cf!G484</f>
        <v>15271.099179449895</v>
      </c>
      <c r="I484" s="161">
        <f>+[2]data1cf!H484</f>
        <v>15019.775232670483</v>
      </c>
      <c r="J484" s="161">
        <f>+[2]data1cf!I484</f>
        <v>15082.216555028477</v>
      </c>
      <c r="K484" s="161">
        <f>+[2]data1cf!J484</f>
        <v>15232.006231926145</v>
      </c>
      <c r="L484" s="161">
        <f>+[2]data1cf!K484</f>
        <v>15151.942785222906</v>
      </c>
      <c r="M484" s="161">
        <f>+[2]data1cf!L484</f>
        <v>15272.353191763668</v>
      </c>
      <c r="N484" s="161">
        <f>+[2]data1cf!M484</f>
        <v>15205.697839725086</v>
      </c>
      <c r="O484" s="161">
        <f>+[2]data1cf!N484</f>
        <v>15169.980758771158</v>
      </c>
      <c r="P484" s="161">
        <f>+[2]data1cf!O484</f>
        <v>15744.492488155838</v>
      </c>
      <c r="Q484" s="161">
        <f>+[2]data1cf!P484</f>
        <v>15680.73699037525</v>
      </c>
      <c r="R484" s="161">
        <f>+[2]data1cf!Q484</f>
        <v>1103.4651253721499</v>
      </c>
      <c r="S484" s="161">
        <f>+[2]data1cf!R484</f>
        <v>0</v>
      </c>
      <c r="T484" s="161">
        <f>+[2]data1cf!S484</f>
        <v>0</v>
      </c>
      <c r="U484" s="161">
        <f>+[2]data1cf!T484</f>
        <v>0</v>
      </c>
      <c r="V484" s="161">
        <f>+[2]data1cf!U484</f>
        <v>0</v>
      </c>
      <c r="W484" s="161">
        <f>+[2]data1cf!V484</f>
        <v>0</v>
      </c>
      <c r="X484" s="161">
        <f>+[2]data1cf!W484</f>
        <v>0</v>
      </c>
      <c r="Y484" s="161">
        <f>+[2]data1cf!X484</f>
        <v>0</v>
      </c>
      <c r="Z484" s="161">
        <f>+[2]data1cf!Y484</f>
        <v>0</v>
      </c>
      <c r="AA484" s="161">
        <f>+[2]data1cf!Z484</f>
        <v>0</v>
      </c>
      <c r="AB484" s="161"/>
      <c r="AC484" s="162">
        <f t="shared" si="56"/>
        <v>22519.60321372591</v>
      </c>
      <c r="AD484" s="162">
        <f t="shared" si="58"/>
        <v>55356.666020375334</v>
      </c>
      <c r="AE484" s="163">
        <f t="shared" si="59"/>
        <v>54801.495264461948</v>
      </c>
      <c r="AF484" s="164">
        <f t="shared" si="57"/>
        <v>0.13960540890693665</v>
      </c>
      <c r="AG484" s="165">
        <f t="shared" si="62"/>
        <v>0.97927109815332503</v>
      </c>
    </row>
    <row r="485" spans="1:33">
      <c r="A485" s="157"/>
      <c r="B485" s="161">
        <f>+[2]data1cf!A485</f>
        <v>-95478.949184859623</v>
      </c>
      <c r="C485" s="161">
        <f>+[2]data1cf!B485</f>
        <v>14988.558529227344</v>
      </c>
      <c r="D485" s="161">
        <f>+[2]data1cf!C485</f>
        <v>16457.103154071152</v>
      </c>
      <c r="E485" s="161">
        <f>+[2]data1cf!D485</f>
        <v>16114.036695656916</v>
      </c>
      <c r="F485" s="161">
        <f>+[2]data1cf!E485</f>
        <v>15890.759524001061</v>
      </c>
      <c r="G485" s="161">
        <f>+[2]data1cf!F485</f>
        <v>15535.246277088743</v>
      </c>
      <c r="H485" s="161">
        <f>+[2]data1cf!G485</f>
        <v>15353.437870118589</v>
      </c>
      <c r="I485" s="161">
        <f>+[2]data1cf!H485</f>
        <v>15202.51012194038</v>
      </c>
      <c r="J485" s="161">
        <f>+[2]data1cf!I485</f>
        <v>15281.489025398405</v>
      </c>
      <c r="K485" s="161">
        <f>+[2]data1cf!J485</f>
        <v>15184.202460705153</v>
      </c>
      <c r="L485" s="161">
        <f>+[2]data1cf!K485</f>
        <v>15288.524422842835</v>
      </c>
      <c r="M485" s="161">
        <f>+[2]data1cf!L485</f>
        <v>15032.888543397345</v>
      </c>
      <c r="N485" s="161">
        <f>+[2]data1cf!M485</f>
        <v>15233.931462242732</v>
      </c>
      <c r="O485" s="161">
        <f>+[2]data1cf!N485</f>
        <v>15384.902542324384</v>
      </c>
      <c r="P485" s="161">
        <f>+[2]data1cf!O485</f>
        <v>15333.347649391733</v>
      </c>
      <c r="Q485" s="161">
        <f>+[2]data1cf!P485</f>
        <v>15272.565960076043</v>
      </c>
      <c r="R485" s="161">
        <f>+[2]data1cf!Q485</f>
        <v>1095.1053555706658</v>
      </c>
      <c r="S485" s="161">
        <f>+[2]data1cf!R485</f>
        <v>0</v>
      </c>
      <c r="T485" s="161">
        <f>+[2]data1cf!S485</f>
        <v>0</v>
      </c>
      <c r="U485" s="161">
        <f>+[2]data1cf!T485</f>
        <v>0</v>
      </c>
      <c r="V485" s="161">
        <f>+[2]data1cf!U485</f>
        <v>0</v>
      </c>
      <c r="W485" s="161">
        <f>+[2]data1cf!V485</f>
        <v>0</v>
      </c>
      <c r="X485" s="161">
        <f>+[2]data1cf!W485</f>
        <v>0</v>
      </c>
      <c r="Y485" s="161">
        <f>+[2]data1cf!X485</f>
        <v>0</v>
      </c>
      <c r="Z485" s="161">
        <f>+[2]data1cf!Y485</f>
        <v>0</v>
      </c>
      <c r="AA485" s="161">
        <f>+[2]data1cf!Z485</f>
        <v>0</v>
      </c>
      <c r="AB485" s="161"/>
      <c r="AC485" s="162">
        <f t="shared" si="56"/>
        <v>22744.755373347114</v>
      </c>
      <c r="AD485" s="162">
        <f t="shared" si="58"/>
        <v>55502.538442887504</v>
      </c>
      <c r="AE485" s="163">
        <f t="shared" si="59"/>
        <v>54949.100362454985</v>
      </c>
      <c r="AF485" s="164">
        <f t="shared" si="57"/>
        <v>0.14020393490791322</v>
      </c>
      <c r="AG485" s="165">
        <f t="shared" si="62"/>
        <v>0.97948175353236688</v>
      </c>
    </row>
    <row r="486" spans="1:33">
      <c r="A486" s="157"/>
      <c r="B486" s="161">
        <f>+[2]data1cf!A486</f>
        <v>-97329.763090265798</v>
      </c>
      <c r="C486" s="161">
        <f>+[2]data1cf!B486</f>
        <v>15024.370257777398</v>
      </c>
      <c r="D486" s="161">
        <f>+[2]data1cf!C486</f>
        <v>16782.368197963278</v>
      </c>
      <c r="E486" s="161">
        <f>+[2]data1cf!D486</f>
        <v>16625.357506986598</v>
      </c>
      <c r="F486" s="161">
        <f>+[2]data1cf!E486</f>
        <v>15980.467714455444</v>
      </c>
      <c r="G486" s="161">
        <f>+[2]data1cf!F486</f>
        <v>15472.526692353753</v>
      </c>
      <c r="H486" s="161">
        <f>+[2]data1cf!G486</f>
        <v>15320.04338357551</v>
      </c>
      <c r="I486" s="161">
        <f>+[2]data1cf!H486</f>
        <v>15140.294848271813</v>
      </c>
      <c r="J486" s="161">
        <f>+[2]data1cf!I486</f>
        <v>15229.97437351201</v>
      </c>
      <c r="K486" s="161">
        <f>+[2]data1cf!J486</f>
        <v>15167.655571431709</v>
      </c>
      <c r="L486" s="161">
        <f>+[2]data1cf!K486</f>
        <v>15156.263892339202</v>
      </c>
      <c r="M486" s="161">
        <f>+[2]data1cf!L486</f>
        <v>15389.123349580317</v>
      </c>
      <c r="N486" s="161">
        <f>+[2]data1cf!M486</f>
        <v>15353.138562620072</v>
      </c>
      <c r="O486" s="161">
        <f>+[2]data1cf!N486</f>
        <v>15198.785192326259</v>
      </c>
      <c r="P486" s="161">
        <f>+[2]data1cf!O486</f>
        <v>15283.662866349852</v>
      </c>
      <c r="Q486" s="161">
        <f>+[2]data1cf!P486</f>
        <v>15297.115840277351</v>
      </c>
      <c r="R486" s="161">
        <f>+[2]data1cf!Q486</f>
        <v>1116.3334507401125</v>
      </c>
      <c r="S486" s="161">
        <f>+[2]data1cf!R486</f>
        <v>0</v>
      </c>
      <c r="T486" s="161">
        <f>+[2]data1cf!S486</f>
        <v>0</v>
      </c>
      <c r="U486" s="161">
        <f>+[2]data1cf!T486</f>
        <v>0</v>
      </c>
      <c r="V486" s="161">
        <f>+[2]data1cf!U486</f>
        <v>0</v>
      </c>
      <c r="W486" s="161">
        <f>+[2]data1cf!V486</f>
        <v>0</v>
      </c>
      <c r="X486" s="161">
        <f>+[2]data1cf!W486</f>
        <v>0</v>
      </c>
      <c r="Y486" s="161">
        <f>+[2]data1cf!X486</f>
        <v>0</v>
      </c>
      <c r="Z486" s="161">
        <f>+[2]data1cf!Y486</f>
        <v>0</v>
      </c>
      <c r="AA486" s="161">
        <f>+[2]data1cf!Z486</f>
        <v>0</v>
      </c>
      <c r="AB486" s="161"/>
      <c r="AC486" s="162">
        <f t="shared" si="56"/>
        <v>21575.151022473197</v>
      </c>
      <c r="AD486" s="162">
        <f t="shared" si="58"/>
        <v>54409.903167665339</v>
      </c>
      <c r="AE486" s="163">
        <f t="shared" si="59"/>
        <v>53855.354351948641</v>
      </c>
      <c r="AF486" s="164">
        <f t="shared" si="57"/>
        <v>0.13764652609825132</v>
      </c>
      <c r="AG486" s="165">
        <f t="shared" si="62"/>
        <v>0.97785030126355599</v>
      </c>
    </row>
    <row r="487" spans="1:33">
      <c r="A487" s="157"/>
      <c r="B487" s="161">
        <f>+[2]data1cf!A487</f>
        <v>-99822.911995366652</v>
      </c>
      <c r="C487" s="161">
        <f>+[2]data1cf!B487</f>
        <v>15502.008564616004</v>
      </c>
      <c r="D487" s="161">
        <f>+[2]data1cf!C487</f>
        <v>17106.581511649456</v>
      </c>
      <c r="E487" s="161">
        <f>+[2]data1cf!D487</f>
        <v>16361.055568247808</v>
      </c>
      <c r="F487" s="161">
        <f>+[2]data1cf!E487</f>
        <v>15881.997456954196</v>
      </c>
      <c r="G487" s="161">
        <f>+[2]data1cf!F487</f>
        <v>15656.365648183617</v>
      </c>
      <c r="H487" s="161">
        <f>+[2]data1cf!G487</f>
        <v>15168.973049613416</v>
      </c>
      <c r="I487" s="161">
        <f>+[2]data1cf!H487</f>
        <v>15283.160787547877</v>
      </c>
      <c r="J487" s="161">
        <f>+[2]data1cf!I487</f>
        <v>15407.388282967713</v>
      </c>
      <c r="K487" s="161">
        <f>+[2]data1cf!J487</f>
        <v>15283.809134197651</v>
      </c>
      <c r="L487" s="161">
        <f>+[2]data1cf!K487</f>
        <v>15291.774509532264</v>
      </c>
      <c r="M487" s="161">
        <f>+[2]data1cf!L487</f>
        <v>15276.296232476278</v>
      </c>
      <c r="N487" s="161">
        <f>+[2]data1cf!M487</f>
        <v>15219.652434371497</v>
      </c>
      <c r="O487" s="161">
        <f>+[2]data1cf!N487</f>
        <v>15248.662493233243</v>
      </c>
      <c r="P487" s="161">
        <f>+[2]data1cf!O487</f>
        <v>15417.526513080069</v>
      </c>
      <c r="Q487" s="161">
        <f>+[2]data1cf!P487</f>
        <v>15408.824585648905</v>
      </c>
      <c r="R487" s="161">
        <f>+[2]data1cf!Q487</f>
        <v>1144.9288714220572</v>
      </c>
      <c r="S487" s="161">
        <f>+[2]data1cf!R487</f>
        <v>0</v>
      </c>
      <c r="T487" s="161">
        <f>+[2]data1cf!S487</f>
        <v>0</v>
      </c>
      <c r="U487" s="161">
        <f>+[2]data1cf!T487</f>
        <v>0</v>
      </c>
      <c r="V487" s="161">
        <f>+[2]data1cf!U487</f>
        <v>0</v>
      </c>
      <c r="W487" s="161">
        <f>+[2]data1cf!V487</f>
        <v>0</v>
      </c>
      <c r="X487" s="161">
        <f>+[2]data1cf!W487</f>
        <v>0</v>
      </c>
      <c r="Y487" s="161">
        <f>+[2]data1cf!X487</f>
        <v>0</v>
      </c>
      <c r="Z487" s="161">
        <f>+[2]data1cf!Y487</f>
        <v>0</v>
      </c>
      <c r="AA487" s="161">
        <f>+[2]data1cf!Z487</f>
        <v>0</v>
      </c>
      <c r="AB487" s="161"/>
      <c r="AC487" s="162">
        <f t="shared" si="56"/>
        <v>19805.224136929257</v>
      </c>
      <c r="AD487" s="162">
        <f t="shared" si="58"/>
        <v>52755.380560541773</v>
      </c>
      <c r="AE487" s="163">
        <f t="shared" si="59"/>
        <v>52198.919876055385</v>
      </c>
      <c r="AF487" s="164">
        <f t="shared" si="57"/>
        <v>0.13392236828804022</v>
      </c>
      <c r="AG487" s="165">
        <f t="shared" si="62"/>
        <v>0.97512960529395842</v>
      </c>
    </row>
    <row r="488" spans="1:33">
      <c r="A488" s="157"/>
      <c r="B488" s="161">
        <f>+[2]data1cf!A488</f>
        <v>-86141.553872940858</v>
      </c>
      <c r="C488" s="161">
        <f>+[2]data1cf!B488</f>
        <v>14962.922709820183</v>
      </c>
      <c r="D488" s="161">
        <f>+[2]data1cf!C488</f>
        <v>16109.558392876974</v>
      </c>
      <c r="E488" s="161">
        <f>+[2]data1cf!D488</f>
        <v>15874.871128104565</v>
      </c>
      <c r="F488" s="161">
        <f>+[2]data1cf!E488</f>
        <v>15464.009089600668</v>
      </c>
      <c r="G488" s="161">
        <f>+[2]data1cf!F488</f>
        <v>15400.690105635071</v>
      </c>
      <c r="H488" s="161">
        <f>+[2]data1cf!G488</f>
        <v>15096.638718422644</v>
      </c>
      <c r="I488" s="161">
        <f>+[2]data1cf!H488</f>
        <v>14819.716855393854</v>
      </c>
      <c r="J488" s="161">
        <f>+[2]data1cf!I488</f>
        <v>14949.157092999212</v>
      </c>
      <c r="K488" s="161">
        <f>+[2]data1cf!J488</f>
        <v>14967.536517200268</v>
      </c>
      <c r="L488" s="161">
        <f>+[2]data1cf!K488</f>
        <v>15096.876131968515</v>
      </c>
      <c r="M488" s="161">
        <f>+[2]data1cf!L488</f>
        <v>15095.393845698893</v>
      </c>
      <c r="N488" s="161">
        <f>+[2]data1cf!M488</f>
        <v>15119.122168099237</v>
      </c>
      <c r="O488" s="161">
        <f>+[2]data1cf!N488</f>
        <v>15215.524239257171</v>
      </c>
      <c r="P488" s="161">
        <f>+[2]data1cf!O488</f>
        <v>15274.409288177803</v>
      </c>
      <c r="Q488" s="161">
        <f>+[2]data1cf!P488</f>
        <v>15318.514125148773</v>
      </c>
      <c r="R488" s="161">
        <f>+[2]data1cf!Q488</f>
        <v>988.00916630108247</v>
      </c>
      <c r="S488" s="161">
        <f>+[2]data1cf!R488</f>
        <v>0</v>
      </c>
      <c r="T488" s="161">
        <f>+[2]data1cf!S488</f>
        <v>0</v>
      </c>
      <c r="U488" s="161">
        <f>+[2]data1cf!T488</f>
        <v>0</v>
      </c>
      <c r="V488" s="161">
        <f>+[2]data1cf!U488</f>
        <v>0</v>
      </c>
      <c r="W488" s="161">
        <f>+[2]data1cf!V488</f>
        <v>0</v>
      </c>
      <c r="X488" s="161">
        <f>+[2]data1cf!W488</f>
        <v>0</v>
      </c>
      <c r="Y488" s="161">
        <f>+[2]data1cf!X488</f>
        <v>0</v>
      </c>
      <c r="Z488" s="161">
        <f>+[2]data1cf!Y488</f>
        <v>0</v>
      </c>
      <c r="AA488" s="161">
        <f>+[2]data1cf!Z488</f>
        <v>0</v>
      </c>
      <c r="AB488" s="161"/>
      <c r="AC488" s="162">
        <f t="shared" si="56"/>
        <v>30463.802138924886</v>
      </c>
      <c r="AD488" s="162">
        <f t="shared" si="58"/>
        <v>62808.883058103944</v>
      </c>
      <c r="AE488" s="163">
        <f t="shared" si="59"/>
        <v>62261.949610164731</v>
      </c>
      <c r="AF488" s="164">
        <f t="shared" si="57"/>
        <v>0.15861362814903265</v>
      </c>
      <c r="AG488" s="165">
        <f t="shared" si="62"/>
        <v>0.98769870951627825</v>
      </c>
    </row>
    <row r="489" spans="1:33">
      <c r="A489" s="157"/>
      <c r="B489" s="161">
        <f>+[2]data1cf!A489</f>
        <v>-92195.800567793558</v>
      </c>
      <c r="C489" s="161">
        <f>+[2]data1cf!B489</f>
        <v>15161.266215522683</v>
      </c>
      <c r="D489" s="161">
        <f>+[2]data1cf!C489</f>
        <v>16419.624101398913</v>
      </c>
      <c r="E489" s="161">
        <f>+[2]data1cf!D489</f>
        <v>16116.013715109631</v>
      </c>
      <c r="F489" s="161">
        <f>+[2]data1cf!E489</f>
        <v>16027.912301037271</v>
      </c>
      <c r="G489" s="161">
        <f>+[2]data1cf!F489</f>
        <v>15490.598882543494</v>
      </c>
      <c r="H489" s="161">
        <f>+[2]data1cf!G489</f>
        <v>15089.143216271117</v>
      </c>
      <c r="I489" s="161">
        <f>+[2]data1cf!H489</f>
        <v>15171.33694165467</v>
      </c>
      <c r="J489" s="161">
        <f>+[2]data1cf!I489</f>
        <v>14884.155332451424</v>
      </c>
      <c r="K489" s="161">
        <f>+[2]data1cf!J489</f>
        <v>15004.414445981905</v>
      </c>
      <c r="L489" s="161">
        <f>+[2]data1cf!K489</f>
        <v>15020.850943605994</v>
      </c>
      <c r="M489" s="161">
        <f>+[2]data1cf!L489</f>
        <v>15027.877862748293</v>
      </c>
      <c r="N489" s="161">
        <f>+[2]data1cf!M489</f>
        <v>15156.387187608991</v>
      </c>
      <c r="O489" s="161">
        <f>+[2]data1cf!N489</f>
        <v>15400.505885634599</v>
      </c>
      <c r="P489" s="161">
        <f>+[2]data1cf!O489</f>
        <v>15410.233736717837</v>
      </c>
      <c r="Q489" s="161">
        <f>+[2]data1cf!P489</f>
        <v>15325.574261340291</v>
      </c>
      <c r="R489" s="161">
        <f>+[2]data1cf!Q489</f>
        <v>1057.4489541923649</v>
      </c>
      <c r="S489" s="161">
        <f>+[2]data1cf!R489</f>
        <v>0</v>
      </c>
      <c r="T489" s="161">
        <f>+[2]data1cf!S489</f>
        <v>0</v>
      </c>
      <c r="U489" s="161">
        <f>+[2]data1cf!T489</f>
        <v>0</v>
      </c>
      <c r="V489" s="161">
        <f>+[2]data1cf!U489</f>
        <v>0</v>
      </c>
      <c r="W489" s="161">
        <f>+[2]data1cf!V489</f>
        <v>0</v>
      </c>
      <c r="X489" s="161">
        <f>+[2]data1cf!W489</f>
        <v>0</v>
      </c>
      <c r="Y489" s="161">
        <f>+[2]data1cf!X489</f>
        <v>0</v>
      </c>
      <c r="Z489" s="161">
        <f>+[2]data1cf!Y489</f>
        <v>0</v>
      </c>
      <c r="AA489" s="161">
        <f>+[2]data1cf!Z489</f>
        <v>0</v>
      </c>
      <c r="AB489" s="161"/>
      <c r="AC489" s="162">
        <f t="shared" si="56"/>
        <v>25694.468044670091</v>
      </c>
      <c r="AD489" s="162">
        <f t="shared" si="58"/>
        <v>58274.792155615098</v>
      </c>
      <c r="AE489" s="163">
        <f t="shared" si="59"/>
        <v>57724.20582309374</v>
      </c>
      <c r="AF489" s="164">
        <f t="shared" si="57"/>
        <v>0.1468825995922089</v>
      </c>
      <c r="AG489" s="165">
        <f t="shared" si="62"/>
        <v>0.98310202628797905</v>
      </c>
    </row>
    <row r="490" spans="1:33">
      <c r="A490" s="157"/>
      <c r="B490" s="161">
        <f>+[2]data1cf!A490</f>
        <v>-89805.150445976833</v>
      </c>
      <c r="C490" s="161">
        <f>+[2]data1cf!B490</f>
        <v>15062.981622983556</v>
      </c>
      <c r="D490" s="161">
        <f>+[2]data1cf!C490</f>
        <v>16240.198264536022</v>
      </c>
      <c r="E490" s="161">
        <f>+[2]data1cf!D490</f>
        <v>16118.465404120205</v>
      </c>
      <c r="F490" s="161">
        <f>+[2]data1cf!E490</f>
        <v>15686.626757569367</v>
      </c>
      <c r="G490" s="161">
        <f>+[2]data1cf!F490</f>
        <v>15382.741268285306</v>
      </c>
      <c r="H490" s="161">
        <f>+[2]data1cf!G490</f>
        <v>15123.129973417726</v>
      </c>
      <c r="I490" s="161">
        <f>+[2]data1cf!H490</f>
        <v>15317.418487284753</v>
      </c>
      <c r="J490" s="161">
        <f>+[2]data1cf!I490</f>
        <v>15223.999752543215</v>
      </c>
      <c r="K490" s="161">
        <f>+[2]data1cf!J490</f>
        <v>15110.470207381986</v>
      </c>
      <c r="L490" s="161">
        <f>+[2]data1cf!K490</f>
        <v>15047.493766517196</v>
      </c>
      <c r="M490" s="161">
        <f>+[2]data1cf!L490</f>
        <v>15048.337499025922</v>
      </c>
      <c r="N490" s="161">
        <f>+[2]data1cf!M490</f>
        <v>15061.819932815572</v>
      </c>
      <c r="O490" s="161">
        <f>+[2]data1cf!N490</f>
        <v>15377.341765688838</v>
      </c>
      <c r="P490" s="161">
        <f>+[2]data1cf!O490</f>
        <v>15183.759808806179</v>
      </c>
      <c r="Q490" s="161">
        <f>+[2]data1cf!P490</f>
        <v>14988.621456070845</v>
      </c>
      <c r="R490" s="161">
        <f>+[2]data1cf!Q490</f>
        <v>1030.0291535551758</v>
      </c>
      <c r="S490" s="161">
        <f>+[2]data1cf!R490</f>
        <v>0</v>
      </c>
      <c r="T490" s="161">
        <f>+[2]data1cf!S490</f>
        <v>0</v>
      </c>
      <c r="U490" s="161">
        <f>+[2]data1cf!T490</f>
        <v>0</v>
      </c>
      <c r="V490" s="161">
        <f>+[2]data1cf!U490</f>
        <v>0</v>
      </c>
      <c r="W490" s="161">
        <f>+[2]data1cf!V490</f>
        <v>0</v>
      </c>
      <c r="X490" s="161">
        <f>+[2]data1cf!W490</f>
        <v>0</v>
      </c>
      <c r="Y490" s="161">
        <f>+[2]data1cf!X490</f>
        <v>0</v>
      </c>
      <c r="Z490" s="161">
        <f>+[2]data1cf!Y490</f>
        <v>0</v>
      </c>
      <c r="AA490" s="161">
        <f>+[2]data1cf!Z490</f>
        <v>0</v>
      </c>
      <c r="AB490" s="161"/>
      <c r="AC490" s="162">
        <f t="shared" si="56"/>
        <v>27681.37779413709</v>
      </c>
      <c r="AD490" s="162">
        <f t="shared" si="58"/>
        <v>60198.945067667664</v>
      </c>
      <c r="AE490" s="163">
        <f t="shared" si="59"/>
        <v>59649.741317333122</v>
      </c>
      <c r="AF490" s="164">
        <f t="shared" si="57"/>
        <v>0.15155311226844789</v>
      </c>
      <c r="AG490" s="165">
        <f t="shared" si="62"/>
        <v>0.98523205097821076</v>
      </c>
    </row>
    <row r="491" spans="1:33">
      <c r="A491" s="157"/>
      <c r="B491" s="161">
        <f>+[2]data1cf!A491</f>
        <v>-91806.509433629239</v>
      </c>
      <c r="C491" s="161">
        <f>+[2]data1cf!B491</f>
        <v>15058.291845972126</v>
      </c>
      <c r="D491" s="161">
        <f>+[2]data1cf!C491</f>
        <v>16496.940836945359</v>
      </c>
      <c r="E491" s="161">
        <f>+[2]data1cf!D491</f>
        <v>15934.147646844114</v>
      </c>
      <c r="F491" s="161">
        <f>+[2]data1cf!E491</f>
        <v>15526.498994809725</v>
      </c>
      <c r="G491" s="161">
        <f>+[2]data1cf!F491</f>
        <v>15382.732151667959</v>
      </c>
      <c r="H491" s="161">
        <f>+[2]data1cf!G491</f>
        <v>15115.441269371458</v>
      </c>
      <c r="I491" s="161">
        <f>+[2]data1cf!H491</f>
        <v>15231.241656056231</v>
      </c>
      <c r="J491" s="161">
        <f>+[2]data1cf!I491</f>
        <v>15056.140459373286</v>
      </c>
      <c r="K491" s="161">
        <f>+[2]data1cf!J491</f>
        <v>15079.631659080396</v>
      </c>
      <c r="L491" s="161">
        <f>+[2]data1cf!K491</f>
        <v>15049.863968639665</v>
      </c>
      <c r="M491" s="161">
        <f>+[2]data1cf!L491</f>
        <v>15047.758192050134</v>
      </c>
      <c r="N491" s="161">
        <f>+[2]data1cf!M491</f>
        <v>15202.384610705853</v>
      </c>
      <c r="O491" s="161">
        <f>+[2]data1cf!N491</f>
        <v>15182.318632343646</v>
      </c>
      <c r="P491" s="161">
        <f>+[2]data1cf!O491</f>
        <v>15236.515685449138</v>
      </c>
      <c r="Q491" s="161">
        <f>+[2]data1cf!P491</f>
        <v>15086.536919098326</v>
      </c>
      <c r="R491" s="161">
        <f>+[2]data1cf!Q491</f>
        <v>1052.9839405999537</v>
      </c>
      <c r="S491" s="161">
        <f>+[2]data1cf!R491</f>
        <v>0</v>
      </c>
      <c r="T491" s="161">
        <f>+[2]data1cf!S491</f>
        <v>0</v>
      </c>
      <c r="U491" s="161">
        <f>+[2]data1cf!T491</f>
        <v>0</v>
      </c>
      <c r="V491" s="161">
        <f>+[2]data1cf!U491</f>
        <v>0</v>
      </c>
      <c r="W491" s="161">
        <f>+[2]data1cf!V491</f>
        <v>0</v>
      </c>
      <c r="X491" s="161">
        <f>+[2]data1cf!W491</f>
        <v>0</v>
      </c>
      <c r="Y491" s="161">
        <f>+[2]data1cf!X491</f>
        <v>0</v>
      </c>
      <c r="Z491" s="161">
        <f>+[2]data1cf!Y491</f>
        <v>0</v>
      </c>
      <c r="AA491" s="161">
        <f>+[2]data1cf!Z491</f>
        <v>0</v>
      </c>
      <c r="AB491" s="161"/>
      <c r="AC491" s="162">
        <f t="shared" si="56"/>
        <v>25531.517654848296</v>
      </c>
      <c r="AD491" s="162">
        <f t="shared" si="58"/>
        <v>57995.322067954417</v>
      </c>
      <c r="AE491" s="163">
        <f t="shared" si="59"/>
        <v>57446.835756538094</v>
      </c>
      <c r="AF491" s="164">
        <f t="shared" si="57"/>
        <v>0.14673647284507754</v>
      </c>
      <c r="AG491" s="165">
        <f t="shared" si="62"/>
        <v>0.98276808854745035</v>
      </c>
    </row>
    <row r="492" spans="1:33">
      <c r="A492" s="157"/>
      <c r="B492" s="161">
        <f>+[2]data1cf!A492</f>
        <v>-88706.732881607837</v>
      </c>
      <c r="C492" s="161">
        <f>+[2]data1cf!B492</f>
        <v>15035.483422445959</v>
      </c>
      <c r="D492" s="161">
        <f>+[2]data1cf!C492</f>
        <v>16266.707037287357</v>
      </c>
      <c r="E492" s="161">
        <f>+[2]data1cf!D492</f>
        <v>15925.21540442454</v>
      </c>
      <c r="F492" s="161">
        <f>+[2]data1cf!E492</f>
        <v>15622.53004202494</v>
      </c>
      <c r="G492" s="161">
        <f>+[2]data1cf!F492</f>
        <v>15444.426764916101</v>
      </c>
      <c r="H492" s="161">
        <f>+[2]data1cf!G492</f>
        <v>15220.565805004007</v>
      </c>
      <c r="I492" s="161">
        <f>+[2]data1cf!H492</f>
        <v>15000.344209255351</v>
      </c>
      <c r="J492" s="161">
        <f>+[2]data1cf!I492</f>
        <v>14976.951809323955</v>
      </c>
      <c r="K492" s="161">
        <f>+[2]data1cf!J492</f>
        <v>15059.161746142123</v>
      </c>
      <c r="L492" s="161">
        <f>+[2]data1cf!K492</f>
        <v>15037.184287407274</v>
      </c>
      <c r="M492" s="161">
        <f>+[2]data1cf!L492</f>
        <v>14794.64813646417</v>
      </c>
      <c r="N492" s="161">
        <f>+[2]data1cf!M492</f>
        <v>15140.249928039959</v>
      </c>
      <c r="O492" s="161">
        <f>+[2]data1cf!N492</f>
        <v>15207.145989699569</v>
      </c>
      <c r="P492" s="161">
        <f>+[2]data1cf!O492</f>
        <v>15219.688599075573</v>
      </c>
      <c r="Q492" s="161">
        <f>+[2]data1cf!P492</f>
        <v>15109.322818791123</v>
      </c>
      <c r="R492" s="161">
        <f>+[2]data1cf!Q492</f>
        <v>1017.4307434588892</v>
      </c>
      <c r="S492" s="161">
        <f>+[2]data1cf!R492</f>
        <v>0</v>
      </c>
      <c r="T492" s="161">
        <f>+[2]data1cf!S492</f>
        <v>0</v>
      </c>
      <c r="U492" s="161">
        <f>+[2]data1cf!T492</f>
        <v>0</v>
      </c>
      <c r="V492" s="161">
        <f>+[2]data1cf!U492</f>
        <v>0</v>
      </c>
      <c r="W492" s="161">
        <f>+[2]data1cf!V492</f>
        <v>0</v>
      </c>
      <c r="X492" s="161">
        <f>+[2]data1cf!W492</f>
        <v>0</v>
      </c>
      <c r="Y492" s="161">
        <f>+[2]data1cf!X492</f>
        <v>0</v>
      </c>
      <c r="Z492" s="161">
        <f>+[2]data1cf!Y492</f>
        <v>0</v>
      </c>
      <c r="AA492" s="161">
        <f>+[2]data1cf!Z492</f>
        <v>0</v>
      </c>
      <c r="AB492" s="161"/>
      <c r="AC492" s="162">
        <f t="shared" si="56"/>
        <v>28299.947227678062</v>
      </c>
      <c r="AD492" s="162">
        <f t="shared" si="58"/>
        <v>60669.022601506993</v>
      </c>
      <c r="AE492" s="163">
        <f t="shared" si="59"/>
        <v>60122.145338562616</v>
      </c>
      <c r="AF492" s="164">
        <f t="shared" si="57"/>
        <v>0.15329837203025817</v>
      </c>
      <c r="AG492" s="165">
        <f t="shared" si="62"/>
        <v>0.98571024136557051</v>
      </c>
    </row>
    <row r="493" spans="1:33">
      <c r="A493" s="157"/>
      <c r="B493" s="161">
        <f>+[2]data1cf!A493</f>
        <v>-91838.87042119581</v>
      </c>
      <c r="C493" s="161">
        <f>+[2]data1cf!B493</f>
        <v>15045.048387455265</v>
      </c>
      <c r="D493" s="161">
        <f>+[2]data1cf!C493</f>
        <v>16561.060728090652</v>
      </c>
      <c r="E493" s="161">
        <f>+[2]data1cf!D493</f>
        <v>15971.310066143673</v>
      </c>
      <c r="F493" s="161">
        <f>+[2]data1cf!E493</f>
        <v>15694.922759024641</v>
      </c>
      <c r="G493" s="161">
        <f>+[2]data1cf!F493</f>
        <v>15463.69463118722</v>
      </c>
      <c r="H493" s="161">
        <f>+[2]data1cf!G493</f>
        <v>15283.686799336478</v>
      </c>
      <c r="I493" s="161">
        <f>+[2]data1cf!H493</f>
        <v>14967.924843981553</v>
      </c>
      <c r="J493" s="161">
        <f>+[2]data1cf!I493</f>
        <v>14929.193805677782</v>
      </c>
      <c r="K493" s="161">
        <f>+[2]data1cf!J493</f>
        <v>15072.717698315857</v>
      </c>
      <c r="L493" s="161">
        <f>+[2]data1cf!K493</f>
        <v>15238.574212968411</v>
      </c>
      <c r="M493" s="161">
        <f>+[2]data1cf!L493</f>
        <v>15047.222401951647</v>
      </c>
      <c r="N493" s="161">
        <f>+[2]data1cf!M493</f>
        <v>15168.472008364781</v>
      </c>
      <c r="O493" s="161">
        <f>+[2]data1cf!N493</f>
        <v>15364.438784949949</v>
      </c>
      <c r="P493" s="161">
        <f>+[2]data1cf!O493</f>
        <v>15172.681516752331</v>
      </c>
      <c r="Q493" s="161">
        <f>+[2]data1cf!P493</f>
        <v>15275.955000212824</v>
      </c>
      <c r="R493" s="161">
        <f>+[2]data1cf!Q493</f>
        <v>1053.3551081829473</v>
      </c>
      <c r="S493" s="161">
        <f>+[2]data1cf!R493</f>
        <v>0</v>
      </c>
      <c r="T493" s="161">
        <f>+[2]data1cf!S493</f>
        <v>0</v>
      </c>
      <c r="U493" s="161">
        <f>+[2]data1cf!T493</f>
        <v>0</v>
      </c>
      <c r="V493" s="161">
        <f>+[2]data1cf!U493</f>
        <v>0</v>
      </c>
      <c r="W493" s="161">
        <f>+[2]data1cf!V493</f>
        <v>0</v>
      </c>
      <c r="X493" s="161">
        <f>+[2]data1cf!W493</f>
        <v>0</v>
      </c>
      <c r="Y493" s="161">
        <f>+[2]data1cf!X493</f>
        <v>0</v>
      </c>
      <c r="Z493" s="161">
        <f>+[2]data1cf!Y493</f>
        <v>0</v>
      </c>
      <c r="AA493" s="161">
        <f>+[2]data1cf!Z493</f>
        <v>0</v>
      </c>
      <c r="AB493" s="161"/>
      <c r="AC493" s="162">
        <f t="shared" si="56"/>
        <v>25774.03212660268</v>
      </c>
      <c r="AD493" s="162">
        <f t="shared" si="58"/>
        <v>58307.326924758658</v>
      </c>
      <c r="AE493" s="163">
        <f t="shared" si="59"/>
        <v>57757.525597535605</v>
      </c>
      <c r="AF493" s="164">
        <f t="shared" si="57"/>
        <v>0.14714710116386415</v>
      </c>
      <c r="AG493" s="165">
        <f t="shared" si="62"/>
        <v>0.98314047899822843</v>
      </c>
    </row>
    <row r="494" spans="1:33">
      <c r="A494" s="157"/>
      <c r="B494" s="161">
        <f>+[2]data1cf!A494</f>
        <v>-90647.40783591634</v>
      </c>
      <c r="C494" s="161">
        <f>+[2]data1cf!B494</f>
        <v>14940.802881470232</v>
      </c>
      <c r="D494" s="161">
        <f>+[2]data1cf!C494</f>
        <v>16546.518504977394</v>
      </c>
      <c r="E494" s="161">
        <f>+[2]data1cf!D494</f>
        <v>16035.896320296353</v>
      </c>
      <c r="F494" s="161">
        <f>+[2]data1cf!E494</f>
        <v>15928.49872434325</v>
      </c>
      <c r="G494" s="161">
        <f>+[2]data1cf!F494</f>
        <v>15564.900367228478</v>
      </c>
      <c r="H494" s="161">
        <f>+[2]data1cf!G494</f>
        <v>15062.036754909104</v>
      </c>
      <c r="I494" s="161">
        <f>+[2]data1cf!H494</f>
        <v>15102.408692328847</v>
      </c>
      <c r="J494" s="161">
        <f>+[2]data1cf!I494</f>
        <v>14999.737019562068</v>
      </c>
      <c r="K494" s="161">
        <f>+[2]data1cf!J494</f>
        <v>15086.10462384484</v>
      </c>
      <c r="L494" s="161">
        <f>+[2]data1cf!K494</f>
        <v>15028.483127024358</v>
      </c>
      <c r="M494" s="161">
        <f>+[2]data1cf!L494</f>
        <v>15204.209848027491</v>
      </c>
      <c r="N494" s="161">
        <f>+[2]data1cf!M494</f>
        <v>15163.6402398583</v>
      </c>
      <c r="O494" s="161">
        <f>+[2]data1cf!N494</f>
        <v>14806.807163918358</v>
      </c>
      <c r="P494" s="161">
        <f>+[2]data1cf!O494</f>
        <v>15078.443839892547</v>
      </c>
      <c r="Q494" s="161">
        <f>+[2]data1cf!P494</f>
        <v>15127.443500261565</v>
      </c>
      <c r="R494" s="161">
        <f>+[2]data1cf!Q494</f>
        <v>1039.6895089148259</v>
      </c>
      <c r="S494" s="161">
        <f>+[2]data1cf!R494</f>
        <v>0</v>
      </c>
      <c r="T494" s="161">
        <f>+[2]data1cf!S494</f>
        <v>0</v>
      </c>
      <c r="U494" s="161">
        <f>+[2]data1cf!T494</f>
        <v>0</v>
      </c>
      <c r="V494" s="161">
        <f>+[2]data1cf!U494</f>
        <v>0</v>
      </c>
      <c r="W494" s="161">
        <f>+[2]data1cf!V494</f>
        <v>0</v>
      </c>
      <c r="X494" s="161">
        <f>+[2]data1cf!W494</f>
        <v>0</v>
      </c>
      <c r="Y494" s="161">
        <f>+[2]data1cf!X494</f>
        <v>0</v>
      </c>
      <c r="Z494" s="161">
        <f>+[2]data1cf!Y494</f>
        <v>0</v>
      </c>
      <c r="AA494" s="161">
        <f>+[2]data1cf!Z494</f>
        <v>0</v>
      </c>
      <c r="AB494" s="161"/>
      <c r="AC494" s="162">
        <f t="shared" si="56"/>
        <v>26859.862587161555</v>
      </c>
      <c r="AD494" s="162">
        <f t="shared" si="58"/>
        <v>59305.584328311706</v>
      </c>
      <c r="AE494" s="163">
        <f t="shared" si="59"/>
        <v>58757.771098465928</v>
      </c>
      <c r="AF494" s="164">
        <f t="shared" si="57"/>
        <v>0.1497690260410309</v>
      </c>
      <c r="AG494" s="165">
        <f t="shared" si="62"/>
        <v>0.98427872631314295</v>
      </c>
    </row>
    <row r="495" spans="1:33">
      <c r="A495" s="157"/>
      <c r="B495" s="161">
        <f>+[2]data1cf!A495</f>
        <v>-100322.95900179677</v>
      </c>
      <c r="C495" s="161">
        <f>+[2]data1cf!B495</f>
        <v>15016.246064943645</v>
      </c>
      <c r="D495" s="161">
        <f>+[2]data1cf!C495</f>
        <v>16775.509865619191</v>
      </c>
      <c r="E495" s="161">
        <f>+[2]data1cf!D495</f>
        <v>16433.902084022506</v>
      </c>
      <c r="F495" s="161">
        <f>+[2]data1cf!E495</f>
        <v>16220.504733445956</v>
      </c>
      <c r="G495" s="161">
        <f>+[2]data1cf!F495</f>
        <v>15692.663188737093</v>
      </c>
      <c r="H495" s="161">
        <f>+[2]data1cf!G495</f>
        <v>15549.469454589293</v>
      </c>
      <c r="I495" s="161">
        <f>+[2]data1cf!H495</f>
        <v>15261.48248597006</v>
      </c>
      <c r="J495" s="161">
        <f>+[2]data1cf!I495</f>
        <v>15207.184984075384</v>
      </c>
      <c r="K495" s="161">
        <f>+[2]data1cf!J495</f>
        <v>15329.747691208773</v>
      </c>
      <c r="L495" s="161">
        <f>+[2]data1cf!K495</f>
        <v>15351.19404532533</v>
      </c>
      <c r="M495" s="161">
        <f>+[2]data1cf!L495</f>
        <v>15261.817124269402</v>
      </c>
      <c r="N495" s="161">
        <f>+[2]data1cf!M495</f>
        <v>15396.925606734894</v>
      </c>
      <c r="O495" s="161">
        <f>+[2]data1cf!N495</f>
        <v>15525.168754547354</v>
      </c>
      <c r="P495" s="161">
        <f>+[2]data1cf!O495</f>
        <v>15342.540109705136</v>
      </c>
      <c r="Q495" s="161">
        <f>+[2]data1cf!P495</f>
        <v>15163.395119535298</v>
      </c>
      <c r="R495" s="161">
        <f>+[2]data1cf!Q495</f>
        <v>1150.6642105670082</v>
      </c>
      <c r="S495" s="161">
        <f>+[2]data1cf!R495</f>
        <v>0</v>
      </c>
      <c r="T495" s="161">
        <f>+[2]data1cf!S495</f>
        <v>0</v>
      </c>
      <c r="U495" s="161">
        <f>+[2]data1cf!T495</f>
        <v>0</v>
      </c>
      <c r="V495" s="161">
        <f>+[2]data1cf!U495</f>
        <v>0</v>
      </c>
      <c r="W495" s="161">
        <f>+[2]data1cf!V495</f>
        <v>0</v>
      </c>
      <c r="X495" s="161">
        <f>+[2]data1cf!W495</f>
        <v>0</v>
      </c>
      <c r="Y495" s="161">
        <f>+[2]data1cf!X495</f>
        <v>0</v>
      </c>
      <c r="Z495" s="161">
        <f>+[2]data1cf!Y495</f>
        <v>0</v>
      </c>
      <c r="AA495" s="161">
        <f>+[2]data1cf!Z495</f>
        <v>0</v>
      </c>
      <c r="AB495" s="161"/>
      <c r="AC495" s="162">
        <f t="shared" si="56"/>
        <v>19105.221170883498</v>
      </c>
      <c r="AD495" s="162">
        <f t="shared" si="58"/>
        <v>52124.826615893995</v>
      </c>
      <c r="AE495" s="163">
        <f t="shared" si="59"/>
        <v>51567.209982626504</v>
      </c>
      <c r="AF495" s="164">
        <f t="shared" si="57"/>
        <v>0.13245664238929747</v>
      </c>
      <c r="AG495" s="165">
        <f t="shared" si="62"/>
        <v>0.97400689648047556</v>
      </c>
    </row>
    <row r="496" spans="1:33">
      <c r="A496" s="157"/>
      <c r="B496" s="161">
        <f>+[2]data1cf!A496</f>
        <v>-98959.034630259994</v>
      </c>
      <c r="C496" s="161">
        <f>+[2]data1cf!B496</f>
        <v>15159.75217612553</v>
      </c>
      <c r="D496" s="161">
        <f>+[2]data1cf!C496</f>
        <v>16657.212421187389</v>
      </c>
      <c r="E496" s="161">
        <f>+[2]data1cf!D496</f>
        <v>16151.498970939874</v>
      </c>
      <c r="F496" s="161">
        <f>+[2]data1cf!E496</f>
        <v>15911.581744219166</v>
      </c>
      <c r="G496" s="161">
        <f>+[2]data1cf!F496</f>
        <v>15528.605758782964</v>
      </c>
      <c r="H496" s="161">
        <f>+[2]data1cf!G496</f>
        <v>15244.114930324555</v>
      </c>
      <c r="I496" s="161">
        <f>+[2]data1cf!H496</f>
        <v>15152.152731012084</v>
      </c>
      <c r="J496" s="161">
        <f>+[2]data1cf!I496</f>
        <v>15141.486545747903</v>
      </c>
      <c r="K496" s="161">
        <f>+[2]data1cf!J496</f>
        <v>15190.616672592265</v>
      </c>
      <c r="L496" s="161">
        <f>+[2]data1cf!K496</f>
        <v>15395.20524520972</v>
      </c>
      <c r="M496" s="161">
        <f>+[2]data1cf!L496</f>
        <v>15306.228285659268</v>
      </c>
      <c r="N496" s="161">
        <f>+[2]data1cf!M496</f>
        <v>15288.282600828334</v>
      </c>
      <c r="O496" s="161">
        <f>+[2]data1cf!N496</f>
        <v>15464.682645903165</v>
      </c>
      <c r="P496" s="161">
        <f>+[2]data1cf!O496</f>
        <v>15377.575897732422</v>
      </c>
      <c r="Q496" s="161">
        <f>+[2]data1cf!P496</f>
        <v>15499.015457338381</v>
      </c>
      <c r="R496" s="161">
        <f>+[2]data1cf!Q496</f>
        <v>1135.0205435952298</v>
      </c>
      <c r="S496" s="161">
        <f>+[2]data1cf!R496</f>
        <v>0</v>
      </c>
      <c r="T496" s="161">
        <f>+[2]data1cf!S496</f>
        <v>0</v>
      </c>
      <c r="U496" s="161">
        <f>+[2]data1cf!T496</f>
        <v>0</v>
      </c>
      <c r="V496" s="161">
        <f>+[2]data1cf!U496</f>
        <v>0</v>
      </c>
      <c r="W496" s="161">
        <f>+[2]data1cf!V496</f>
        <v>0</v>
      </c>
      <c r="X496" s="161">
        <f>+[2]data1cf!W496</f>
        <v>0</v>
      </c>
      <c r="Y496" s="161">
        <f>+[2]data1cf!X496</f>
        <v>0</v>
      </c>
      <c r="Z496" s="161">
        <f>+[2]data1cf!Y496</f>
        <v>0</v>
      </c>
      <c r="AA496" s="161">
        <f>+[2]data1cf!Z496</f>
        <v>0</v>
      </c>
      <c r="AB496" s="161"/>
      <c r="AC496" s="162">
        <f t="shared" si="56"/>
        <v>19725.494971810254</v>
      </c>
      <c r="AD496" s="162">
        <f t="shared" si="58"/>
        <v>52590.609540141457</v>
      </c>
      <c r="AE496" s="163">
        <f t="shared" si="59"/>
        <v>52035.039619127441</v>
      </c>
      <c r="AF496" s="164">
        <f t="shared" si="57"/>
        <v>0.13386686444282533</v>
      </c>
      <c r="AG496" s="165">
        <f t="shared" si="62"/>
        <v>0.97484099587309925</v>
      </c>
    </row>
    <row r="497" spans="1:33">
      <c r="A497" s="157"/>
      <c r="B497" s="161">
        <f>+[2]data1cf!A497</f>
        <v>-89014.682019047759</v>
      </c>
      <c r="C497" s="161">
        <f>+[2]data1cf!B497</f>
        <v>14829.559856739264</v>
      </c>
      <c r="D497" s="161">
        <f>+[2]data1cf!C497</f>
        <v>16429.422145766854</v>
      </c>
      <c r="E497" s="161">
        <f>+[2]data1cf!D497</f>
        <v>15786.401899452201</v>
      </c>
      <c r="F497" s="161">
        <f>+[2]data1cf!E497</f>
        <v>15578.187162211103</v>
      </c>
      <c r="G497" s="161">
        <f>+[2]data1cf!F497</f>
        <v>15387.665937631646</v>
      </c>
      <c r="H497" s="161">
        <f>+[2]data1cf!G497</f>
        <v>15066.690616783075</v>
      </c>
      <c r="I497" s="161">
        <f>+[2]data1cf!H497</f>
        <v>14848.102575728841</v>
      </c>
      <c r="J497" s="161">
        <f>+[2]data1cf!I497</f>
        <v>14954.02237196738</v>
      </c>
      <c r="K497" s="161">
        <f>+[2]data1cf!J497</f>
        <v>15169.812739421592</v>
      </c>
      <c r="L497" s="161">
        <f>+[2]data1cf!K497</f>
        <v>15018.750229769867</v>
      </c>
      <c r="M497" s="161">
        <f>+[2]data1cf!L497</f>
        <v>15134.307747631494</v>
      </c>
      <c r="N497" s="161">
        <f>+[2]data1cf!M497</f>
        <v>15041.803134809725</v>
      </c>
      <c r="O497" s="161">
        <f>+[2]data1cf!N497</f>
        <v>15088.484067561378</v>
      </c>
      <c r="P497" s="161">
        <f>+[2]data1cf!O497</f>
        <v>15404.074524646036</v>
      </c>
      <c r="Q497" s="161">
        <f>+[2]data1cf!P497</f>
        <v>15371.340539550052</v>
      </c>
      <c r="R497" s="161">
        <f>+[2]data1cf!Q497</f>
        <v>1020.9627968856701</v>
      </c>
      <c r="S497" s="161">
        <f>+[2]data1cf!R497</f>
        <v>0</v>
      </c>
      <c r="T497" s="161">
        <f>+[2]data1cf!S497</f>
        <v>0</v>
      </c>
      <c r="U497" s="161">
        <f>+[2]data1cf!T497</f>
        <v>0</v>
      </c>
      <c r="V497" s="161">
        <f>+[2]data1cf!U497</f>
        <v>0</v>
      </c>
      <c r="W497" s="161">
        <f>+[2]data1cf!V497</f>
        <v>0</v>
      </c>
      <c r="X497" s="161">
        <f>+[2]data1cf!W497</f>
        <v>0</v>
      </c>
      <c r="Y497" s="161">
        <f>+[2]data1cf!X497</f>
        <v>0</v>
      </c>
      <c r="Z497" s="161">
        <f>+[2]data1cf!Y497</f>
        <v>0</v>
      </c>
      <c r="AA497" s="161">
        <f>+[2]data1cf!Z497</f>
        <v>0</v>
      </c>
      <c r="AB497" s="161"/>
      <c r="AC497" s="162">
        <f t="shared" si="56"/>
        <v>27798.866916081934</v>
      </c>
      <c r="AD497" s="162">
        <f t="shared" si="58"/>
        <v>60193.968318463201</v>
      </c>
      <c r="AE497" s="163">
        <f t="shared" si="59"/>
        <v>59646.220401338556</v>
      </c>
      <c r="AF497" s="164">
        <f t="shared" si="57"/>
        <v>0.15207208991050722</v>
      </c>
      <c r="AG497" s="165">
        <f t="shared" si="62"/>
        <v>0.9852269036623843</v>
      </c>
    </row>
    <row r="498" spans="1:33">
      <c r="A498" s="157"/>
      <c r="B498" s="161">
        <f>+[2]data1cf!A498</f>
        <v>-93935.310092682645</v>
      </c>
      <c r="C498" s="161">
        <f>+[2]data1cf!B498</f>
        <v>15006.420618239979</v>
      </c>
      <c r="D498" s="161">
        <f>+[2]data1cf!C498</f>
        <v>16461.547388682073</v>
      </c>
      <c r="E498" s="161">
        <f>+[2]data1cf!D498</f>
        <v>16155.302111939021</v>
      </c>
      <c r="F498" s="161">
        <f>+[2]data1cf!E498</f>
        <v>15521.711911910959</v>
      </c>
      <c r="G498" s="161">
        <f>+[2]data1cf!F498</f>
        <v>15520.627254133527</v>
      </c>
      <c r="H498" s="161">
        <f>+[2]data1cf!G498</f>
        <v>15194.444206733457</v>
      </c>
      <c r="I498" s="161">
        <f>+[2]data1cf!H498</f>
        <v>15379.865414523232</v>
      </c>
      <c r="J498" s="161">
        <f>+[2]data1cf!I498</f>
        <v>15249.605344484229</v>
      </c>
      <c r="K498" s="161">
        <f>+[2]data1cf!J498</f>
        <v>15274.651380308047</v>
      </c>
      <c r="L498" s="161">
        <f>+[2]data1cf!K498</f>
        <v>15141.884129439379</v>
      </c>
      <c r="M498" s="161">
        <f>+[2]data1cf!L498</f>
        <v>15218.187934246342</v>
      </c>
      <c r="N498" s="161">
        <f>+[2]data1cf!M498</f>
        <v>15276.163518388303</v>
      </c>
      <c r="O498" s="161">
        <f>+[2]data1cf!N498</f>
        <v>15214.278917254702</v>
      </c>
      <c r="P498" s="161">
        <f>+[2]data1cf!O498</f>
        <v>15081.136301976525</v>
      </c>
      <c r="Q498" s="161">
        <f>+[2]data1cf!P498</f>
        <v>15153.730106716015</v>
      </c>
      <c r="R498" s="161">
        <f>+[2]data1cf!Q498</f>
        <v>1077.4004326390327</v>
      </c>
      <c r="S498" s="161">
        <f>+[2]data1cf!R498</f>
        <v>0</v>
      </c>
      <c r="T498" s="161">
        <f>+[2]data1cf!S498</f>
        <v>0</v>
      </c>
      <c r="U498" s="161">
        <f>+[2]data1cf!T498</f>
        <v>0</v>
      </c>
      <c r="V498" s="161">
        <f>+[2]data1cf!U498</f>
        <v>0</v>
      </c>
      <c r="W498" s="161">
        <f>+[2]data1cf!V498</f>
        <v>0</v>
      </c>
      <c r="X498" s="161">
        <f>+[2]data1cf!W498</f>
        <v>0</v>
      </c>
      <c r="Y498" s="161">
        <f>+[2]data1cf!X498</f>
        <v>0</v>
      </c>
      <c r="Z498" s="161">
        <f>+[2]data1cf!Y498</f>
        <v>0</v>
      </c>
      <c r="AA498" s="161">
        <f>+[2]data1cf!Z498</f>
        <v>0</v>
      </c>
      <c r="AB498" s="161"/>
      <c r="AC498" s="162">
        <f t="shared" si="56"/>
        <v>23976.813166109525</v>
      </c>
      <c r="AD498" s="162">
        <f t="shared" si="58"/>
        <v>56634.774302021462</v>
      </c>
      <c r="AE498" s="163">
        <f t="shared" si="59"/>
        <v>56083.163227270888</v>
      </c>
      <c r="AF498" s="164">
        <f t="shared" si="57"/>
        <v>0.14299064278602605</v>
      </c>
      <c r="AG498" s="165">
        <f t="shared" si="62"/>
        <v>0.98104567218205829</v>
      </c>
    </row>
    <row r="499" spans="1:33">
      <c r="A499" s="157"/>
      <c r="B499" s="161">
        <f>+[2]data1cf!A499</f>
        <v>-85911.819761629129</v>
      </c>
      <c r="C499" s="161">
        <f>+[2]data1cf!B499</f>
        <v>14987.583419501841</v>
      </c>
      <c r="D499" s="161">
        <f>+[2]data1cf!C499</f>
        <v>16156.849591723556</v>
      </c>
      <c r="E499" s="161">
        <f>+[2]data1cf!D499</f>
        <v>15732.511522921817</v>
      </c>
      <c r="F499" s="161">
        <f>+[2]data1cf!E499</f>
        <v>15479.054129421056</v>
      </c>
      <c r="G499" s="161">
        <f>+[2]data1cf!F499</f>
        <v>15315.782951383651</v>
      </c>
      <c r="H499" s="161">
        <f>+[2]data1cf!G499</f>
        <v>15079.086712106275</v>
      </c>
      <c r="I499" s="161">
        <f>+[2]data1cf!H499</f>
        <v>15111.546139309292</v>
      </c>
      <c r="J499" s="161">
        <f>+[2]data1cf!I499</f>
        <v>14952.847771908433</v>
      </c>
      <c r="K499" s="161">
        <f>+[2]data1cf!J499</f>
        <v>14887.119568272636</v>
      </c>
      <c r="L499" s="161">
        <f>+[2]data1cf!K499</f>
        <v>14883.637921787396</v>
      </c>
      <c r="M499" s="161">
        <f>+[2]data1cf!L499</f>
        <v>15141.790362803538</v>
      </c>
      <c r="N499" s="161">
        <f>+[2]data1cf!M499</f>
        <v>15108.637753393061</v>
      </c>
      <c r="O499" s="161">
        <f>+[2]data1cf!N499</f>
        <v>15180.514055569784</v>
      </c>
      <c r="P499" s="161">
        <f>+[2]data1cf!O499</f>
        <v>15278.896867476864</v>
      </c>
      <c r="Q499" s="161">
        <f>+[2]data1cf!P499</f>
        <v>15100.75777219259</v>
      </c>
      <c r="R499" s="161">
        <f>+[2]data1cf!Q499</f>
        <v>985.3742079379814</v>
      </c>
      <c r="S499" s="161">
        <f>+[2]data1cf!R499</f>
        <v>0</v>
      </c>
      <c r="T499" s="161">
        <f>+[2]data1cf!S499</f>
        <v>0</v>
      </c>
      <c r="U499" s="161">
        <f>+[2]data1cf!T499</f>
        <v>0</v>
      </c>
      <c r="V499" s="161">
        <f>+[2]data1cf!U499</f>
        <v>0</v>
      </c>
      <c r="W499" s="161">
        <f>+[2]data1cf!V499</f>
        <v>0</v>
      </c>
      <c r="X499" s="161">
        <f>+[2]data1cf!W499</f>
        <v>0</v>
      </c>
      <c r="Y499" s="161">
        <f>+[2]data1cf!X499</f>
        <v>0</v>
      </c>
      <c r="Z499" s="161">
        <f>+[2]data1cf!Y499</f>
        <v>0</v>
      </c>
      <c r="AA499" s="161">
        <f>+[2]data1cf!Z499</f>
        <v>0</v>
      </c>
      <c r="AB499" s="161"/>
      <c r="AC499" s="162">
        <f t="shared" si="56"/>
        <v>30582.23623679447</v>
      </c>
      <c r="AD499" s="162">
        <f t="shared" si="58"/>
        <v>62875.158295007415</v>
      </c>
      <c r="AE499" s="163">
        <f t="shared" si="59"/>
        <v>62329.321708705706</v>
      </c>
      <c r="AF499" s="164">
        <f t="shared" si="57"/>
        <v>0.15903334021568302</v>
      </c>
      <c r="AG499" s="165">
        <f t="shared" ref="AG499:AG514" si="63">1-EXP(-(1/0.25)*(AD499/ABS($AD$1010)))</f>
        <v>0.98775566477412702</v>
      </c>
    </row>
    <row r="500" spans="1:33">
      <c r="A500" s="157"/>
      <c r="B500" s="161">
        <f>+[2]data1cf!A500</f>
        <v>-98791.489624176873</v>
      </c>
      <c r="C500" s="161">
        <f>+[2]data1cf!B500</f>
        <v>15181.166760808685</v>
      </c>
      <c r="D500" s="161">
        <f>+[2]data1cf!C500</f>
        <v>16578.595397399476</v>
      </c>
      <c r="E500" s="161">
        <f>+[2]data1cf!D500</f>
        <v>16381.818733474116</v>
      </c>
      <c r="F500" s="161">
        <f>+[2]data1cf!E500</f>
        <v>16077.875983354312</v>
      </c>
      <c r="G500" s="161">
        <f>+[2]data1cf!F500</f>
        <v>15524.035402184747</v>
      </c>
      <c r="H500" s="161">
        <f>+[2]data1cf!G500</f>
        <v>15588.304243929371</v>
      </c>
      <c r="I500" s="161">
        <f>+[2]data1cf!H500</f>
        <v>15246.946257732547</v>
      </c>
      <c r="J500" s="161">
        <f>+[2]data1cf!I500</f>
        <v>15236.892462490992</v>
      </c>
      <c r="K500" s="161">
        <f>+[2]data1cf!J500</f>
        <v>15213.302110094501</v>
      </c>
      <c r="L500" s="161">
        <f>+[2]data1cf!K500</f>
        <v>15252.0572928892</v>
      </c>
      <c r="M500" s="161">
        <f>+[2]data1cf!L500</f>
        <v>15267.658968617867</v>
      </c>
      <c r="N500" s="161">
        <f>+[2]data1cf!M500</f>
        <v>15100.292553858751</v>
      </c>
      <c r="O500" s="161">
        <f>+[2]data1cf!N500</f>
        <v>15280.426880428833</v>
      </c>
      <c r="P500" s="161">
        <f>+[2]data1cf!O500</f>
        <v>15348.29058057872</v>
      </c>
      <c r="Q500" s="161">
        <f>+[2]data1cf!P500</f>
        <v>15294.546607207354</v>
      </c>
      <c r="R500" s="161">
        <f>+[2]data1cf!Q500</f>
        <v>1133.0988693934589</v>
      </c>
      <c r="S500" s="161">
        <f>+[2]data1cf!R500</f>
        <v>0</v>
      </c>
      <c r="T500" s="161">
        <f>+[2]data1cf!S500</f>
        <v>0</v>
      </c>
      <c r="U500" s="161">
        <f>+[2]data1cf!T500</f>
        <v>0</v>
      </c>
      <c r="V500" s="161">
        <f>+[2]data1cf!U500</f>
        <v>0</v>
      </c>
      <c r="W500" s="161">
        <f>+[2]data1cf!V500</f>
        <v>0</v>
      </c>
      <c r="X500" s="161">
        <f>+[2]data1cf!W500</f>
        <v>0</v>
      </c>
      <c r="Y500" s="161">
        <f>+[2]data1cf!X500</f>
        <v>0</v>
      </c>
      <c r="Z500" s="161">
        <f>+[2]data1cf!Y500</f>
        <v>0</v>
      </c>
      <c r="AA500" s="161">
        <f>+[2]data1cf!Z500</f>
        <v>0</v>
      </c>
      <c r="AB500" s="161"/>
      <c r="AC500" s="162">
        <f t="shared" si="56"/>
        <v>20189.311314858558</v>
      </c>
      <c r="AD500" s="162">
        <f t="shared" si="58"/>
        <v>53059.617210511184</v>
      </c>
      <c r="AE500" s="163">
        <f t="shared" si="59"/>
        <v>52504.559220276293</v>
      </c>
      <c r="AF500" s="164">
        <f t="shared" si="57"/>
        <v>0.13478793501853945</v>
      </c>
      <c r="AG500" s="165">
        <f t="shared" si="63"/>
        <v>0.9756538277585548</v>
      </c>
    </row>
    <row r="501" spans="1:33">
      <c r="A501" s="157"/>
      <c r="B501" s="161">
        <f>+[2]data1cf!A501</f>
        <v>-100850.6754754673</v>
      </c>
      <c r="C501" s="161">
        <f>+[2]data1cf!B501</f>
        <v>15123.3457794612</v>
      </c>
      <c r="D501" s="161">
        <f>+[2]data1cf!C501</f>
        <v>16783.540124716532</v>
      </c>
      <c r="E501" s="161">
        <f>+[2]data1cf!D501</f>
        <v>16417.859238927147</v>
      </c>
      <c r="F501" s="161">
        <f>+[2]data1cf!E501</f>
        <v>16006.655330328376</v>
      </c>
      <c r="G501" s="161">
        <f>+[2]data1cf!F501</f>
        <v>15696.663106565997</v>
      </c>
      <c r="H501" s="161">
        <f>+[2]data1cf!G501</f>
        <v>15241.033562952351</v>
      </c>
      <c r="I501" s="161">
        <f>+[2]data1cf!H501</f>
        <v>15243.37309928007</v>
      </c>
      <c r="J501" s="161">
        <f>+[2]data1cf!I501</f>
        <v>15438.375356251723</v>
      </c>
      <c r="K501" s="161">
        <f>+[2]data1cf!J501</f>
        <v>15158.831702290106</v>
      </c>
      <c r="L501" s="161">
        <f>+[2]data1cf!K501</f>
        <v>15330.921620072346</v>
      </c>
      <c r="M501" s="161">
        <f>+[2]data1cf!L501</f>
        <v>15176.200043463759</v>
      </c>
      <c r="N501" s="161">
        <f>+[2]data1cf!M501</f>
        <v>15523.036473535194</v>
      </c>
      <c r="O501" s="161">
        <f>+[2]data1cf!N501</f>
        <v>15456.970213376611</v>
      </c>
      <c r="P501" s="161">
        <f>+[2]data1cf!O501</f>
        <v>15459.529126540467</v>
      </c>
      <c r="Q501" s="161">
        <f>+[2]data1cf!P501</f>
        <v>15303.43081219142</v>
      </c>
      <c r="R501" s="161">
        <f>+[2]data1cf!Q501</f>
        <v>1156.7169074334197</v>
      </c>
      <c r="S501" s="161">
        <f>+[2]data1cf!R501</f>
        <v>0</v>
      </c>
      <c r="T501" s="161">
        <f>+[2]data1cf!S501</f>
        <v>0</v>
      </c>
      <c r="U501" s="161">
        <f>+[2]data1cf!T501</f>
        <v>0</v>
      </c>
      <c r="V501" s="161">
        <f>+[2]data1cf!U501</f>
        <v>0</v>
      </c>
      <c r="W501" s="161">
        <f>+[2]data1cf!V501</f>
        <v>0</v>
      </c>
      <c r="X501" s="161">
        <f>+[2]data1cf!W501</f>
        <v>0</v>
      </c>
      <c r="Y501" s="161">
        <f>+[2]data1cf!X501</f>
        <v>0</v>
      </c>
      <c r="Z501" s="161">
        <f>+[2]data1cf!Y501</f>
        <v>0</v>
      </c>
      <c r="AA501" s="161">
        <f>+[2]data1cf!Z501</f>
        <v>0</v>
      </c>
      <c r="AB501" s="161"/>
      <c r="AC501" s="162">
        <f t="shared" si="56"/>
        <v>18426.155767994111</v>
      </c>
      <c r="AD501" s="162">
        <f t="shared" si="58"/>
        <v>51417.264297274793</v>
      </c>
      <c r="AE501" s="163">
        <f t="shared" si="59"/>
        <v>50859.90440285264</v>
      </c>
      <c r="AF501" s="164">
        <f t="shared" si="57"/>
        <v>0.13116921782493593</v>
      </c>
      <c r="AG501" s="165">
        <f t="shared" si="63"/>
        <v>0.97268661930911537</v>
      </c>
    </row>
    <row r="502" spans="1:33">
      <c r="A502" s="157"/>
      <c r="B502" s="161">
        <f>+[2]data1cf!A502</f>
        <v>-91453.541519475883</v>
      </c>
      <c r="C502" s="161">
        <f>+[2]data1cf!B502</f>
        <v>15189.111871942709</v>
      </c>
      <c r="D502" s="161">
        <f>+[2]data1cf!C502</f>
        <v>16576.106758047055</v>
      </c>
      <c r="E502" s="161">
        <f>+[2]data1cf!D502</f>
        <v>15801.135148060886</v>
      </c>
      <c r="F502" s="161">
        <f>+[2]data1cf!E502</f>
        <v>15857.390949522282</v>
      </c>
      <c r="G502" s="161">
        <f>+[2]data1cf!F502</f>
        <v>15530.975707757596</v>
      </c>
      <c r="H502" s="161">
        <f>+[2]data1cf!G502</f>
        <v>15109.018209005177</v>
      </c>
      <c r="I502" s="161">
        <f>+[2]data1cf!H502</f>
        <v>14906.958299191934</v>
      </c>
      <c r="J502" s="161">
        <f>+[2]data1cf!I502</f>
        <v>15114.989189936921</v>
      </c>
      <c r="K502" s="161">
        <f>+[2]data1cf!J502</f>
        <v>15003.538855959512</v>
      </c>
      <c r="L502" s="161">
        <f>+[2]data1cf!K502</f>
        <v>15104.395557322474</v>
      </c>
      <c r="M502" s="161">
        <f>+[2]data1cf!L502</f>
        <v>15102.272999851526</v>
      </c>
      <c r="N502" s="161">
        <f>+[2]data1cf!M502</f>
        <v>15102.250157957849</v>
      </c>
      <c r="O502" s="161">
        <f>+[2]data1cf!N502</f>
        <v>14973.201904479694</v>
      </c>
      <c r="P502" s="161">
        <f>+[2]data1cf!O502</f>
        <v>15288.707017176694</v>
      </c>
      <c r="Q502" s="161">
        <f>+[2]data1cf!P502</f>
        <v>15117.639565554473</v>
      </c>
      <c r="R502" s="161">
        <f>+[2]data1cf!Q502</f>
        <v>1048.9355398117805</v>
      </c>
      <c r="S502" s="161">
        <f>+[2]data1cf!R502</f>
        <v>0</v>
      </c>
      <c r="T502" s="161">
        <f>+[2]data1cf!S502</f>
        <v>0</v>
      </c>
      <c r="U502" s="161">
        <f>+[2]data1cf!T502</f>
        <v>0</v>
      </c>
      <c r="V502" s="161">
        <f>+[2]data1cf!U502</f>
        <v>0</v>
      </c>
      <c r="W502" s="161">
        <f>+[2]data1cf!V502</f>
        <v>0</v>
      </c>
      <c r="X502" s="161">
        <f>+[2]data1cf!W502</f>
        <v>0</v>
      </c>
      <c r="Y502" s="161">
        <f>+[2]data1cf!X502</f>
        <v>0</v>
      </c>
      <c r="Z502" s="161">
        <f>+[2]data1cf!Y502</f>
        <v>0</v>
      </c>
      <c r="AA502" s="161">
        <f>+[2]data1cf!Z502</f>
        <v>0</v>
      </c>
      <c r="AB502" s="161"/>
      <c r="AC502" s="162">
        <f t="shared" si="56"/>
        <v>26080.101676873932</v>
      </c>
      <c r="AD502" s="162">
        <f t="shared" si="58"/>
        <v>58525.29983132473</v>
      </c>
      <c r="AE502" s="163">
        <f t="shared" si="59"/>
        <v>57977.266220874517</v>
      </c>
      <c r="AF502" s="164">
        <f t="shared" si="57"/>
        <v>0.14799523949623108</v>
      </c>
      <c r="AG502" s="165">
        <f t="shared" si="63"/>
        <v>0.98339585308792621</v>
      </c>
    </row>
    <row r="503" spans="1:33">
      <c r="A503" s="157"/>
      <c r="B503" s="161">
        <f>+[2]data1cf!A503</f>
        <v>-96168.36754198109</v>
      </c>
      <c r="C503" s="161">
        <f>+[2]data1cf!B503</f>
        <v>14992.393625502362</v>
      </c>
      <c r="D503" s="161">
        <f>+[2]data1cf!C503</f>
        <v>16517.210652999471</v>
      </c>
      <c r="E503" s="161">
        <f>+[2]data1cf!D503</f>
        <v>16274.624359074409</v>
      </c>
      <c r="F503" s="161">
        <f>+[2]data1cf!E503</f>
        <v>16012.866878325563</v>
      </c>
      <c r="G503" s="161">
        <f>+[2]data1cf!F503</f>
        <v>15537.027561577779</v>
      </c>
      <c r="H503" s="161">
        <f>+[2]data1cf!G503</f>
        <v>15085.338468624723</v>
      </c>
      <c r="I503" s="161">
        <f>+[2]data1cf!H503</f>
        <v>15205.197296507886</v>
      </c>
      <c r="J503" s="161">
        <f>+[2]data1cf!I503</f>
        <v>15250.373671145899</v>
      </c>
      <c r="K503" s="161">
        <f>+[2]data1cf!J503</f>
        <v>15142.556614446012</v>
      </c>
      <c r="L503" s="161">
        <f>+[2]data1cf!K503</f>
        <v>15239.978868870976</v>
      </c>
      <c r="M503" s="161">
        <f>+[2]data1cf!L503</f>
        <v>15193.169778898346</v>
      </c>
      <c r="N503" s="161">
        <f>+[2]data1cf!M503</f>
        <v>15294.333998340859</v>
      </c>
      <c r="O503" s="161">
        <f>+[2]data1cf!N503</f>
        <v>15271.357950179503</v>
      </c>
      <c r="P503" s="161">
        <f>+[2]data1cf!O503</f>
        <v>15280.015701692562</v>
      </c>
      <c r="Q503" s="161">
        <f>+[2]data1cf!P503</f>
        <v>15263.926147684808</v>
      </c>
      <c r="R503" s="161">
        <f>+[2]data1cf!Q503</f>
        <v>1103.0127083595062</v>
      </c>
      <c r="S503" s="161">
        <f>+[2]data1cf!R503</f>
        <v>0</v>
      </c>
      <c r="T503" s="161">
        <f>+[2]data1cf!S503</f>
        <v>0</v>
      </c>
      <c r="U503" s="161">
        <f>+[2]data1cf!T503</f>
        <v>0</v>
      </c>
      <c r="V503" s="161">
        <f>+[2]data1cf!U503</f>
        <v>0</v>
      </c>
      <c r="W503" s="161">
        <f>+[2]data1cf!V503</f>
        <v>0</v>
      </c>
      <c r="X503" s="161">
        <f>+[2]data1cf!W503</f>
        <v>0</v>
      </c>
      <c r="Y503" s="161">
        <f>+[2]data1cf!X503</f>
        <v>0</v>
      </c>
      <c r="Z503" s="161">
        <f>+[2]data1cf!Y503</f>
        <v>0</v>
      </c>
      <c r="AA503" s="161">
        <f>+[2]data1cf!Z503</f>
        <v>0</v>
      </c>
      <c r="AB503" s="161"/>
      <c r="AC503" s="162">
        <f t="shared" si="56"/>
        <v>22140.975354450591</v>
      </c>
      <c r="AD503" s="162">
        <f t="shared" si="58"/>
        <v>54882.744875037388</v>
      </c>
      <c r="AE503" s="163">
        <f t="shared" si="59"/>
        <v>54329.62428357896</v>
      </c>
      <c r="AF503" s="164">
        <f t="shared" si="57"/>
        <v>0.13895571827888492</v>
      </c>
      <c r="AG503" s="165">
        <f t="shared" si="63"/>
        <v>0.97857166276934759</v>
      </c>
    </row>
    <row r="504" spans="1:33">
      <c r="A504" s="157"/>
      <c r="B504" s="161">
        <f>+[2]data1cf!A504</f>
        <v>-97078.397812046285</v>
      </c>
      <c r="C504" s="161">
        <f>+[2]data1cf!B504</f>
        <v>15072.218030343874</v>
      </c>
      <c r="D504" s="161">
        <f>+[2]data1cf!C504</f>
        <v>16670.793634374677</v>
      </c>
      <c r="E504" s="161">
        <f>+[2]data1cf!D504</f>
        <v>16147.493676654287</v>
      </c>
      <c r="F504" s="161">
        <f>+[2]data1cf!E504</f>
        <v>16040.523943441625</v>
      </c>
      <c r="G504" s="161">
        <f>+[2]data1cf!F504</f>
        <v>15674.430168045805</v>
      </c>
      <c r="H504" s="161">
        <f>+[2]data1cf!G504</f>
        <v>15428.696003350451</v>
      </c>
      <c r="I504" s="161">
        <f>+[2]data1cf!H504</f>
        <v>15273.528866036839</v>
      </c>
      <c r="J504" s="161">
        <f>+[2]data1cf!I504</f>
        <v>15357.895487360771</v>
      </c>
      <c r="K504" s="161">
        <f>+[2]data1cf!J504</f>
        <v>15208.656492971051</v>
      </c>
      <c r="L504" s="161">
        <f>+[2]data1cf!K504</f>
        <v>15084.11598908903</v>
      </c>
      <c r="M504" s="161">
        <f>+[2]data1cf!L504</f>
        <v>15287.732719207808</v>
      </c>
      <c r="N504" s="161">
        <f>+[2]data1cf!M504</f>
        <v>15304.804605473151</v>
      </c>
      <c r="O504" s="161">
        <f>+[2]data1cf!N504</f>
        <v>15394.288841095009</v>
      </c>
      <c r="P504" s="161">
        <f>+[2]data1cf!O504</f>
        <v>15214.657804579212</v>
      </c>
      <c r="Q504" s="161">
        <f>+[2]data1cf!P504</f>
        <v>15453.987905570135</v>
      </c>
      <c r="R504" s="161">
        <f>+[2]data1cf!Q504</f>
        <v>1113.4503915450459</v>
      </c>
      <c r="S504" s="161">
        <f>+[2]data1cf!R504</f>
        <v>0</v>
      </c>
      <c r="T504" s="161">
        <f>+[2]data1cf!S504</f>
        <v>0</v>
      </c>
      <c r="U504" s="161">
        <f>+[2]data1cf!T504</f>
        <v>0</v>
      </c>
      <c r="V504" s="161">
        <f>+[2]data1cf!U504</f>
        <v>0</v>
      </c>
      <c r="W504" s="161">
        <f>+[2]data1cf!V504</f>
        <v>0</v>
      </c>
      <c r="X504" s="161">
        <f>+[2]data1cf!W504</f>
        <v>0</v>
      </c>
      <c r="Y504" s="161">
        <f>+[2]data1cf!X504</f>
        <v>0</v>
      </c>
      <c r="Z504" s="161">
        <f>+[2]data1cf!Y504</f>
        <v>0</v>
      </c>
      <c r="AA504" s="161">
        <f>+[2]data1cf!Z504</f>
        <v>0</v>
      </c>
      <c r="AB504" s="161"/>
      <c r="AC504" s="162">
        <f t="shared" si="56"/>
        <v>21788.525612407677</v>
      </c>
      <c r="AD504" s="162">
        <f t="shared" si="58"/>
        <v>54682.337823558722</v>
      </c>
      <c r="AE504" s="163">
        <f t="shared" si="59"/>
        <v>54126.732069221027</v>
      </c>
      <c r="AF504" s="164">
        <f t="shared" si="57"/>
        <v>0.13801671862602233</v>
      </c>
      <c r="AG504" s="165">
        <f t="shared" si="63"/>
        <v>0.97826883794456676</v>
      </c>
    </row>
    <row r="505" spans="1:33">
      <c r="A505" s="157"/>
      <c r="B505" s="161">
        <f>+[2]data1cf!A505</f>
        <v>-100742.04716352376</v>
      </c>
      <c r="C505" s="161">
        <f>+[2]data1cf!B505</f>
        <v>15094.913263562299</v>
      </c>
      <c r="D505" s="161">
        <f>+[2]data1cf!C505</f>
        <v>16903.256659525527</v>
      </c>
      <c r="E505" s="161">
        <f>+[2]data1cf!D505</f>
        <v>16472.592553394028</v>
      </c>
      <c r="F505" s="161">
        <f>+[2]data1cf!E505</f>
        <v>16052.53838233323</v>
      </c>
      <c r="G505" s="161">
        <f>+[2]data1cf!F505</f>
        <v>15531.810036793127</v>
      </c>
      <c r="H505" s="161">
        <f>+[2]data1cf!G505</f>
        <v>15350.731147377119</v>
      </c>
      <c r="I505" s="161">
        <f>+[2]data1cf!H505</f>
        <v>15244.923178245968</v>
      </c>
      <c r="J505" s="161">
        <f>+[2]data1cf!I505</f>
        <v>15495.040021215973</v>
      </c>
      <c r="K505" s="161">
        <f>+[2]data1cf!J505</f>
        <v>15326.999966209876</v>
      </c>
      <c r="L505" s="161">
        <f>+[2]data1cf!K505</f>
        <v>15519.534938969751</v>
      </c>
      <c r="M505" s="161">
        <f>+[2]data1cf!L505</f>
        <v>15308.267081838894</v>
      </c>
      <c r="N505" s="161">
        <f>+[2]data1cf!M505</f>
        <v>15340.770358480413</v>
      </c>
      <c r="O505" s="161">
        <f>+[2]data1cf!N505</f>
        <v>15403.358995145176</v>
      </c>
      <c r="P505" s="161">
        <f>+[2]data1cf!O505</f>
        <v>15380.551420525822</v>
      </c>
      <c r="Q505" s="161">
        <f>+[2]data1cf!P505</f>
        <v>15191.192009044476</v>
      </c>
      <c r="R505" s="161">
        <f>+[2]data1cf!Q505</f>
        <v>1155.470984146752</v>
      </c>
      <c r="S505" s="161">
        <f>+[2]data1cf!R505</f>
        <v>0</v>
      </c>
      <c r="T505" s="161">
        <f>+[2]data1cf!S505</f>
        <v>0</v>
      </c>
      <c r="U505" s="161">
        <f>+[2]data1cf!T505</f>
        <v>0</v>
      </c>
      <c r="V505" s="161">
        <f>+[2]data1cf!U505</f>
        <v>0</v>
      </c>
      <c r="W505" s="161">
        <f>+[2]data1cf!V505</f>
        <v>0</v>
      </c>
      <c r="X505" s="161">
        <f>+[2]data1cf!W505</f>
        <v>0</v>
      </c>
      <c r="Y505" s="161">
        <f>+[2]data1cf!X505</f>
        <v>0</v>
      </c>
      <c r="Z505" s="161">
        <f>+[2]data1cf!Y505</f>
        <v>0</v>
      </c>
      <c r="AA505" s="161">
        <f>+[2]data1cf!Z505</f>
        <v>0</v>
      </c>
      <c r="AB505" s="161"/>
      <c r="AC505" s="162">
        <f t="shared" si="56"/>
        <v>18735.824221523933</v>
      </c>
      <c r="AD505" s="162">
        <f t="shared" si="58"/>
        <v>51765.559222785021</v>
      </c>
      <c r="AE505" s="163">
        <f t="shared" si="59"/>
        <v>51207.743289763988</v>
      </c>
      <c r="AF505" s="164">
        <f t="shared" si="57"/>
        <v>0.13172920346260072</v>
      </c>
      <c r="AG505" s="165">
        <f t="shared" si="63"/>
        <v>0.97334469622759046</v>
      </c>
    </row>
    <row r="506" spans="1:33">
      <c r="A506" s="157"/>
      <c r="B506" s="161">
        <f>+[2]data1cf!A506</f>
        <v>-98548.922930974019</v>
      </c>
      <c r="C506" s="161">
        <f>+[2]data1cf!B506</f>
        <v>15155.010084702619</v>
      </c>
      <c r="D506" s="161">
        <f>+[2]data1cf!C506</f>
        <v>16810.656091971217</v>
      </c>
      <c r="E506" s="161">
        <f>+[2]data1cf!D506</f>
        <v>16294.031118599403</v>
      </c>
      <c r="F506" s="161">
        <f>+[2]data1cf!E506</f>
        <v>16097.606358990142</v>
      </c>
      <c r="G506" s="161">
        <f>+[2]data1cf!F506</f>
        <v>15418.733872260098</v>
      </c>
      <c r="H506" s="161">
        <f>+[2]data1cf!G506</f>
        <v>15317.999182211377</v>
      </c>
      <c r="I506" s="161">
        <f>+[2]data1cf!H506</f>
        <v>15345.332763613029</v>
      </c>
      <c r="J506" s="161">
        <f>+[2]data1cf!I506</f>
        <v>15465.659966248902</v>
      </c>
      <c r="K506" s="161">
        <f>+[2]data1cf!J506</f>
        <v>15160.363169407847</v>
      </c>
      <c r="L506" s="161">
        <f>+[2]data1cf!K506</f>
        <v>15376.720105448148</v>
      </c>
      <c r="M506" s="161">
        <f>+[2]data1cf!L506</f>
        <v>15197.663212781255</v>
      </c>
      <c r="N506" s="161">
        <f>+[2]data1cf!M506</f>
        <v>15135.845413527837</v>
      </c>
      <c r="O506" s="161">
        <f>+[2]data1cf!N506</f>
        <v>15363.072430362972</v>
      </c>
      <c r="P506" s="161">
        <f>+[2]data1cf!O506</f>
        <v>15293.416796115864</v>
      </c>
      <c r="Q506" s="161">
        <f>+[2]data1cf!P506</f>
        <v>15353.419901302062</v>
      </c>
      <c r="R506" s="161">
        <f>+[2]data1cf!Q506</f>
        <v>1130.3167264490994</v>
      </c>
      <c r="S506" s="161">
        <f>+[2]data1cf!R506</f>
        <v>0</v>
      </c>
      <c r="T506" s="161">
        <f>+[2]data1cf!S506</f>
        <v>0</v>
      </c>
      <c r="U506" s="161">
        <f>+[2]data1cf!T506</f>
        <v>0</v>
      </c>
      <c r="V506" s="161">
        <f>+[2]data1cf!U506</f>
        <v>0</v>
      </c>
      <c r="W506" s="161">
        <f>+[2]data1cf!V506</f>
        <v>0</v>
      </c>
      <c r="X506" s="161">
        <f>+[2]data1cf!W506</f>
        <v>0</v>
      </c>
      <c r="Y506" s="161">
        <f>+[2]data1cf!X506</f>
        <v>0</v>
      </c>
      <c r="Z506" s="161">
        <f>+[2]data1cf!Y506</f>
        <v>0</v>
      </c>
      <c r="AA506" s="161">
        <f>+[2]data1cf!Z506</f>
        <v>0</v>
      </c>
      <c r="AB506" s="161"/>
      <c r="AC506" s="162">
        <f t="shared" si="56"/>
        <v>20521.979887121517</v>
      </c>
      <c r="AD506" s="162">
        <f t="shared" si="58"/>
        <v>53423.579685457036</v>
      </c>
      <c r="AE506" s="163">
        <f t="shared" si="59"/>
        <v>52867.965845934938</v>
      </c>
      <c r="AF506" s="164">
        <f t="shared" si="57"/>
        <v>0.13542450070381168</v>
      </c>
      <c r="AG506" s="165">
        <f t="shared" si="63"/>
        <v>0.9762664660170709</v>
      </c>
    </row>
    <row r="507" spans="1:33">
      <c r="A507" s="157"/>
      <c r="B507" s="161">
        <f>+[2]data1cf!A507</f>
        <v>-101798.69868982988</v>
      </c>
      <c r="C507" s="161">
        <f>+[2]data1cf!B507</f>
        <v>15248.027694811604</v>
      </c>
      <c r="D507" s="161">
        <f>+[2]data1cf!C507</f>
        <v>16833.604674501959</v>
      </c>
      <c r="E507" s="161">
        <f>+[2]data1cf!D507</f>
        <v>16366.681976725944</v>
      </c>
      <c r="F507" s="161">
        <f>+[2]data1cf!E507</f>
        <v>16313.633717604578</v>
      </c>
      <c r="G507" s="161">
        <f>+[2]data1cf!F507</f>
        <v>15582.442279398063</v>
      </c>
      <c r="H507" s="161">
        <f>+[2]data1cf!G507</f>
        <v>15474.334587790268</v>
      </c>
      <c r="I507" s="161">
        <f>+[2]data1cf!H507</f>
        <v>15319.01748623429</v>
      </c>
      <c r="J507" s="161">
        <f>+[2]data1cf!I507</f>
        <v>15445.288934717048</v>
      </c>
      <c r="K507" s="161">
        <f>+[2]data1cf!J507</f>
        <v>15357.359098545961</v>
      </c>
      <c r="L507" s="161">
        <f>+[2]data1cf!K507</f>
        <v>15305.93152104601</v>
      </c>
      <c r="M507" s="161">
        <f>+[2]data1cf!L507</f>
        <v>15486.94730244339</v>
      </c>
      <c r="N507" s="161">
        <f>+[2]data1cf!M507</f>
        <v>15315.403462422726</v>
      </c>
      <c r="O507" s="161">
        <f>+[2]data1cf!N507</f>
        <v>15597.451117223558</v>
      </c>
      <c r="P507" s="161">
        <f>+[2]data1cf!O507</f>
        <v>15308.651352711884</v>
      </c>
      <c r="Q507" s="161">
        <f>+[2]data1cf!P507</f>
        <v>15689.860291407756</v>
      </c>
      <c r="R507" s="161">
        <f>+[2]data1cf!Q507</f>
        <v>1167.5903544928726</v>
      </c>
      <c r="S507" s="161">
        <f>+[2]data1cf!R507</f>
        <v>0</v>
      </c>
      <c r="T507" s="161">
        <f>+[2]data1cf!S507</f>
        <v>0</v>
      </c>
      <c r="U507" s="161">
        <f>+[2]data1cf!T507</f>
        <v>0</v>
      </c>
      <c r="V507" s="161">
        <f>+[2]data1cf!U507</f>
        <v>0</v>
      </c>
      <c r="W507" s="161">
        <f>+[2]data1cf!V507</f>
        <v>0</v>
      </c>
      <c r="X507" s="161">
        <f>+[2]data1cf!W507</f>
        <v>0</v>
      </c>
      <c r="Y507" s="161">
        <f>+[2]data1cf!X507</f>
        <v>0</v>
      </c>
      <c r="Z507" s="161">
        <f>+[2]data1cf!Y507</f>
        <v>0</v>
      </c>
      <c r="AA507" s="161">
        <f>+[2]data1cf!Z507</f>
        <v>0</v>
      </c>
      <c r="AB507" s="161"/>
      <c r="AC507" s="162">
        <f t="shared" si="56"/>
        <v>18119.754462087869</v>
      </c>
      <c r="AD507" s="162">
        <f t="shared" si="58"/>
        <v>51293.423356386185</v>
      </c>
      <c r="AE507" s="163">
        <f t="shared" si="59"/>
        <v>50732.9456699074</v>
      </c>
      <c r="AF507" s="164">
        <f t="shared" si="57"/>
        <v>0.13038441538810736</v>
      </c>
      <c r="AG507" s="165">
        <f t="shared" si="63"/>
        <v>0.97244873637038132</v>
      </c>
    </row>
    <row r="508" spans="1:33">
      <c r="A508" s="157"/>
      <c r="B508" s="161">
        <f>+[2]data1cf!A508</f>
        <v>-84934.15852409981</v>
      </c>
      <c r="C508" s="161">
        <f>+[2]data1cf!B508</f>
        <v>14945.884975649726</v>
      </c>
      <c r="D508" s="161">
        <f>+[2]data1cf!C508</f>
        <v>16228.468852865377</v>
      </c>
      <c r="E508" s="161">
        <f>+[2]data1cf!D508</f>
        <v>16000.421600650587</v>
      </c>
      <c r="F508" s="161">
        <f>+[2]data1cf!E508</f>
        <v>15538.700183434525</v>
      </c>
      <c r="G508" s="161">
        <f>+[2]data1cf!F508</f>
        <v>15137.072625230183</v>
      </c>
      <c r="H508" s="161">
        <f>+[2]data1cf!G508</f>
        <v>15088.591422204305</v>
      </c>
      <c r="I508" s="161">
        <f>+[2]data1cf!H508</f>
        <v>14934.511493031103</v>
      </c>
      <c r="J508" s="161">
        <f>+[2]data1cf!I508</f>
        <v>14938.48133745771</v>
      </c>
      <c r="K508" s="161">
        <f>+[2]data1cf!J508</f>
        <v>14862.867753156579</v>
      </c>
      <c r="L508" s="161">
        <f>+[2]data1cf!K508</f>
        <v>14811.372473944846</v>
      </c>
      <c r="M508" s="161">
        <f>+[2]data1cf!L508</f>
        <v>14876.713070356898</v>
      </c>
      <c r="N508" s="161">
        <f>+[2]data1cf!M508</f>
        <v>14968.68207412015</v>
      </c>
      <c r="O508" s="161">
        <f>+[2]data1cf!N508</f>
        <v>15141.082596181757</v>
      </c>
      <c r="P508" s="161">
        <f>+[2]data1cf!O508</f>
        <v>15205.458930155935</v>
      </c>
      <c r="Q508" s="161">
        <f>+[2]data1cf!P508</f>
        <v>15358.508309440344</v>
      </c>
      <c r="R508" s="161">
        <f>+[2]data1cf!Q508</f>
        <v>974.16082460801499</v>
      </c>
      <c r="S508" s="161">
        <f>+[2]data1cf!R508</f>
        <v>0</v>
      </c>
      <c r="T508" s="161">
        <f>+[2]data1cf!S508</f>
        <v>0</v>
      </c>
      <c r="U508" s="161">
        <f>+[2]data1cf!T508</f>
        <v>0</v>
      </c>
      <c r="V508" s="161">
        <f>+[2]data1cf!U508</f>
        <v>0</v>
      </c>
      <c r="W508" s="161">
        <f>+[2]data1cf!V508</f>
        <v>0</v>
      </c>
      <c r="X508" s="161">
        <f>+[2]data1cf!W508</f>
        <v>0</v>
      </c>
      <c r="Y508" s="161">
        <f>+[2]data1cf!X508</f>
        <v>0</v>
      </c>
      <c r="Z508" s="161">
        <f>+[2]data1cf!Y508</f>
        <v>0</v>
      </c>
      <c r="AA508" s="161">
        <f>+[2]data1cf!Z508</f>
        <v>0</v>
      </c>
      <c r="AB508" s="161"/>
      <c r="AC508" s="162">
        <f t="shared" si="56"/>
        <v>31473.008928112042</v>
      </c>
      <c r="AD508" s="162">
        <f t="shared" si="58"/>
        <v>63683.45648361677</v>
      </c>
      <c r="AE508" s="163">
        <f t="shared" si="59"/>
        <v>63139.051572121141</v>
      </c>
      <c r="AF508" s="164">
        <f t="shared" si="57"/>
        <v>0.16146330237388615</v>
      </c>
      <c r="AG508" s="165">
        <f t="shared" si="63"/>
        <v>0.98842943778496373</v>
      </c>
    </row>
    <row r="509" spans="1:33">
      <c r="A509" s="157"/>
      <c r="B509" s="161">
        <f>+[2]data1cf!A509</f>
        <v>-102583.26009345859</v>
      </c>
      <c r="C509" s="161">
        <f>+[2]data1cf!B509</f>
        <v>15445.645526070675</v>
      </c>
      <c r="D509" s="161">
        <f>+[2]data1cf!C509</f>
        <v>16822.86452887248</v>
      </c>
      <c r="E509" s="161">
        <f>+[2]data1cf!D509</f>
        <v>16528.69720648379</v>
      </c>
      <c r="F509" s="161">
        <f>+[2]data1cf!E509</f>
        <v>15958.611005937226</v>
      </c>
      <c r="G509" s="161">
        <f>+[2]data1cf!F509</f>
        <v>15566.779371726523</v>
      </c>
      <c r="H509" s="161">
        <f>+[2]data1cf!G509</f>
        <v>15475.639975358627</v>
      </c>
      <c r="I509" s="161">
        <f>+[2]data1cf!H509</f>
        <v>15106.688076559753</v>
      </c>
      <c r="J509" s="161">
        <f>+[2]data1cf!I509</f>
        <v>15256.907286873411</v>
      </c>
      <c r="K509" s="161">
        <f>+[2]data1cf!J509</f>
        <v>15356.34405918355</v>
      </c>
      <c r="L509" s="161">
        <f>+[2]data1cf!K509</f>
        <v>15375.440000287712</v>
      </c>
      <c r="M509" s="161">
        <f>+[2]data1cf!L509</f>
        <v>15563.683925791625</v>
      </c>
      <c r="N509" s="161">
        <f>+[2]data1cf!M509</f>
        <v>15317.644166122574</v>
      </c>
      <c r="O509" s="161">
        <f>+[2]data1cf!N509</f>
        <v>15467.881980346949</v>
      </c>
      <c r="P509" s="161">
        <f>+[2]data1cf!O509</f>
        <v>15313.754655290295</v>
      </c>
      <c r="Q509" s="161">
        <f>+[2]data1cf!P509</f>
        <v>15571.532702143217</v>
      </c>
      <c r="R509" s="161">
        <f>+[2]data1cf!Q509</f>
        <v>1176.5889599679326</v>
      </c>
      <c r="S509" s="161">
        <f>+[2]data1cf!R509</f>
        <v>0</v>
      </c>
      <c r="T509" s="161">
        <f>+[2]data1cf!S509</f>
        <v>0</v>
      </c>
      <c r="U509" s="161">
        <f>+[2]data1cf!T509</f>
        <v>0</v>
      </c>
      <c r="V509" s="161">
        <f>+[2]data1cf!U509</f>
        <v>0</v>
      </c>
      <c r="W509" s="161">
        <f>+[2]data1cf!V509</f>
        <v>0</v>
      </c>
      <c r="X509" s="161">
        <f>+[2]data1cf!W509</f>
        <v>0</v>
      </c>
      <c r="Y509" s="161">
        <f>+[2]data1cf!X509</f>
        <v>0</v>
      </c>
      <c r="Z509" s="161">
        <f>+[2]data1cf!Y509</f>
        <v>0</v>
      </c>
      <c r="AA509" s="161">
        <f>+[2]data1cf!Z509</f>
        <v>0</v>
      </c>
      <c r="AB509" s="161"/>
      <c r="AC509" s="162">
        <f t="shared" si="56"/>
        <v>17170.953669430641</v>
      </c>
      <c r="AD509" s="162">
        <f t="shared" si="58"/>
        <v>50238.627072406511</v>
      </c>
      <c r="AE509" s="163">
        <f t="shared" si="59"/>
        <v>49679.853048521189</v>
      </c>
      <c r="AF509" s="164">
        <f t="shared" si="57"/>
        <v>0.1286765992641449</v>
      </c>
      <c r="AG509" s="165">
        <f t="shared" si="63"/>
        <v>0.97033677259009121</v>
      </c>
    </row>
    <row r="510" spans="1:33">
      <c r="A510" s="157"/>
      <c r="B510" s="161">
        <f>+[2]data1cf!A510</f>
        <v>-99482.893542066624</v>
      </c>
      <c r="C510" s="161">
        <f>+[2]data1cf!B510</f>
        <v>15375.295787703479</v>
      </c>
      <c r="D510" s="161">
        <f>+[2]data1cf!C510</f>
        <v>16759.452838351703</v>
      </c>
      <c r="E510" s="161">
        <f>+[2]data1cf!D510</f>
        <v>16497.923781269492</v>
      </c>
      <c r="F510" s="161">
        <f>+[2]data1cf!E510</f>
        <v>15868.376976354779</v>
      </c>
      <c r="G510" s="161">
        <f>+[2]data1cf!F510</f>
        <v>15917.74539209035</v>
      </c>
      <c r="H510" s="161">
        <f>+[2]data1cf!G510</f>
        <v>15285.745572743237</v>
      </c>
      <c r="I510" s="161">
        <f>+[2]data1cf!H510</f>
        <v>15232.652619493201</v>
      </c>
      <c r="J510" s="161">
        <f>+[2]data1cf!I510</f>
        <v>15187.795142766096</v>
      </c>
      <c r="K510" s="161">
        <f>+[2]data1cf!J510</f>
        <v>15092.474347778203</v>
      </c>
      <c r="L510" s="161">
        <f>+[2]data1cf!K510</f>
        <v>15221.912863915199</v>
      </c>
      <c r="M510" s="161">
        <f>+[2]data1cf!L510</f>
        <v>15336.224893806622</v>
      </c>
      <c r="N510" s="161">
        <f>+[2]data1cf!M510</f>
        <v>15342.826980570129</v>
      </c>
      <c r="O510" s="161">
        <f>+[2]data1cf!N510</f>
        <v>15422.341122377989</v>
      </c>
      <c r="P510" s="161">
        <f>+[2]data1cf!O510</f>
        <v>15594.345696617442</v>
      </c>
      <c r="Q510" s="161">
        <f>+[2]data1cf!P510</f>
        <v>15431.392642438244</v>
      </c>
      <c r="R510" s="161">
        <f>+[2]data1cf!Q510</f>
        <v>1141.0289957700872</v>
      </c>
      <c r="S510" s="161">
        <f>+[2]data1cf!R510</f>
        <v>0</v>
      </c>
      <c r="T510" s="161">
        <f>+[2]data1cf!S510</f>
        <v>0</v>
      </c>
      <c r="U510" s="161">
        <f>+[2]data1cf!T510</f>
        <v>0</v>
      </c>
      <c r="V510" s="161">
        <f>+[2]data1cf!U510</f>
        <v>0</v>
      </c>
      <c r="W510" s="161">
        <f>+[2]data1cf!V510</f>
        <v>0</v>
      </c>
      <c r="X510" s="161">
        <f>+[2]data1cf!W510</f>
        <v>0</v>
      </c>
      <c r="Y510" s="161">
        <f>+[2]data1cf!X510</f>
        <v>0</v>
      </c>
      <c r="Z510" s="161">
        <f>+[2]data1cf!Y510</f>
        <v>0</v>
      </c>
      <c r="AA510" s="161">
        <f>+[2]data1cf!Z510</f>
        <v>0</v>
      </c>
      <c r="AB510" s="161"/>
      <c r="AC510" s="162">
        <f t="shared" si="56"/>
        <v>19990.10607238489</v>
      </c>
      <c r="AD510" s="162">
        <f t="shared" si="58"/>
        <v>52969.971138150009</v>
      </c>
      <c r="AE510" s="163">
        <f t="shared" si="59"/>
        <v>52412.733746199912</v>
      </c>
      <c r="AF510" s="164">
        <f t="shared" si="57"/>
        <v>0.13425043225288391</v>
      </c>
      <c r="AG510" s="165">
        <f t="shared" si="63"/>
        <v>0.97550051970778029</v>
      </c>
    </row>
    <row r="511" spans="1:33">
      <c r="A511" s="157"/>
      <c r="B511" s="161">
        <f>+[2]data1cf!A511</f>
        <v>-101805.35621144593</v>
      </c>
      <c r="C511" s="161">
        <f>+[2]data1cf!B511</f>
        <v>15162.866874102954</v>
      </c>
      <c r="D511" s="161">
        <f>+[2]data1cf!C511</f>
        <v>16705.496024760694</v>
      </c>
      <c r="E511" s="161">
        <f>+[2]data1cf!D511</f>
        <v>16368.270175001951</v>
      </c>
      <c r="F511" s="161">
        <f>+[2]data1cf!E511</f>
        <v>15988.578126559742</v>
      </c>
      <c r="G511" s="161">
        <f>+[2]data1cf!F511</f>
        <v>15584.049062289949</v>
      </c>
      <c r="H511" s="161">
        <f>+[2]data1cf!G511</f>
        <v>15463.534679440458</v>
      </c>
      <c r="I511" s="161">
        <f>+[2]data1cf!H511</f>
        <v>15408.221381167092</v>
      </c>
      <c r="J511" s="161">
        <f>+[2]data1cf!I511</f>
        <v>15319.325356788167</v>
      </c>
      <c r="K511" s="161">
        <f>+[2]data1cf!J511</f>
        <v>15474.805162607747</v>
      </c>
      <c r="L511" s="161">
        <f>+[2]data1cf!K511</f>
        <v>15241.597850003183</v>
      </c>
      <c r="M511" s="161">
        <f>+[2]data1cf!L511</f>
        <v>15389.376660218979</v>
      </c>
      <c r="N511" s="161">
        <f>+[2]data1cf!M511</f>
        <v>15436.976019811751</v>
      </c>
      <c r="O511" s="161">
        <f>+[2]data1cf!N511</f>
        <v>15484.641023153932</v>
      </c>
      <c r="P511" s="161">
        <f>+[2]data1cf!O511</f>
        <v>15472.238857500826</v>
      </c>
      <c r="Q511" s="161">
        <f>+[2]data1cf!P511</f>
        <v>15404.092058481387</v>
      </c>
      <c r="R511" s="161">
        <f>+[2]data1cf!Q511</f>
        <v>1167.6667136028002</v>
      </c>
      <c r="S511" s="161">
        <f>+[2]data1cf!R511</f>
        <v>0</v>
      </c>
      <c r="T511" s="161">
        <f>+[2]data1cf!S511</f>
        <v>0</v>
      </c>
      <c r="U511" s="161">
        <f>+[2]data1cf!T511</f>
        <v>0</v>
      </c>
      <c r="V511" s="161">
        <f>+[2]data1cf!U511</f>
        <v>0</v>
      </c>
      <c r="W511" s="161">
        <f>+[2]data1cf!V511</f>
        <v>0</v>
      </c>
      <c r="X511" s="161">
        <f>+[2]data1cf!W511</f>
        <v>0</v>
      </c>
      <c r="Y511" s="161">
        <f>+[2]data1cf!X511</f>
        <v>0</v>
      </c>
      <c r="Z511" s="161">
        <f>+[2]data1cf!Y511</f>
        <v>0</v>
      </c>
      <c r="AA511" s="161">
        <f>+[2]data1cf!Z511</f>
        <v>0</v>
      </c>
      <c r="AB511" s="161"/>
      <c r="AC511" s="162">
        <f t="shared" si="56"/>
        <v>17662.580695407625</v>
      </c>
      <c r="AD511" s="162">
        <f t="shared" si="58"/>
        <v>50750.518602273703</v>
      </c>
      <c r="AE511" s="163">
        <f t="shared" si="59"/>
        <v>50191.433047148559</v>
      </c>
      <c r="AF511" s="164">
        <f t="shared" si="57"/>
        <v>0.12959844470024112</v>
      </c>
      <c r="AG511" s="165">
        <f t="shared" si="63"/>
        <v>0.97138119301636594</v>
      </c>
    </row>
    <row r="512" spans="1:33">
      <c r="A512" s="157"/>
      <c r="B512" s="161">
        <f>+[2]data1cf!A512</f>
        <v>-91614.834721919542</v>
      </c>
      <c r="C512" s="161">
        <f>+[2]data1cf!B512</f>
        <v>14759.326888574806</v>
      </c>
      <c r="D512" s="161">
        <f>+[2]data1cf!C512</f>
        <v>16596.533876489091</v>
      </c>
      <c r="E512" s="161">
        <f>+[2]data1cf!D512</f>
        <v>15877.544692612633</v>
      </c>
      <c r="F512" s="161">
        <f>+[2]data1cf!E512</f>
        <v>15785.718709252973</v>
      </c>
      <c r="G512" s="161">
        <f>+[2]data1cf!F512</f>
        <v>15234.741646246126</v>
      </c>
      <c r="H512" s="161">
        <f>+[2]data1cf!G512</f>
        <v>15295.140625559237</v>
      </c>
      <c r="I512" s="161">
        <f>+[2]data1cf!H512</f>
        <v>15057.471385381368</v>
      </c>
      <c r="J512" s="161">
        <f>+[2]data1cf!I512</f>
        <v>15022.954464964649</v>
      </c>
      <c r="K512" s="161">
        <f>+[2]data1cf!J512</f>
        <v>15093.907893777628</v>
      </c>
      <c r="L512" s="161">
        <f>+[2]data1cf!K512</f>
        <v>15143.345681564804</v>
      </c>
      <c r="M512" s="161">
        <f>+[2]data1cf!L512</f>
        <v>15095.361430609517</v>
      </c>
      <c r="N512" s="161">
        <f>+[2]data1cf!M512</f>
        <v>15261.929106283093</v>
      </c>
      <c r="O512" s="161">
        <f>+[2]data1cf!N512</f>
        <v>15364.154538332221</v>
      </c>
      <c r="P512" s="161">
        <f>+[2]data1cf!O512</f>
        <v>15161.952118894384</v>
      </c>
      <c r="Q512" s="161">
        <f>+[2]data1cf!P512</f>
        <v>15109.60541378874</v>
      </c>
      <c r="R512" s="161">
        <f>+[2]data1cf!Q512</f>
        <v>1050.7855083265283</v>
      </c>
      <c r="S512" s="161">
        <f>+[2]data1cf!R512</f>
        <v>0</v>
      </c>
      <c r="T512" s="161">
        <f>+[2]data1cf!S512</f>
        <v>0</v>
      </c>
      <c r="U512" s="161">
        <f>+[2]data1cf!T512</f>
        <v>0</v>
      </c>
      <c r="V512" s="161">
        <f>+[2]data1cf!U512</f>
        <v>0</v>
      </c>
      <c r="W512" s="161">
        <f>+[2]data1cf!V512</f>
        <v>0</v>
      </c>
      <c r="X512" s="161">
        <f>+[2]data1cf!W512</f>
        <v>0</v>
      </c>
      <c r="Y512" s="161">
        <f>+[2]data1cf!X512</f>
        <v>0</v>
      </c>
      <c r="Z512" s="161">
        <f>+[2]data1cf!Y512</f>
        <v>0</v>
      </c>
      <c r="AA512" s="161">
        <f>+[2]data1cf!Z512</f>
        <v>0</v>
      </c>
      <c r="AB512" s="161"/>
      <c r="AC512" s="162">
        <f t="shared" si="56"/>
        <v>25688.847558582329</v>
      </c>
      <c r="AD512" s="162">
        <f t="shared" si="58"/>
        <v>58201.359816687844</v>
      </c>
      <c r="AE512" s="163">
        <f t="shared" si="59"/>
        <v>57651.937694064516</v>
      </c>
      <c r="AF512" s="164">
        <f t="shared" si="57"/>
        <v>0.14700122475624086</v>
      </c>
      <c r="AG512" s="165">
        <f t="shared" si="63"/>
        <v>0.98301491423918963</v>
      </c>
    </row>
    <row r="513" spans="1:33">
      <c r="A513" s="157"/>
      <c r="B513" s="161">
        <f>+[2]data1cf!A513</f>
        <v>-85320.648360369087</v>
      </c>
      <c r="C513" s="161">
        <f>+[2]data1cf!B513</f>
        <v>14820.196213331787</v>
      </c>
      <c r="D513" s="161">
        <f>+[2]data1cf!C513</f>
        <v>16202.439561868739</v>
      </c>
      <c r="E513" s="161">
        <f>+[2]data1cf!D513</f>
        <v>15858.934054910162</v>
      </c>
      <c r="F513" s="161">
        <f>+[2]data1cf!E513</f>
        <v>15506.04961381549</v>
      </c>
      <c r="G513" s="161">
        <f>+[2]data1cf!F513</f>
        <v>15294.748087176527</v>
      </c>
      <c r="H513" s="161">
        <f>+[2]data1cf!G513</f>
        <v>14886.337590622017</v>
      </c>
      <c r="I513" s="161">
        <f>+[2]data1cf!H513</f>
        <v>14868.836699422362</v>
      </c>
      <c r="J513" s="161">
        <f>+[2]data1cf!I513</f>
        <v>14945.243356831135</v>
      </c>
      <c r="K513" s="161">
        <f>+[2]data1cf!J513</f>
        <v>14969.28838632175</v>
      </c>
      <c r="L513" s="161">
        <f>+[2]data1cf!K513</f>
        <v>14877.896199049537</v>
      </c>
      <c r="M513" s="161">
        <f>+[2]data1cf!L513</f>
        <v>15014.476008144547</v>
      </c>
      <c r="N513" s="161">
        <f>+[2]data1cf!M513</f>
        <v>14931.191253327914</v>
      </c>
      <c r="O513" s="161">
        <f>+[2]data1cf!N513</f>
        <v>14974.609912939093</v>
      </c>
      <c r="P513" s="161">
        <f>+[2]data1cf!O513</f>
        <v>15008.061620463714</v>
      </c>
      <c r="Q513" s="161">
        <f>+[2]data1cf!P513</f>
        <v>14929.355409059181</v>
      </c>
      <c r="R513" s="161">
        <f>+[2]data1cf!Q513</f>
        <v>978.59370843408919</v>
      </c>
      <c r="S513" s="161">
        <f>+[2]data1cf!R513</f>
        <v>0</v>
      </c>
      <c r="T513" s="161">
        <f>+[2]data1cf!S513</f>
        <v>0</v>
      </c>
      <c r="U513" s="161">
        <f>+[2]data1cf!T513</f>
        <v>0</v>
      </c>
      <c r="V513" s="161">
        <f>+[2]data1cf!U513</f>
        <v>0</v>
      </c>
      <c r="W513" s="161">
        <f>+[2]data1cf!V513</f>
        <v>0</v>
      </c>
      <c r="X513" s="161">
        <f>+[2]data1cf!W513</f>
        <v>0</v>
      </c>
      <c r="Y513" s="161">
        <f>+[2]data1cf!X513</f>
        <v>0</v>
      </c>
      <c r="Z513" s="161">
        <f>+[2]data1cf!Y513</f>
        <v>0</v>
      </c>
      <c r="AA513" s="161">
        <f>+[2]data1cf!Z513</f>
        <v>0</v>
      </c>
      <c r="AB513" s="161"/>
      <c r="AC513" s="162">
        <f t="shared" si="56"/>
        <v>30680.69437368782</v>
      </c>
      <c r="AD513" s="162">
        <f t="shared" si="58"/>
        <v>62772.359457539642</v>
      </c>
      <c r="AE513" s="163">
        <f t="shared" si="59"/>
        <v>62230.24838446908</v>
      </c>
      <c r="AF513" s="164">
        <f t="shared" si="57"/>
        <v>0.15973663926124579</v>
      </c>
      <c r="AG513" s="165">
        <f t="shared" si="63"/>
        <v>0.98766720890883908</v>
      </c>
    </row>
    <row r="514" spans="1:33">
      <c r="A514" s="157"/>
      <c r="B514" s="161">
        <f>+[2]data1cf!A514</f>
        <v>-85945.060326166014</v>
      </c>
      <c r="C514" s="161">
        <f>+[2]data1cf!B514</f>
        <v>14595.32134229218</v>
      </c>
      <c r="D514" s="161">
        <f>+[2]data1cf!C514</f>
        <v>16146.018092111717</v>
      </c>
      <c r="E514" s="161">
        <f>+[2]data1cf!D514</f>
        <v>16156.990253085969</v>
      </c>
      <c r="F514" s="161">
        <f>+[2]data1cf!E514</f>
        <v>15626.594609513457</v>
      </c>
      <c r="G514" s="161">
        <f>+[2]data1cf!F514</f>
        <v>15341.610097900522</v>
      </c>
      <c r="H514" s="161">
        <f>+[2]data1cf!G514</f>
        <v>15030.252646006826</v>
      </c>
      <c r="I514" s="161">
        <f>+[2]data1cf!H514</f>
        <v>14929.802202173516</v>
      </c>
      <c r="J514" s="161">
        <f>+[2]data1cf!I514</f>
        <v>15003.970454702787</v>
      </c>
      <c r="K514" s="161">
        <f>+[2]data1cf!J514</f>
        <v>15161.698626349365</v>
      </c>
      <c r="L514" s="161">
        <f>+[2]data1cf!K514</f>
        <v>15139.775545620825</v>
      </c>
      <c r="M514" s="161">
        <f>+[2]data1cf!L514</f>
        <v>15037.131447161228</v>
      </c>
      <c r="N514" s="161">
        <f>+[2]data1cf!M514</f>
        <v>14955.652605104124</v>
      </c>
      <c r="O514" s="161">
        <f>+[2]data1cf!N514</f>
        <v>14987.464373931714</v>
      </c>
      <c r="P514" s="161">
        <f>+[2]data1cf!O514</f>
        <v>15007.589741821297</v>
      </c>
      <c r="Q514" s="161">
        <f>+[2]data1cf!P514</f>
        <v>14948.725016098841</v>
      </c>
      <c r="R514" s="161">
        <f>+[2]data1cf!Q514</f>
        <v>985.75546391699356</v>
      </c>
      <c r="S514" s="161">
        <f>+[2]data1cf!R514</f>
        <v>0</v>
      </c>
      <c r="T514" s="161">
        <f>+[2]data1cf!S514</f>
        <v>0</v>
      </c>
      <c r="U514" s="161">
        <f>+[2]data1cf!T514</f>
        <v>0</v>
      </c>
      <c r="V514" s="161">
        <f>+[2]data1cf!U514</f>
        <v>0</v>
      </c>
      <c r="W514" s="161">
        <f>+[2]data1cf!V514</f>
        <v>0</v>
      </c>
      <c r="X514" s="161">
        <f>+[2]data1cf!W514</f>
        <v>0</v>
      </c>
      <c r="Y514" s="161">
        <f>+[2]data1cf!X514</f>
        <v>0</v>
      </c>
      <c r="Z514" s="161">
        <f>+[2]data1cf!Y514</f>
        <v>0</v>
      </c>
      <c r="AA514" s="161">
        <f>+[2]data1cf!Z514</f>
        <v>0</v>
      </c>
      <c r="AB514" s="161"/>
      <c r="AC514" s="162">
        <f t="shared" ref="AC514:AC577" si="64">XNPV(0.1,B514:AA514,$B$1:$AA$1)</f>
        <v>30488.309123484622</v>
      </c>
      <c r="AD514" s="162">
        <f t="shared" si="58"/>
        <v>62752.269314478755</v>
      </c>
      <c r="AE514" s="163">
        <f t="shared" si="59"/>
        <v>62207.348971845742</v>
      </c>
      <c r="AF514" s="164">
        <f t="shared" ref="AF514:AF577" si="65">XIRR(B514:AA514,$B$1:$AA$1)</f>
        <v>0.1588420927524567</v>
      </c>
      <c r="AG514" s="165">
        <f t="shared" si="63"/>
        <v>0.98764984733399575</v>
      </c>
    </row>
    <row r="515" spans="1:33">
      <c r="A515" s="157"/>
      <c r="B515" s="161">
        <f>+[2]data1cf!A515</f>
        <v>-98599.676623218547</v>
      </c>
      <c r="C515" s="161">
        <f>+[2]data1cf!B515</f>
        <v>15017.850763554061</v>
      </c>
      <c r="D515" s="161">
        <f>+[2]data1cf!C515</f>
        <v>16810.337356405485</v>
      </c>
      <c r="E515" s="161">
        <f>+[2]data1cf!D515</f>
        <v>16238.263183327372</v>
      </c>
      <c r="F515" s="161">
        <f>+[2]data1cf!E515</f>
        <v>15964.01814354313</v>
      </c>
      <c r="G515" s="161">
        <f>+[2]data1cf!F515</f>
        <v>15739.629138560213</v>
      </c>
      <c r="H515" s="161">
        <f>+[2]data1cf!G515</f>
        <v>15545.711388763204</v>
      </c>
      <c r="I515" s="161">
        <f>+[2]data1cf!H515</f>
        <v>15327.68220752355</v>
      </c>
      <c r="J515" s="161">
        <f>+[2]data1cf!I515</f>
        <v>15150.50834503202</v>
      </c>
      <c r="K515" s="161">
        <f>+[2]data1cf!J515</f>
        <v>15293.417834316577</v>
      </c>
      <c r="L515" s="161">
        <f>+[2]data1cf!K515</f>
        <v>15120.543285602131</v>
      </c>
      <c r="M515" s="161">
        <f>+[2]data1cf!L515</f>
        <v>15396.279712420977</v>
      </c>
      <c r="N515" s="161">
        <f>+[2]data1cf!M515</f>
        <v>15238.838986500701</v>
      </c>
      <c r="O515" s="161">
        <f>+[2]data1cf!N515</f>
        <v>15397.484898865248</v>
      </c>
      <c r="P515" s="161">
        <f>+[2]data1cf!O515</f>
        <v>15285.643100493544</v>
      </c>
      <c r="Q515" s="161">
        <f>+[2]data1cf!P515</f>
        <v>15374.99849968031</v>
      </c>
      <c r="R515" s="161">
        <f>+[2]data1cf!Q515</f>
        <v>1130.8988509976673</v>
      </c>
      <c r="S515" s="161">
        <f>+[2]data1cf!R515</f>
        <v>0</v>
      </c>
      <c r="T515" s="161">
        <f>+[2]data1cf!S515</f>
        <v>0</v>
      </c>
      <c r="U515" s="161">
        <f>+[2]data1cf!T515</f>
        <v>0</v>
      </c>
      <c r="V515" s="161">
        <f>+[2]data1cf!U515</f>
        <v>0</v>
      </c>
      <c r="W515" s="161">
        <f>+[2]data1cf!V515</f>
        <v>0</v>
      </c>
      <c r="X515" s="161">
        <f>+[2]data1cf!W515</f>
        <v>0</v>
      </c>
      <c r="Y515" s="161">
        <f>+[2]data1cf!X515</f>
        <v>0</v>
      </c>
      <c r="Z515" s="161">
        <f>+[2]data1cf!Y515</f>
        <v>0</v>
      </c>
      <c r="AA515" s="161">
        <f>+[2]data1cf!Z515</f>
        <v>0</v>
      </c>
      <c r="AB515" s="161"/>
      <c r="AC515" s="162">
        <f t="shared" si="64"/>
        <v>20458.099710837221</v>
      </c>
      <c r="AD515" s="162">
        <f t="shared" ref="AD515:AD578" si="66">SUMPRODUCT(B515:AA515,$B$1010:$AA$1010)</f>
        <v>53387.804485959525</v>
      </c>
      <c r="AE515" s="163">
        <f t="shared" ref="AE515:AE578" si="67">SUMPRODUCT(B515:AA515,$B$1012:$AA$1012)</f>
        <v>52831.617404766002</v>
      </c>
      <c r="AF515" s="164">
        <f t="shared" si="65"/>
        <v>0.13525391221046451</v>
      </c>
      <c r="AG515" s="165">
        <f t="shared" ref="AG515:AG530" si="68">1-EXP(-(1/0.25)*(AD515/ABS($AD$1010)))</f>
        <v>0.97620693713039697</v>
      </c>
    </row>
    <row r="516" spans="1:33">
      <c r="A516" s="157"/>
      <c r="B516" s="161">
        <f>+[2]data1cf!A516</f>
        <v>-95168.758727572276</v>
      </c>
      <c r="C516" s="161">
        <f>+[2]data1cf!B516</f>
        <v>15258.70458074518</v>
      </c>
      <c r="D516" s="161">
        <f>+[2]data1cf!C516</f>
        <v>16983.754116202246</v>
      </c>
      <c r="E516" s="161">
        <f>+[2]data1cf!D516</f>
        <v>16097.100535252834</v>
      </c>
      <c r="F516" s="161">
        <f>+[2]data1cf!E516</f>
        <v>15674.864548755544</v>
      </c>
      <c r="G516" s="161">
        <f>+[2]data1cf!F516</f>
        <v>15540.595515046596</v>
      </c>
      <c r="H516" s="161">
        <f>+[2]data1cf!G516</f>
        <v>15170.356174292632</v>
      </c>
      <c r="I516" s="161">
        <f>+[2]data1cf!H516</f>
        <v>15011.211903705707</v>
      </c>
      <c r="J516" s="161">
        <f>+[2]data1cf!I516</f>
        <v>15183.435294076091</v>
      </c>
      <c r="K516" s="161">
        <f>+[2]data1cf!J516</f>
        <v>15281.252754993033</v>
      </c>
      <c r="L516" s="161">
        <f>+[2]data1cf!K516</f>
        <v>15094.290116004564</v>
      </c>
      <c r="M516" s="161">
        <f>+[2]data1cf!L516</f>
        <v>15016.453085370602</v>
      </c>
      <c r="N516" s="161">
        <f>+[2]data1cf!M516</f>
        <v>15041.692609546481</v>
      </c>
      <c r="O516" s="161">
        <f>+[2]data1cf!N516</f>
        <v>15211.498333182357</v>
      </c>
      <c r="P516" s="161">
        <f>+[2]data1cf!O516</f>
        <v>15322.487657246376</v>
      </c>
      <c r="Q516" s="161">
        <f>+[2]data1cf!P516</f>
        <v>15306.633775519371</v>
      </c>
      <c r="R516" s="161">
        <f>+[2]data1cf!Q516</f>
        <v>1091.5475951017629</v>
      </c>
      <c r="S516" s="161">
        <f>+[2]data1cf!R516</f>
        <v>0</v>
      </c>
      <c r="T516" s="161">
        <f>+[2]data1cf!S516</f>
        <v>0</v>
      </c>
      <c r="U516" s="161">
        <f>+[2]data1cf!T516</f>
        <v>0</v>
      </c>
      <c r="V516" s="161">
        <f>+[2]data1cf!U516</f>
        <v>0</v>
      </c>
      <c r="W516" s="161">
        <f>+[2]data1cf!V516</f>
        <v>0</v>
      </c>
      <c r="X516" s="161">
        <f>+[2]data1cf!W516</f>
        <v>0</v>
      </c>
      <c r="Y516" s="161">
        <f>+[2]data1cf!X516</f>
        <v>0</v>
      </c>
      <c r="Z516" s="161">
        <f>+[2]data1cf!Y516</f>
        <v>0</v>
      </c>
      <c r="AA516" s="161">
        <f>+[2]data1cf!Z516</f>
        <v>0</v>
      </c>
      <c r="AB516" s="161"/>
      <c r="AC516" s="162">
        <f t="shared" si="64"/>
        <v>23185.39836447858</v>
      </c>
      <c r="AD516" s="162">
        <f t="shared" si="66"/>
        <v>55810.417352234042</v>
      </c>
      <c r="AE516" s="163">
        <f t="shared" si="67"/>
        <v>55259.342681587143</v>
      </c>
      <c r="AF516" s="164">
        <f t="shared" si="65"/>
        <v>0.14132378697395329</v>
      </c>
      <c r="AG516" s="165">
        <f t="shared" si="68"/>
        <v>0.97991936270631486</v>
      </c>
    </row>
    <row r="517" spans="1:33">
      <c r="A517" s="157"/>
      <c r="B517" s="161">
        <f>+[2]data1cf!A517</f>
        <v>-94276.563478096665</v>
      </c>
      <c r="C517" s="161">
        <f>+[2]data1cf!B517</f>
        <v>15009.842965466798</v>
      </c>
      <c r="D517" s="161">
        <f>+[2]data1cf!C517</f>
        <v>16577.312491415541</v>
      </c>
      <c r="E517" s="161">
        <f>+[2]data1cf!D517</f>
        <v>16058.392024791356</v>
      </c>
      <c r="F517" s="161">
        <f>+[2]data1cf!E517</f>
        <v>15780.899204138794</v>
      </c>
      <c r="G517" s="161">
        <f>+[2]data1cf!F517</f>
        <v>15459.544390541385</v>
      </c>
      <c r="H517" s="161">
        <f>+[2]data1cf!G517</f>
        <v>15251.569317002208</v>
      </c>
      <c r="I517" s="161">
        <f>+[2]data1cf!H517</f>
        <v>15190.832602306764</v>
      </c>
      <c r="J517" s="161">
        <f>+[2]data1cf!I517</f>
        <v>15023.949646703491</v>
      </c>
      <c r="K517" s="161">
        <f>+[2]data1cf!J517</f>
        <v>15060.694022771273</v>
      </c>
      <c r="L517" s="161">
        <f>+[2]data1cf!K517</f>
        <v>15219.598367359376</v>
      </c>
      <c r="M517" s="161">
        <f>+[2]data1cf!L517</f>
        <v>15243.490940954161</v>
      </c>
      <c r="N517" s="161">
        <f>+[2]data1cf!M517</f>
        <v>15220.284919943204</v>
      </c>
      <c r="O517" s="161">
        <f>+[2]data1cf!N517</f>
        <v>15229.857453650509</v>
      </c>
      <c r="P517" s="161">
        <f>+[2]data1cf!O517</f>
        <v>15127.881679309445</v>
      </c>
      <c r="Q517" s="161">
        <f>+[2]data1cf!P517</f>
        <v>15316.365779697349</v>
      </c>
      <c r="R517" s="161">
        <f>+[2]data1cf!Q517</f>
        <v>1081.3144724683775</v>
      </c>
      <c r="S517" s="161">
        <f>+[2]data1cf!R517</f>
        <v>0</v>
      </c>
      <c r="T517" s="161">
        <f>+[2]data1cf!S517</f>
        <v>0</v>
      </c>
      <c r="U517" s="161">
        <f>+[2]data1cf!T517</f>
        <v>0</v>
      </c>
      <c r="V517" s="161">
        <f>+[2]data1cf!U517</f>
        <v>0</v>
      </c>
      <c r="W517" s="161">
        <f>+[2]data1cf!V517</f>
        <v>0</v>
      </c>
      <c r="X517" s="161">
        <f>+[2]data1cf!W517</f>
        <v>0</v>
      </c>
      <c r="Y517" s="161">
        <f>+[2]data1cf!X517</f>
        <v>0</v>
      </c>
      <c r="Z517" s="161">
        <f>+[2]data1cf!Y517</f>
        <v>0</v>
      </c>
      <c r="AA517" s="161">
        <f>+[2]data1cf!Z517</f>
        <v>0</v>
      </c>
      <c r="AB517" s="161"/>
      <c r="AC517" s="162">
        <f t="shared" si="64"/>
        <v>23617.521626038157</v>
      </c>
      <c r="AD517" s="162">
        <f t="shared" si="66"/>
        <v>56238.879460947093</v>
      </c>
      <c r="AE517" s="163">
        <f t="shared" si="67"/>
        <v>55687.720706512257</v>
      </c>
      <c r="AF517" s="164">
        <f t="shared" si="65"/>
        <v>0.14226310849189763</v>
      </c>
      <c r="AG517" s="165">
        <f t="shared" si="68"/>
        <v>0.98051287610715299</v>
      </c>
    </row>
    <row r="518" spans="1:33">
      <c r="A518" s="157"/>
      <c r="B518" s="161">
        <f>+[2]data1cf!A518</f>
        <v>-95692.072024644396</v>
      </c>
      <c r="C518" s="161">
        <f>+[2]data1cf!B518</f>
        <v>15357.482231693772</v>
      </c>
      <c r="D518" s="161">
        <f>+[2]data1cf!C518</f>
        <v>16788.756319856711</v>
      </c>
      <c r="E518" s="161">
        <f>+[2]data1cf!D518</f>
        <v>16162.997476672579</v>
      </c>
      <c r="F518" s="161">
        <f>+[2]data1cf!E518</f>
        <v>15888.624562075318</v>
      </c>
      <c r="G518" s="161">
        <f>+[2]data1cf!F518</f>
        <v>15719.649308733267</v>
      </c>
      <c r="H518" s="161">
        <f>+[2]data1cf!G518</f>
        <v>15500.429378765126</v>
      </c>
      <c r="I518" s="161">
        <f>+[2]data1cf!H518</f>
        <v>15265.309135751839</v>
      </c>
      <c r="J518" s="161">
        <f>+[2]data1cf!I518</f>
        <v>15135.822602733551</v>
      </c>
      <c r="K518" s="161">
        <f>+[2]data1cf!J518</f>
        <v>15280.980309991402</v>
      </c>
      <c r="L518" s="161">
        <f>+[2]data1cf!K518</f>
        <v>15134.155670829354</v>
      </c>
      <c r="M518" s="161">
        <f>+[2]data1cf!L518</f>
        <v>15078.247397566396</v>
      </c>
      <c r="N518" s="161">
        <f>+[2]data1cf!M518</f>
        <v>15318.202737626425</v>
      </c>
      <c r="O518" s="161">
        <f>+[2]data1cf!N518</f>
        <v>15405.922916920841</v>
      </c>
      <c r="P518" s="161">
        <f>+[2]data1cf!O518</f>
        <v>15243.566398535313</v>
      </c>
      <c r="Q518" s="161">
        <f>+[2]data1cf!P518</f>
        <v>15249.987245100107</v>
      </c>
      <c r="R518" s="161">
        <f>+[2]data1cf!Q518</f>
        <v>1097.5497892938613</v>
      </c>
      <c r="S518" s="161">
        <f>+[2]data1cf!R518</f>
        <v>0</v>
      </c>
      <c r="T518" s="161">
        <f>+[2]data1cf!S518</f>
        <v>0</v>
      </c>
      <c r="U518" s="161">
        <f>+[2]data1cf!T518</f>
        <v>0</v>
      </c>
      <c r="V518" s="161">
        <f>+[2]data1cf!U518</f>
        <v>0</v>
      </c>
      <c r="W518" s="161">
        <f>+[2]data1cf!V518</f>
        <v>0</v>
      </c>
      <c r="X518" s="161">
        <f>+[2]data1cf!W518</f>
        <v>0</v>
      </c>
      <c r="Y518" s="161">
        <f>+[2]data1cf!X518</f>
        <v>0</v>
      </c>
      <c r="Z518" s="161">
        <f>+[2]data1cf!Y518</f>
        <v>0</v>
      </c>
      <c r="AA518" s="161">
        <f>+[2]data1cf!Z518</f>
        <v>0</v>
      </c>
      <c r="AB518" s="161"/>
      <c r="AC518" s="162">
        <f t="shared" si="64"/>
        <v>23339.913664615669</v>
      </c>
      <c r="AD518" s="162">
        <f t="shared" si="66"/>
        <v>56173.007546786452</v>
      </c>
      <c r="AE518" s="163">
        <f t="shared" si="67"/>
        <v>55618.572675569325</v>
      </c>
      <c r="AF518" s="164">
        <f t="shared" si="65"/>
        <v>0.14133754372596743</v>
      </c>
      <c r="AG518" s="165">
        <f t="shared" si="68"/>
        <v>0.98042278348755829</v>
      </c>
    </row>
    <row r="519" spans="1:33">
      <c r="A519" s="157"/>
      <c r="B519" s="161">
        <f>+[2]data1cf!A519</f>
        <v>-97284.479934747549</v>
      </c>
      <c r="C519" s="161">
        <f>+[2]data1cf!B519</f>
        <v>15083.93516114138</v>
      </c>
      <c r="D519" s="161">
        <f>+[2]data1cf!C519</f>
        <v>16680.096493377867</v>
      </c>
      <c r="E519" s="161">
        <f>+[2]data1cf!D519</f>
        <v>16405.768763866876</v>
      </c>
      <c r="F519" s="161">
        <f>+[2]data1cf!E519</f>
        <v>15759.358922119703</v>
      </c>
      <c r="G519" s="161">
        <f>+[2]data1cf!F519</f>
        <v>15522.688028648874</v>
      </c>
      <c r="H519" s="161">
        <f>+[2]data1cf!G519</f>
        <v>15120.027941253429</v>
      </c>
      <c r="I519" s="161">
        <f>+[2]data1cf!H519</f>
        <v>15203.071335374387</v>
      </c>
      <c r="J519" s="161">
        <f>+[2]data1cf!I519</f>
        <v>15315.614926216847</v>
      </c>
      <c r="K519" s="161">
        <f>+[2]data1cf!J519</f>
        <v>15397.046662580815</v>
      </c>
      <c r="L519" s="161">
        <f>+[2]data1cf!K519</f>
        <v>15211.266949653869</v>
      </c>
      <c r="M519" s="161">
        <f>+[2]data1cf!L519</f>
        <v>15345.414251479073</v>
      </c>
      <c r="N519" s="161">
        <f>+[2]data1cf!M519</f>
        <v>15212.430731501747</v>
      </c>
      <c r="O519" s="161">
        <f>+[2]data1cf!N519</f>
        <v>15238.631824435739</v>
      </c>
      <c r="P519" s="161">
        <f>+[2]data1cf!O519</f>
        <v>15323.664099413349</v>
      </c>
      <c r="Q519" s="161">
        <f>+[2]data1cf!P519</f>
        <v>15425.52916245547</v>
      </c>
      <c r="R519" s="161">
        <f>+[2]data1cf!Q519</f>
        <v>1115.8140710595803</v>
      </c>
      <c r="S519" s="161">
        <f>+[2]data1cf!R519</f>
        <v>0</v>
      </c>
      <c r="T519" s="161">
        <f>+[2]data1cf!S519</f>
        <v>0</v>
      </c>
      <c r="U519" s="161">
        <f>+[2]data1cf!T519</f>
        <v>0</v>
      </c>
      <c r="V519" s="161">
        <f>+[2]data1cf!U519</f>
        <v>0</v>
      </c>
      <c r="W519" s="161">
        <f>+[2]data1cf!V519</f>
        <v>0</v>
      </c>
      <c r="X519" s="161">
        <f>+[2]data1cf!W519</f>
        <v>0</v>
      </c>
      <c r="Y519" s="161">
        <f>+[2]data1cf!X519</f>
        <v>0</v>
      </c>
      <c r="Z519" s="161">
        <f>+[2]data1cf!Y519</f>
        <v>0</v>
      </c>
      <c r="AA519" s="161">
        <f>+[2]data1cf!Z519</f>
        <v>0</v>
      </c>
      <c r="AB519" s="161"/>
      <c r="AC519" s="162">
        <f t="shared" si="64"/>
        <v>21375.556300212327</v>
      </c>
      <c r="AD519" s="162">
        <f t="shared" si="66"/>
        <v>54207.288454413065</v>
      </c>
      <c r="AE519" s="163">
        <f t="shared" si="67"/>
        <v>53652.558776372032</v>
      </c>
      <c r="AF519" s="164">
        <f t="shared" si="65"/>
        <v>0.13724895119667055</v>
      </c>
      <c r="AG519" s="165">
        <f t="shared" si="68"/>
        <v>0.97753380946995083</v>
      </c>
    </row>
    <row r="520" spans="1:33">
      <c r="A520" s="157"/>
      <c r="B520" s="161">
        <f>+[2]data1cf!A520</f>
        <v>-102373.01863160124</v>
      </c>
      <c r="C520" s="161">
        <f>+[2]data1cf!B520</f>
        <v>15222.643980900306</v>
      </c>
      <c r="D520" s="161">
        <f>+[2]data1cf!C520</f>
        <v>16606.982657127352</v>
      </c>
      <c r="E520" s="161">
        <f>+[2]data1cf!D520</f>
        <v>16338.210403478282</v>
      </c>
      <c r="F520" s="161">
        <f>+[2]data1cf!E520</f>
        <v>15986.767749061157</v>
      </c>
      <c r="G520" s="161">
        <f>+[2]data1cf!F520</f>
        <v>15801.516585154719</v>
      </c>
      <c r="H520" s="161">
        <f>+[2]data1cf!G520</f>
        <v>15474.072252601738</v>
      </c>
      <c r="I520" s="161">
        <f>+[2]data1cf!H520</f>
        <v>15339.140596438408</v>
      </c>
      <c r="J520" s="161">
        <f>+[2]data1cf!I520</f>
        <v>15321.174279402505</v>
      </c>
      <c r="K520" s="161">
        <f>+[2]data1cf!J520</f>
        <v>15473.47899714105</v>
      </c>
      <c r="L520" s="161">
        <f>+[2]data1cf!K520</f>
        <v>15296.489978535705</v>
      </c>
      <c r="M520" s="161">
        <f>+[2]data1cf!L520</f>
        <v>15301.528739680576</v>
      </c>
      <c r="N520" s="161">
        <f>+[2]data1cf!M520</f>
        <v>15351.099062888399</v>
      </c>
      <c r="O520" s="161">
        <f>+[2]data1cf!N520</f>
        <v>15528.046876275892</v>
      </c>
      <c r="P520" s="161">
        <f>+[2]data1cf!O520</f>
        <v>15404.775796353038</v>
      </c>
      <c r="Q520" s="161">
        <f>+[2]data1cf!P520</f>
        <v>15559.086958213913</v>
      </c>
      <c r="R520" s="161">
        <f>+[2]data1cf!Q520</f>
        <v>1174.1775744970134</v>
      </c>
      <c r="S520" s="161">
        <f>+[2]data1cf!R520</f>
        <v>0</v>
      </c>
      <c r="T520" s="161">
        <f>+[2]data1cf!S520</f>
        <v>0</v>
      </c>
      <c r="U520" s="161">
        <f>+[2]data1cf!T520</f>
        <v>0</v>
      </c>
      <c r="V520" s="161">
        <f>+[2]data1cf!U520</f>
        <v>0</v>
      </c>
      <c r="W520" s="161">
        <f>+[2]data1cf!V520</f>
        <v>0</v>
      </c>
      <c r="X520" s="161">
        <f>+[2]data1cf!W520</f>
        <v>0</v>
      </c>
      <c r="Y520" s="161">
        <f>+[2]data1cf!X520</f>
        <v>0</v>
      </c>
      <c r="Z520" s="161">
        <f>+[2]data1cf!Y520</f>
        <v>0</v>
      </c>
      <c r="AA520" s="161">
        <f>+[2]data1cf!Z520</f>
        <v>0</v>
      </c>
      <c r="AB520" s="161"/>
      <c r="AC520" s="162">
        <f t="shared" si="64"/>
        <v>17146.19788621322</v>
      </c>
      <c r="AD520" s="162">
        <f t="shared" si="66"/>
        <v>50247.904649934761</v>
      </c>
      <c r="AE520" s="163">
        <f t="shared" si="67"/>
        <v>49688.575323802026</v>
      </c>
      <c r="AF520" s="164">
        <f t="shared" si="65"/>
        <v>0.12860230803489686</v>
      </c>
      <c r="AG520" s="165">
        <f t="shared" si="68"/>
        <v>0.97035603679700977</v>
      </c>
    </row>
    <row r="521" spans="1:33">
      <c r="A521" s="157"/>
      <c r="B521" s="161">
        <f>+[2]data1cf!A521</f>
        <v>-90778.19978268267</v>
      </c>
      <c r="C521" s="161">
        <f>+[2]data1cf!B521</f>
        <v>14938.225124247663</v>
      </c>
      <c r="D521" s="161">
        <f>+[2]data1cf!C521</f>
        <v>16479.412920293409</v>
      </c>
      <c r="E521" s="161">
        <f>+[2]data1cf!D521</f>
        <v>16067.132813301641</v>
      </c>
      <c r="F521" s="161">
        <f>+[2]data1cf!E521</f>
        <v>15779.386378549883</v>
      </c>
      <c r="G521" s="161">
        <f>+[2]data1cf!F521</f>
        <v>15340.508393125136</v>
      </c>
      <c r="H521" s="161">
        <f>+[2]data1cf!G521</f>
        <v>15181.836498369979</v>
      </c>
      <c r="I521" s="161">
        <f>+[2]data1cf!H521</f>
        <v>14925.427473700529</v>
      </c>
      <c r="J521" s="161">
        <f>+[2]data1cf!I521</f>
        <v>15175.925421699118</v>
      </c>
      <c r="K521" s="161">
        <f>+[2]data1cf!J521</f>
        <v>15078.457780542241</v>
      </c>
      <c r="L521" s="161">
        <f>+[2]data1cf!K521</f>
        <v>14957.654908973336</v>
      </c>
      <c r="M521" s="161">
        <f>+[2]data1cf!L521</f>
        <v>15020.192616873144</v>
      </c>
      <c r="N521" s="161">
        <f>+[2]data1cf!M521</f>
        <v>15037.433356360943</v>
      </c>
      <c r="O521" s="161">
        <f>+[2]data1cf!N521</f>
        <v>14966.056471011541</v>
      </c>
      <c r="P521" s="161">
        <f>+[2]data1cf!O521</f>
        <v>15154.846353359822</v>
      </c>
      <c r="Q521" s="161">
        <f>+[2]data1cf!P521</f>
        <v>15083.938300462596</v>
      </c>
      <c r="R521" s="161">
        <f>+[2]data1cf!Q521</f>
        <v>1041.1896402274569</v>
      </c>
      <c r="S521" s="161">
        <f>+[2]data1cf!R521</f>
        <v>0</v>
      </c>
      <c r="T521" s="161">
        <f>+[2]data1cf!S521</f>
        <v>0</v>
      </c>
      <c r="U521" s="161">
        <f>+[2]data1cf!T521</f>
        <v>0</v>
      </c>
      <c r="V521" s="161">
        <f>+[2]data1cf!U521</f>
        <v>0</v>
      </c>
      <c r="W521" s="161">
        <f>+[2]data1cf!V521</f>
        <v>0</v>
      </c>
      <c r="X521" s="161">
        <f>+[2]data1cf!W521</f>
        <v>0</v>
      </c>
      <c r="Y521" s="161">
        <f>+[2]data1cf!X521</f>
        <v>0</v>
      </c>
      <c r="Z521" s="161">
        <f>+[2]data1cf!Y521</f>
        <v>0</v>
      </c>
      <c r="AA521" s="161">
        <f>+[2]data1cf!Z521</f>
        <v>0</v>
      </c>
      <c r="AB521" s="161"/>
      <c r="AC521" s="162">
        <f t="shared" si="64"/>
        <v>26433.556694919855</v>
      </c>
      <c r="AD521" s="162">
        <f t="shared" si="66"/>
        <v>58813.920914458409</v>
      </c>
      <c r="AE521" s="163">
        <f t="shared" si="67"/>
        <v>58267.121485320095</v>
      </c>
      <c r="AF521" s="164">
        <f t="shared" si="65"/>
        <v>0.14892238974571234</v>
      </c>
      <c r="AG521" s="165">
        <f t="shared" si="68"/>
        <v>0.98372805540437769</v>
      </c>
    </row>
    <row r="522" spans="1:33">
      <c r="A522" s="157"/>
      <c r="B522" s="161">
        <f>+[2]data1cf!A522</f>
        <v>-100081.34678680978</v>
      </c>
      <c r="C522" s="161">
        <f>+[2]data1cf!B522</f>
        <v>15141.982303443943</v>
      </c>
      <c r="D522" s="161">
        <f>+[2]data1cf!C522</f>
        <v>16611.325667073681</v>
      </c>
      <c r="E522" s="161">
        <f>+[2]data1cf!D522</f>
        <v>16268.997987905383</v>
      </c>
      <c r="F522" s="161">
        <f>+[2]data1cf!E522</f>
        <v>15957.656565904968</v>
      </c>
      <c r="G522" s="161">
        <f>+[2]data1cf!F522</f>
        <v>15803.912544308929</v>
      </c>
      <c r="H522" s="161">
        <f>+[2]data1cf!G522</f>
        <v>15202.506412474389</v>
      </c>
      <c r="I522" s="161">
        <f>+[2]data1cf!H522</f>
        <v>15188.486164733886</v>
      </c>
      <c r="J522" s="161">
        <f>+[2]data1cf!I522</f>
        <v>15272.333053174596</v>
      </c>
      <c r="K522" s="161">
        <f>+[2]data1cf!J522</f>
        <v>15275.508398549942</v>
      </c>
      <c r="L522" s="161">
        <f>+[2]data1cf!K522</f>
        <v>15185.831834063058</v>
      </c>
      <c r="M522" s="161">
        <f>+[2]data1cf!L522</f>
        <v>15226.090879229687</v>
      </c>
      <c r="N522" s="161">
        <f>+[2]data1cf!M522</f>
        <v>15386.712436030642</v>
      </c>
      <c r="O522" s="161">
        <f>+[2]data1cf!N522</f>
        <v>15325.170111795549</v>
      </c>
      <c r="P522" s="161">
        <f>+[2]data1cf!O522</f>
        <v>15416.8579210307</v>
      </c>
      <c r="Q522" s="161">
        <f>+[2]data1cf!P522</f>
        <v>15348.924416436999</v>
      </c>
      <c r="R522" s="161">
        <f>+[2]data1cf!Q522</f>
        <v>1147.8930151059933</v>
      </c>
      <c r="S522" s="161">
        <f>+[2]data1cf!R522</f>
        <v>0</v>
      </c>
      <c r="T522" s="161">
        <f>+[2]data1cf!S522</f>
        <v>0</v>
      </c>
      <c r="U522" s="161">
        <f>+[2]data1cf!T522</f>
        <v>0</v>
      </c>
      <c r="V522" s="161">
        <f>+[2]data1cf!U522</f>
        <v>0</v>
      </c>
      <c r="W522" s="161">
        <f>+[2]data1cf!V522</f>
        <v>0</v>
      </c>
      <c r="X522" s="161">
        <f>+[2]data1cf!W522</f>
        <v>0</v>
      </c>
      <c r="Y522" s="161">
        <f>+[2]data1cf!X522</f>
        <v>0</v>
      </c>
      <c r="Z522" s="161">
        <f>+[2]data1cf!Y522</f>
        <v>0</v>
      </c>
      <c r="AA522" s="161">
        <f>+[2]data1cf!Z522</f>
        <v>0</v>
      </c>
      <c r="AB522" s="161"/>
      <c r="AC522" s="162">
        <f t="shared" si="64"/>
        <v>18791.356620544328</v>
      </c>
      <c r="AD522" s="162">
        <f t="shared" si="66"/>
        <v>51677.9543091835</v>
      </c>
      <c r="AE522" s="163">
        <f t="shared" si="67"/>
        <v>51122.320925837106</v>
      </c>
      <c r="AF522" s="164">
        <f t="shared" si="65"/>
        <v>0.1319953858852386</v>
      </c>
      <c r="AG522" s="165">
        <f t="shared" si="68"/>
        <v>0.97318068105002664</v>
      </c>
    </row>
    <row r="523" spans="1:33">
      <c r="A523" s="157"/>
      <c r="B523" s="161">
        <f>+[2]data1cf!A523</f>
        <v>-88326.786868254087</v>
      </c>
      <c r="C523" s="161">
        <f>+[2]data1cf!B523</f>
        <v>14859.415933481878</v>
      </c>
      <c r="D523" s="161">
        <f>+[2]data1cf!C523</f>
        <v>16275.486555871723</v>
      </c>
      <c r="E523" s="161">
        <f>+[2]data1cf!D523</f>
        <v>15814.424395202695</v>
      </c>
      <c r="F523" s="161">
        <f>+[2]data1cf!E523</f>
        <v>15547.530587061912</v>
      </c>
      <c r="G523" s="161">
        <f>+[2]data1cf!F523</f>
        <v>15487.427220008805</v>
      </c>
      <c r="H523" s="161">
        <f>+[2]data1cf!G523</f>
        <v>15159.50089478663</v>
      </c>
      <c r="I523" s="161">
        <f>+[2]data1cf!H523</f>
        <v>15021.890525235463</v>
      </c>
      <c r="J523" s="161">
        <f>+[2]data1cf!I523</f>
        <v>15138.299770834339</v>
      </c>
      <c r="K523" s="161">
        <f>+[2]data1cf!J523</f>
        <v>15056.127798312102</v>
      </c>
      <c r="L523" s="161">
        <f>+[2]data1cf!K523</f>
        <v>15161.482133460286</v>
      </c>
      <c r="M523" s="161">
        <f>+[2]data1cf!L523</f>
        <v>14982.187593670973</v>
      </c>
      <c r="N523" s="161">
        <f>+[2]data1cf!M523</f>
        <v>15032.290957690513</v>
      </c>
      <c r="O523" s="161">
        <f>+[2]data1cf!N523</f>
        <v>15194.249863396835</v>
      </c>
      <c r="P523" s="161">
        <f>+[2]data1cf!O523</f>
        <v>15293.83652652437</v>
      </c>
      <c r="Q523" s="161">
        <f>+[2]data1cf!P523</f>
        <v>15199.642002751172</v>
      </c>
      <c r="R523" s="161">
        <f>+[2]data1cf!Q523</f>
        <v>1013.072914664127</v>
      </c>
      <c r="S523" s="161">
        <f>+[2]data1cf!R523</f>
        <v>0</v>
      </c>
      <c r="T523" s="161">
        <f>+[2]data1cf!S523</f>
        <v>0</v>
      </c>
      <c r="U523" s="161">
        <f>+[2]data1cf!T523</f>
        <v>0</v>
      </c>
      <c r="V523" s="161">
        <f>+[2]data1cf!U523</f>
        <v>0</v>
      </c>
      <c r="W523" s="161">
        <f>+[2]data1cf!V523</f>
        <v>0</v>
      </c>
      <c r="X523" s="161">
        <f>+[2]data1cf!W523</f>
        <v>0</v>
      </c>
      <c r="Y523" s="161">
        <f>+[2]data1cf!X523</f>
        <v>0</v>
      </c>
      <c r="Z523" s="161">
        <f>+[2]data1cf!Y523</f>
        <v>0</v>
      </c>
      <c r="AA523" s="161">
        <f>+[2]data1cf!Z523</f>
        <v>0</v>
      </c>
      <c r="AB523" s="161"/>
      <c r="AC523" s="162">
        <f t="shared" si="64"/>
        <v>28585.510007435802</v>
      </c>
      <c r="AD523" s="162">
        <f t="shared" si="66"/>
        <v>61013.765752464133</v>
      </c>
      <c r="AE523" s="163">
        <f t="shared" si="67"/>
        <v>60465.740418956404</v>
      </c>
      <c r="AF523" s="164">
        <f t="shared" si="65"/>
        <v>0.15386975407600403</v>
      </c>
      <c r="AG523" s="165">
        <f t="shared" si="68"/>
        <v>0.98605106396215902</v>
      </c>
    </row>
    <row r="524" spans="1:33">
      <c r="A524" s="157"/>
      <c r="B524" s="161">
        <f>+[2]data1cf!A524</f>
        <v>-99852.342310949389</v>
      </c>
      <c r="C524" s="161">
        <f>+[2]data1cf!B524</f>
        <v>15178.942269965053</v>
      </c>
      <c r="D524" s="161">
        <f>+[2]data1cf!C524</f>
        <v>16843.308405957774</v>
      </c>
      <c r="E524" s="161">
        <f>+[2]data1cf!D524</f>
        <v>16320.389404213493</v>
      </c>
      <c r="F524" s="161">
        <f>+[2]data1cf!E524</f>
        <v>16001.417395838112</v>
      </c>
      <c r="G524" s="161">
        <f>+[2]data1cf!F524</f>
        <v>15592.551125799098</v>
      </c>
      <c r="H524" s="161">
        <f>+[2]data1cf!G524</f>
        <v>15259.999062050221</v>
      </c>
      <c r="I524" s="161">
        <f>+[2]data1cf!H524</f>
        <v>15117.065081736062</v>
      </c>
      <c r="J524" s="161">
        <f>+[2]data1cf!I524</f>
        <v>15173.494498760647</v>
      </c>
      <c r="K524" s="161">
        <f>+[2]data1cf!J524</f>
        <v>15206.081572967267</v>
      </c>
      <c r="L524" s="161">
        <f>+[2]data1cf!K524</f>
        <v>15326.533990496646</v>
      </c>
      <c r="M524" s="161">
        <f>+[2]data1cf!L524</f>
        <v>15308.432951286348</v>
      </c>
      <c r="N524" s="161">
        <f>+[2]data1cf!M524</f>
        <v>15633.536352566456</v>
      </c>
      <c r="O524" s="161">
        <f>+[2]data1cf!N524</f>
        <v>15445.427533961143</v>
      </c>
      <c r="P524" s="161">
        <f>+[2]data1cf!O524</f>
        <v>15163.451522043222</v>
      </c>
      <c r="Q524" s="161">
        <f>+[2]data1cf!P524</f>
        <v>15218.352452775543</v>
      </c>
      <c r="R524" s="161">
        <f>+[2]data1cf!Q524</f>
        <v>1145.2664253696651</v>
      </c>
      <c r="S524" s="161">
        <f>+[2]data1cf!R524</f>
        <v>0</v>
      </c>
      <c r="T524" s="161">
        <f>+[2]data1cf!S524</f>
        <v>0</v>
      </c>
      <c r="U524" s="161">
        <f>+[2]data1cf!T524</f>
        <v>0</v>
      </c>
      <c r="V524" s="161">
        <f>+[2]data1cf!U524</f>
        <v>0</v>
      </c>
      <c r="W524" s="161">
        <f>+[2]data1cf!V524</f>
        <v>0</v>
      </c>
      <c r="X524" s="161">
        <f>+[2]data1cf!W524</f>
        <v>0</v>
      </c>
      <c r="Y524" s="161">
        <f>+[2]data1cf!X524</f>
        <v>0</v>
      </c>
      <c r="Z524" s="161">
        <f>+[2]data1cf!Y524</f>
        <v>0</v>
      </c>
      <c r="AA524" s="161">
        <f>+[2]data1cf!Z524</f>
        <v>0</v>
      </c>
      <c r="AB524" s="161"/>
      <c r="AC524" s="162">
        <f t="shared" si="64"/>
        <v>19201.178759919138</v>
      </c>
      <c r="AD524" s="162">
        <f t="shared" si="66"/>
        <v>52091.753182438777</v>
      </c>
      <c r="AE524" s="163">
        <f t="shared" si="67"/>
        <v>51536.086344483112</v>
      </c>
      <c r="AF524" s="164">
        <f t="shared" si="65"/>
        <v>0.13279209733009337</v>
      </c>
      <c r="AG524" s="165">
        <f t="shared" si="68"/>
        <v>0.9739466294758119</v>
      </c>
    </row>
    <row r="525" spans="1:33">
      <c r="A525" s="157"/>
      <c r="B525" s="161">
        <f>+[2]data1cf!A525</f>
        <v>-86737.480903737014</v>
      </c>
      <c r="C525" s="161">
        <f>+[2]data1cf!B525</f>
        <v>14948.542365808609</v>
      </c>
      <c r="D525" s="161">
        <f>+[2]data1cf!C525</f>
        <v>16141.736689121553</v>
      </c>
      <c r="E525" s="161">
        <f>+[2]data1cf!D525</f>
        <v>15863.478891158709</v>
      </c>
      <c r="F525" s="161">
        <f>+[2]data1cf!E525</f>
        <v>15577.89815948773</v>
      </c>
      <c r="G525" s="161">
        <f>+[2]data1cf!F525</f>
        <v>15197.81735459186</v>
      </c>
      <c r="H525" s="161">
        <f>+[2]data1cf!G525</f>
        <v>14953.354712962577</v>
      </c>
      <c r="I525" s="161">
        <f>+[2]data1cf!H525</f>
        <v>14845.410647618428</v>
      </c>
      <c r="J525" s="161">
        <f>+[2]data1cf!I525</f>
        <v>15085.82581498404</v>
      </c>
      <c r="K525" s="161">
        <f>+[2]data1cf!J525</f>
        <v>14956.037959427475</v>
      </c>
      <c r="L525" s="161">
        <f>+[2]data1cf!K525</f>
        <v>14981.587956322657</v>
      </c>
      <c r="M525" s="161">
        <f>+[2]data1cf!L525</f>
        <v>14974.596245424673</v>
      </c>
      <c r="N525" s="161">
        <f>+[2]data1cf!M525</f>
        <v>14940.885138131696</v>
      </c>
      <c r="O525" s="161">
        <f>+[2]data1cf!N525</f>
        <v>14996.345954353796</v>
      </c>
      <c r="P525" s="161">
        <f>+[2]data1cf!O525</f>
        <v>14940.430056505538</v>
      </c>
      <c r="Q525" s="161">
        <f>+[2]data1cf!P525</f>
        <v>15085.019619995946</v>
      </c>
      <c r="R525" s="161">
        <f>+[2]data1cf!Q525</f>
        <v>994.84421097350196</v>
      </c>
      <c r="S525" s="161">
        <f>+[2]data1cf!R525</f>
        <v>0</v>
      </c>
      <c r="T525" s="161">
        <f>+[2]data1cf!S525</f>
        <v>0</v>
      </c>
      <c r="U525" s="161">
        <f>+[2]data1cf!T525</f>
        <v>0</v>
      </c>
      <c r="V525" s="161">
        <f>+[2]data1cf!U525</f>
        <v>0</v>
      </c>
      <c r="W525" s="161">
        <f>+[2]data1cf!V525</f>
        <v>0</v>
      </c>
      <c r="X525" s="161">
        <f>+[2]data1cf!W525</f>
        <v>0</v>
      </c>
      <c r="Y525" s="161">
        <f>+[2]data1cf!X525</f>
        <v>0</v>
      </c>
      <c r="Z525" s="161">
        <f>+[2]data1cf!Y525</f>
        <v>0</v>
      </c>
      <c r="AA525" s="161">
        <f>+[2]data1cf!Z525</f>
        <v>0</v>
      </c>
      <c r="AB525" s="161"/>
      <c r="AC525" s="162">
        <f t="shared" si="64"/>
        <v>29466.741126987155</v>
      </c>
      <c r="AD525" s="162">
        <f t="shared" si="66"/>
        <v>61616.413714104005</v>
      </c>
      <c r="AE525" s="163">
        <f t="shared" si="67"/>
        <v>61073.297138348644</v>
      </c>
      <c r="AF525" s="164">
        <f t="shared" si="65"/>
        <v>0.15659372210502626</v>
      </c>
      <c r="AG525" s="165">
        <f t="shared" si="68"/>
        <v>0.98662744911804434</v>
      </c>
    </row>
    <row r="526" spans="1:33">
      <c r="A526" s="157"/>
      <c r="B526" s="161">
        <f>+[2]data1cf!A526</f>
        <v>-86954.885096980681</v>
      </c>
      <c r="C526" s="161">
        <f>+[2]data1cf!B526</f>
        <v>14791.937917591122</v>
      </c>
      <c r="D526" s="161">
        <f>+[2]data1cf!C526</f>
        <v>16168.500143939898</v>
      </c>
      <c r="E526" s="161">
        <f>+[2]data1cf!D526</f>
        <v>16009.380264880911</v>
      </c>
      <c r="F526" s="161">
        <f>+[2]data1cf!E526</f>
        <v>15484.996648710072</v>
      </c>
      <c r="G526" s="161">
        <f>+[2]data1cf!F526</f>
        <v>15417.346752002548</v>
      </c>
      <c r="H526" s="161">
        <f>+[2]data1cf!G526</f>
        <v>15235.304230588772</v>
      </c>
      <c r="I526" s="161">
        <f>+[2]data1cf!H526</f>
        <v>15020.523368010228</v>
      </c>
      <c r="J526" s="161">
        <f>+[2]data1cf!I526</f>
        <v>14865.981985760915</v>
      </c>
      <c r="K526" s="161">
        <f>+[2]data1cf!J526</f>
        <v>15047.142822755224</v>
      </c>
      <c r="L526" s="161">
        <f>+[2]data1cf!K526</f>
        <v>14933.229053775623</v>
      </c>
      <c r="M526" s="161">
        <f>+[2]data1cf!L526</f>
        <v>15067.143613884709</v>
      </c>
      <c r="N526" s="161">
        <f>+[2]data1cf!M526</f>
        <v>14946.508191409583</v>
      </c>
      <c r="O526" s="161">
        <f>+[2]data1cf!N526</f>
        <v>15116.621248693209</v>
      </c>
      <c r="P526" s="161">
        <f>+[2]data1cf!O526</f>
        <v>15231.457946626233</v>
      </c>
      <c r="Q526" s="161">
        <f>+[2]data1cf!P526</f>
        <v>15244.129700559221</v>
      </c>
      <c r="R526" s="161">
        <f>+[2]data1cf!Q526</f>
        <v>997.3377501083296</v>
      </c>
      <c r="S526" s="161">
        <f>+[2]data1cf!R526</f>
        <v>0</v>
      </c>
      <c r="T526" s="161">
        <f>+[2]data1cf!S526</f>
        <v>0</v>
      </c>
      <c r="U526" s="161">
        <f>+[2]data1cf!T526</f>
        <v>0</v>
      </c>
      <c r="V526" s="161">
        <f>+[2]data1cf!U526</f>
        <v>0</v>
      </c>
      <c r="W526" s="161">
        <f>+[2]data1cf!V526</f>
        <v>0</v>
      </c>
      <c r="X526" s="161">
        <f>+[2]data1cf!W526</f>
        <v>0</v>
      </c>
      <c r="Y526" s="161">
        <f>+[2]data1cf!X526</f>
        <v>0</v>
      </c>
      <c r="Z526" s="161">
        <f>+[2]data1cf!Y526</f>
        <v>0</v>
      </c>
      <c r="AA526" s="161">
        <f>+[2]data1cf!Z526</f>
        <v>0</v>
      </c>
      <c r="AB526" s="161"/>
      <c r="AC526" s="162">
        <f t="shared" si="64"/>
        <v>29662.038630074669</v>
      </c>
      <c r="AD526" s="162">
        <f t="shared" si="66"/>
        <v>61985.877318583756</v>
      </c>
      <c r="AE526" s="163">
        <f t="shared" si="67"/>
        <v>61439.627121135141</v>
      </c>
      <c r="AF526" s="164">
        <f t="shared" si="65"/>
        <v>0.15667915940284735</v>
      </c>
      <c r="AG526" s="165">
        <f t="shared" si="68"/>
        <v>0.98696897171844444</v>
      </c>
    </row>
    <row r="527" spans="1:33">
      <c r="A527" s="157"/>
      <c r="B527" s="161">
        <f>+[2]data1cf!A527</f>
        <v>-90307.868628938624</v>
      </c>
      <c r="C527" s="161">
        <f>+[2]data1cf!B527</f>
        <v>15129.04677650331</v>
      </c>
      <c r="D527" s="161">
        <f>+[2]data1cf!C527</f>
        <v>16586.486484243032</v>
      </c>
      <c r="E527" s="161">
        <f>+[2]data1cf!D527</f>
        <v>15963.428645108823</v>
      </c>
      <c r="F527" s="161">
        <f>+[2]data1cf!E527</f>
        <v>15648.990115176244</v>
      </c>
      <c r="G527" s="161">
        <f>+[2]data1cf!F527</f>
        <v>15647.133715607051</v>
      </c>
      <c r="H527" s="161">
        <f>+[2]data1cf!G527</f>
        <v>15121.777385811451</v>
      </c>
      <c r="I527" s="161">
        <f>+[2]data1cf!H527</f>
        <v>15210.135119502484</v>
      </c>
      <c r="J527" s="161">
        <f>+[2]data1cf!I527</f>
        <v>15142.702753768559</v>
      </c>
      <c r="K527" s="161">
        <f>+[2]data1cf!J527</f>
        <v>15009.504019420321</v>
      </c>
      <c r="L527" s="161">
        <f>+[2]data1cf!K527</f>
        <v>15128.944680626166</v>
      </c>
      <c r="M527" s="161">
        <f>+[2]data1cf!L527</f>
        <v>15039.27113308466</v>
      </c>
      <c r="N527" s="161">
        <f>+[2]data1cf!M527</f>
        <v>15193.721579887802</v>
      </c>
      <c r="O527" s="161">
        <f>+[2]data1cf!N527</f>
        <v>15127.397577050422</v>
      </c>
      <c r="P527" s="161">
        <f>+[2]data1cf!O527</f>
        <v>15124.411415932769</v>
      </c>
      <c r="Q527" s="161">
        <f>+[2]data1cf!P527</f>
        <v>15254.225625258136</v>
      </c>
      <c r="R527" s="161">
        <f>+[2]data1cf!Q527</f>
        <v>1035.7951300264745</v>
      </c>
      <c r="S527" s="161">
        <f>+[2]data1cf!R527</f>
        <v>0</v>
      </c>
      <c r="T527" s="161">
        <f>+[2]data1cf!S527</f>
        <v>0</v>
      </c>
      <c r="U527" s="161">
        <f>+[2]data1cf!T527</f>
        <v>0</v>
      </c>
      <c r="V527" s="161">
        <f>+[2]data1cf!U527</f>
        <v>0</v>
      </c>
      <c r="W527" s="161">
        <f>+[2]data1cf!V527</f>
        <v>0</v>
      </c>
      <c r="X527" s="161">
        <f>+[2]data1cf!W527</f>
        <v>0</v>
      </c>
      <c r="Y527" s="161">
        <f>+[2]data1cf!X527</f>
        <v>0</v>
      </c>
      <c r="Z527" s="161">
        <f>+[2]data1cf!Y527</f>
        <v>0</v>
      </c>
      <c r="AA527" s="161">
        <f>+[2]data1cf!Z527</f>
        <v>0</v>
      </c>
      <c r="AB527" s="161"/>
      <c r="AC527" s="162">
        <f t="shared" si="64"/>
        <v>27457.328997140521</v>
      </c>
      <c r="AD527" s="162">
        <f t="shared" si="66"/>
        <v>59995.049496906824</v>
      </c>
      <c r="AE527" s="163">
        <f t="shared" si="67"/>
        <v>59445.502548485631</v>
      </c>
      <c r="AF527" s="164">
        <f t="shared" si="65"/>
        <v>0.15098391175270084</v>
      </c>
      <c r="AG527" s="165">
        <f t="shared" si="68"/>
        <v>0.98501969174487425</v>
      </c>
    </row>
    <row r="528" spans="1:33">
      <c r="A528" s="157"/>
      <c r="B528" s="161">
        <f>+[2]data1cf!A528</f>
        <v>-92435.493182030274</v>
      </c>
      <c r="C528" s="161">
        <f>+[2]data1cf!B528</f>
        <v>14945.884210247023</v>
      </c>
      <c r="D528" s="161">
        <f>+[2]data1cf!C528</f>
        <v>16526.359889262822</v>
      </c>
      <c r="E528" s="161">
        <f>+[2]data1cf!D528</f>
        <v>16252.928871153483</v>
      </c>
      <c r="F528" s="161">
        <f>+[2]data1cf!E528</f>
        <v>15714.884046706935</v>
      </c>
      <c r="G528" s="161">
        <f>+[2]data1cf!F528</f>
        <v>15523.842353459795</v>
      </c>
      <c r="H528" s="161">
        <f>+[2]data1cf!G528</f>
        <v>15374.078958832288</v>
      </c>
      <c r="I528" s="161">
        <f>+[2]data1cf!H528</f>
        <v>15055.699851215248</v>
      </c>
      <c r="J528" s="161">
        <f>+[2]data1cf!I528</f>
        <v>15060.08899309241</v>
      </c>
      <c r="K528" s="161">
        <f>+[2]data1cf!J528</f>
        <v>15255.577692076698</v>
      </c>
      <c r="L528" s="161">
        <f>+[2]data1cf!K528</f>
        <v>15083.471298739219</v>
      </c>
      <c r="M528" s="161">
        <f>+[2]data1cf!L528</f>
        <v>15218.24520286008</v>
      </c>
      <c r="N528" s="161">
        <f>+[2]data1cf!M528</f>
        <v>15079.300956597346</v>
      </c>
      <c r="O528" s="161">
        <f>+[2]data1cf!N528</f>
        <v>15025.818715671663</v>
      </c>
      <c r="P528" s="161">
        <f>+[2]data1cf!O528</f>
        <v>15081.47586829873</v>
      </c>
      <c r="Q528" s="161">
        <f>+[2]data1cf!P528</f>
        <v>15163.463297202587</v>
      </c>
      <c r="R528" s="161">
        <f>+[2]data1cf!Q528</f>
        <v>1060.1981326006144</v>
      </c>
      <c r="S528" s="161">
        <f>+[2]data1cf!R528</f>
        <v>0</v>
      </c>
      <c r="T528" s="161">
        <f>+[2]data1cf!S528</f>
        <v>0</v>
      </c>
      <c r="U528" s="161">
        <f>+[2]data1cf!T528</f>
        <v>0</v>
      </c>
      <c r="V528" s="161">
        <f>+[2]data1cf!U528</f>
        <v>0</v>
      </c>
      <c r="W528" s="161">
        <f>+[2]data1cf!V528</f>
        <v>0</v>
      </c>
      <c r="X528" s="161">
        <f>+[2]data1cf!W528</f>
        <v>0</v>
      </c>
      <c r="Y528" s="161">
        <f>+[2]data1cf!X528</f>
        <v>0</v>
      </c>
      <c r="Z528" s="161">
        <f>+[2]data1cf!Y528</f>
        <v>0</v>
      </c>
      <c r="AA528" s="161">
        <f>+[2]data1cf!Z528</f>
        <v>0</v>
      </c>
      <c r="AB528" s="161"/>
      <c r="AC528" s="162">
        <f t="shared" si="64"/>
        <v>25379.981524622221</v>
      </c>
      <c r="AD528" s="162">
        <f t="shared" si="66"/>
        <v>57935.527068572512</v>
      </c>
      <c r="AE528" s="163">
        <f t="shared" si="67"/>
        <v>57385.809744910766</v>
      </c>
      <c r="AF528" s="164">
        <f t="shared" si="65"/>
        <v>0.14622263312339787</v>
      </c>
      <c r="AG528" s="165">
        <f t="shared" si="68"/>
        <v>0.98269578709260197</v>
      </c>
    </row>
    <row r="529" spans="1:33">
      <c r="A529" s="157"/>
      <c r="B529" s="161">
        <f>+[2]data1cf!A529</f>
        <v>-94850.707393251694</v>
      </c>
      <c r="C529" s="161">
        <f>+[2]data1cf!B529</f>
        <v>14942.680320561809</v>
      </c>
      <c r="D529" s="161">
        <f>+[2]data1cf!C529</f>
        <v>16548.138608427344</v>
      </c>
      <c r="E529" s="161">
        <f>+[2]data1cf!D529</f>
        <v>16243.146491882329</v>
      </c>
      <c r="F529" s="161">
        <f>+[2]data1cf!E529</f>
        <v>15652.612401253853</v>
      </c>
      <c r="G529" s="161">
        <f>+[2]data1cf!F529</f>
        <v>15382.955821776655</v>
      </c>
      <c r="H529" s="161">
        <f>+[2]data1cf!G529</f>
        <v>15033.933108232774</v>
      </c>
      <c r="I529" s="161">
        <f>+[2]data1cf!H529</f>
        <v>15124.692916341528</v>
      </c>
      <c r="J529" s="161">
        <f>+[2]data1cf!I529</f>
        <v>14925.517228089091</v>
      </c>
      <c r="K529" s="161">
        <f>+[2]data1cf!J529</f>
        <v>15302.33665382971</v>
      </c>
      <c r="L529" s="161">
        <f>+[2]data1cf!K529</f>
        <v>15337.150904830723</v>
      </c>
      <c r="M529" s="161">
        <f>+[2]data1cf!L529</f>
        <v>15178.755774946398</v>
      </c>
      <c r="N529" s="161">
        <f>+[2]data1cf!M529</f>
        <v>15469.507770414319</v>
      </c>
      <c r="O529" s="161">
        <f>+[2]data1cf!N529</f>
        <v>15200.070040537343</v>
      </c>
      <c r="P529" s="161">
        <f>+[2]data1cf!O529</f>
        <v>15289.03444683753</v>
      </c>
      <c r="Q529" s="161">
        <f>+[2]data1cf!P529</f>
        <v>15302.293873443405</v>
      </c>
      <c r="R529" s="161">
        <f>+[2]data1cf!Q529</f>
        <v>1087.8996735176395</v>
      </c>
      <c r="S529" s="161">
        <f>+[2]data1cf!R529</f>
        <v>0</v>
      </c>
      <c r="T529" s="161">
        <f>+[2]data1cf!S529</f>
        <v>0</v>
      </c>
      <c r="U529" s="161">
        <f>+[2]data1cf!T529</f>
        <v>0</v>
      </c>
      <c r="V529" s="161">
        <f>+[2]data1cf!U529</f>
        <v>0</v>
      </c>
      <c r="W529" s="161">
        <f>+[2]data1cf!V529</f>
        <v>0</v>
      </c>
      <c r="X529" s="161">
        <f>+[2]data1cf!W529</f>
        <v>0</v>
      </c>
      <c r="Y529" s="161">
        <f>+[2]data1cf!X529</f>
        <v>0</v>
      </c>
      <c r="Z529" s="161">
        <f>+[2]data1cf!Y529</f>
        <v>0</v>
      </c>
      <c r="AA529" s="161">
        <f>+[2]data1cf!Z529</f>
        <v>0</v>
      </c>
      <c r="AB529" s="161"/>
      <c r="AC529" s="162">
        <f t="shared" si="64"/>
        <v>22995.469599681466</v>
      </c>
      <c r="AD529" s="162">
        <f t="shared" si="66"/>
        <v>55648.352148807688</v>
      </c>
      <c r="AE529" s="163">
        <f t="shared" si="67"/>
        <v>55096.34131212347</v>
      </c>
      <c r="AF529" s="164">
        <f t="shared" si="65"/>
        <v>0.14088158011436461</v>
      </c>
      <c r="AG529" s="165">
        <f t="shared" si="68"/>
        <v>0.97969018464373203</v>
      </c>
    </row>
    <row r="530" spans="1:33">
      <c r="A530" s="157"/>
      <c r="B530" s="161">
        <f>+[2]data1cf!A530</f>
        <v>-101119.98217401559</v>
      </c>
      <c r="C530" s="161">
        <f>+[2]data1cf!B530</f>
        <v>15480.986307035586</v>
      </c>
      <c r="D530" s="161">
        <f>+[2]data1cf!C530</f>
        <v>16559.207422771957</v>
      </c>
      <c r="E530" s="161">
        <f>+[2]data1cf!D530</f>
        <v>16438.14795706714</v>
      </c>
      <c r="F530" s="161">
        <f>+[2]data1cf!E530</f>
        <v>16132.569620904076</v>
      </c>
      <c r="G530" s="161">
        <f>+[2]data1cf!F530</f>
        <v>15765.476370152364</v>
      </c>
      <c r="H530" s="161">
        <f>+[2]data1cf!G530</f>
        <v>15443.224079805024</v>
      </c>
      <c r="I530" s="161">
        <f>+[2]data1cf!H530</f>
        <v>15347.707704259548</v>
      </c>
      <c r="J530" s="161">
        <f>+[2]data1cf!I530</f>
        <v>15197.272310652867</v>
      </c>
      <c r="K530" s="161">
        <f>+[2]data1cf!J530</f>
        <v>15299.800901898463</v>
      </c>
      <c r="L530" s="161">
        <f>+[2]data1cf!K530</f>
        <v>15389.667178534328</v>
      </c>
      <c r="M530" s="161">
        <f>+[2]data1cf!L530</f>
        <v>15274.61794248998</v>
      </c>
      <c r="N530" s="161">
        <f>+[2]data1cf!M530</f>
        <v>15246.997232672264</v>
      </c>
      <c r="O530" s="161">
        <f>+[2]data1cf!N530</f>
        <v>15565.454694696678</v>
      </c>
      <c r="P530" s="161">
        <f>+[2]data1cf!O530</f>
        <v>15303.370187033372</v>
      </c>
      <c r="Q530" s="161">
        <f>+[2]data1cf!P530</f>
        <v>15330.83924353242</v>
      </c>
      <c r="R530" s="161">
        <f>+[2]data1cf!Q530</f>
        <v>1159.8057475430892</v>
      </c>
      <c r="S530" s="161">
        <f>+[2]data1cf!R530</f>
        <v>0</v>
      </c>
      <c r="T530" s="161">
        <f>+[2]data1cf!S530</f>
        <v>0</v>
      </c>
      <c r="U530" s="161">
        <f>+[2]data1cf!T530</f>
        <v>0</v>
      </c>
      <c r="V530" s="161">
        <f>+[2]data1cf!U530</f>
        <v>0</v>
      </c>
      <c r="W530" s="161">
        <f>+[2]data1cf!V530</f>
        <v>0</v>
      </c>
      <c r="X530" s="161">
        <f>+[2]data1cf!W530</f>
        <v>0</v>
      </c>
      <c r="Y530" s="161">
        <f>+[2]data1cf!X530</f>
        <v>0</v>
      </c>
      <c r="Z530" s="161">
        <f>+[2]data1cf!Y530</f>
        <v>0</v>
      </c>
      <c r="AA530" s="161">
        <f>+[2]data1cf!Z530</f>
        <v>0</v>
      </c>
      <c r="AB530" s="161"/>
      <c r="AC530" s="162">
        <f t="shared" si="64"/>
        <v>18522.240706749868</v>
      </c>
      <c r="AD530" s="162">
        <f t="shared" si="66"/>
        <v>51547.10740267529</v>
      </c>
      <c r="AE530" s="163">
        <f t="shared" si="67"/>
        <v>50989.353363082388</v>
      </c>
      <c r="AF530" s="164">
        <f t="shared" si="65"/>
        <v>0.13131484389305112</v>
      </c>
      <c r="AG530" s="165">
        <f t="shared" si="68"/>
        <v>0.97293382630217395</v>
      </c>
    </row>
    <row r="531" spans="1:33">
      <c r="A531" s="157"/>
      <c r="B531" s="161">
        <f>+[2]data1cf!A531</f>
        <v>-102579.10681070252</v>
      </c>
      <c r="C531" s="161">
        <f>+[2]data1cf!B531</f>
        <v>15265.918345269067</v>
      </c>
      <c r="D531" s="161">
        <f>+[2]data1cf!C531</f>
        <v>16901.841324311667</v>
      </c>
      <c r="E531" s="161">
        <f>+[2]data1cf!D531</f>
        <v>16211.862299044817</v>
      </c>
      <c r="F531" s="161">
        <f>+[2]data1cf!E531</f>
        <v>16260.9831440205</v>
      </c>
      <c r="G531" s="161">
        <f>+[2]data1cf!F531</f>
        <v>15849.653052386693</v>
      </c>
      <c r="H531" s="161">
        <f>+[2]data1cf!G531</f>
        <v>15577.264588985327</v>
      </c>
      <c r="I531" s="161">
        <f>+[2]data1cf!H531</f>
        <v>15404.121260394328</v>
      </c>
      <c r="J531" s="161">
        <f>+[2]data1cf!I531</f>
        <v>15295.748038888836</v>
      </c>
      <c r="K531" s="161">
        <f>+[2]data1cf!J531</f>
        <v>15387.799181549452</v>
      </c>
      <c r="L531" s="161">
        <f>+[2]data1cf!K531</f>
        <v>15196.815458223045</v>
      </c>
      <c r="M531" s="161">
        <f>+[2]data1cf!L531</f>
        <v>15436.232323088196</v>
      </c>
      <c r="N531" s="161">
        <f>+[2]data1cf!M531</f>
        <v>15271.594077132599</v>
      </c>
      <c r="O531" s="161">
        <f>+[2]data1cf!N531</f>
        <v>15469.244528028481</v>
      </c>
      <c r="P531" s="161">
        <f>+[2]data1cf!O531</f>
        <v>15410.807626014652</v>
      </c>
      <c r="Q531" s="161">
        <f>+[2]data1cf!P531</f>
        <v>15147.409116813666</v>
      </c>
      <c r="R531" s="161">
        <f>+[2]data1cf!Q531</f>
        <v>1176.5413234760335</v>
      </c>
      <c r="S531" s="161">
        <f>+[2]data1cf!R531</f>
        <v>0</v>
      </c>
      <c r="T531" s="161">
        <f>+[2]data1cf!S531</f>
        <v>0</v>
      </c>
      <c r="U531" s="161">
        <f>+[2]data1cf!T531</f>
        <v>0</v>
      </c>
      <c r="V531" s="161">
        <f>+[2]data1cf!U531</f>
        <v>0</v>
      </c>
      <c r="W531" s="161">
        <f>+[2]data1cf!V531</f>
        <v>0</v>
      </c>
      <c r="X531" s="161">
        <f>+[2]data1cf!W531</f>
        <v>0</v>
      </c>
      <c r="Y531" s="161">
        <f>+[2]data1cf!X531</f>
        <v>0</v>
      </c>
      <c r="Z531" s="161">
        <f>+[2]data1cf!Y531</f>
        <v>0</v>
      </c>
      <c r="AA531" s="161">
        <f>+[2]data1cf!Z531</f>
        <v>0</v>
      </c>
      <c r="AB531" s="161"/>
      <c r="AC531" s="162">
        <f t="shared" si="64"/>
        <v>17258.763483596726</v>
      </c>
      <c r="AD531" s="162">
        <f t="shared" si="66"/>
        <v>50343.706925626611</v>
      </c>
      <c r="AE531" s="163">
        <f t="shared" si="67"/>
        <v>49785.143957168861</v>
      </c>
      <c r="AF531" s="164">
        <f t="shared" si="65"/>
        <v>0.12882949709892272</v>
      </c>
      <c r="AG531" s="165">
        <f t="shared" ref="AG531:AG546" si="69">1-EXP(-(1/0.25)*(AD531/ABS($AD$1010)))</f>
        <v>0.9705542330360416</v>
      </c>
    </row>
    <row r="532" spans="1:33">
      <c r="A532" s="157"/>
      <c r="B532" s="161">
        <f>+[2]data1cf!A532</f>
        <v>-96150.528289731839</v>
      </c>
      <c r="C532" s="161">
        <f>+[2]data1cf!B532</f>
        <v>15230.130747322153</v>
      </c>
      <c r="D532" s="161">
        <f>+[2]data1cf!C532</f>
        <v>16765.1941595393</v>
      </c>
      <c r="E532" s="161">
        <f>+[2]data1cf!D532</f>
        <v>16193.540843133997</v>
      </c>
      <c r="F532" s="161">
        <f>+[2]data1cf!E532</f>
        <v>15866.439093854235</v>
      </c>
      <c r="G532" s="161">
        <f>+[2]data1cf!F532</f>
        <v>15700.161959876712</v>
      </c>
      <c r="H532" s="161">
        <f>+[2]data1cf!G532</f>
        <v>15244.888292549669</v>
      </c>
      <c r="I532" s="161">
        <f>+[2]data1cf!H532</f>
        <v>15013.678496414272</v>
      </c>
      <c r="J532" s="161">
        <f>+[2]data1cf!I532</f>
        <v>15167.687243260141</v>
      </c>
      <c r="K532" s="161">
        <f>+[2]data1cf!J532</f>
        <v>15024.975143161453</v>
      </c>
      <c r="L532" s="161">
        <f>+[2]data1cf!K532</f>
        <v>15138.617480488028</v>
      </c>
      <c r="M532" s="161">
        <f>+[2]data1cf!L532</f>
        <v>15413.950394037882</v>
      </c>
      <c r="N532" s="161">
        <f>+[2]data1cf!M532</f>
        <v>15262.104475535565</v>
      </c>
      <c r="O532" s="161">
        <f>+[2]data1cf!N532</f>
        <v>15131.497738002439</v>
      </c>
      <c r="P532" s="161">
        <f>+[2]data1cf!O532</f>
        <v>15298.591894654161</v>
      </c>
      <c r="Q532" s="161">
        <f>+[2]data1cf!P532</f>
        <v>15245.081367912107</v>
      </c>
      <c r="R532" s="161">
        <f>+[2]data1cf!Q532</f>
        <v>1102.8080992719083</v>
      </c>
      <c r="S532" s="161">
        <f>+[2]data1cf!R532</f>
        <v>0</v>
      </c>
      <c r="T532" s="161">
        <f>+[2]data1cf!S532</f>
        <v>0</v>
      </c>
      <c r="U532" s="161">
        <f>+[2]data1cf!T532</f>
        <v>0</v>
      </c>
      <c r="V532" s="161">
        <f>+[2]data1cf!U532</f>
        <v>0</v>
      </c>
      <c r="W532" s="161">
        <f>+[2]data1cf!V532</f>
        <v>0</v>
      </c>
      <c r="X532" s="161">
        <f>+[2]data1cf!W532</f>
        <v>0</v>
      </c>
      <c r="Y532" s="161">
        <f>+[2]data1cf!X532</f>
        <v>0</v>
      </c>
      <c r="Z532" s="161">
        <f>+[2]data1cf!Y532</f>
        <v>0</v>
      </c>
      <c r="AA532" s="161">
        <f>+[2]data1cf!Z532</f>
        <v>0</v>
      </c>
      <c r="AB532" s="161"/>
      <c r="AC532" s="162">
        <f t="shared" si="64"/>
        <v>22411.468018171028</v>
      </c>
      <c r="AD532" s="162">
        <f t="shared" si="66"/>
        <v>55126.659656597985</v>
      </c>
      <c r="AE532" s="163">
        <f t="shared" si="67"/>
        <v>54574.067780327299</v>
      </c>
      <c r="AF532" s="164">
        <f t="shared" si="65"/>
        <v>0.13955087065696717</v>
      </c>
      <c r="AG532" s="165">
        <f t="shared" si="69"/>
        <v>0.97893454214652276</v>
      </c>
    </row>
    <row r="533" spans="1:33">
      <c r="A533" s="157"/>
      <c r="B533" s="161">
        <f>+[2]data1cf!A533</f>
        <v>-101402.10516213071</v>
      </c>
      <c r="C533" s="161">
        <f>+[2]data1cf!B533</f>
        <v>15251.075661061961</v>
      </c>
      <c r="D533" s="161">
        <f>+[2]data1cf!C533</f>
        <v>16842.690700902724</v>
      </c>
      <c r="E533" s="161">
        <f>+[2]data1cf!D533</f>
        <v>16364.290178704425</v>
      </c>
      <c r="F533" s="161">
        <f>+[2]data1cf!E533</f>
        <v>16009.936361757427</v>
      </c>
      <c r="G533" s="161">
        <f>+[2]data1cf!F533</f>
        <v>15446.156530242715</v>
      </c>
      <c r="H533" s="161">
        <f>+[2]data1cf!G533</f>
        <v>15339.023619452775</v>
      </c>
      <c r="I533" s="161">
        <f>+[2]data1cf!H533</f>
        <v>15233.377913513215</v>
      </c>
      <c r="J533" s="161">
        <f>+[2]data1cf!I533</f>
        <v>15317.118406300879</v>
      </c>
      <c r="K533" s="161">
        <f>+[2]data1cf!J533</f>
        <v>15319.906856521138</v>
      </c>
      <c r="L533" s="161">
        <f>+[2]data1cf!K533</f>
        <v>15328.00998911394</v>
      </c>
      <c r="M533" s="161">
        <f>+[2]data1cf!L533</f>
        <v>15289.42268800634</v>
      </c>
      <c r="N533" s="161">
        <f>+[2]data1cf!M533</f>
        <v>15538.60419019292</v>
      </c>
      <c r="O533" s="161">
        <f>+[2]data1cf!N533</f>
        <v>15256.351715110737</v>
      </c>
      <c r="P533" s="161">
        <f>+[2]data1cf!O533</f>
        <v>15406.372432578944</v>
      </c>
      <c r="Q533" s="161">
        <f>+[2]data1cf!P533</f>
        <v>15482.515905979117</v>
      </c>
      <c r="R533" s="161">
        <f>+[2]data1cf!Q533</f>
        <v>1163.0415853675743</v>
      </c>
      <c r="S533" s="161">
        <f>+[2]data1cf!R533</f>
        <v>0</v>
      </c>
      <c r="T533" s="161">
        <f>+[2]data1cf!S533</f>
        <v>0</v>
      </c>
      <c r="U533" s="161">
        <f>+[2]data1cf!T533</f>
        <v>0</v>
      </c>
      <c r="V533" s="161">
        <f>+[2]data1cf!U533</f>
        <v>0</v>
      </c>
      <c r="W533" s="161">
        <f>+[2]data1cf!V533</f>
        <v>0</v>
      </c>
      <c r="X533" s="161">
        <f>+[2]data1cf!W533</f>
        <v>0</v>
      </c>
      <c r="Y533" s="161">
        <f>+[2]data1cf!X533</f>
        <v>0</v>
      </c>
      <c r="Z533" s="161">
        <f>+[2]data1cf!Y533</f>
        <v>0</v>
      </c>
      <c r="AA533" s="161">
        <f>+[2]data1cf!Z533</f>
        <v>0</v>
      </c>
      <c r="AB533" s="161"/>
      <c r="AC533" s="162">
        <f t="shared" si="64"/>
        <v>17923.750917908681</v>
      </c>
      <c r="AD533" s="162">
        <f t="shared" si="66"/>
        <v>50911.410621650561</v>
      </c>
      <c r="AE533" s="163">
        <f t="shared" si="67"/>
        <v>50354.013813959398</v>
      </c>
      <c r="AF533" s="164">
        <f t="shared" si="65"/>
        <v>0.13020051121711732</v>
      </c>
      <c r="AG533" s="165">
        <f t="shared" si="69"/>
        <v>0.97170180601281797</v>
      </c>
    </row>
    <row r="534" spans="1:33">
      <c r="A534" s="157"/>
      <c r="B534" s="161">
        <f>+[2]data1cf!A534</f>
        <v>-98314.806618888309</v>
      </c>
      <c r="C534" s="161">
        <f>+[2]data1cf!B534</f>
        <v>15208.903210889624</v>
      </c>
      <c r="D534" s="161">
        <f>+[2]data1cf!C534</f>
        <v>16553.732606263133</v>
      </c>
      <c r="E534" s="161">
        <f>+[2]data1cf!D534</f>
        <v>16141.404427501342</v>
      </c>
      <c r="F534" s="161">
        <f>+[2]data1cf!E534</f>
        <v>15997.951001832667</v>
      </c>
      <c r="G534" s="161">
        <f>+[2]data1cf!F534</f>
        <v>15714.117986418958</v>
      </c>
      <c r="H534" s="161">
        <f>+[2]data1cf!G534</f>
        <v>15567.974999595437</v>
      </c>
      <c r="I534" s="161">
        <f>+[2]data1cf!H534</f>
        <v>15284.993891271542</v>
      </c>
      <c r="J534" s="161">
        <f>+[2]data1cf!I534</f>
        <v>15306.701659279037</v>
      </c>
      <c r="K534" s="161">
        <f>+[2]data1cf!J534</f>
        <v>15260.083594444019</v>
      </c>
      <c r="L534" s="161">
        <f>+[2]data1cf!K534</f>
        <v>15163.225048595614</v>
      </c>
      <c r="M534" s="161">
        <f>+[2]data1cf!L534</f>
        <v>15333.885690906985</v>
      </c>
      <c r="N534" s="161">
        <f>+[2]data1cf!M534</f>
        <v>15150.506021557689</v>
      </c>
      <c r="O534" s="161">
        <f>+[2]data1cf!N534</f>
        <v>15425.30705511763</v>
      </c>
      <c r="P534" s="161">
        <f>+[2]data1cf!O534</f>
        <v>15438.456129204067</v>
      </c>
      <c r="Q534" s="161">
        <f>+[2]data1cf!P534</f>
        <v>15344.840481366366</v>
      </c>
      <c r="R534" s="161">
        <f>+[2]data1cf!Q534</f>
        <v>1127.6315059960014</v>
      </c>
      <c r="S534" s="161">
        <f>+[2]data1cf!R534</f>
        <v>0</v>
      </c>
      <c r="T534" s="161">
        <f>+[2]data1cf!S534</f>
        <v>0</v>
      </c>
      <c r="U534" s="161">
        <f>+[2]data1cf!T534</f>
        <v>0</v>
      </c>
      <c r="V534" s="161">
        <f>+[2]data1cf!U534</f>
        <v>0</v>
      </c>
      <c r="W534" s="161">
        <f>+[2]data1cf!V534</f>
        <v>0</v>
      </c>
      <c r="X534" s="161">
        <f>+[2]data1cf!W534</f>
        <v>0</v>
      </c>
      <c r="Y534" s="161">
        <f>+[2]data1cf!X534</f>
        <v>0</v>
      </c>
      <c r="Z534" s="161">
        <f>+[2]data1cf!Y534</f>
        <v>0</v>
      </c>
      <c r="AA534" s="161">
        <f>+[2]data1cf!Z534</f>
        <v>0</v>
      </c>
      <c r="AB534" s="161"/>
      <c r="AC534" s="162">
        <f t="shared" si="64"/>
        <v>20695.381332599783</v>
      </c>
      <c r="AD534" s="162">
        <f t="shared" si="66"/>
        <v>53629.164323872086</v>
      </c>
      <c r="AE534" s="163">
        <f t="shared" si="67"/>
        <v>53072.850647474399</v>
      </c>
      <c r="AF534" s="164">
        <f t="shared" si="65"/>
        <v>0.1357321083545685</v>
      </c>
      <c r="AG534" s="165">
        <f t="shared" si="69"/>
        <v>0.9766056771182049</v>
      </c>
    </row>
    <row r="535" spans="1:33">
      <c r="A535" s="157"/>
      <c r="B535" s="161">
        <f>+[2]data1cf!A535</f>
        <v>-84070.069593386754</v>
      </c>
      <c r="C535" s="161">
        <f>+[2]data1cf!B535</f>
        <v>14948.661249035922</v>
      </c>
      <c r="D535" s="161">
        <f>+[2]data1cf!C535</f>
        <v>16093.04053649838</v>
      </c>
      <c r="E535" s="161">
        <f>+[2]data1cf!D535</f>
        <v>15710.616401403848</v>
      </c>
      <c r="F535" s="161">
        <f>+[2]data1cf!E535</f>
        <v>15593.449128780592</v>
      </c>
      <c r="G535" s="161">
        <f>+[2]data1cf!F535</f>
        <v>15160.606035321554</v>
      </c>
      <c r="H535" s="161">
        <f>+[2]data1cf!G535</f>
        <v>14989.044674238683</v>
      </c>
      <c r="I535" s="161">
        <f>+[2]data1cf!H535</f>
        <v>14838.113161364477</v>
      </c>
      <c r="J535" s="161">
        <f>+[2]data1cf!I535</f>
        <v>14696.928708623604</v>
      </c>
      <c r="K535" s="161">
        <f>+[2]data1cf!J535</f>
        <v>14841.450694497622</v>
      </c>
      <c r="L535" s="161">
        <f>+[2]data1cf!K535</f>
        <v>15033.917374911598</v>
      </c>
      <c r="M535" s="161">
        <f>+[2]data1cf!L535</f>
        <v>14988.466734047726</v>
      </c>
      <c r="N535" s="161">
        <f>+[2]data1cf!M535</f>
        <v>15175.317317537269</v>
      </c>
      <c r="O535" s="161">
        <f>+[2]data1cf!N535</f>
        <v>15121.454211044249</v>
      </c>
      <c r="P535" s="161">
        <f>+[2]data1cf!O535</f>
        <v>14890.118409939641</v>
      </c>
      <c r="Q535" s="161">
        <f>+[2]data1cf!P535</f>
        <v>14863.69289311118</v>
      </c>
      <c r="R535" s="161">
        <f>+[2]data1cf!Q535</f>
        <v>964.25007020830867</v>
      </c>
      <c r="S535" s="161">
        <f>+[2]data1cf!R535</f>
        <v>0</v>
      </c>
      <c r="T535" s="161">
        <f>+[2]data1cf!S535</f>
        <v>0</v>
      </c>
      <c r="U535" s="161">
        <f>+[2]data1cf!T535</f>
        <v>0</v>
      </c>
      <c r="V535" s="161">
        <f>+[2]data1cf!U535</f>
        <v>0</v>
      </c>
      <c r="W535" s="161">
        <f>+[2]data1cf!V535</f>
        <v>0</v>
      </c>
      <c r="X535" s="161">
        <f>+[2]data1cf!W535</f>
        <v>0</v>
      </c>
      <c r="Y535" s="161">
        <f>+[2]data1cf!X535</f>
        <v>0</v>
      </c>
      <c r="Z535" s="161">
        <f>+[2]data1cf!Y535</f>
        <v>0</v>
      </c>
      <c r="AA535" s="161">
        <f>+[2]data1cf!Z535</f>
        <v>0</v>
      </c>
      <c r="AB535" s="161"/>
      <c r="AC535" s="162">
        <f t="shared" si="64"/>
        <v>31816.273598765463</v>
      </c>
      <c r="AD535" s="162">
        <f t="shared" si="66"/>
        <v>63880.154871022205</v>
      </c>
      <c r="AE535" s="163">
        <f t="shared" si="67"/>
        <v>63338.339303491033</v>
      </c>
      <c r="AF535" s="164">
        <f t="shared" si="65"/>
        <v>0.16269688010215763</v>
      </c>
      <c r="AG535" s="165">
        <f t="shared" si="69"/>
        <v>0.98858771086266006</v>
      </c>
    </row>
    <row r="536" spans="1:33">
      <c r="A536" s="157"/>
      <c r="B536" s="161">
        <f>+[2]data1cf!A536</f>
        <v>-96083.829321420664</v>
      </c>
      <c r="C536" s="161">
        <f>+[2]data1cf!B536</f>
        <v>15103.417989641726</v>
      </c>
      <c r="D536" s="161">
        <f>+[2]data1cf!C536</f>
        <v>16517.534195044453</v>
      </c>
      <c r="E536" s="161">
        <f>+[2]data1cf!D536</f>
        <v>16068.633153106799</v>
      </c>
      <c r="F536" s="161">
        <f>+[2]data1cf!E536</f>
        <v>15936.926335887831</v>
      </c>
      <c r="G536" s="161">
        <f>+[2]data1cf!F536</f>
        <v>15601.186429013575</v>
      </c>
      <c r="H536" s="161">
        <f>+[2]data1cf!G536</f>
        <v>15315.078919547899</v>
      </c>
      <c r="I536" s="161">
        <f>+[2]data1cf!H536</f>
        <v>15152.688866394048</v>
      </c>
      <c r="J536" s="161">
        <f>+[2]data1cf!I536</f>
        <v>15338.21048730517</v>
      </c>
      <c r="K536" s="161">
        <f>+[2]data1cf!J536</f>
        <v>15135.789925205961</v>
      </c>
      <c r="L536" s="161">
        <f>+[2]data1cf!K536</f>
        <v>15120.3932755477</v>
      </c>
      <c r="M536" s="161">
        <f>+[2]data1cf!L536</f>
        <v>15449.913203428363</v>
      </c>
      <c r="N536" s="161">
        <f>+[2]data1cf!M536</f>
        <v>15138.776840283546</v>
      </c>
      <c r="O536" s="161">
        <f>+[2]data1cf!N536</f>
        <v>15099.153654615176</v>
      </c>
      <c r="P536" s="161">
        <f>+[2]data1cf!O536</f>
        <v>15345.344356693247</v>
      </c>
      <c r="Q536" s="161">
        <f>+[2]data1cf!P536</f>
        <v>15331.52070609761</v>
      </c>
      <c r="R536" s="161">
        <f>+[2]data1cf!Q536</f>
        <v>1102.0430887849664</v>
      </c>
      <c r="S536" s="161">
        <f>+[2]data1cf!R536</f>
        <v>0</v>
      </c>
      <c r="T536" s="161">
        <f>+[2]data1cf!S536</f>
        <v>0</v>
      </c>
      <c r="U536" s="161">
        <f>+[2]data1cf!T536</f>
        <v>0</v>
      </c>
      <c r="V536" s="161">
        <f>+[2]data1cf!U536</f>
        <v>0</v>
      </c>
      <c r="W536" s="161">
        <f>+[2]data1cf!V536</f>
        <v>0</v>
      </c>
      <c r="X536" s="161">
        <f>+[2]data1cf!W536</f>
        <v>0</v>
      </c>
      <c r="Y536" s="161">
        <f>+[2]data1cf!X536</f>
        <v>0</v>
      </c>
      <c r="Z536" s="161">
        <f>+[2]data1cf!Y536</f>
        <v>0</v>
      </c>
      <c r="AA536" s="161">
        <f>+[2]data1cf!Z536</f>
        <v>0</v>
      </c>
      <c r="AB536" s="161"/>
      <c r="AC536" s="162">
        <f t="shared" si="64"/>
        <v>22278.34862111837</v>
      </c>
      <c r="AD536" s="162">
        <f t="shared" si="66"/>
        <v>55035.648254822379</v>
      </c>
      <c r="AE536" s="163">
        <f t="shared" si="67"/>
        <v>54482.305489336606</v>
      </c>
      <c r="AF536" s="164">
        <f t="shared" si="65"/>
        <v>0.1392245352268219</v>
      </c>
      <c r="AG536" s="165">
        <f t="shared" si="69"/>
        <v>0.97879986605831104</v>
      </c>
    </row>
    <row r="537" spans="1:33">
      <c r="A537" s="157"/>
      <c r="B537" s="161">
        <f>+[2]data1cf!A537</f>
        <v>-95341.341259503417</v>
      </c>
      <c r="C537" s="161">
        <f>+[2]data1cf!B537</f>
        <v>15167.495181030525</v>
      </c>
      <c r="D537" s="161">
        <f>+[2]data1cf!C537</f>
        <v>16575.520954650536</v>
      </c>
      <c r="E537" s="161">
        <f>+[2]data1cf!D537</f>
        <v>16190.351825293725</v>
      </c>
      <c r="F537" s="161">
        <f>+[2]data1cf!E537</f>
        <v>15859.217078350473</v>
      </c>
      <c r="G537" s="161">
        <f>+[2]data1cf!F537</f>
        <v>15475.591505631925</v>
      </c>
      <c r="H537" s="161">
        <f>+[2]data1cf!G537</f>
        <v>15135.779490655827</v>
      </c>
      <c r="I537" s="161">
        <f>+[2]data1cf!H537</f>
        <v>15164.602390411126</v>
      </c>
      <c r="J537" s="161">
        <f>+[2]data1cf!I537</f>
        <v>15221.364990239937</v>
      </c>
      <c r="K537" s="161">
        <f>+[2]data1cf!J537</f>
        <v>15280.045947269016</v>
      </c>
      <c r="L537" s="161">
        <f>+[2]data1cf!K537</f>
        <v>15095.608057191221</v>
      </c>
      <c r="M537" s="161">
        <f>+[2]data1cf!L537</f>
        <v>15446.613203196615</v>
      </c>
      <c r="N537" s="161">
        <f>+[2]data1cf!M537</f>
        <v>15024.810411621558</v>
      </c>
      <c r="O537" s="161">
        <f>+[2]data1cf!N537</f>
        <v>15377.558642199991</v>
      </c>
      <c r="P537" s="161">
        <f>+[2]data1cf!O537</f>
        <v>15057.132226264579</v>
      </c>
      <c r="Q537" s="161">
        <f>+[2]data1cf!P537</f>
        <v>15157.033353568077</v>
      </c>
      <c r="R537" s="161">
        <f>+[2]data1cf!Q537</f>
        <v>1093.5270477100003</v>
      </c>
      <c r="S537" s="161">
        <f>+[2]data1cf!R537</f>
        <v>0</v>
      </c>
      <c r="T537" s="161">
        <f>+[2]data1cf!S537</f>
        <v>0</v>
      </c>
      <c r="U537" s="161">
        <f>+[2]data1cf!T537</f>
        <v>0</v>
      </c>
      <c r="V537" s="161">
        <f>+[2]data1cf!U537</f>
        <v>0</v>
      </c>
      <c r="W537" s="161">
        <f>+[2]data1cf!V537</f>
        <v>0</v>
      </c>
      <c r="X537" s="161">
        <f>+[2]data1cf!W537</f>
        <v>0</v>
      </c>
      <c r="Y537" s="161">
        <f>+[2]data1cf!X537</f>
        <v>0</v>
      </c>
      <c r="Z537" s="161">
        <f>+[2]data1cf!Y537</f>
        <v>0</v>
      </c>
      <c r="AA537" s="161">
        <f>+[2]data1cf!Z537</f>
        <v>0</v>
      </c>
      <c r="AB537" s="161"/>
      <c r="AC537" s="162">
        <f t="shared" si="64"/>
        <v>22913.21398697724</v>
      </c>
      <c r="AD537" s="162">
        <f t="shared" si="66"/>
        <v>55588.425912217419</v>
      </c>
      <c r="AE537" s="163">
        <f t="shared" si="67"/>
        <v>55036.561004485149</v>
      </c>
      <c r="AF537" s="164">
        <f t="shared" si="65"/>
        <v>0.14067510962486271</v>
      </c>
      <c r="AG537" s="165">
        <f t="shared" si="69"/>
        <v>0.97960478153241337</v>
      </c>
    </row>
    <row r="538" spans="1:33">
      <c r="A538" s="157"/>
      <c r="B538" s="161">
        <f>+[2]data1cf!A538</f>
        <v>-85945.076635868783</v>
      </c>
      <c r="C538" s="161">
        <f>+[2]data1cf!B538</f>
        <v>14933.970808204518</v>
      </c>
      <c r="D538" s="161">
        <f>+[2]data1cf!C538</f>
        <v>16337.712394972059</v>
      </c>
      <c r="E538" s="161">
        <f>+[2]data1cf!D538</f>
        <v>15844.117480617091</v>
      </c>
      <c r="F538" s="161">
        <f>+[2]data1cf!E538</f>
        <v>15623.623497035947</v>
      </c>
      <c r="G538" s="161">
        <f>+[2]data1cf!F538</f>
        <v>15445.911174553588</v>
      </c>
      <c r="H538" s="161">
        <f>+[2]data1cf!G538</f>
        <v>15062.403900422007</v>
      </c>
      <c r="I538" s="161">
        <f>+[2]data1cf!H538</f>
        <v>15001.450770143174</v>
      </c>
      <c r="J538" s="161">
        <f>+[2]data1cf!I538</f>
        <v>14904.314339040637</v>
      </c>
      <c r="K538" s="161">
        <f>+[2]data1cf!J538</f>
        <v>15048.077960474291</v>
      </c>
      <c r="L538" s="161">
        <f>+[2]data1cf!K538</f>
        <v>15061.618877701821</v>
      </c>
      <c r="M538" s="161">
        <f>+[2]data1cf!L538</f>
        <v>15011.257996269398</v>
      </c>
      <c r="N538" s="161">
        <f>+[2]data1cf!M538</f>
        <v>14871.649310553501</v>
      </c>
      <c r="O538" s="161">
        <f>+[2]data1cf!N538</f>
        <v>14938.066358248425</v>
      </c>
      <c r="P538" s="161">
        <f>+[2]data1cf!O538</f>
        <v>15018.559050887019</v>
      </c>
      <c r="Q538" s="161">
        <f>+[2]data1cf!P538</f>
        <v>15025.777495691927</v>
      </c>
      <c r="R538" s="161">
        <f>+[2]data1cf!Q538</f>
        <v>985.75565098276059</v>
      </c>
      <c r="S538" s="161">
        <f>+[2]data1cf!R538</f>
        <v>0</v>
      </c>
      <c r="T538" s="161">
        <f>+[2]data1cf!S538</f>
        <v>0</v>
      </c>
      <c r="U538" s="161">
        <f>+[2]data1cf!T538</f>
        <v>0</v>
      </c>
      <c r="V538" s="161">
        <f>+[2]data1cf!U538</f>
        <v>0</v>
      </c>
      <c r="W538" s="161">
        <f>+[2]data1cf!V538</f>
        <v>0</v>
      </c>
      <c r="X538" s="161">
        <f>+[2]data1cf!W538</f>
        <v>0</v>
      </c>
      <c r="Y538" s="161">
        <f>+[2]data1cf!X538</f>
        <v>0</v>
      </c>
      <c r="Z538" s="161">
        <f>+[2]data1cf!Y538</f>
        <v>0</v>
      </c>
      <c r="AA538" s="161">
        <f>+[2]data1cf!Z538</f>
        <v>0</v>
      </c>
      <c r="AB538" s="161"/>
      <c r="AC538" s="162">
        <f t="shared" si="64"/>
        <v>30683.610722510188</v>
      </c>
      <c r="AD538" s="162">
        <f t="shared" si="66"/>
        <v>62912.725251419331</v>
      </c>
      <c r="AE538" s="163">
        <f t="shared" si="67"/>
        <v>62368.462437845657</v>
      </c>
      <c r="AF538" s="164">
        <f t="shared" si="65"/>
        <v>0.15940453410148625</v>
      </c>
      <c r="AG538" s="165">
        <f t="shared" si="69"/>
        <v>0.98778783168336415</v>
      </c>
    </row>
    <row r="539" spans="1:33">
      <c r="A539" s="157"/>
      <c r="B539" s="161">
        <f>+[2]data1cf!A539</f>
        <v>-91881.077672779138</v>
      </c>
      <c r="C539" s="161">
        <f>+[2]data1cf!B539</f>
        <v>15126.393252514054</v>
      </c>
      <c r="D539" s="161">
        <f>+[2]data1cf!C539</f>
        <v>16566.137519137374</v>
      </c>
      <c r="E539" s="161">
        <f>+[2]data1cf!D539</f>
        <v>16044.775915849903</v>
      </c>
      <c r="F539" s="161">
        <f>+[2]data1cf!E539</f>
        <v>15792.100071458979</v>
      </c>
      <c r="G539" s="161">
        <f>+[2]data1cf!F539</f>
        <v>15313.297804271106</v>
      </c>
      <c r="H539" s="161">
        <f>+[2]data1cf!G539</f>
        <v>15182.997715724141</v>
      </c>
      <c r="I539" s="161">
        <f>+[2]data1cf!H539</f>
        <v>15248.011764635055</v>
      </c>
      <c r="J539" s="161">
        <f>+[2]data1cf!I539</f>
        <v>15174.367540020661</v>
      </c>
      <c r="K539" s="161">
        <f>+[2]data1cf!J539</f>
        <v>15122.848456957559</v>
      </c>
      <c r="L539" s="161">
        <f>+[2]data1cf!K539</f>
        <v>15243.276448026194</v>
      </c>
      <c r="M539" s="161">
        <f>+[2]data1cf!L539</f>
        <v>15360.897359946979</v>
      </c>
      <c r="N539" s="161">
        <f>+[2]data1cf!M539</f>
        <v>15210.349430743738</v>
      </c>
      <c r="O539" s="161">
        <f>+[2]data1cf!N539</f>
        <v>15193.305140013994</v>
      </c>
      <c r="P539" s="161">
        <f>+[2]data1cf!O539</f>
        <v>15109.781584757126</v>
      </c>
      <c r="Q539" s="161">
        <f>+[2]data1cf!P539</f>
        <v>15255.211591764986</v>
      </c>
      <c r="R539" s="161">
        <f>+[2]data1cf!Q539</f>
        <v>1053.8392084757074</v>
      </c>
      <c r="S539" s="161">
        <f>+[2]data1cf!R539</f>
        <v>0</v>
      </c>
      <c r="T539" s="161">
        <f>+[2]data1cf!S539</f>
        <v>0</v>
      </c>
      <c r="U539" s="161">
        <f>+[2]data1cf!T539</f>
        <v>0</v>
      </c>
      <c r="V539" s="161">
        <f>+[2]data1cf!U539</f>
        <v>0</v>
      </c>
      <c r="W539" s="161">
        <f>+[2]data1cf!V539</f>
        <v>0</v>
      </c>
      <c r="X539" s="161">
        <f>+[2]data1cf!W539</f>
        <v>0</v>
      </c>
      <c r="Y539" s="161">
        <f>+[2]data1cf!X539</f>
        <v>0</v>
      </c>
      <c r="Z539" s="161">
        <f>+[2]data1cf!Y539</f>
        <v>0</v>
      </c>
      <c r="AA539" s="161">
        <f>+[2]data1cf!Z539</f>
        <v>0</v>
      </c>
      <c r="AB539" s="161"/>
      <c r="AC539" s="162">
        <f t="shared" si="64"/>
        <v>26114.624253977399</v>
      </c>
      <c r="AD539" s="162">
        <f t="shared" si="66"/>
        <v>58757.007975492786</v>
      </c>
      <c r="AE539" s="163">
        <f t="shared" si="67"/>
        <v>58205.558200794978</v>
      </c>
      <c r="AF539" s="164">
        <f t="shared" si="65"/>
        <v>0.14772786498069765</v>
      </c>
      <c r="AG539" s="165">
        <f t="shared" si="69"/>
        <v>0.98366307905104544</v>
      </c>
    </row>
    <row r="540" spans="1:33">
      <c r="A540" s="157"/>
      <c r="B540" s="161">
        <f>+[2]data1cf!A540</f>
        <v>-97808.681810842201</v>
      </c>
      <c r="C540" s="161">
        <f>+[2]data1cf!B540</f>
        <v>15005.041965881417</v>
      </c>
      <c r="D540" s="161">
        <f>+[2]data1cf!C540</f>
        <v>16633.622665017043</v>
      </c>
      <c r="E540" s="161">
        <f>+[2]data1cf!D540</f>
        <v>16261.840787925605</v>
      </c>
      <c r="F540" s="161">
        <f>+[2]data1cf!E540</f>
        <v>16037.803303227218</v>
      </c>
      <c r="G540" s="161">
        <f>+[2]data1cf!F540</f>
        <v>15790.648485624533</v>
      </c>
      <c r="H540" s="161">
        <f>+[2]data1cf!G540</f>
        <v>15400.658917715547</v>
      </c>
      <c r="I540" s="161">
        <f>+[2]data1cf!H540</f>
        <v>15216.997677205429</v>
      </c>
      <c r="J540" s="161">
        <f>+[2]data1cf!I540</f>
        <v>15106.641835777637</v>
      </c>
      <c r="K540" s="161">
        <f>+[2]data1cf!J540</f>
        <v>15258.444566908984</v>
      </c>
      <c r="L540" s="161">
        <f>+[2]data1cf!K540</f>
        <v>15287.518421172779</v>
      </c>
      <c r="M540" s="161">
        <f>+[2]data1cf!L540</f>
        <v>15403.76057062381</v>
      </c>
      <c r="N540" s="161">
        <f>+[2]data1cf!M540</f>
        <v>15272.177038184374</v>
      </c>
      <c r="O540" s="161">
        <f>+[2]data1cf!N540</f>
        <v>15412.168011621907</v>
      </c>
      <c r="P540" s="161">
        <f>+[2]data1cf!O540</f>
        <v>15304.003283352111</v>
      </c>
      <c r="Q540" s="161">
        <f>+[2]data1cf!P540</f>
        <v>15191.229109299748</v>
      </c>
      <c r="R540" s="161">
        <f>+[2]data1cf!Q540</f>
        <v>1121.8264568976356</v>
      </c>
      <c r="S540" s="161">
        <f>+[2]data1cf!R540</f>
        <v>0</v>
      </c>
      <c r="T540" s="161">
        <f>+[2]data1cf!S540</f>
        <v>0</v>
      </c>
      <c r="U540" s="161">
        <f>+[2]data1cf!T540</f>
        <v>0</v>
      </c>
      <c r="V540" s="161">
        <f>+[2]data1cf!U540</f>
        <v>0</v>
      </c>
      <c r="W540" s="161">
        <f>+[2]data1cf!V540</f>
        <v>0</v>
      </c>
      <c r="X540" s="161">
        <f>+[2]data1cf!W540</f>
        <v>0</v>
      </c>
      <c r="Y540" s="161">
        <f>+[2]data1cf!X540</f>
        <v>0</v>
      </c>
      <c r="Z540" s="161">
        <f>+[2]data1cf!Y540</f>
        <v>0</v>
      </c>
      <c r="AA540" s="161">
        <f>+[2]data1cf!Z540</f>
        <v>0</v>
      </c>
      <c r="AB540" s="161"/>
      <c r="AC540" s="162">
        <f t="shared" si="64"/>
        <v>21058.044332777416</v>
      </c>
      <c r="AD540" s="162">
        <f t="shared" si="66"/>
        <v>53947.74079198164</v>
      </c>
      <c r="AE540" s="163">
        <f t="shared" si="67"/>
        <v>53392.194941573835</v>
      </c>
      <c r="AF540" s="164">
        <f t="shared" si="65"/>
        <v>0.13651612401008606</v>
      </c>
      <c r="AG540" s="165">
        <f t="shared" si="69"/>
        <v>0.97712177056493177</v>
      </c>
    </row>
    <row r="541" spans="1:33">
      <c r="A541" s="157"/>
      <c r="B541" s="161">
        <f>+[2]data1cf!A541</f>
        <v>-90886.608795596563</v>
      </c>
      <c r="C541" s="161">
        <f>+[2]data1cf!B541</f>
        <v>14911.343017950563</v>
      </c>
      <c r="D541" s="161">
        <f>+[2]data1cf!C541</f>
        <v>16394.418627951694</v>
      </c>
      <c r="E541" s="161">
        <f>+[2]data1cf!D541</f>
        <v>15841.480622611754</v>
      </c>
      <c r="F541" s="161">
        <f>+[2]data1cf!E541</f>
        <v>15574.565458228579</v>
      </c>
      <c r="G541" s="161">
        <f>+[2]data1cf!F541</f>
        <v>15388.604002949953</v>
      </c>
      <c r="H541" s="161">
        <f>+[2]data1cf!G541</f>
        <v>15136.613807423497</v>
      </c>
      <c r="I541" s="161">
        <f>+[2]data1cf!H541</f>
        <v>15297.128115140218</v>
      </c>
      <c r="J541" s="161">
        <f>+[2]data1cf!I541</f>
        <v>15312.133938155072</v>
      </c>
      <c r="K541" s="161">
        <f>+[2]data1cf!J541</f>
        <v>15061.640099964512</v>
      </c>
      <c r="L541" s="161">
        <f>+[2]data1cf!K541</f>
        <v>14946.436816222715</v>
      </c>
      <c r="M541" s="161">
        <f>+[2]data1cf!L541</f>
        <v>15115.993260568506</v>
      </c>
      <c r="N541" s="161">
        <f>+[2]data1cf!M541</f>
        <v>15241.094064149582</v>
      </c>
      <c r="O541" s="161">
        <f>+[2]data1cf!N541</f>
        <v>15047.069087917942</v>
      </c>
      <c r="P541" s="161">
        <f>+[2]data1cf!O541</f>
        <v>14877.594109346752</v>
      </c>
      <c r="Q541" s="161">
        <f>+[2]data1cf!P541</f>
        <v>14901.218935195844</v>
      </c>
      <c r="R541" s="161">
        <f>+[2]data1cf!Q541</f>
        <v>1042.4330482419743</v>
      </c>
      <c r="S541" s="161">
        <f>+[2]data1cf!R541</f>
        <v>0</v>
      </c>
      <c r="T541" s="161">
        <f>+[2]data1cf!S541</f>
        <v>0</v>
      </c>
      <c r="U541" s="161">
        <f>+[2]data1cf!T541</f>
        <v>0</v>
      </c>
      <c r="V541" s="161">
        <f>+[2]data1cf!U541</f>
        <v>0</v>
      </c>
      <c r="W541" s="161">
        <f>+[2]data1cf!V541</f>
        <v>0</v>
      </c>
      <c r="X541" s="161">
        <f>+[2]data1cf!W541</f>
        <v>0</v>
      </c>
      <c r="Y541" s="161">
        <f>+[2]data1cf!X541</f>
        <v>0</v>
      </c>
      <c r="Z541" s="161">
        <f>+[2]data1cf!Y541</f>
        <v>0</v>
      </c>
      <c r="AA541" s="161">
        <f>+[2]data1cf!Z541</f>
        <v>0</v>
      </c>
      <c r="AB541" s="161"/>
      <c r="AC541" s="162">
        <f t="shared" si="64"/>
        <v>26173.659119703461</v>
      </c>
      <c r="AD541" s="162">
        <f t="shared" si="66"/>
        <v>58576.147607614803</v>
      </c>
      <c r="AE541" s="163">
        <f t="shared" si="67"/>
        <v>58029.104195648259</v>
      </c>
      <c r="AF541" s="164">
        <f t="shared" si="65"/>
        <v>0.14830624461174013</v>
      </c>
      <c r="AG541" s="165">
        <f t="shared" si="69"/>
        <v>0.98345486705494489</v>
      </c>
    </row>
    <row r="542" spans="1:33">
      <c r="A542" s="157"/>
      <c r="B542" s="161">
        <f>+[2]data1cf!A542</f>
        <v>-96723.232302299351</v>
      </c>
      <c r="C542" s="161">
        <f>+[2]data1cf!B542</f>
        <v>14990.375940926615</v>
      </c>
      <c r="D542" s="161">
        <f>+[2]data1cf!C542</f>
        <v>16638.025984423828</v>
      </c>
      <c r="E542" s="161">
        <f>+[2]data1cf!D542</f>
        <v>16202.748387127944</v>
      </c>
      <c r="F542" s="161">
        <f>+[2]data1cf!E542</f>
        <v>15888.996175917498</v>
      </c>
      <c r="G542" s="161">
        <f>+[2]data1cf!F542</f>
        <v>15620.087281450993</v>
      </c>
      <c r="H542" s="161">
        <f>+[2]data1cf!G542</f>
        <v>15350.210930310801</v>
      </c>
      <c r="I542" s="161">
        <f>+[2]data1cf!H542</f>
        <v>15225.502389089455</v>
      </c>
      <c r="J542" s="161">
        <f>+[2]data1cf!I542</f>
        <v>15224.181958481247</v>
      </c>
      <c r="K542" s="161">
        <f>+[2]data1cf!J542</f>
        <v>15190.013563487009</v>
      </c>
      <c r="L542" s="161">
        <f>+[2]data1cf!K542</f>
        <v>15050.005081419959</v>
      </c>
      <c r="M542" s="161">
        <f>+[2]data1cf!L542</f>
        <v>15122.390991504366</v>
      </c>
      <c r="N542" s="161">
        <f>+[2]data1cf!M542</f>
        <v>15243.868587193792</v>
      </c>
      <c r="O542" s="161">
        <f>+[2]data1cf!N542</f>
        <v>15133.361466103866</v>
      </c>
      <c r="P542" s="161">
        <f>+[2]data1cf!O542</f>
        <v>15285.405088728323</v>
      </c>
      <c r="Q542" s="161">
        <f>+[2]data1cf!P542</f>
        <v>15321.499106722324</v>
      </c>
      <c r="R542" s="161">
        <f>+[2]data1cf!Q542</f>
        <v>1109.3767852144526</v>
      </c>
      <c r="S542" s="161">
        <f>+[2]data1cf!R542</f>
        <v>0</v>
      </c>
      <c r="T542" s="161">
        <f>+[2]data1cf!S542</f>
        <v>0</v>
      </c>
      <c r="U542" s="161">
        <f>+[2]data1cf!T542</f>
        <v>0</v>
      </c>
      <c r="V542" s="161">
        <f>+[2]data1cf!U542</f>
        <v>0</v>
      </c>
      <c r="W542" s="161">
        <f>+[2]data1cf!V542</f>
        <v>0</v>
      </c>
      <c r="X542" s="161">
        <f>+[2]data1cf!W542</f>
        <v>0</v>
      </c>
      <c r="Y542" s="161">
        <f>+[2]data1cf!X542</f>
        <v>0</v>
      </c>
      <c r="Z542" s="161">
        <f>+[2]data1cf!Y542</f>
        <v>0</v>
      </c>
      <c r="AA542" s="161">
        <f>+[2]data1cf!Z542</f>
        <v>0</v>
      </c>
      <c r="AB542" s="161"/>
      <c r="AC542" s="162">
        <f t="shared" si="64"/>
        <v>21627.427441859098</v>
      </c>
      <c r="AD542" s="162">
        <f t="shared" si="66"/>
        <v>54352.223244414039</v>
      </c>
      <c r="AE542" s="163">
        <f t="shared" si="67"/>
        <v>53799.54593535509</v>
      </c>
      <c r="AF542" s="164">
        <f t="shared" si="65"/>
        <v>0.1379115402698517</v>
      </c>
      <c r="AG542" s="165">
        <f t="shared" si="69"/>
        <v>0.97776065978083526</v>
      </c>
    </row>
    <row r="543" spans="1:33">
      <c r="A543" s="157"/>
      <c r="B543" s="161">
        <f>+[2]data1cf!A543</f>
        <v>-99637.976049663484</v>
      </c>
      <c r="C543" s="161">
        <f>+[2]data1cf!B543</f>
        <v>15220.761852101085</v>
      </c>
      <c r="D543" s="161">
        <f>+[2]data1cf!C543</f>
        <v>16634.088017860187</v>
      </c>
      <c r="E543" s="161">
        <f>+[2]data1cf!D543</f>
        <v>16251.238725013674</v>
      </c>
      <c r="F543" s="161">
        <f>+[2]data1cf!E543</f>
        <v>15930.275837333771</v>
      </c>
      <c r="G543" s="161">
        <f>+[2]data1cf!F543</f>
        <v>15645.300243952919</v>
      </c>
      <c r="H543" s="161">
        <f>+[2]data1cf!G543</f>
        <v>15309.362140128207</v>
      </c>
      <c r="I543" s="161">
        <f>+[2]data1cf!H543</f>
        <v>15091.938597257635</v>
      </c>
      <c r="J543" s="161">
        <f>+[2]data1cf!I543</f>
        <v>15429.564009802871</v>
      </c>
      <c r="K543" s="161">
        <f>+[2]data1cf!J543</f>
        <v>15323.19696288964</v>
      </c>
      <c r="L543" s="161">
        <f>+[2]data1cf!K543</f>
        <v>15234.116659643041</v>
      </c>
      <c r="M543" s="161">
        <f>+[2]data1cf!L543</f>
        <v>14979.363061259184</v>
      </c>
      <c r="N543" s="161">
        <f>+[2]data1cf!M543</f>
        <v>15272.951435246014</v>
      </c>
      <c r="O543" s="161">
        <f>+[2]data1cf!N543</f>
        <v>15353.187789506057</v>
      </c>
      <c r="P543" s="161">
        <f>+[2]data1cf!O543</f>
        <v>15228.197448515006</v>
      </c>
      <c r="Q543" s="161">
        <f>+[2]data1cf!P543</f>
        <v>15346.841795313239</v>
      </c>
      <c r="R543" s="161">
        <f>+[2]data1cf!Q543</f>
        <v>1142.8077300992202</v>
      </c>
      <c r="S543" s="161">
        <f>+[2]data1cf!R543</f>
        <v>0</v>
      </c>
      <c r="T543" s="161">
        <f>+[2]data1cf!S543</f>
        <v>0</v>
      </c>
      <c r="U543" s="161">
        <f>+[2]data1cf!T543</f>
        <v>0</v>
      </c>
      <c r="V543" s="161">
        <f>+[2]data1cf!U543</f>
        <v>0</v>
      </c>
      <c r="W543" s="161">
        <f>+[2]data1cf!V543</f>
        <v>0</v>
      </c>
      <c r="X543" s="161">
        <f>+[2]data1cf!W543</f>
        <v>0</v>
      </c>
      <c r="Y543" s="161">
        <f>+[2]data1cf!X543</f>
        <v>0</v>
      </c>
      <c r="Z543" s="161">
        <f>+[2]data1cf!Y543</f>
        <v>0</v>
      </c>
      <c r="AA543" s="161">
        <f>+[2]data1cf!Z543</f>
        <v>0</v>
      </c>
      <c r="AB543" s="161"/>
      <c r="AC543" s="162">
        <f t="shared" si="64"/>
        <v>19151.799325199874</v>
      </c>
      <c r="AD543" s="162">
        <f t="shared" si="66"/>
        <v>51976.448115079787</v>
      </c>
      <c r="AE543" s="163">
        <f t="shared" si="67"/>
        <v>51422.054124222668</v>
      </c>
      <c r="AF543" s="164">
        <f t="shared" si="65"/>
        <v>0.13277834057807925</v>
      </c>
      <c r="AG543" s="165">
        <f t="shared" si="69"/>
        <v>0.97373542363087406</v>
      </c>
    </row>
    <row r="544" spans="1:33">
      <c r="A544" s="157"/>
      <c r="B544" s="161">
        <f>+[2]data1cf!A544</f>
        <v>-89536.835111466629</v>
      </c>
      <c r="C544" s="161">
        <f>+[2]data1cf!B544</f>
        <v>15089.90871855884</v>
      </c>
      <c r="D544" s="161">
        <f>+[2]data1cf!C544</f>
        <v>16379.061366975871</v>
      </c>
      <c r="E544" s="161">
        <f>+[2]data1cf!D544</f>
        <v>16000.70015056543</v>
      </c>
      <c r="F544" s="161">
        <f>+[2]data1cf!E544</f>
        <v>15778.196188607733</v>
      </c>
      <c r="G544" s="161">
        <f>+[2]data1cf!F544</f>
        <v>15316.049416391332</v>
      </c>
      <c r="H544" s="161">
        <f>+[2]data1cf!G544</f>
        <v>15023.06246674982</v>
      </c>
      <c r="I544" s="161">
        <f>+[2]data1cf!H544</f>
        <v>15052.647385296306</v>
      </c>
      <c r="J544" s="161">
        <f>+[2]data1cf!I544</f>
        <v>15108.10319692237</v>
      </c>
      <c r="K544" s="161">
        <f>+[2]data1cf!J544</f>
        <v>15286.775996196033</v>
      </c>
      <c r="L544" s="161">
        <f>+[2]data1cf!K544</f>
        <v>15052.974116033536</v>
      </c>
      <c r="M544" s="161">
        <f>+[2]data1cf!L544</f>
        <v>15022.127852709518</v>
      </c>
      <c r="N544" s="161">
        <f>+[2]data1cf!M544</f>
        <v>15029.930368000501</v>
      </c>
      <c r="O544" s="161">
        <f>+[2]data1cf!N544</f>
        <v>15240.382162791588</v>
      </c>
      <c r="P544" s="161">
        <f>+[2]data1cf!O544</f>
        <v>15025.326231457524</v>
      </c>
      <c r="Q544" s="161">
        <f>+[2]data1cf!P544</f>
        <v>15444.465907712874</v>
      </c>
      <c r="R544" s="161">
        <f>+[2]data1cf!Q544</f>
        <v>1026.9516839944777</v>
      </c>
      <c r="S544" s="161">
        <f>+[2]data1cf!R544</f>
        <v>0</v>
      </c>
      <c r="T544" s="161">
        <f>+[2]data1cf!S544</f>
        <v>0</v>
      </c>
      <c r="U544" s="161">
        <f>+[2]data1cf!T544</f>
        <v>0</v>
      </c>
      <c r="V544" s="161">
        <f>+[2]data1cf!U544</f>
        <v>0</v>
      </c>
      <c r="W544" s="161">
        <f>+[2]data1cf!V544</f>
        <v>0</v>
      </c>
      <c r="X544" s="161">
        <f>+[2]data1cf!W544</f>
        <v>0</v>
      </c>
      <c r="Y544" s="161">
        <f>+[2]data1cf!X544</f>
        <v>0</v>
      </c>
      <c r="Z544" s="161">
        <f>+[2]data1cf!Y544</f>
        <v>0</v>
      </c>
      <c r="AA544" s="161">
        <f>+[2]data1cf!Z544</f>
        <v>0</v>
      </c>
      <c r="AB544" s="161"/>
      <c r="AC544" s="162">
        <f t="shared" si="64"/>
        <v>27859.81919709286</v>
      </c>
      <c r="AD544" s="162">
        <f t="shared" si="66"/>
        <v>60338.865565941123</v>
      </c>
      <c r="AE544" s="163">
        <f t="shared" si="67"/>
        <v>59790.064769041106</v>
      </c>
      <c r="AF544" s="164">
        <f t="shared" si="65"/>
        <v>0.15204301476478579</v>
      </c>
      <c r="AG544" s="165">
        <f t="shared" si="69"/>
        <v>0.98537603521207395</v>
      </c>
    </row>
    <row r="545" spans="1:33">
      <c r="A545" s="157"/>
      <c r="B545" s="161">
        <f>+[2]data1cf!A545</f>
        <v>-88024.317877839465</v>
      </c>
      <c r="C545" s="161">
        <f>+[2]data1cf!B545</f>
        <v>15349.348539727649</v>
      </c>
      <c r="D545" s="161">
        <f>+[2]data1cf!C545</f>
        <v>16428.374957912158</v>
      </c>
      <c r="E545" s="161">
        <f>+[2]data1cf!D545</f>
        <v>15795.625000409731</v>
      </c>
      <c r="F545" s="161">
        <f>+[2]data1cf!E545</f>
        <v>15508.00322252528</v>
      </c>
      <c r="G545" s="161">
        <f>+[2]data1cf!F545</f>
        <v>15257.577868786186</v>
      </c>
      <c r="H545" s="161">
        <f>+[2]data1cf!G545</f>
        <v>15108.369710636596</v>
      </c>
      <c r="I545" s="161">
        <f>+[2]data1cf!H545</f>
        <v>14898.340582711244</v>
      </c>
      <c r="J545" s="161">
        <f>+[2]data1cf!I545</f>
        <v>15012.249604271581</v>
      </c>
      <c r="K545" s="161">
        <f>+[2]data1cf!J545</f>
        <v>15018.254370186412</v>
      </c>
      <c r="L545" s="161">
        <f>+[2]data1cf!K545</f>
        <v>14953.612507054704</v>
      </c>
      <c r="M545" s="161">
        <f>+[2]data1cf!L545</f>
        <v>14963.434901695593</v>
      </c>
      <c r="N545" s="161">
        <f>+[2]data1cf!M545</f>
        <v>14948.238441887728</v>
      </c>
      <c r="O545" s="161">
        <f>+[2]data1cf!N545</f>
        <v>15247.592293871827</v>
      </c>
      <c r="P545" s="161">
        <f>+[2]data1cf!O545</f>
        <v>15055.331482303267</v>
      </c>
      <c r="Q545" s="161">
        <f>+[2]data1cf!P545</f>
        <v>15162.970686560599</v>
      </c>
      <c r="R545" s="161">
        <f>+[2]data1cf!Q545</f>
        <v>1009.6037163316674</v>
      </c>
      <c r="S545" s="161">
        <f>+[2]data1cf!R545</f>
        <v>0</v>
      </c>
      <c r="T545" s="161">
        <f>+[2]data1cf!S545</f>
        <v>0</v>
      </c>
      <c r="U545" s="161">
        <f>+[2]data1cf!T545</f>
        <v>0</v>
      </c>
      <c r="V545" s="161">
        <f>+[2]data1cf!U545</f>
        <v>0</v>
      </c>
      <c r="W545" s="161">
        <f>+[2]data1cf!V545</f>
        <v>0</v>
      </c>
      <c r="X545" s="161">
        <f>+[2]data1cf!W545</f>
        <v>0</v>
      </c>
      <c r="Y545" s="161">
        <f>+[2]data1cf!X545</f>
        <v>0</v>
      </c>
      <c r="Z545" s="161">
        <f>+[2]data1cf!Y545</f>
        <v>0</v>
      </c>
      <c r="AA545" s="161">
        <f>+[2]data1cf!Z545</f>
        <v>0</v>
      </c>
      <c r="AB545" s="161"/>
      <c r="AC545" s="162">
        <f t="shared" si="64"/>
        <v>28938.626886389051</v>
      </c>
      <c r="AD545" s="162">
        <f t="shared" si="66"/>
        <v>61214.282445839395</v>
      </c>
      <c r="AE545" s="163">
        <f t="shared" si="67"/>
        <v>60668.966371350674</v>
      </c>
      <c r="AF545" s="164">
        <f t="shared" si="65"/>
        <v>0.15502342581748965</v>
      </c>
      <c r="AG545" s="165">
        <f t="shared" si="69"/>
        <v>0.98624554867928327</v>
      </c>
    </row>
    <row r="546" spans="1:33">
      <c r="A546" s="157"/>
      <c r="B546" s="161">
        <f>+[2]data1cf!A546</f>
        <v>-94370.773673905409</v>
      </c>
      <c r="C546" s="161">
        <f>+[2]data1cf!B546</f>
        <v>14998.227315900565</v>
      </c>
      <c r="D546" s="161">
        <f>+[2]data1cf!C546</f>
        <v>16307.013665487069</v>
      </c>
      <c r="E546" s="161">
        <f>+[2]data1cf!D546</f>
        <v>16192.729843585445</v>
      </c>
      <c r="F546" s="161">
        <f>+[2]data1cf!E546</f>
        <v>15755.985843862718</v>
      </c>
      <c r="G546" s="161">
        <f>+[2]data1cf!F546</f>
        <v>15422.975226791499</v>
      </c>
      <c r="H546" s="161">
        <f>+[2]data1cf!G546</f>
        <v>15254.314131879111</v>
      </c>
      <c r="I546" s="161">
        <f>+[2]data1cf!H546</f>
        <v>15224.692389616062</v>
      </c>
      <c r="J546" s="161">
        <f>+[2]data1cf!I546</f>
        <v>15059.15409065285</v>
      </c>
      <c r="K546" s="161">
        <f>+[2]data1cf!J546</f>
        <v>15166.591202961754</v>
      </c>
      <c r="L546" s="161">
        <f>+[2]data1cf!K546</f>
        <v>15272.879391752265</v>
      </c>
      <c r="M546" s="161">
        <f>+[2]data1cf!L546</f>
        <v>15522.655235378676</v>
      </c>
      <c r="N546" s="161">
        <f>+[2]data1cf!M546</f>
        <v>15228.344348191025</v>
      </c>
      <c r="O546" s="161">
        <f>+[2]data1cf!N546</f>
        <v>15242.896993738897</v>
      </c>
      <c r="P546" s="161">
        <f>+[2]data1cf!O546</f>
        <v>15128.035173788703</v>
      </c>
      <c r="Q546" s="161">
        <f>+[2]data1cf!P546</f>
        <v>15261.542890064389</v>
      </c>
      <c r="R546" s="161">
        <f>+[2]data1cf!Q546</f>
        <v>1082.3950257302254</v>
      </c>
      <c r="S546" s="161">
        <f>+[2]data1cf!R546</f>
        <v>0</v>
      </c>
      <c r="T546" s="161">
        <f>+[2]data1cf!S546</f>
        <v>0</v>
      </c>
      <c r="U546" s="161">
        <f>+[2]data1cf!T546</f>
        <v>0</v>
      </c>
      <c r="V546" s="161">
        <f>+[2]data1cf!U546</f>
        <v>0</v>
      </c>
      <c r="W546" s="161">
        <f>+[2]data1cf!V546</f>
        <v>0</v>
      </c>
      <c r="X546" s="161">
        <f>+[2]data1cf!W546</f>
        <v>0</v>
      </c>
      <c r="Y546" s="161">
        <f>+[2]data1cf!X546</f>
        <v>0</v>
      </c>
      <c r="Z546" s="161">
        <f>+[2]data1cf!Y546</f>
        <v>0</v>
      </c>
      <c r="AA546" s="161">
        <f>+[2]data1cf!Z546</f>
        <v>0</v>
      </c>
      <c r="AB546" s="161"/>
      <c r="AC546" s="162">
        <f t="shared" si="64"/>
        <v>23542.630414274881</v>
      </c>
      <c r="AD546" s="162">
        <f t="shared" si="66"/>
        <v>56230.042985050764</v>
      </c>
      <c r="AE546" s="163">
        <f t="shared" si="67"/>
        <v>55677.680706796738</v>
      </c>
      <c r="AF546" s="164">
        <f t="shared" si="65"/>
        <v>0.14200374484062198</v>
      </c>
      <c r="AG546" s="165">
        <f t="shared" si="69"/>
        <v>0.98050081463239425</v>
      </c>
    </row>
    <row r="547" spans="1:33">
      <c r="A547" s="157"/>
      <c r="B547" s="161">
        <f>+[2]data1cf!A547</f>
        <v>-88921.198365321005</v>
      </c>
      <c r="C547" s="161">
        <f>+[2]data1cf!B547</f>
        <v>14905.328951853433</v>
      </c>
      <c r="D547" s="161">
        <f>+[2]data1cf!C547</f>
        <v>16057.771243584597</v>
      </c>
      <c r="E547" s="161">
        <f>+[2]data1cf!D547</f>
        <v>15756.855392908652</v>
      </c>
      <c r="F547" s="161">
        <f>+[2]data1cf!E547</f>
        <v>15547.999679302733</v>
      </c>
      <c r="G547" s="161">
        <f>+[2]data1cf!F547</f>
        <v>15285.482504629104</v>
      </c>
      <c r="H547" s="161">
        <f>+[2]data1cf!G547</f>
        <v>15007.257663655071</v>
      </c>
      <c r="I547" s="161">
        <f>+[2]data1cf!H547</f>
        <v>15031.928176372039</v>
      </c>
      <c r="J547" s="161">
        <f>+[2]data1cf!I547</f>
        <v>15284.879228075093</v>
      </c>
      <c r="K547" s="161">
        <f>+[2]data1cf!J547</f>
        <v>15240.078131601855</v>
      </c>
      <c r="L547" s="161">
        <f>+[2]data1cf!K547</f>
        <v>15113.055189734252</v>
      </c>
      <c r="M547" s="161">
        <f>+[2]data1cf!L547</f>
        <v>14880.96585739261</v>
      </c>
      <c r="N547" s="161">
        <f>+[2]data1cf!M547</f>
        <v>15327.879566028154</v>
      </c>
      <c r="O547" s="161">
        <f>+[2]data1cf!N547</f>
        <v>15046.961321501685</v>
      </c>
      <c r="P547" s="161">
        <f>+[2]data1cf!O547</f>
        <v>15127.899715500791</v>
      </c>
      <c r="Q547" s="161">
        <f>+[2]data1cf!P547</f>
        <v>15133.943797934679</v>
      </c>
      <c r="R547" s="161">
        <f>+[2]data1cf!Q547</f>
        <v>1019.8905767708857</v>
      </c>
      <c r="S547" s="161">
        <f>+[2]data1cf!R547</f>
        <v>0</v>
      </c>
      <c r="T547" s="161">
        <f>+[2]data1cf!S547</f>
        <v>0</v>
      </c>
      <c r="U547" s="161">
        <f>+[2]data1cf!T547</f>
        <v>0</v>
      </c>
      <c r="V547" s="161">
        <f>+[2]data1cf!U547</f>
        <v>0</v>
      </c>
      <c r="W547" s="161">
        <f>+[2]data1cf!V547</f>
        <v>0</v>
      </c>
      <c r="X547" s="161">
        <f>+[2]data1cf!W547</f>
        <v>0</v>
      </c>
      <c r="Y547" s="161">
        <f>+[2]data1cf!X547</f>
        <v>0</v>
      </c>
      <c r="Z547" s="161">
        <f>+[2]data1cf!Y547</f>
        <v>0</v>
      </c>
      <c r="AA547" s="161">
        <f>+[2]data1cf!Z547</f>
        <v>0</v>
      </c>
      <c r="AB547" s="161"/>
      <c r="AC547" s="162">
        <f t="shared" si="64"/>
        <v>27689.740718549616</v>
      </c>
      <c r="AD547" s="162">
        <f t="shared" si="66"/>
        <v>60071.545092739412</v>
      </c>
      <c r="AE547" s="163">
        <f t="shared" si="67"/>
        <v>59524.288311259763</v>
      </c>
      <c r="AF547" s="164">
        <f t="shared" si="65"/>
        <v>0.15186143517494202</v>
      </c>
      <c r="AG547" s="165">
        <f t="shared" ref="AG547:AG562" si="70">1-EXP(-(1/0.25)*(AD547/ABS($AD$1010)))</f>
        <v>0.98509971823463527</v>
      </c>
    </row>
    <row r="548" spans="1:33">
      <c r="A548" s="157"/>
      <c r="B548" s="161">
        <f>+[2]data1cf!A548</f>
        <v>-95687.214618044542</v>
      </c>
      <c r="C548" s="161">
        <f>+[2]data1cf!B548</f>
        <v>15116.30567384586</v>
      </c>
      <c r="D548" s="161">
        <f>+[2]data1cf!C548</f>
        <v>16398.054454998382</v>
      </c>
      <c r="E548" s="161">
        <f>+[2]data1cf!D548</f>
        <v>15991.543544289532</v>
      </c>
      <c r="F548" s="161">
        <f>+[2]data1cf!E548</f>
        <v>15814.097910928436</v>
      </c>
      <c r="G548" s="161">
        <f>+[2]data1cf!F548</f>
        <v>15541.781070907553</v>
      </c>
      <c r="H548" s="161">
        <f>+[2]data1cf!G548</f>
        <v>15244.436850538237</v>
      </c>
      <c r="I548" s="161">
        <f>+[2]data1cf!H548</f>
        <v>15113.982342773028</v>
      </c>
      <c r="J548" s="161">
        <f>+[2]data1cf!I548</f>
        <v>15231.57136315207</v>
      </c>
      <c r="K548" s="161">
        <f>+[2]data1cf!J548</f>
        <v>15364.051160104285</v>
      </c>
      <c r="L548" s="161">
        <f>+[2]data1cf!K548</f>
        <v>15112.922495992252</v>
      </c>
      <c r="M548" s="161">
        <f>+[2]data1cf!L548</f>
        <v>15155.245504016999</v>
      </c>
      <c r="N548" s="161">
        <f>+[2]data1cf!M548</f>
        <v>15285.612257309385</v>
      </c>
      <c r="O548" s="161">
        <f>+[2]data1cf!N548</f>
        <v>15333.071005444148</v>
      </c>
      <c r="P548" s="161">
        <f>+[2]data1cf!O548</f>
        <v>15243.922082712244</v>
      </c>
      <c r="Q548" s="161">
        <f>+[2]data1cf!P548</f>
        <v>15420.483634046192</v>
      </c>
      <c r="R548" s="161">
        <f>+[2]data1cf!Q548</f>
        <v>1097.4940767831235</v>
      </c>
      <c r="S548" s="161">
        <f>+[2]data1cf!R548</f>
        <v>0</v>
      </c>
      <c r="T548" s="161">
        <f>+[2]data1cf!S548</f>
        <v>0</v>
      </c>
      <c r="U548" s="161">
        <f>+[2]data1cf!T548</f>
        <v>0</v>
      </c>
      <c r="V548" s="161">
        <f>+[2]data1cf!U548</f>
        <v>0</v>
      </c>
      <c r="W548" s="161">
        <f>+[2]data1cf!V548</f>
        <v>0</v>
      </c>
      <c r="X548" s="161">
        <f>+[2]data1cf!W548</f>
        <v>0</v>
      </c>
      <c r="Y548" s="161">
        <f>+[2]data1cf!X548</f>
        <v>0</v>
      </c>
      <c r="Z548" s="161">
        <f>+[2]data1cf!Y548</f>
        <v>0</v>
      </c>
      <c r="AA548" s="161">
        <f>+[2]data1cf!Z548</f>
        <v>0</v>
      </c>
      <c r="AB548" s="161"/>
      <c r="AC548" s="162">
        <f t="shared" si="64"/>
        <v>22398.619477591245</v>
      </c>
      <c r="AD548" s="162">
        <f t="shared" si="66"/>
        <v>55124.730036036708</v>
      </c>
      <c r="AE548" s="163">
        <f t="shared" si="67"/>
        <v>54571.643932143663</v>
      </c>
      <c r="AF548" s="164">
        <f t="shared" si="65"/>
        <v>0.1395226299762726</v>
      </c>
      <c r="AG548" s="165">
        <f t="shared" si="70"/>
        <v>0.97893169564537763</v>
      </c>
    </row>
    <row r="549" spans="1:33">
      <c r="A549" s="157"/>
      <c r="B549" s="161">
        <f>+[2]data1cf!A549</f>
        <v>-97452.158659539273</v>
      </c>
      <c r="C549" s="161">
        <f>+[2]data1cf!B549</f>
        <v>15021.347235034513</v>
      </c>
      <c r="D549" s="161">
        <f>+[2]data1cf!C549</f>
        <v>16504.58897157351</v>
      </c>
      <c r="E549" s="161">
        <f>+[2]data1cf!D549</f>
        <v>16081.366906802356</v>
      </c>
      <c r="F549" s="161">
        <f>+[2]data1cf!E549</f>
        <v>15891.385573598422</v>
      </c>
      <c r="G549" s="161">
        <f>+[2]data1cf!F549</f>
        <v>15538.512145070106</v>
      </c>
      <c r="H549" s="161">
        <f>+[2]data1cf!G549</f>
        <v>15359.501955459409</v>
      </c>
      <c r="I549" s="161">
        <f>+[2]data1cf!H549</f>
        <v>15095.900164735511</v>
      </c>
      <c r="J549" s="161">
        <f>+[2]data1cf!I549</f>
        <v>15223.412951219401</v>
      </c>
      <c r="K549" s="161">
        <f>+[2]data1cf!J549</f>
        <v>15465.746112150944</v>
      </c>
      <c r="L549" s="161">
        <f>+[2]data1cf!K549</f>
        <v>15192.022149548175</v>
      </c>
      <c r="M549" s="161">
        <f>+[2]data1cf!L549</f>
        <v>15131.848383922701</v>
      </c>
      <c r="N549" s="161">
        <f>+[2]data1cf!M549</f>
        <v>15294.554026463138</v>
      </c>
      <c r="O549" s="161">
        <f>+[2]data1cf!N549</f>
        <v>15226.876712299236</v>
      </c>
      <c r="P549" s="161">
        <f>+[2]data1cf!O549</f>
        <v>15306.514923124992</v>
      </c>
      <c r="Q549" s="161">
        <f>+[2]data1cf!P549</f>
        <v>15338.181439487675</v>
      </c>
      <c r="R549" s="161">
        <f>+[2]data1cf!Q549</f>
        <v>1117.7372789614515</v>
      </c>
      <c r="S549" s="161">
        <f>+[2]data1cf!R549</f>
        <v>0</v>
      </c>
      <c r="T549" s="161">
        <f>+[2]data1cf!S549</f>
        <v>0</v>
      </c>
      <c r="U549" s="161">
        <f>+[2]data1cf!T549</f>
        <v>0</v>
      </c>
      <c r="V549" s="161">
        <f>+[2]data1cf!U549</f>
        <v>0</v>
      </c>
      <c r="W549" s="161">
        <f>+[2]data1cf!V549</f>
        <v>0</v>
      </c>
      <c r="X549" s="161">
        <f>+[2]data1cf!W549</f>
        <v>0</v>
      </c>
      <c r="Y549" s="161">
        <f>+[2]data1cf!X549</f>
        <v>0</v>
      </c>
      <c r="Z549" s="161">
        <f>+[2]data1cf!Y549</f>
        <v>0</v>
      </c>
      <c r="AA549" s="161">
        <f>+[2]data1cf!Z549</f>
        <v>0</v>
      </c>
      <c r="AB549" s="161"/>
      <c r="AC549" s="162">
        <f t="shared" si="64"/>
        <v>20844.10347476499</v>
      </c>
      <c r="AD549" s="162">
        <f t="shared" si="66"/>
        <v>53617.182026851449</v>
      </c>
      <c r="AE549" s="163">
        <f t="shared" si="67"/>
        <v>53063.434697592238</v>
      </c>
      <c r="AF549" s="164">
        <f t="shared" si="65"/>
        <v>0.13623958230018621</v>
      </c>
      <c r="AG549" s="165">
        <f t="shared" si="70"/>
        <v>0.97658604026162887</v>
      </c>
    </row>
    <row r="550" spans="1:33">
      <c r="A550" s="157"/>
      <c r="B550" s="161">
        <f>+[2]data1cf!A550</f>
        <v>-98330.483015123973</v>
      </c>
      <c r="C550" s="161">
        <f>+[2]data1cf!B550</f>
        <v>15275.219021861765</v>
      </c>
      <c r="D550" s="161">
        <f>+[2]data1cf!C550</f>
        <v>16773.460887143046</v>
      </c>
      <c r="E550" s="161">
        <f>+[2]data1cf!D550</f>
        <v>16233.492518720152</v>
      </c>
      <c r="F550" s="161">
        <f>+[2]data1cf!E550</f>
        <v>16031.457926558813</v>
      </c>
      <c r="G550" s="161">
        <f>+[2]data1cf!F550</f>
        <v>15382.263920271538</v>
      </c>
      <c r="H550" s="161">
        <f>+[2]data1cf!G550</f>
        <v>15507.136163591551</v>
      </c>
      <c r="I550" s="161">
        <f>+[2]data1cf!H550</f>
        <v>15411.889580141769</v>
      </c>
      <c r="J550" s="161">
        <f>+[2]data1cf!I550</f>
        <v>15149.998550336149</v>
      </c>
      <c r="K550" s="161">
        <f>+[2]data1cf!J550</f>
        <v>15161.256053870386</v>
      </c>
      <c r="L550" s="161">
        <f>+[2]data1cf!K550</f>
        <v>15440.976966104668</v>
      </c>
      <c r="M550" s="161">
        <f>+[2]data1cf!L550</f>
        <v>15360.415095353663</v>
      </c>
      <c r="N550" s="161">
        <f>+[2]data1cf!M550</f>
        <v>15339.379639531651</v>
      </c>
      <c r="O550" s="161">
        <f>+[2]data1cf!N550</f>
        <v>15202.66634052321</v>
      </c>
      <c r="P550" s="161">
        <f>+[2]data1cf!O550</f>
        <v>15215.686992461284</v>
      </c>
      <c r="Q550" s="161">
        <f>+[2]data1cf!P550</f>
        <v>15388.669921374691</v>
      </c>
      <c r="R550" s="161">
        <f>+[2]data1cf!Q550</f>
        <v>1127.8113079902657</v>
      </c>
      <c r="S550" s="161">
        <f>+[2]data1cf!R550</f>
        <v>0</v>
      </c>
      <c r="T550" s="161">
        <f>+[2]data1cf!S550</f>
        <v>0</v>
      </c>
      <c r="U550" s="161">
        <f>+[2]data1cf!T550</f>
        <v>0</v>
      </c>
      <c r="V550" s="161">
        <f>+[2]data1cf!U550</f>
        <v>0</v>
      </c>
      <c r="W550" s="161">
        <f>+[2]data1cf!V550</f>
        <v>0</v>
      </c>
      <c r="X550" s="161">
        <f>+[2]data1cf!W550</f>
        <v>0</v>
      </c>
      <c r="Y550" s="161">
        <f>+[2]data1cf!X550</f>
        <v>0</v>
      </c>
      <c r="Z550" s="161">
        <f>+[2]data1cf!Y550</f>
        <v>0</v>
      </c>
      <c r="AA550" s="161">
        <f>+[2]data1cf!Z550</f>
        <v>0</v>
      </c>
      <c r="AB550" s="161"/>
      <c r="AC550" s="162">
        <f t="shared" si="64"/>
        <v>20787.295094638244</v>
      </c>
      <c r="AD550" s="162">
        <f t="shared" si="66"/>
        <v>53693.259542023297</v>
      </c>
      <c r="AE550" s="163">
        <f t="shared" si="67"/>
        <v>53137.487413432442</v>
      </c>
      <c r="AF550" s="164">
        <f t="shared" si="65"/>
        <v>0.13595041632652285</v>
      </c>
      <c r="AG550" s="165">
        <f t="shared" si="70"/>
        <v>0.97671043846948369</v>
      </c>
    </row>
    <row r="551" spans="1:33">
      <c r="A551" s="157"/>
      <c r="B551" s="161">
        <f>+[2]data1cf!A551</f>
        <v>-95591.16261624785</v>
      </c>
      <c r="C551" s="161">
        <f>+[2]data1cf!B551</f>
        <v>14962.642313216656</v>
      </c>
      <c r="D551" s="161">
        <f>+[2]data1cf!C551</f>
        <v>16554.857672706741</v>
      </c>
      <c r="E551" s="161">
        <f>+[2]data1cf!D551</f>
        <v>16013.791265498357</v>
      </c>
      <c r="F551" s="161">
        <f>+[2]data1cf!E551</f>
        <v>15825.782710060739</v>
      </c>
      <c r="G551" s="161">
        <f>+[2]data1cf!F551</f>
        <v>15670.354317591025</v>
      </c>
      <c r="H551" s="161">
        <f>+[2]data1cf!G551</f>
        <v>15340.787576608167</v>
      </c>
      <c r="I551" s="161">
        <f>+[2]data1cf!H551</f>
        <v>15000.363475220875</v>
      </c>
      <c r="J551" s="161">
        <f>+[2]data1cf!I551</f>
        <v>15217.065526948953</v>
      </c>
      <c r="K551" s="161">
        <f>+[2]data1cf!J551</f>
        <v>15119.679578074709</v>
      </c>
      <c r="L551" s="161">
        <f>+[2]data1cf!K551</f>
        <v>15132.058120737071</v>
      </c>
      <c r="M551" s="161">
        <f>+[2]data1cf!L551</f>
        <v>15073.586366627058</v>
      </c>
      <c r="N551" s="161">
        <f>+[2]data1cf!M551</f>
        <v>15294.474310378628</v>
      </c>
      <c r="O551" s="161">
        <f>+[2]data1cf!N551</f>
        <v>15291.970874228922</v>
      </c>
      <c r="P551" s="161">
        <f>+[2]data1cf!O551</f>
        <v>15503.494064217619</v>
      </c>
      <c r="Q551" s="161">
        <f>+[2]data1cf!P551</f>
        <v>15317.975106064234</v>
      </c>
      <c r="R551" s="161">
        <f>+[2]data1cf!Q551</f>
        <v>1096.3923987433161</v>
      </c>
      <c r="S551" s="161">
        <f>+[2]data1cf!R551</f>
        <v>0</v>
      </c>
      <c r="T551" s="161">
        <f>+[2]data1cf!S551</f>
        <v>0</v>
      </c>
      <c r="U551" s="161">
        <f>+[2]data1cf!T551</f>
        <v>0</v>
      </c>
      <c r="V551" s="161">
        <f>+[2]data1cf!U551</f>
        <v>0</v>
      </c>
      <c r="W551" s="161">
        <f>+[2]data1cf!V551</f>
        <v>0</v>
      </c>
      <c r="X551" s="161">
        <f>+[2]data1cf!W551</f>
        <v>0</v>
      </c>
      <c r="Y551" s="161">
        <f>+[2]data1cf!X551</f>
        <v>0</v>
      </c>
      <c r="Z551" s="161">
        <f>+[2]data1cf!Y551</f>
        <v>0</v>
      </c>
      <c r="AA551" s="161">
        <f>+[2]data1cf!Z551</f>
        <v>0</v>
      </c>
      <c r="AB551" s="161"/>
      <c r="AC551" s="162">
        <f t="shared" si="64"/>
        <v>22488.001095007286</v>
      </c>
      <c r="AD551" s="162">
        <f t="shared" si="66"/>
        <v>55201.132303747567</v>
      </c>
      <c r="AE551" s="163">
        <f t="shared" si="67"/>
        <v>54648.279083466557</v>
      </c>
      <c r="AF551" s="164">
        <f t="shared" si="65"/>
        <v>0.13972421288490297</v>
      </c>
      <c r="AG551" s="165">
        <f t="shared" si="70"/>
        <v>0.9790441079460569</v>
      </c>
    </row>
    <row r="552" spans="1:33">
      <c r="A552" s="157"/>
      <c r="B552" s="161">
        <f>+[2]data1cf!A552</f>
        <v>-89286.477993585388</v>
      </c>
      <c r="C552" s="161">
        <f>+[2]data1cf!B552</f>
        <v>15021.875155280886</v>
      </c>
      <c r="D552" s="161">
        <f>+[2]data1cf!C552</f>
        <v>16216.075362249965</v>
      </c>
      <c r="E552" s="161">
        <f>+[2]data1cf!D552</f>
        <v>16024.21262541019</v>
      </c>
      <c r="F552" s="161">
        <f>+[2]data1cf!E552</f>
        <v>15619.285389939614</v>
      </c>
      <c r="G552" s="161">
        <f>+[2]data1cf!F552</f>
        <v>15370.530788358767</v>
      </c>
      <c r="H552" s="161">
        <f>+[2]data1cf!G552</f>
        <v>15208.095443545197</v>
      </c>
      <c r="I552" s="161">
        <f>+[2]data1cf!H552</f>
        <v>15042.414667427041</v>
      </c>
      <c r="J552" s="161">
        <f>+[2]data1cf!I552</f>
        <v>14978.778983800938</v>
      </c>
      <c r="K552" s="161">
        <f>+[2]data1cf!J552</f>
        <v>15197.667960282419</v>
      </c>
      <c r="L552" s="161">
        <f>+[2]data1cf!K552</f>
        <v>14975.049677767021</v>
      </c>
      <c r="M552" s="161">
        <f>+[2]data1cf!L552</f>
        <v>14994.381818829621</v>
      </c>
      <c r="N552" s="161">
        <f>+[2]data1cf!M552</f>
        <v>14991.062935887228</v>
      </c>
      <c r="O552" s="161">
        <f>+[2]data1cf!N552</f>
        <v>15108.53525356761</v>
      </c>
      <c r="P552" s="161">
        <f>+[2]data1cf!O552</f>
        <v>15098.762544817868</v>
      </c>
      <c r="Q552" s="161">
        <f>+[2]data1cf!P552</f>
        <v>15254.54638945214</v>
      </c>
      <c r="R552" s="161">
        <f>+[2]data1cf!Q552</f>
        <v>1024.0801879952269</v>
      </c>
      <c r="S552" s="161">
        <f>+[2]data1cf!R552</f>
        <v>0</v>
      </c>
      <c r="T552" s="161">
        <f>+[2]data1cf!S552</f>
        <v>0</v>
      </c>
      <c r="U552" s="161">
        <f>+[2]data1cf!T552</f>
        <v>0</v>
      </c>
      <c r="V552" s="161">
        <f>+[2]data1cf!U552</f>
        <v>0</v>
      </c>
      <c r="W552" s="161">
        <f>+[2]data1cf!V552</f>
        <v>0</v>
      </c>
      <c r="X552" s="161">
        <f>+[2]data1cf!W552</f>
        <v>0</v>
      </c>
      <c r="Y552" s="161">
        <f>+[2]data1cf!X552</f>
        <v>0</v>
      </c>
      <c r="Z552" s="161">
        <f>+[2]data1cf!Y552</f>
        <v>0</v>
      </c>
      <c r="AA552" s="161">
        <f>+[2]data1cf!Z552</f>
        <v>0</v>
      </c>
      <c r="AB552" s="161"/>
      <c r="AC552" s="162">
        <f t="shared" si="64"/>
        <v>27740.710561719989</v>
      </c>
      <c r="AD552" s="162">
        <f t="shared" si="66"/>
        <v>60121.116060845852</v>
      </c>
      <c r="AE552" s="163">
        <f t="shared" si="67"/>
        <v>59574.078386981229</v>
      </c>
      <c r="AF552" s="164">
        <f t="shared" si="65"/>
        <v>0.15195774435997009</v>
      </c>
      <c r="AG552" s="165">
        <f t="shared" si="70"/>
        <v>0.98515134888099376</v>
      </c>
    </row>
    <row r="553" spans="1:33">
      <c r="A553" s="157"/>
      <c r="B553" s="161">
        <f>+[2]data1cf!A553</f>
        <v>-96829.656188906942</v>
      </c>
      <c r="C553" s="161">
        <f>+[2]data1cf!B553</f>
        <v>15305.083774062066</v>
      </c>
      <c r="D553" s="161">
        <f>+[2]data1cf!C553</f>
        <v>16731.313534468551</v>
      </c>
      <c r="E553" s="161">
        <f>+[2]data1cf!D553</f>
        <v>16090.752621257692</v>
      </c>
      <c r="F553" s="161">
        <f>+[2]data1cf!E553</f>
        <v>15949.458245571052</v>
      </c>
      <c r="G553" s="161">
        <f>+[2]data1cf!F553</f>
        <v>15634.290699649762</v>
      </c>
      <c r="H553" s="161">
        <f>+[2]data1cf!G553</f>
        <v>15316.707653023504</v>
      </c>
      <c r="I553" s="161">
        <f>+[2]data1cf!H553</f>
        <v>15108.501789995313</v>
      </c>
      <c r="J553" s="161">
        <f>+[2]data1cf!I553</f>
        <v>15265.676863646924</v>
      </c>
      <c r="K553" s="161">
        <f>+[2]data1cf!J553</f>
        <v>15200.982085535832</v>
      </c>
      <c r="L553" s="161">
        <f>+[2]data1cf!K553</f>
        <v>15269.939431766928</v>
      </c>
      <c r="M553" s="161">
        <f>+[2]data1cf!L553</f>
        <v>15305.386103428826</v>
      </c>
      <c r="N553" s="161">
        <f>+[2]data1cf!M553</f>
        <v>15253.627352860418</v>
      </c>
      <c r="O553" s="161">
        <f>+[2]data1cf!N553</f>
        <v>15457.662671722035</v>
      </c>
      <c r="P553" s="161">
        <f>+[2]data1cf!O553</f>
        <v>15337.953369021645</v>
      </c>
      <c r="Q553" s="161">
        <f>+[2]data1cf!P553</f>
        <v>15228.811589891477</v>
      </c>
      <c r="R553" s="161">
        <f>+[2]data1cf!Q553</f>
        <v>1110.5974246242868</v>
      </c>
      <c r="S553" s="161">
        <f>+[2]data1cf!R553</f>
        <v>0</v>
      </c>
      <c r="T553" s="161">
        <f>+[2]data1cf!S553</f>
        <v>0</v>
      </c>
      <c r="U553" s="161">
        <f>+[2]data1cf!T553</f>
        <v>0</v>
      </c>
      <c r="V553" s="161">
        <f>+[2]data1cf!U553</f>
        <v>0</v>
      </c>
      <c r="W553" s="161">
        <f>+[2]data1cf!V553</f>
        <v>0</v>
      </c>
      <c r="X553" s="161">
        <f>+[2]data1cf!W553</f>
        <v>0</v>
      </c>
      <c r="Y553" s="161">
        <f>+[2]data1cf!X553</f>
        <v>0</v>
      </c>
      <c r="Z553" s="161">
        <f>+[2]data1cf!Y553</f>
        <v>0</v>
      </c>
      <c r="AA553" s="161">
        <f>+[2]data1cf!Z553</f>
        <v>0</v>
      </c>
      <c r="AB553" s="161"/>
      <c r="AC553" s="162">
        <f t="shared" si="64"/>
        <v>22032.956833641016</v>
      </c>
      <c r="AD553" s="162">
        <f t="shared" si="66"/>
        <v>54873.522319232528</v>
      </c>
      <c r="AE553" s="163">
        <f t="shared" si="67"/>
        <v>54318.716197836002</v>
      </c>
      <c r="AF553" s="164">
        <f t="shared" si="65"/>
        <v>0.13858897089958194</v>
      </c>
      <c r="AG553" s="165">
        <f t="shared" si="70"/>
        <v>0.97855782012043147</v>
      </c>
    </row>
    <row r="554" spans="1:33">
      <c r="A554" s="157"/>
      <c r="B554" s="161">
        <f>+[2]data1cf!A554</f>
        <v>-99889.876333055974</v>
      </c>
      <c r="C554" s="161">
        <f>+[2]data1cf!B554</f>
        <v>15089.273443427024</v>
      </c>
      <c r="D554" s="161">
        <f>+[2]data1cf!C554</f>
        <v>16869.485873591992</v>
      </c>
      <c r="E554" s="161">
        <f>+[2]data1cf!D554</f>
        <v>16385.818305301851</v>
      </c>
      <c r="F554" s="161">
        <f>+[2]data1cf!E554</f>
        <v>16181.583824902236</v>
      </c>
      <c r="G554" s="161">
        <f>+[2]data1cf!F554</f>
        <v>15779.322700084213</v>
      </c>
      <c r="H554" s="161">
        <f>+[2]data1cf!G554</f>
        <v>15376.089902463922</v>
      </c>
      <c r="I554" s="161">
        <f>+[2]data1cf!H554</f>
        <v>15273.133042508849</v>
      </c>
      <c r="J554" s="161">
        <f>+[2]data1cf!I554</f>
        <v>15182.89071625679</v>
      </c>
      <c r="K554" s="161">
        <f>+[2]data1cf!J554</f>
        <v>15207.145429935805</v>
      </c>
      <c r="L554" s="161">
        <f>+[2]data1cf!K554</f>
        <v>15223.400704996116</v>
      </c>
      <c r="M554" s="161">
        <f>+[2]data1cf!L554</f>
        <v>15263.397208361137</v>
      </c>
      <c r="N554" s="161">
        <f>+[2]data1cf!M554</f>
        <v>15259.406657055075</v>
      </c>
      <c r="O554" s="161">
        <f>+[2]data1cf!N554</f>
        <v>15404.640028965583</v>
      </c>
      <c r="P554" s="161">
        <f>+[2]data1cf!O554</f>
        <v>15237.614920219195</v>
      </c>
      <c r="Q554" s="161">
        <f>+[2]data1cf!P554</f>
        <v>15429.362045823622</v>
      </c>
      <c r="R554" s="161">
        <f>+[2]data1cf!Q554</f>
        <v>1145.6969255896188</v>
      </c>
      <c r="S554" s="161">
        <f>+[2]data1cf!R554</f>
        <v>0</v>
      </c>
      <c r="T554" s="161">
        <f>+[2]data1cf!S554</f>
        <v>0</v>
      </c>
      <c r="U554" s="161">
        <f>+[2]data1cf!T554</f>
        <v>0</v>
      </c>
      <c r="V554" s="161">
        <f>+[2]data1cf!U554</f>
        <v>0</v>
      </c>
      <c r="W554" s="161">
        <f>+[2]data1cf!V554</f>
        <v>0</v>
      </c>
      <c r="X554" s="161">
        <f>+[2]data1cf!W554</f>
        <v>0</v>
      </c>
      <c r="Y554" s="161">
        <f>+[2]data1cf!X554</f>
        <v>0</v>
      </c>
      <c r="Z554" s="161">
        <f>+[2]data1cf!Y554</f>
        <v>0</v>
      </c>
      <c r="AA554" s="161">
        <f>+[2]data1cf!Z554</f>
        <v>0</v>
      </c>
      <c r="AB554" s="161"/>
      <c r="AC554" s="162">
        <f t="shared" si="64"/>
        <v>19425.878167266685</v>
      </c>
      <c r="AD554" s="162">
        <f t="shared" si="66"/>
        <v>52368.45110920092</v>
      </c>
      <c r="AE554" s="163">
        <f t="shared" si="67"/>
        <v>51812.144325577261</v>
      </c>
      <c r="AF554" s="164">
        <f t="shared" si="65"/>
        <v>0.1331762611865997</v>
      </c>
      <c r="AG554" s="165">
        <f t="shared" si="70"/>
        <v>0.97444655873408026</v>
      </c>
    </row>
    <row r="555" spans="1:33">
      <c r="A555" s="157"/>
      <c r="B555" s="161">
        <f>+[2]data1cf!A555</f>
        <v>-98514.500447374056</v>
      </c>
      <c r="C555" s="161">
        <f>+[2]data1cf!B555</f>
        <v>15130.776936374823</v>
      </c>
      <c r="D555" s="161">
        <f>+[2]data1cf!C555</f>
        <v>16928.529291444636</v>
      </c>
      <c r="E555" s="161">
        <f>+[2]data1cf!D555</f>
        <v>16090.45510294029</v>
      </c>
      <c r="F555" s="161">
        <f>+[2]data1cf!E555</f>
        <v>15958.164185977443</v>
      </c>
      <c r="G555" s="161">
        <f>+[2]data1cf!F555</f>
        <v>15525.223851720932</v>
      </c>
      <c r="H555" s="161">
        <f>+[2]data1cf!G555</f>
        <v>15404.798297055437</v>
      </c>
      <c r="I555" s="161">
        <f>+[2]data1cf!H555</f>
        <v>15427.57190855658</v>
      </c>
      <c r="J555" s="161">
        <f>+[2]data1cf!I555</f>
        <v>15187.656571555362</v>
      </c>
      <c r="K555" s="161">
        <f>+[2]data1cf!J555</f>
        <v>15217.932196656278</v>
      </c>
      <c r="L555" s="161">
        <f>+[2]data1cf!K555</f>
        <v>15291.200881918488</v>
      </c>
      <c r="M555" s="161">
        <f>+[2]data1cf!L555</f>
        <v>15382.111786829775</v>
      </c>
      <c r="N555" s="161">
        <f>+[2]data1cf!M555</f>
        <v>15251.917143202376</v>
      </c>
      <c r="O555" s="161">
        <f>+[2]data1cf!N555</f>
        <v>15277.678351347586</v>
      </c>
      <c r="P555" s="161">
        <f>+[2]data1cf!O555</f>
        <v>15341.102954987995</v>
      </c>
      <c r="Q555" s="161">
        <f>+[2]data1cf!P555</f>
        <v>15150.08868109934</v>
      </c>
      <c r="R555" s="161">
        <f>+[2]data1cf!Q555</f>
        <v>1129.9219143312014</v>
      </c>
      <c r="S555" s="161">
        <f>+[2]data1cf!R555</f>
        <v>0</v>
      </c>
      <c r="T555" s="161">
        <f>+[2]data1cf!S555</f>
        <v>0</v>
      </c>
      <c r="U555" s="161">
        <f>+[2]data1cf!T555</f>
        <v>0</v>
      </c>
      <c r="V555" s="161">
        <f>+[2]data1cf!U555</f>
        <v>0</v>
      </c>
      <c r="W555" s="161">
        <f>+[2]data1cf!V555</f>
        <v>0</v>
      </c>
      <c r="X555" s="161">
        <f>+[2]data1cf!W555</f>
        <v>0</v>
      </c>
      <c r="Y555" s="161">
        <f>+[2]data1cf!X555</f>
        <v>0</v>
      </c>
      <c r="Z555" s="161">
        <f>+[2]data1cf!Y555</f>
        <v>0</v>
      </c>
      <c r="AA555" s="161">
        <f>+[2]data1cf!Z555</f>
        <v>0</v>
      </c>
      <c r="AB555" s="161"/>
      <c r="AC555" s="162">
        <f t="shared" si="64"/>
        <v>20443.394674616986</v>
      </c>
      <c r="AD555" s="162">
        <f t="shared" si="66"/>
        <v>53314.341084090614</v>
      </c>
      <c r="AE555" s="163">
        <f t="shared" si="67"/>
        <v>52759.219541363367</v>
      </c>
      <c r="AF555" s="164">
        <f t="shared" si="65"/>
        <v>0.13529997467994689</v>
      </c>
      <c r="AG555" s="165">
        <f t="shared" si="70"/>
        <v>0.97608422765575154</v>
      </c>
    </row>
    <row r="556" spans="1:33">
      <c r="A556" s="157"/>
      <c r="B556" s="161">
        <f>+[2]data1cf!A556</f>
        <v>-84364.935994415981</v>
      </c>
      <c r="C556" s="161">
        <f>+[2]data1cf!B556</f>
        <v>14940.444502873466</v>
      </c>
      <c r="D556" s="161">
        <f>+[2]data1cf!C556</f>
        <v>16258.903513752577</v>
      </c>
      <c r="E556" s="161">
        <f>+[2]data1cf!D556</f>
        <v>15784.700639353909</v>
      </c>
      <c r="F556" s="161">
        <f>+[2]data1cf!E556</f>
        <v>15510.075909074953</v>
      </c>
      <c r="G556" s="161">
        <f>+[2]data1cf!F556</f>
        <v>15298.923808950096</v>
      </c>
      <c r="H556" s="161">
        <f>+[2]data1cf!G556</f>
        <v>15141.346860625976</v>
      </c>
      <c r="I556" s="161">
        <f>+[2]data1cf!H556</f>
        <v>14831.974559571914</v>
      </c>
      <c r="J556" s="161">
        <f>+[2]data1cf!I556</f>
        <v>14978.873827081483</v>
      </c>
      <c r="K556" s="161">
        <f>+[2]data1cf!J556</f>
        <v>14936.414919690698</v>
      </c>
      <c r="L556" s="161">
        <f>+[2]data1cf!K556</f>
        <v>14843.272951255167</v>
      </c>
      <c r="M556" s="161">
        <f>+[2]data1cf!L556</f>
        <v>14835.444049533282</v>
      </c>
      <c r="N556" s="161">
        <f>+[2]data1cf!M556</f>
        <v>15067.993645381455</v>
      </c>
      <c r="O556" s="161">
        <f>+[2]data1cf!N556</f>
        <v>15007.433795343488</v>
      </c>
      <c r="P556" s="161">
        <f>+[2]data1cf!O556</f>
        <v>15052.044404258086</v>
      </c>
      <c r="Q556" s="161">
        <f>+[2]data1cf!P556</f>
        <v>15095.251801336084</v>
      </c>
      <c r="R556" s="161">
        <f>+[2]data1cf!Q556</f>
        <v>967.63206988155332</v>
      </c>
      <c r="S556" s="161">
        <f>+[2]data1cf!R556</f>
        <v>0</v>
      </c>
      <c r="T556" s="161">
        <f>+[2]data1cf!S556</f>
        <v>0</v>
      </c>
      <c r="U556" s="161">
        <f>+[2]data1cf!T556</f>
        <v>0</v>
      </c>
      <c r="V556" s="161">
        <f>+[2]data1cf!U556</f>
        <v>0</v>
      </c>
      <c r="W556" s="161">
        <f>+[2]data1cf!V556</f>
        <v>0</v>
      </c>
      <c r="X556" s="161">
        <f>+[2]data1cf!W556</f>
        <v>0</v>
      </c>
      <c r="Y556" s="161">
        <f>+[2]data1cf!X556</f>
        <v>0</v>
      </c>
      <c r="Z556" s="161">
        <f>+[2]data1cf!Y556</f>
        <v>0</v>
      </c>
      <c r="AA556" s="161">
        <f>+[2]data1cf!Z556</f>
        <v>0</v>
      </c>
      <c r="AB556" s="161"/>
      <c r="AC556" s="162">
        <f t="shared" si="64"/>
        <v>31894.546703064283</v>
      </c>
      <c r="AD556" s="162">
        <f t="shared" si="66"/>
        <v>64044.868951593686</v>
      </c>
      <c r="AE556" s="163">
        <f t="shared" si="67"/>
        <v>63501.72939321892</v>
      </c>
      <c r="AF556" s="164">
        <f t="shared" si="65"/>
        <v>0.16268305182456974</v>
      </c>
      <c r="AG556" s="165">
        <f t="shared" si="70"/>
        <v>0.98871858100732857</v>
      </c>
    </row>
    <row r="557" spans="1:33">
      <c r="A557" s="157"/>
      <c r="B557" s="161">
        <f>+[2]data1cf!A557</f>
        <v>-94537.89779928881</v>
      </c>
      <c r="C557" s="161">
        <f>+[2]data1cf!B557</f>
        <v>15070.481112919584</v>
      </c>
      <c r="D557" s="161">
        <f>+[2]data1cf!C557</f>
        <v>16568.127082215262</v>
      </c>
      <c r="E557" s="161">
        <f>+[2]data1cf!D557</f>
        <v>16049.978138162463</v>
      </c>
      <c r="F557" s="161">
        <f>+[2]data1cf!E557</f>
        <v>15780.165699254103</v>
      </c>
      <c r="G557" s="161">
        <f>+[2]data1cf!F557</f>
        <v>15621.531416156502</v>
      </c>
      <c r="H557" s="161">
        <f>+[2]data1cf!G557</f>
        <v>15238.593730437671</v>
      </c>
      <c r="I557" s="161">
        <f>+[2]data1cf!H557</f>
        <v>15250.147940412726</v>
      </c>
      <c r="J557" s="161">
        <f>+[2]data1cf!I557</f>
        <v>15207.424609958067</v>
      </c>
      <c r="K557" s="161">
        <f>+[2]data1cf!J557</f>
        <v>15088.681756282887</v>
      </c>
      <c r="L557" s="161">
        <f>+[2]data1cf!K557</f>
        <v>15183.348508953497</v>
      </c>
      <c r="M557" s="161">
        <f>+[2]data1cf!L557</f>
        <v>15081.642481645129</v>
      </c>
      <c r="N557" s="161">
        <f>+[2]data1cf!M557</f>
        <v>15271.714674224566</v>
      </c>
      <c r="O557" s="161">
        <f>+[2]data1cf!N557</f>
        <v>15125.674178584242</v>
      </c>
      <c r="P557" s="161">
        <f>+[2]data1cf!O557</f>
        <v>15122.495887650733</v>
      </c>
      <c r="Q557" s="161">
        <f>+[2]data1cf!P557</f>
        <v>15327.723663695024</v>
      </c>
      <c r="R557" s="161">
        <f>+[2]data1cf!Q557</f>
        <v>1084.3118725987229</v>
      </c>
      <c r="S557" s="161">
        <f>+[2]data1cf!R557</f>
        <v>0</v>
      </c>
      <c r="T557" s="161">
        <f>+[2]data1cf!S557</f>
        <v>0</v>
      </c>
      <c r="U557" s="161">
        <f>+[2]data1cf!T557</f>
        <v>0</v>
      </c>
      <c r="V557" s="161">
        <f>+[2]data1cf!U557</f>
        <v>0</v>
      </c>
      <c r="W557" s="161">
        <f>+[2]data1cf!V557</f>
        <v>0</v>
      </c>
      <c r="X557" s="161">
        <f>+[2]data1cf!W557</f>
        <v>0</v>
      </c>
      <c r="Y557" s="161">
        <f>+[2]data1cf!X557</f>
        <v>0</v>
      </c>
      <c r="Z557" s="161">
        <f>+[2]data1cf!Y557</f>
        <v>0</v>
      </c>
      <c r="AA557" s="161">
        <f>+[2]data1cf!Z557</f>
        <v>0</v>
      </c>
      <c r="AB557" s="161"/>
      <c r="AC557" s="162">
        <f t="shared" si="64"/>
        <v>23535.493964639947</v>
      </c>
      <c r="AD557" s="162">
        <f t="shared" si="66"/>
        <v>56187.91356698663</v>
      </c>
      <c r="AE557" s="163">
        <f t="shared" si="67"/>
        <v>55636.427616856316</v>
      </c>
      <c r="AF557" s="164">
        <f t="shared" si="65"/>
        <v>0.14204213023185736</v>
      </c>
      <c r="AG557" s="165">
        <f t="shared" si="70"/>
        <v>0.98044320675481256</v>
      </c>
    </row>
    <row r="558" spans="1:33">
      <c r="A558" s="157"/>
      <c r="B558" s="161">
        <f>+[2]data1cf!A558</f>
        <v>-95702.220283184302</v>
      </c>
      <c r="C558" s="161">
        <f>+[2]data1cf!B558</f>
        <v>15034.122267945582</v>
      </c>
      <c r="D558" s="161">
        <f>+[2]data1cf!C558</f>
        <v>16655.166839190118</v>
      </c>
      <c r="E558" s="161">
        <f>+[2]data1cf!D558</f>
        <v>16136.77982545594</v>
      </c>
      <c r="F558" s="161">
        <f>+[2]data1cf!E558</f>
        <v>15712.292423913726</v>
      </c>
      <c r="G558" s="161">
        <f>+[2]data1cf!F558</f>
        <v>15479.7271412911</v>
      </c>
      <c r="H558" s="161">
        <f>+[2]data1cf!G558</f>
        <v>15108.533617557925</v>
      </c>
      <c r="I558" s="161">
        <f>+[2]data1cf!H558</f>
        <v>15091.245000480962</v>
      </c>
      <c r="J558" s="161">
        <f>+[2]data1cf!I558</f>
        <v>15004.15929593598</v>
      </c>
      <c r="K558" s="161">
        <f>+[2]data1cf!J558</f>
        <v>15260.892433272136</v>
      </c>
      <c r="L558" s="161">
        <f>+[2]data1cf!K558</f>
        <v>15330.105005777279</v>
      </c>
      <c r="M558" s="161">
        <f>+[2]data1cf!L558</f>
        <v>15283.386762083333</v>
      </c>
      <c r="N558" s="161">
        <f>+[2]data1cf!M558</f>
        <v>15152.50494780826</v>
      </c>
      <c r="O558" s="161">
        <f>+[2]data1cf!N558</f>
        <v>15177.223552618387</v>
      </c>
      <c r="P558" s="161">
        <f>+[2]data1cf!O558</f>
        <v>15186.531818470201</v>
      </c>
      <c r="Q558" s="161">
        <f>+[2]data1cf!P558</f>
        <v>15231.016105860785</v>
      </c>
      <c r="R558" s="161">
        <f>+[2]data1cf!Q558</f>
        <v>1097.6661857600104</v>
      </c>
      <c r="S558" s="161">
        <f>+[2]data1cf!R558</f>
        <v>0</v>
      </c>
      <c r="T558" s="161">
        <f>+[2]data1cf!S558</f>
        <v>0</v>
      </c>
      <c r="U558" s="161">
        <f>+[2]data1cf!T558</f>
        <v>0</v>
      </c>
      <c r="V558" s="161">
        <f>+[2]data1cf!U558</f>
        <v>0</v>
      </c>
      <c r="W558" s="161">
        <f>+[2]data1cf!V558</f>
        <v>0</v>
      </c>
      <c r="X558" s="161">
        <f>+[2]data1cf!W558</f>
        <v>0</v>
      </c>
      <c r="Y558" s="161">
        <f>+[2]data1cf!X558</f>
        <v>0</v>
      </c>
      <c r="Z558" s="161">
        <f>+[2]data1cf!Y558</f>
        <v>0</v>
      </c>
      <c r="AA558" s="161">
        <f>+[2]data1cf!Z558</f>
        <v>0</v>
      </c>
      <c r="AB558" s="161"/>
      <c r="AC558" s="162">
        <f t="shared" si="64"/>
        <v>22264.981542384579</v>
      </c>
      <c r="AD558" s="162">
        <f t="shared" si="66"/>
        <v>54889.810810830575</v>
      </c>
      <c r="AE558" s="163">
        <f t="shared" si="67"/>
        <v>54338.565323316805</v>
      </c>
      <c r="AF558" s="164">
        <f t="shared" si="65"/>
        <v>0.13937647938728334</v>
      </c>
      <c r="AG558" s="165">
        <f t="shared" si="70"/>
        <v>0.97858226238030788</v>
      </c>
    </row>
    <row r="559" spans="1:33">
      <c r="A559" s="157"/>
      <c r="B559" s="161">
        <f>+[2]data1cf!A559</f>
        <v>-85834.331242825996</v>
      </c>
      <c r="C559" s="161">
        <f>+[2]data1cf!B559</f>
        <v>14811.09894037881</v>
      </c>
      <c r="D559" s="161">
        <f>+[2]data1cf!C559</f>
        <v>16189.150016467302</v>
      </c>
      <c r="E559" s="161">
        <f>+[2]data1cf!D559</f>
        <v>15879.3432691198</v>
      </c>
      <c r="F559" s="161">
        <f>+[2]data1cf!E559</f>
        <v>15584.221699076663</v>
      </c>
      <c r="G559" s="161">
        <f>+[2]data1cf!F559</f>
        <v>15329.150827367252</v>
      </c>
      <c r="H559" s="161">
        <f>+[2]data1cf!G559</f>
        <v>15131.74047153537</v>
      </c>
      <c r="I559" s="161">
        <f>+[2]data1cf!H559</f>
        <v>15141.374435799547</v>
      </c>
      <c r="J559" s="161">
        <f>+[2]data1cf!I559</f>
        <v>14940.495350670524</v>
      </c>
      <c r="K559" s="161">
        <f>+[2]data1cf!J559</f>
        <v>15036.200332747332</v>
      </c>
      <c r="L559" s="161">
        <f>+[2]data1cf!K559</f>
        <v>14936.258148557168</v>
      </c>
      <c r="M559" s="161">
        <f>+[2]data1cf!L559</f>
        <v>14830.99273662128</v>
      </c>
      <c r="N559" s="161">
        <f>+[2]data1cf!M559</f>
        <v>15009.66359005802</v>
      </c>
      <c r="O559" s="161">
        <f>+[2]data1cf!N559</f>
        <v>14881.711019459315</v>
      </c>
      <c r="P559" s="161">
        <f>+[2]data1cf!O559</f>
        <v>15195.560200058342</v>
      </c>
      <c r="Q559" s="161">
        <f>+[2]data1cf!P559</f>
        <v>15118.398674374734</v>
      </c>
      <c r="R559" s="161">
        <f>+[2]data1cf!Q559</f>
        <v>984.48544562271695</v>
      </c>
      <c r="S559" s="161">
        <f>+[2]data1cf!R559</f>
        <v>0</v>
      </c>
      <c r="T559" s="161">
        <f>+[2]data1cf!S559</f>
        <v>0</v>
      </c>
      <c r="U559" s="161">
        <f>+[2]data1cf!T559</f>
        <v>0</v>
      </c>
      <c r="V559" s="161">
        <f>+[2]data1cf!U559</f>
        <v>0</v>
      </c>
      <c r="W559" s="161">
        <f>+[2]data1cf!V559</f>
        <v>0</v>
      </c>
      <c r="X559" s="161">
        <f>+[2]data1cf!W559</f>
        <v>0</v>
      </c>
      <c r="Y559" s="161">
        <f>+[2]data1cf!X559</f>
        <v>0</v>
      </c>
      <c r="Z559" s="161">
        <f>+[2]data1cf!Y559</f>
        <v>0</v>
      </c>
      <c r="AA559" s="161">
        <f>+[2]data1cf!Z559</f>
        <v>0</v>
      </c>
      <c r="AB559" s="161"/>
      <c r="AC559" s="162">
        <f t="shared" si="64"/>
        <v>30594.338417435109</v>
      </c>
      <c r="AD559" s="162">
        <f t="shared" si="66"/>
        <v>62832.72384508243</v>
      </c>
      <c r="AE559" s="163">
        <f t="shared" si="67"/>
        <v>62288.171878123903</v>
      </c>
      <c r="AF559" s="164">
        <f t="shared" si="65"/>
        <v>0.15917703509330752</v>
      </c>
      <c r="AG559" s="165">
        <f t="shared" si="70"/>
        <v>0.9877192281296322</v>
      </c>
    </row>
    <row r="560" spans="1:33">
      <c r="A560" s="157"/>
      <c r="B560" s="161">
        <f>+[2]data1cf!A560</f>
        <v>-99329.969763094545</v>
      </c>
      <c r="C560" s="161">
        <f>+[2]data1cf!B560</f>
        <v>15331.802035426281</v>
      </c>
      <c r="D560" s="161">
        <f>+[2]data1cf!C560</f>
        <v>16690.074223716598</v>
      </c>
      <c r="E560" s="161">
        <f>+[2]data1cf!D560</f>
        <v>16567.88684517342</v>
      </c>
      <c r="F560" s="161">
        <f>+[2]data1cf!E560</f>
        <v>16041.432541538761</v>
      </c>
      <c r="G560" s="161">
        <f>+[2]data1cf!F560</f>
        <v>15784.171512227143</v>
      </c>
      <c r="H560" s="161">
        <f>+[2]data1cf!G560</f>
        <v>15432.373936413853</v>
      </c>
      <c r="I560" s="161">
        <f>+[2]data1cf!H560</f>
        <v>15351.055914098111</v>
      </c>
      <c r="J560" s="161">
        <f>+[2]data1cf!I560</f>
        <v>15274.762007157799</v>
      </c>
      <c r="K560" s="161">
        <f>+[2]data1cf!J560</f>
        <v>15331.891017926471</v>
      </c>
      <c r="L560" s="161">
        <f>+[2]data1cf!K560</f>
        <v>15366.674789754414</v>
      </c>
      <c r="M560" s="161">
        <f>+[2]data1cf!L560</f>
        <v>15084.36021566363</v>
      </c>
      <c r="N560" s="161">
        <f>+[2]data1cf!M560</f>
        <v>15410.588743978591</v>
      </c>
      <c r="O560" s="161">
        <f>+[2]data1cf!N560</f>
        <v>15388.217112934693</v>
      </c>
      <c r="P560" s="161">
        <f>+[2]data1cf!O560</f>
        <v>15546.057129814391</v>
      </c>
      <c r="Q560" s="161">
        <f>+[2]data1cf!P560</f>
        <v>15393.807955940632</v>
      </c>
      <c r="R560" s="161">
        <f>+[2]data1cf!Q560</f>
        <v>1139.2750211947889</v>
      </c>
      <c r="S560" s="161">
        <f>+[2]data1cf!R560</f>
        <v>0</v>
      </c>
      <c r="T560" s="161">
        <f>+[2]data1cf!S560</f>
        <v>0</v>
      </c>
      <c r="U560" s="161">
        <f>+[2]data1cf!T560</f>
        <v>0</v>
      </c>
      <c r="V560" s="161">
        <f>+[2]data1cf!U560</f>
        <v>0</v>
      </c>
      <c r="W560" s="161">
        <f>+[2]data1cf!V560</f>
        <v>0</v>
      </c>
      <c r="X560" s="161">
        <f>+[2]data1cf!W560</f>
        <v>0</v>
      </c>
      <c r="Y560" s="161">
        <f>+[2]data1cf!X560</f>
        <v>0</v>
      </c>
      <c r="Z560" s="161">
        <f>+[2]data1cf!Y560</f>
        <v>0</v>
      </c>
      <c r="AA560" s="161">
        <f>+[2]data1cf!Z560</f>
        <v>0</v>
      </c>
      <c r="AB560" s="161"/>
      <c r="AC560" s="162">
        <f t="shared" si="64"/>
        <v>20376.639878272479</v>
      </c>
      <c r="AD560" s="162">
        <f t="shared" si="66"/>
        <v>53434.404898622757</v>
      </c>
      <c r="AE560" s="163">
        <f t="shared" si="67"/>
        <v>52876.055238052832</v>
      </c>
      <c r="AF560" s="164">
        <f t="shared" si="65"/>
        <v>0.13492951989173893</v>
      </c>
      <c r="AG560" s="165">
        <f t="shared" si="70"/>
        <v>0.97628444948642379</v>
      </c>
    </row>
    <row r="561" spans="1:33">
      <c r="A561" s="157"/>
      <c r="B561" s="161">
        <f>+[2]data1cf!A561</f>
        <v>-84683.4428795024</v>
      </c>
      <c r="C561" s="161">
        <f>+[2]data1cf!B561</f>
        <v>14981.120831973509</v>
      </c>
      <c r="D561" s="161">
        <f>+[2]data1cf!C561</f>
        <v>16148.572242556835</v>
      </c>
      <c r="E561" s="161">
        <f>+[2]data1cf!D561</f>
        <v>15686.129136125277</v>
      </c>
      <c r="F561" s="161">
        <f>+[2]data1cf!E561</f>
        <v>15563.153128902155</v>
      </c>
      <c r="G561" s="161">
        <f>+[2]data1cf!F561</f>
        <v>15236.51549075233</v>
      </c>
      <c r="H561" s="161">
        <f>+[2]data1cf!G561</f>
        <v>15044.395777895965</v>
      </c>
      <c r="I561" s="161">
        <f>+[2]data1cf!H561</f>
        <v>14837.07961685957</v>
      </c>
      <c r="J561" s="161">
        <f>+[2]data1cf!I561</f>
        <v>14780.1794915795</v>
      </c>
      <c r="K561" s="161">
        <f>+[2]data1cf!J561</f>
        <v>14763.07740741381</v>
      </c>
      <c r="L561" s="161">
        <f>+[2]data1cf!K561</f>
        <v>14898.296171242742</v>
      </c>
      <c r="M561" s="161">
        <f>+[2]data1cf!L561</f>
        <v>14947.296019259098</v>
      </c>
      <c r="N561" s="161">
        <f>+[2]data1cf!M561</f>
        <v>14899.007426118285</v>
      </c>
      <c r="O561" s="161">
        <f>+[2]data1cf!N561</f>
        <v>14970.845715416312</v>
      </c>
      <c r="P561" s="161">
        <f>+[2]data1cf!O561</f>
        <v>15236.710707734686</v>
      </c>
      <c r="Q561" s="161">
        <f>+[2]data1cf!P561</f>
        <v>15108.685725707735</v>
      </c>
      <c r="R561" s="161">
        <f>+[2]data1cf!Q561</f>
        <v>971.28521645074056</v>
      </c>
      <c r="S561" s="161">
        <f>+[2]data1cf!R561</f>
        <v>0</v>
      </c>
      <c r="T561" s="161">
        <f>+[2]data1cf!S561</f>
        <v>0</v>
      </c>
      <c r="U561" s="161">
        <f>+[2]data1cf!T561</f>
        <v>0</v>
      </c>
      <c r="V561" s="161">
        <f>+[2]data1cf!U561</f>
        <v>0</v>
      </c>
      <c r="W561" s="161">
        <f>+[2]data1cf!V561</f>
        <v>0</v>
      </c>
      <c r="X561" s="161">
        <f>+[2]data1cf!W561</f>
        <v>0</v>
      </c>
      <c r="Y561" s="161">
        <f>+[2]data1cf!X561</f>
        <v>0</v>
      </c>
      <c r="Z561" s="161">
        <f>+[2]data1cf!Y561</f>
        <v>0</v>
      </c>
      <c r="AA561" s="161">
        <f>+[2]data1cf!Z561</f>
        <v>0</v>
      </c>
      <c r="AB561" s="161"/>
      <c r="AC561" s="162">
        <f t="shared" si="64"/>
        <v>31275.688121005322</v>
      </c>
      <c r="AD561" s="162">
        <f t="shared" si="66"/>
        <v>63352.258743879393</v>
      </c>
      <c r="AE561" s="163">
        <f t="shared" si="67"/>
        <v>62810.155587746849</v>
      </c>
      <c r="AF561" s="164">
        <f t="shared" si="65"/>
        <v>0.16128544211387638</v>
      </c>
      <c r="AG561" s="165">
        <f t="shared" si="70"/>
        <v>0.98815796474657047</v>
      </c>
    </row>
    <row r="562" spans="1:33">
      <c r="A562" s="157"/>
      <c r="B562" s="161">
        <f>+[2]data1cf!A562</f>
        <v>-87765.009296459612</v>
      </c>
      <c r="C562" s="161">
        <f>+[2]data1cf!B562</f>
        <v>15038.240344389927</v>
      </c>
      <c r="D562" s="161">
        <f>+[2]data1cf!C562</f>
        <v>16330.520563132621</v>
      </c>
      <c r="E562" s="161">
        <f>+[2]data1cf!D562</f>
        <v>15926.85016817525</v>
      </c>
      <c r="F562" s="161">
        <f>+[2]data1cf!E562</f>
        <v>15532.806561452398</v>
      </c>
      <c r="G562" s="161">
        <f>+[2]data1cf!F562</f>
        <v>15247.52356828323</v>
      </c>
      <c r="H562" s="161">
        <f>+[2]data1cf!G562</f>
        <v>15018.970780109554</v>
      </c>
      <c r="I562" s="161">
        <f>+[2]data1cf!H562</f>
        <v>15068.848889477133</v>
      </c>
      <c r="J562" s="161">
        <f>+[2]data1cf!I562</f>
        <v>15023.261677736476</v>
      </c>
      <c r="K562" s="161">
        <f>+[2]data1cf!J562</f>
        <v>14902.703229378587</v>
      </c>
      <c r="L562" s="161">
        <f>+[2]data1cf!K562</f>
        <v>15172.345178482776</v>
      </c>
      <c r="M562" s="161">
        <f>+[2]data1cf!L562</f>
        <v>15006.071454741919</v>
      </c>
      <c r="N562" s="161">
        <f>+[2]data1cf!M562</f>
        <v>15047.014627165259</v>
      </c>
      <c r="O562" s="161">
        <f>+[2]data1cf!N562</f>
        <v>15358.890664881697</v>
      </c>
      <c r="P562" s="161">
        <f>+[2]data1cf!O562</f>
        <v>15275.519919827271</v>
      </c>
      <c r="Q562" s="161">
        <f>+[2]data1cf!P562</f>
        <v>15317.557440138899</v>
      </c>
      <c r="R562" s="161">
        <f>+[2]data1cf!Q562</f>
        <v>1006.629550626673</v>
      </c>
      <c r="S562" s="161">
        <f>+[2]data1cf!R562</f>
        <v>0</v>
      </c>
      <c r="T562" s="161">
        <f>+[2]data1cf!S562</f>
        <v>0</v>
      </c>
      <c r="U562" s="161">
        <f>+[2]data1cf!T562</f>
        <v>0</v>
      </c>
      <c r="V562" s="161">
        <f>+[2]data1cf!U562</f>
        <v>0</v>
      </c>
      <c r="W562" s="161">
        <f>+[2]data1cf!V562</f>
        <v>0</v>
      </c>
      <c r="X562" s="161">
        <f>+[2]data1cf!W562</f>
        <v>0</v>
      </c>
      <c r="Y562" s="161">
        <f>+[2]data1cf!X562</f>
        <v>0</v>
      </c>
      <c r="Z562" s="161">
        <f>+[2]data1cf!Y562</f>
        <v>0</v>
      </c>
      <c r="AA562" s="161">
        <f>+[2]data1cf!Z562</f>
        <v>0</v>
      </c>
      <c r="AB562" s="161"/>
      <c r="AC562" s="162">
        <f t="shared" si="64"/>
        <v>29193.793714626372</v>
      </c>
      <c r="AD562" s="162">
        <f t="shared" si="66"/>
        <v>61596.051554411679</v>
      </c>
      <c r="AE562" s="163">
        <f t="shared" si="67"/>
        <v>61048.262236266222</v>
      </c>
      <c r="AF562" s="164">
        <f t="shared" si="65"/>
        <v>0.15538201928138737</v>
      </c>
      <c r="AG562" s="165">
        <f t="shared" si="70"/>
        <v>0.98660836874120528</v>
      </c>
    </row>
    <row r="563" spans="1:33">
      <c r="A563" s="157"/>
      <c r="B563" s="161">
        <f>+[2]data1cf!A563</f>
        <v>-96041.095866864125</v>
      </c>
      <c r="C563" s="161">
        <f>+[2]data1cf!B563</f>
        <v>15224.023602456286</v>
      </c>
      <c r="D563" s="161">
        <f>+[2]data1cf!C563</f>
        <v>16528.26750676912</v>
      </c>
      <c r="E563" s="161">
        <f>+[2]data1cf!D563</f>
        <v>16371.721721488717</v>
      </c>
      <c r="F563" s="161">
        <f>+[2]data1cf!E563</f>
        <v>15851.46042945722</v>
      </c>
      <c r="G563" s="161">
        <f>+[2]data1cf!F563</f>
        <v>15482.618961111159</v>
      </c>
      <c r="H563" s="161">
        <f>+[2]data1cf!G563</f>
        <v>15202.526592859824</v>
      </c>
      <c r="I563" s="161">
        <f>+[2]data1cf!H563</f>
        <v>14992.939513150261</v>
      </c>
      <c r="J563" s="161">
        <f>+[2]data1cf!I563</f>
        <v>15094.432979179201</v>
      </c>
      <c r="K563" s="161">
        <f>+[2]data1cf!J563</f>
        <v>15335.111374477423</v>
      </c>
      <c r="L563" s="161">
        <f>+[2]data1cf!K563</f>
        <v>15206.113598115557</v>
      </c>
      <c r="M563" s="161">
        <f>+[2]data1cf!L563</f>
        <v>15187.449913939676</v>
      </c>
      <c r="N563" s="161">
        <f>+[2]data1cf!M563</f>
        <v>15269.845347327715</v>
      </c>
      <c r="O563" s="161">
        <f>+[2]data1cf!N563</f>
        <v>15471.161637185865</v>
      </c>
      <c r="P563" s="161">
        <f>+[2]data1cf!O563</f>
        <v>15316.015285322515</v>
      </c>
      <c r="Q563" s="161">
        <f>+[2]data1cf!P563</f>
        <v>15107.596314230192</v>
      </c>
      <c r="R563" s="161">
        <f>+[2]data1cf!Q563</f>
        <v>1101.5529531545847</v>
      </c>
      <c r="S563" s="161">
        <f>+[2]data1cf!R563</f>
        <v>0</v>
      </c>
      <c r="T563" s="161">
        <f>+[2]data1cf!S563</f>
        <v>0</v>
      </c>
      <c r="U563" s="161">
        <f>+[2]data1cf!T563</f>
        <v>0</v>
      </c>
      <c r="V563" s="161">
        <f>+[2]data1cf!U563</f>
        <v>0</v>
      </c>
      <c r="W563" s="161">
        <f>+[2]data1cf!V563</f>
        <v>0</v>
      </c>
      <c r="X563" s="161">
        <f>+[2]data1cf!W563</f>
        <v>0</v>
      </c>
      <c r="Y563" s="161">
        <f>+[2]data1cf!X563</f>
        <v>0</v>
      </c>
      <c r="Z563" s="161">
        <f>+[2]data1cf!Y563</f>
        <v>0</v>
      </c>
      <c r="AA563" s="161">
        <f>+[2]data1cf!Z563</f>
        <v>0</v>
      </c>
      <c r="AB563" s="161"/>
      <c r="AC563" s="162">
        <f t="shared" si="64"/>
        <v>22389.810262171632</v>
      </c>
      <c r="AD563" s="162">
        <f t="shared" si="66"/>
        <v>55111.202545132801</v>
      </c>
      <c r="AE563" s="163">
        <f t="shared" si="67"/>
        <v>54558.331278395402</v>
      </c>
      <c r="AF563" s="164">
        <f t="shared" si="65"/>
        <v>0.13949580788612367</v>
      </c>
      <c r="AG563" s="165">
        <f t="shared" ref="AG563:AG578" si="71">1-EXP(-(1/0.25)*(AD563/ABS($AD$1010)))</f>
        <v>0.97891172961440787</v>
      </c>
    </row>
    <row r="564" spans="1:33">
      <c r="A564" s="157"/>
      <c r="B564" s="161">
        <f>+[2]data1cf!A564</f>
        <v>-97367.517367218388</v>
      </c>
      <c r="C564" s="161">
        <f>+[2]data1cf!B564</f>
        <v>14931.038019721327</v>
      </c>
      <c r="D564" s="161">
        <f>+[2]data1cf!C564</f>
        <v>16480.234900841799</v>
      </c>
      <c r="E564" s="161">
        <f>+[2]data1cf!D564</f>
        <v>16093.708926776158</v>
      </c>
      <c r="F564" s="161">
        <f>+[2]data1cf!E564</f>
        <v>15936.108247586375</v>
      </c>
      <c r="G564" s="161">
        <f>+[2]data1cf!F564</f>
        <v>15674.746614046426</v>
      </c>
      <c r="H564" s="161">
        <f>+[2]data1cf!G564</f>
        <v>15512.831340887631</v>
      </c>
      <c r="I564" s="161">
        <f>+[2]data1cf!H564</f>
        <v>15371.341613907451</v>
      </c>
      <c r="J564" s="161">
        <f>+[2]data1cf!I564</f>
        <v>15069.996860465553</v>
      </c>
      <c r="K564" s="161">
        <f>+[2]data1cf!J564</f>
        <v>15308.676210137066</v>
      </c>
      <c r="L564" s="161">
        <f>+[2]data1cf!K564</f>
        <v>15319.769461255088</v>
      </c>
      <c r="M564" s="161">
        <f>+[2]data1cf!L564</f>
        <v>15172.629676823002</v>
      </c>
      <c r="N564" s="161">
        <f>+[2]data1cf!M564</f>
        <v>15363.704557998051</v>
      </c>
      <c r="O564" s="161">
        <f>+[2]data1cf!N564</f>
        <v>15257.125873135461</v>
      </c>
      <c r="P564" s="161">
        <f>+[2]data1cf!O564</f>
        <v>15215.604634152833</v>
      </c>
      <c r="Q564" s="161">
        <f>+[2]data1cf!P564</f>
        <v>15489.001927966465</v>
      </c>
      <c r="R564" s="161">
        <f>+[2]data1cf!Q564</f>
        <v>1116.7664771950479</v>
      </c>
      <c r="S564" s="161">
        <f>+[2]data1cf!R564</f>
        <v>0</v>
      </c>
      <c r="T564" s="161">
        <f>+[2]data1cf!S564</f>
        <v>0</v>
      </c>
      <c r="U564" s="161">
        <f>+[2]data1cf!T564</f>
        <v>0</v>
      </c>
      <c r="V564" s="161">
        <f>+[2]data1cf!U564</f>
        <v>0</v>
      </c>
      <c r="W564" s="161">
        <f>+[2]data1cf!V564</f>
        <v>0</v>
      </c>
      <c r="X564" s="161">
        <f>+[2]data1cf!W564</f>
        <v>0</v>
      </c>
      <c r="Y564" s="161">
        <f>+[2]data1cf!X564</f>
        <v>0</v>
      </c>
      <c r="Z564" s="161">
        <f>+[2]data1cf!Y564</f>
        <v>0</v>
      </c>
      <c r="AA564" s="161">
        <f>+[2]data1cf!Z564</f>
        <v>0</v>
      </c>
      <c r="AB564" s="161"/>
      <c r="AC564" s="162">
        <f t="shared" si="64"/>
        <v>21146.776029272969</v>
      </c>
      <c r="AD564" s="162">
        <f t="shared" si="66"/>
        <v>54010.555190463456</v>
      </c>
      <c r="AE564" s="163">
        <f t="shared" si="67"/>
        <v>53455.310298202465</v>
      </c>
      <c r="AF564" s="164">
        <f t="shared" si="65"/>
        <v>0.1367396175861359</v>
      </c>
      <c r="AG564" s="165">
        <f t="shared" si="71"/>
        <v>0.97722217804298894</v>
      </c>
    </row>
    <row r="565" spans="1:33">
      <c r="A565" s="157"/>
      <c r="B565" s="161">
        <f>+[2]data1cf!A565</f>
        <v>-94451.548072119025</v>
      </c>
      <c r="C565" s="161">
        <f>+[2]data1cf!B565</f>
        <v>15066.927862744309</v>
      </c>
      <c r="D565" s="161">
        <f>+[2]data1cf!C565</f>
        <v>16503.773914880625</v>
      </c>
      <c r="E565" s="161">
        <f>+[2]data1cf!D565</f>
        <v>16349.057040196953</v>
      </c>
      <c r="F565" s="161">
        <f>+[2]data1cf!E565</f>
        <v>15964.333339605895</v>
      </c>
      <c r="G565" s="161">
        <f>+[2]data1cf!F565</f>
        <v>15424.008747681932</v>
      </c>
      <c r="H565" s="161">
        <f>+[2]data1cf!G565</f>
        <v>15150.711344117852</v>
      </c>
      <c r="I565" s="161">
        <f>+[2]data1cf!H565</f>
        <v>15177.684551314269</v>
      </c>
      <c r="J565" s="161">
        <f>+[2]data1cf!I565</f>
        <v>15239.026141130398</v>
      </c>
      <c r="K565" s="161">
        <f>+[2]data1cf!J565</f>
        <v>15129.30487278578</v>
      </c>
      <c r="L565" s="161">
        <f>+[2]data1cf!K565</f>
        <v>15058.249377020617</v>
      </c>
      <c r="M565" s="161">
        <f>+[2]data1cf!L565</f>
        <v>15413.841220262682</v>
      </c>
      <c r="N565" s="161">
        <f>+[2]data1cf!M565</f>
        <v>15222.640696586192</v>
      </c>
      <c r="O565" s="161">
        <f>+[2]data1cf!N565</f>
        <v>15159.682472707847</v>
      </c>
      <c r="P565" s="161">
        <f>+[2]data1cf!O565</f>
        <v>15003.647680490662</v>
      </c>
      <c r="Q565" s="161">
        <f>+[2]data1cf!P565</f>
        <v>15257.076703109138</v>
      </c>
      <c r="R565" s="161">
        <f>+[2]data1cf!Q565</f>
        <v>1083.3214757679762</v>
      </c>
      <c r="S565" s="161">
        <f>+[2]data1cf!R565</f>
        <v>0</v>
      </c>
      <c r="T565" s="161">
        <f>+[2]data1cf!S565</f>
        <v>0</v>
      </c>
      <c r="U565" s="161">
        <f>+[2]data1cf!T565</f>
        <v>0</v>
      </c>
      <c r="V565" s="161">
        <f>+[2]data1cf!U565</f>
        <v>0</v>
      </c>
      <c r="W565" s="161">
        <f>+[2]data1cf!V565</f>
        <v>0</v>
      </c>
      <c r="X565" s="161">
        <f>+[2]data1cf!W565</f>
        <v>0</v>
      </c>
      <c r="Y565" s="161">
        <f>+[2]data1cf!X565</f>
        <v>0</v>
      </c>
      <c r="Z565" s="161">
        <f>+[2]data1cf!Y565</f>
        <v>0</v>
      </c>
      <c r="AA565" s="161">
        <f>+[2]data1cf!Z565</f>
        <v>0</v>
      </c>
      <c r="AB565" s="161"/>
      <c r="AC565" s="162">
        <f t="shared" si="64"/>
        <v>23752.429796086206</v>
      </c>
      <c r="AD565" s="162">
        <f t="shared" si="66"/>
        <v>56414.134032888112</v>
      </c>
      <c r="AE565" s="163">
        <f t="shared" si="67"/>
        <v>55862.569920641734</v>
      </c>
      <c r="AF565" s="164">
        <f t="shared" si="65"/>
        <v>0.14248922467231753</v>
      </c>
      <c r="AG565" s="165">
        <f t="shared" si="71"/>
        <v>0.98075055698329627</v>
      </c>
    </row>
    <row r="566" spans="1:33">
      <c r="A566" s="157"/>
      <c r="B566" s="161">
        <f>+[2]data1cf!A566</f>
        <v>-95472.536413056092</v>
      </c>
      <c r="C566" s="161">
        <f>+[2]data1cf!B566</f>
        <v>15294.464449825524</v>
      </c>
      <c r="D566" s="161">
        <f>+[2]data1cf!C566</f>
        <v>16649.102492559316</v>
      </c>
      <c r="E566" s="161">
        <f>+[2]data1cf!D566</f>
        <v>16190.118673519319</v>
      </c>
      <c r="F566" s="161">
        <f>+[2]data1cf!E566</f>
        <v>15721.050800993657</v>
      </c>
      <c r="G566" s="161">
        <f>+[2]data1cf!F566</f>
        <v>15612.477096973551</v>
      </c>
      <c r="H566" s="161">
        <f>+[2]data1cf!G566</f>
        <v>15155.509620974948</v>
      </c>
      <c r="I566" s="161">
        <f>+[2]data1cf!H566</f>
        <v>15057.49862825176</v>
      </c>
      <c r="J566" s="161">
        <f>+[2]data1cf!I566</f>
        <v>15216.215521521573</v>
      </c>
      <c r="K566" s="161">
        <f>+[2]data1cf!J566</f>
        <v>15228.353128725548</v>
      </c>
      <c r="L566" s="161">
        <f>+[2]data1cf!K566</f>
        <v>15108.795312856084</v>
      </c>
      <c r="M566" s="161">
        <f>+[2]data1cf!L566</f>
        <v>15126.537772114189</v>
      </c>
      <c r="N566" s="161">
        <f>+[2]data1cf!M566</f>
        <v>15338.382404187403</v>
      </c>
      <c r="O566" s="161">
        <f>+[2]data1cf!N566</f>
        <v>15299.448693089056</v>
      </c>
      <c r="P566" s="161">
        <f>+[2]data1cf!O566</f>
        <v>15362.653378781251</v>
      </c>
      <c r="Q566" s="161">
        <f>+[2]data1cf!P566</f>
        <v>15289.094373959513</v>
      </c>
      <c r="R566" s="161">
        <f>+[2]data1cf!Q566</f>
        <v>1095.0318036431879</v>
      </c>
      <c r="S566" s="161">
        <f>+[2]data1cf!R566</f>
        <v>0</v>
      </c>
      <c r="T566" s="161">
        <f>+[2]data1cf!S566</f>
        <v>0</v>
      </c>
      <c r="U566" s="161">
        <f>+[2]data1cf!T566</f>
        <v>0</v>
      </c>
      <c r="V566" s="161">
        <f>+[2]data1cf!U566</f>
        <v>0</v>
      </c>
      <c r="W566" s="161">
        <f>+[2]data1cf!V566</f>
        <v>0</v>
      </c>
      <c r="X566" s="161">
        <f>+[2]data1cf!W566</f>
        <v>0</v>
      </c>
      <c r="Y566" s="161">
        <f>+[2]data1cf!X566</f>
        <v>0</v>
      </c>
      <c r="Z566" s="161">
        <f>+[2]data1cf!Y566</f>
        <v>0</v>
      </c>
      <c r="AA566" s="161">
        <f>+[2]data1cf!Z566</f>
        <v>0</v>
      </c>
      <c r="AB566" s="161"/>
      <c r="AC566" s="162">
        <f t="shared" si="64"/>
        <v>22963.069243395032</v>
      </c>
      <c r="AD566" s="162">
        <f t="shared" si="66"/>
        <v>55679.518543979895</v>
      </c>
      <c r="AE566" s="163">
        <f t="shared" si="67"/>
        <v>55126.716081372608</v>
      </c>
      <c r="AF566" s="164">
        <f t="shared" si="65"/>
        <v>0.14071784615516666</v>
      </c>
      <c r="AG566" s="165">
        <f t="shared" si="71"/>
        <v>0.97973445957978855</v>
      </c>
    </row>
    <row r="567" spans="1:33">
      <c r="A567" s="157"/>
      <c r="B567" s="161">
        <f>+[2]data1cf!A567</f>
        <v>-102407.04170561259</v>
      </c>
      <c r="C567" s="161">
        <f>+[2]data1cf!B567</f>
        <v>15268.39229986713</v>
      </c>
      <c r="D567" s="161">
        <f>+[2]data1cf!C567</f>
        <v>16798.303357998208</v>
      </c>
      <c r="E567" s="161">
        <f>+[2]data1cf!D567</f>
        <v>16625.754365452318</v>
      </c>
      <c r="F567" s="161">
        <f>+[2]data1cf!E567</f>
        <v>16386.955501904584</v>
      </c>
      <c r="G567" s="161">
        <f>+[2]data1cf!F567</f>
        <v>15670.629276959475</v>
      </c>
      <c r="H567" s="161">
        <f>+[2]data1cf!G567</f>
        <v>15486.724169196268</v>
      </c>
      <c r="I567" s="161">
        <f>+[2]data1cf!H567</f>
        <v>15476.094124900657</v>
      </c>
      <c r="J567" s="161">
        <f>+[2]data1cf!I567</f>
        <v>15470.583813994272</v>
      </c>
      <c r="K567" s="161">
        <f>+[2]data1cf!J567</f>
        <v>15436.251812775481</v>
      </c>
      <c r="L567" s="161">
        <f>+[2]data1cf!K567</f>
        <v>15434.2823397087</v>
      </c>
      <c r="M567" s="161">
        <f>+[2]data1cf!L567</f>
        <v>15487.952434950143</v>
      </c>
      <c r="N567" s="161">
        <f>+[2]data1cf!M567</f>
        <v>15264.45312128407</v>
      </c>
      <c r="O567" s="161">
        <f>+[2]data1cf!N567</f>
        <v>15327.514276880916</v>
      </c>
      <c r="P567" s="161">
        <f>+[2]data1cf!O567</f>
        <v>15335.611672611853</v>
      </c>
      <c r="Q567" s="161">
        <f>+[2]data1cf!P567</f>
        <v>15680.577145914609</v>
      </c>
      <c r="R567" s="161">
        <f>+[2]data1cf!Q567</f>
        <v>1174.567805546694</v>
      </c>
      <c r="S567" s="161">
        <f>+[2]data1cf!R567</f>
        <v>0</v>
      </c>
      <c r="T567" s="161">
        <f>+[2]data1cf!S567</f>
        <v>0</v>
      </c>
      <c r="U567" s="161">
        <f>+[2]data1cf!T567</f>
        <v>0</v>
      </c>
      <c r="V567" s="161">
        <f>+[2]data1cf!U567</f>
        <v>0</v>
      </c>
      <c r="W567" s="161">
        <f>+[2]data1cf!V567</f>
        <v>0</v>
      </c>
      <c r="X567" s="161">
        <f>+[2]data1cf!W567</f>
        <v>0</v>
      </c>
      <c r="Y567" s="161">
        <f>+[2]data1cf!X567</f>
        <v>0</v>
      </c>
      <c r="Z567" s="161">
        <f>+[2]data1cf!Y567</f>
        <v>0</v>
      </c>
      <c r="AA567" s="161">
        <f>+[2]data1cf!Z567</f>
        <v>0</v>
      </c>
      <c r="AB567" s="161"/>
      <c r="AC567" s="162">
        <f t="shared" si="64"/>
        <v>17894.784794340925</v>
      </c>
      <c r="AD567" s="162">
        <f t="shared" si="66"/>
        <v>51136.347550762825</v>
      </c>
      <c r="AE567" s="163">
        <f t="shared" si="67"/>
        <v>50575.024526282745</v>
      </c>
      <c r="AF567" s="164">
        <f t="shared" si="65"/>
        <v>0.12988397479057312</v>
      </c>
      <c r="AG567" s="165">
        <f t="shared" si="71"/>
        <v>0.97214403066567734</v>
      </c>
    </row>
    <row r="568" spans="1:33">
      <c r="A568" s="157"/>
      <c r="B568" s="161">
        <f>+[2]data1cf!A568</f>
        <v>-97167.3648945975</v>
      </c>
      <c r="C568" s="161">
        <f>+[2]data1cf!B568</f>
        <v>15111.222569197638</v>
      </c>
      <c r="D568" s="161">
        <f>+[2]data1cf!C568</f>
        <v>16570.776933900044</v>
      </c>
      <c r="E568" s="161">
        <f>+[2]data1cf!D568</f>
        <v>16043.883730544145</v>
      </c>
      <c r="F568" s="161">
        <f>+[2]data1cf!E568</f>
        <v>15807.153958149145</v>
      </c>
      <c r="G568" s="161">
        <f>+[2]data1cf!F568</f>
        <v>15522.571872122637</v>
      </c>
      <c r="H568" s="161">
        <f>+[2]data1cf!G568</f>
        <v>15563.046010418562</v>
      </c>
      <c r="I568" s="161">
        <f>+[2]data1cf!H568</f>
        <v>15479.864645244361</v>
      </c>
      <c r="J568" s="161">
        <f>+[2]data1cf!I568</f>
        <v>15331.937745790985</v>
      </c>
      <c r="K568" s="161">
        <f>+[2]data1cf!J568</f>
        <v>15154.16370534833</v>
      </c>
      <c r="L568" s="161">
        <f>+[2]data1cf!K568</f>
        <v>15177.292825012672</v>
      </c>
      <c r="M568" s="161">
        <f>+[2]data1cf!L568</f>
        <v>15419.924484519308</v>
      </c>
      <c r="N568" s="161">
        <f>+[2]data1cf!M568</f>
        <v>15216.859145924682</v>
      </c>
      <c r="O568" s="161">
        <f>+[2]data1cf!N568</f>
        <v>15296.097439853605</v>
      </c>
      <c r="P568" s="161">
        <f>+[2]data1cf!O568</f>
        <v>15332.808758317966</v>
      </c>
      <c r="Q568" s="161">
        <f>+[2]data1cf!P568</f>
        <v>15266.756349330391</v>
      </c>
      <c r="R568" s="161">
        <f>+[2]data1cf!Q568</f>
        <v>1114.4708083950754</v>
      </c>
      <c r="S568" s="161">
        <f>+[2]data1cf!R568</f>
        <v>0</v>
      </c>
      <c r="T568" s="161">
        <f>+[2]data1cf!S568</f>
        <v>0</v>
      </c>
      <c r="U568" s="161">
        <f>+[2]data1cf!T568</f>
        <v>0</v>
      </c>
      <c r="V568" s="161">
        <f>+[2]data1cf!U568</f>
        <v>0</v>
      </c>
      <c r="W568" s="161">
        <f>+[2]data1cf!V568</f>
        <v>0</v>
      </c>
      <c r="X568" s="161">
        <f>+[2]data1cf!W568</f>
        <v>0</v>
      </c>
      <c r="Y568" s="161">
        <f>+[2]data1cf!X568</f>
        <v>0</v>
      </c>
      <c r="Z568" s="161">
        <f>+[2]data1cf!Y568</f>
        <v>0</v>
      </c>
      <c r="AA568" s="161">
        <f>+[2]data1cf!Z568</f>
        <v>0</v>
      </c>
      <c r="AB568" s="161"/>
      <c r="AC568" s="162">
        <f t="shared" si="64"/>
        <v>21479.658534244762</v>
      </c>
      <c r="AD568" s="162">
        <f t="shared" si="66"/>
        <v>54347.861111980084</v>
      </c>
      <c r="AE568" s="163">
        <f t="shared" si="67"/>
        <v>53792.687017284654</v>
      </c>
      <c r="AF568" s="164">
        <f t="shared" si="65"/>
        <v>0.13742237687110906</v>
      </c>
      <c r="AG568" s="165">
        <f t="shared" si="71"/>
        <v>0.97775386576936885</v>
      </c>
    </row>
    <row r="569" spans="1:33">
      <c r="A569" s="157"/>
      <c r="B569" s="161">
        <f>+[2]data1cf!A569</f>
        <v>-85865.415025127775</v>
      </c>
      <c r="C569" s="161">
        <f>+[2]data1cf!B569</f>
        <v>15012.104401375429</v>
      </c>
      <c r="D569" s="161">
        <f>+[2]data1cf!C569</f>
        <v>16507.798057155884</v>
      </c>
      <c r="E569" s="161">
        <f>+[2]data1cf!D569</f>
        <v>16037.438529008356</v>
      </c>
      <c r="F569" s="161">
        <f>+[2]data1cf!E569</f>
        <v>15610.416691428083</v>
      </c>
      <c r="G569" s="161">
        <f>+[2]data1cf!F569</f>
        <v>15368.566463369272</v>
      </c>
      <c r="H569" s="161">
        <f>+[2]data1cf!G569</f>
        <v>15023.493965099504</v>
      </c>
      <c r="I569" s="161">
        <f>+[2]data1cf!H569</f>
        <v>14893.878207260073</v>
      </c>
      <c r="J569" s="161">
        <f>+[2]data1cf!I569</f>
        <v>15033.699705195842</v>
      </c>
      <c r="K569" s="161">
        <f>+[2]data1cf!J569</f>
        <v>14913.872124742929</v>
      </c>
      <c r="L569" s="161">
        <f>+[2]data1cf!K569</f>
        <v>14883.895153984495</v>
      </c>
      <c r="M569" s="161">
        <f>+[2]data1cf!L569</f>
        <v>14899.61260755402</v>
      </c>
      <c r="N569" s="161">
        <f>+[2]data1cf!M569</f>
        <v>14836.716937859943</v>
      </c>
      <c r="O569" s="161">
        <f>+[2]data1cf!N569</f>
        <v>14985.223554990429</v>
      </c>
      <c r="P569" s="161">
        <f>+[2]data1cf!O569</f>
        <v>14977.395414005878</v>
      </c>
      <c r="Q569" s="161">
        <f>+[2]data1cf!P569</f>
        <v>14796.667377015208</v>
      </c>
      <c r="R569" s="161">
        <f>+[2]data1cf!Q569</f>
        <v>984.84196417220551</v>
      </c>
      <c r="S569" s="161">
        <f>+[2]data1cf!R569</f>
        <v>0</v>
      </c>
      <c r="T569" s="161">
        <f>+[2]data1cf!S569</f>
        <v>0</v>
      </c>
      <c r="U569" s="161">
        <f>+[2]data1cf!T569</f>
        <v>0</v>
      </c>
      <c r="V569" s="161">
        <f>+[2]data1cf!U569</f>
        <v>0</v>
      </c>
      <c r="W569" s="161">
        <f>+[2]data1cf!V569</f>
        <v>0</v>
      </c>
      <c r="X569" s="161">
        <f>+[2]data1cf!W569</f>
        <v>0</v>
      </c>
      <c r="Y569" s="161">
        <f>+[2]data1cf!X569</f>
        <v>0</v>
      </c>
      <c r="Z569" s="161">
        <f>+[2]data1cf!Y569</f>
        <v>0</v>
      </c>
      <c r="AA569" s="161">
        <f>+[2]data1cf!Z569</f>
        <v>0</v>
      </c>
      <c r="AB569" s="161"/>
      <c r="AC569" s="162">
        <f t="shared" si="64"/>
        <v>30818.468785558205</v>
      </c>
      <c r="AD569" s="162">
        <f t="shared" si="66"/>
        <v>62959.492505824463</v>
      </c>
      <c r="AE569" s="163">
        <f t="shared" si="67"/>
        <v>62417.006664884837</v>
      </c>
      <c r="AF569" s="164">
        <f t="shared" si="65"/>
        <v>0.15993617177009589</v>
      </c>
      <c r="AG569" s="165">
        <f t="shared" si="71"/>
        <v>0.98782775833983971</v>
      </c>
    </row>
    <row r="570" spans="1:33">
      <c r="A570" s="157"/>
      <c r="B570" s="161">
        <f>+[2]data1cf!A570</f>
        <v>-95368.980314405169</v>
      </c>
      <c r="C570" s="161">
        <f>+[2]data1cf!B570</f>
        <v>15157.060935236845</v>
      </c>
      <c r="D570" s="161">
        <f>+[2]data1cf!C570</f>
        <v>16541.797553215223</v>
      </c>
      <c r="E570" s="161">
        <f>+[2]data1cf!D570</f>
        <v>16314.602757265828</v>
      </c>
      <c r="F570" s="161">
        <f>+[2]data1cf!E570</f>
        <v>15842.545160552647</v>
      </c>
      <c r="G570" s="161">
        <f>+[2]data1cf!F570</f>
        <v>15500.306778974864</v>
      </c>
      <c r="H570" s="161">
        <f>+[2]data1cf!G570</f>
        <v>15388.25803805563</v>
      </c>
      <c r="I570" s="161">
        <f>+[2]data1cf!H570</f>
        <v>15090.025737583808</v>
      </c>
      <c r="J570" s="161">
        <f>+[2]data1cf!I570</f>
        <v>15187.540233298558</v>
      </c>
      <c r="K570" s="161">
        <f>+[2]data1cf!J570</f>
        <v>14982.844089924063</v>
      </c>
      <c r="L570" s="161">
        <f>+[2]data1cf!K570</f>
        <v>15075.93335064657</v>
      </c>
      <c r="M570" s="161">
        <f>+[2]data1cf!L570</f>
        <v>15050.328167744003</v>
      </c>
      <c r="N570" s="161">
        <f>+[2]data1cf!M570</f>
        <v>15161.914074567212</v>
      </c>
      <c r="O570" s="161">
        <f>+[2]data1cf!N570</f>
        <v>15186.100113926212</v>
      </c>
      <c r="P570" s="161">
        <f>+[2]data1cf!O570</f>
        <v>15442.548189294765</v>
      </c>
      <c r="Q570" s="161">
        <f>+[2]data1cf!P570</f>
        <v>15150.885445278007</v>
      </c>
      <c r="R570" s="161">
        <f>+[2]data1cf!Q570</f>
        <v>1093.8440566141014</v>
      </c>
      <c r="S570" s="161">
        <f>+[2]data1cf!R570</f>
        <v>0</v>
      </c>
      <c r="T570" s="161">
        <f>+[2]data1cf!S570</f>
        <v>0</v>
      </c>
      <c r="U570" s="161">
        <f>+[2]data1cf!T570</f>
        <v>0</v>
      </c>
      <c r="V570" s="161">
        <f>+[2]data1cf!U570</f>
        <v>0</v>
      </c>
      <c r="W570" s="161">
        <f>+[2]data1cf!V570</f>
        <v>0</v>
      </c>
      <c r="X570" s="161">
        <f>+[2]data1cf!W570</f>
        <v>0</v>
      </c>
      <c r="Y570" s="161">
        <f>+[2]data1cf!X570</f>
        <v>0</v>
      </c>
      <c r="Z570" s="161">
        <f>+[2]data1cf!Y570</f>
        <v>0</v>
      </c>
      <c r="AA570" s="161">
        <f>+[2]data1cf!Z570</f>
        <v>0</v>
      </c>
      <c r="AB570" s="161"/>
      <c r="AC570" s="162">
        <f t="shared" si="64"/>
        <v>22849.811198866708</v>
      </c>
      <c r="AD570" s="162">
        <f t="shared" si="66"/>
        <v>55486.914467802046</v>
      </c>
      <c r="AE570" s="163">
        <f t="shared" si="67"/>
        <v>54935.706203010021</v>
      </c>
      <c r="AF570" s="164">
        <f t="shared" si="65"/>
        <v>0.14059376120567321</v>
      </c>
      <c r="AG570" s="165">
        <f t="shared" si="71"/>
        <v>0.97945929359352812</v>
      </c>
    </row>
    <row r="571" spans="1:33">
      <c r="A571" s="157"/>
      <c r="B571" s="161">
        <f>+[2]data1cf!A571</f>
        <v>-97887.411318159386</v>
      </c>
      <c r="C571" s="161">
        <f>+[2]data1cf!B571</f>
        <v>15066.729658939199</v>
      </c>
      <c r="D571" s="161">
        <f>+[2]data1cf!C571</f>
        <v>16655.148348935152</v>
      </c>
      <c r="E571" s="161">
        <f>+[2]data1cf!D571</f>
        <v>16319.594383117899</v>
      </c>
      <c r="F571" s="161">
        <f>+[2]data1cf!E571</f>
        <v>15820.98081734233</v>
      </c>
      <c r="G571" s="161">
        <f>+[2]data1cf!F571</f>
        <v>15841.451010021779</v>
      </c>
      <c r="H571" s="161">
        <f>+[2]data1cf!G571</f>
        <v>15310.679838593933</v>
      </c>
      <c r="I571" s="161">
        <f>+[2]data1cf!H571</f>
        <v>15501.236204401272</v>
      </c>
      <c r="J571" s="161">
        <f>+[2]data1cf!I571</f>
        <v>15157.191699433475</v>
      </c>
      <c r="K571" s="161">
        <f>+[2]data1cf!J571</f>
        <v>15051.810298440552</v>
      </c>
      <c r="L571" s="161">
        <f>+[2]data1cf!K571</f>
        <v>15342.312877990758</v>
      </c>
      <c r="M571" s="161">
        <f>+[2]data1cf!L571</f>
        <v>15193.231296774196</v>
      </c>
      <c r="N571" s="161">
        <f>+[2]data1cf!M571</f>
        <v>15238.982631958937</v>
      </c>
      <c r="O571" s="161">
        <f>+[2]data1cf!N571</f>
        <v>15415.098507017665</v>
      </c>
      <c r="P571" s="161">
        <f>+[2]data1cf!O571</f>
        <v>15568.606356861641</v>
      </c>
      <c r="Q571" s="161">
        <f>+[2]data1cf!P571</f>
        <v>15130.436401637253</v>
      </c>
      <c r="R571" s="161">
        <f>+[2]data1cf!Q571</f>
        <v>1122.7294528547609</v>
      </c>
      <c r="S571" s="161">
        <f>+[2]data1cf!R571</f>
        <v>0</v>
      </c>
      <c r="T571" s="161">
        <f>+[2]data1cf!S571</f>
        <v>0</v>
      </c>
      <c r="U571" s="161">
        <f>+[2]data1cf!T571</f>
        <v>0</v>
      </c>
      <c r="V571" s="161">
        <f>+[2]data1cf!U571</f>
        <v>0</v>
      </c>
      <c r="W571" s="161">
        <f>+[2]data1cf!V571</f>
        <v>0</v>
      </c>
      <c r="X571" s="161">
        <f>+[2]data1cf!W571</f>
        <v>0</v>
      </c>
      <c r="Y571" s="161">
        <f>+[2]data1cf!X571</f>
        <v>0</v>
      </c>
      <c r="Z571" s="161">
        <f>+[2]data1cf!Y571</f>
        <v>0</v>
      </c>
      <c r="AA571" s="161">
        <f>+[2]data1cf!Z571</f>
        <v>0</v>
      </c>
      <c r="AB571" s="161"/>
      <c r="AC571" s="162">
        <f t="shared" si="64"/>
        <v>21003.963800765792</v>
      </c>
      <c r="AD571" s="162">
        <f t="shared" si="66"/>
        <v>53894.263051225644</v>
      </c>
      <c r="AE571" s="163">
        <f t="shared" si="67"/>
        <v>53338.717614659145</v>
      </c>
      <c r="AF571" s="164">
        <f t="shared" si="65"/>
        <v>0.1364102303981781</v>
      </c>
      <c r="AG571" s="165">
        <f t="shared" si="71"/>
        <v>0.97703593879664963</v>
      </c>
    </row>
    <row r="572" spans="1:33">
      <c r="A572" s="157"/>
      <c r="B572" s="161">
        <f>+[2]data1cf!A572</f>
        <v>-87569.401574218369</v>
      </c>
      <c r="C572" s="161">
        <f>+[2]data1cf!B572</f>
        <v>14804.019858923342</v>
      </c>
      <c r="D572" s="161">
        <f>+[2]data1cf!C572</f>
        <v>16375.764151783183</v>
      </c>
      <c r="E572" s="161">
        <f>+[2]data1cf!D572</f>
        <v>15951.709527460484</v>
      </c>
      <c r="F572" s="161">
        <f>+[2]data1cf!E572</f>
        <v>15733.186551519648</v>
      </c>
      <c r="G572" s="161">
        <f>+[2]data1cf!F572</f>
        <v>15446.423081413046</v>
      </c>
      <c r="H572" s="161">
        <f>+[2]data1cf!G572</f>
        <v>15193.482242935745</v>
      </c>
      <c r="I572" s="161">
        <f>+[2]data1cf!H572</f>
        <v>15017.561936011602</v>
      </c>
      <c r="J572" s="161">
        <f>+[2]data1cf!I572</f>
        <v>15232.417447960019</v>
      </c>
      <c r="K572" s="161">
        <f>+[2]data1cf!J572</f>
        <v>15089.794459241259</v>
      </c>
      <c r="L572" s="161">
        <f>+[2]data1cf!K572</f>
        <v>15152.693614586789</v>
      </c>
      <c r="M572" s="161">
        <f>+[2]data1cf!L572</f>
        <v>14955.518733241472</v>
      </c>
      <c r="N572" s="161">
        <f>+[2]data1cf!M572</f>
        <v>15167.261407503547</v>
      </c>
      <c r="O572" s="161">
        <f>+[2]data1cf!N572</f>
        <v>15166.725541151114</v>
      </c>
      <c r="P572" s="161">
        <f>+[2]data1cf!O572</f>
        <v>15166.121355534904</v>
      </c>
      <c r="Q572" s="161">
        <f>+[2]data1cf!P572</f>
        <v>14968.22736621374</v>
      </c>
      <c r="R572" s="161">
        <f>+[2]data1cf!Q572</f>
        <v>1004.3860082956548</v>
      </c>
      <c r="S572" s="161">
        <f>+[2]data1cf!R572</f>
        <v>0</v>
      </c>
      <c r="T572" s="161">
        <f>+[2]data1cf!S572</f>
        <v>0</v>
      </c>
      <c r="U572" s="161">
        <f>+[2]data1cf!T572</f>
        <v>0</v>
      </c>
      <c r="V572" s="161">
        <f>+[2]data1cf!U572</f>
        <v>0</v>
      </c>
      <c r="W572" s="161">
        <f>+[2]data1cf!V572</f>
        <v>0</v>
      </c>
      <c r="X572" s="161">
        <f>+[2]data1cf!W572</f>
        <v>0</v>
      </c>
      <c r="Y572" s="161">
        <f>+[2]data1cf!X572</f>
        <v>0</v>
      </c>
      <c r="Z572" s="161">
        <f>+[2]data1cf!Y572</f>
        <v>0</v>
      </c>
      <c r="AA572" s="161">
        <f>+[2]data1cf!Z572</f>
        <v>0</v>
      </c>
      <c r="AB572" s="161"/>
      <c r="AC572" s="162">
        <f t="shared" si="64"/>
        <v>29586.383437981611</v>
      </c>
      <c r="AD572" s="162">
        <f t="shared" si="66"/>
        <v>62035.019697577249</v>
      </c>
      <c r="AE572" s="163">
        <f t="shared" si="67"/>
        <v>61486.985585561939</v>
      </c>
      <c r="AF572" s="164">
        <f t="shared" si="65"/>
        <v>0.15621621012687686</v>
      </c>
      <c r="AG572" s="165">
        <f t="shared" si="71"/>
        <v>0.98701373552988114</v>
      </c>
    </row>
    <row r="573" spans="1:33">
      <c r="A573" s="157"/>
      <c r="B573" s="161">
        <f>+[2]data1cf!A573</f>
        <v>-86054.695277830906</v>
      </c>
      <c r="C573" s="161">
        <f>+[2]data1cf!B573</f>
        <v>14769.545800095048</v>
      </c>
      <c r="D573" s="161">
        <f>+[2]data1cf!C573</f>
        <v>16310.331642470368</v>
      </c>
      <c r="E573" s="161">
        <f>+[2]data1cf!D573</f>
        <v>15868.955580363619</v>
      </c>
      <c r="F573" s="161">
        <f>+[2]data1cf!E573</f>
        <v>15551.864798452651</v>
      </c>
      <c r="G573" s="161">
        <f>+[2]data1cf!F573</f>
        <v>15182.380548962066</v>
      </c>
      <c r="H573" s="161">
        <f>+[2]data1cf!G573</f>
        <v>15006.376097288823</v>
      </c>
      <c r="I573" s="161">
        <f>+[2]data1cf!H573</f>
        <v>14895.654584778928</v>
      </c>
      <c r="J573" s="161">
        <f>+[2]data1cf!I573</f>
        <v>15011.582038705208</v>
      </c>
      <c r="K573" s="161">
        <f>+[2]data1cf!J573</f>
        <v>14994.326156524301</v>
      </c>
      <c r="L573" s="161">
        <f>+[2]data1cf!K573</f>
        <v>15076.231403089707</v>
      </c>
      <c r="M573" s="161">
        <f>+[2]data1cf!L573</f>
        <v>15172.371909487607</v>
      </c>
      <c r="N573" s="161">
        <f>+[2]data1cf!M573</f>
        <v>15172.449974317737</v>
      </c>
      <c r="O573" s="161">
        <f>+[2]data1cf!N573</f>
        <v>15122.713787605404</v>
      </c>
      <c r="P573" s="161">
        <f>+[2]data1cf!O573</f>
        <v>15242.239565599899</v>
      </c>
      <c r="Q573" s="161">
        <f>+[2]data1cf!P573</f>
        <v>15159.208472236145</v>
      </c>
      <c r="R573" s="161">
        <f>+[2]data1cf!Q573</f>
        <v>987.01293295860921</v>
      </c>
      <c r="S573" s="161">
        <f>+[2]data1cf!R573</f>
        <v>0</v>
      </c>
      <c r="T573" s="161">
        <f>+[2]data1cf!S573</f>
        <v>0</v>
      </c>
      <c r="U573" s="161">
        <f>+[2]data1cf!T573</f>
        <v>0</v>
      </c>
      <c r="V573" s="161">
        <f>+[2]data1cf!U573</f>
        <v>0</v>
      </c>
      <c r="W573" s="161">
        <f>+[2]data1cf!V573</f>
        <v>0</v>
      </c>
      <c r="X573" s="161">
        <f>+[2]data1cf!W573</f>
        <v>0</v>
      </c>
      <c r="Y573" s="161">
        <f>+[2]data1cf!X573</f>
        <v>0</v>
      </c>
      <c r="Z573" s="161">
        <f>+[2]data1cf!Y573</f>
        <v>0</v>
      </c>
      <c r="AA573" s="161">
        <f>+[2]data1cf!Z573</f>
        <v>0</v>
      </c>
      <c r="AB573" s="161"/>
      <c r="AC573" s="162">
        <f t="shared" si="64"/>
        <v>30451.609981161608</v>
      </c>
      <c r="AD573" s="162">
        <f t="shared" si="66"/>
        <v>62772.925340449503</v>
      </c>
      <c r="AE573" s="163">
        <f t="shared" si="67"/>
        <v>62226.511282416162</v>
      </c>
      <c r="AF573" s="164">
        <f t="shared" si="65"/>
        <v>0.15863904356956485</v>
      </c>
      <c r="AG573" s="165">
        <f t="shared" si="71"/>
        <v>0.9876676975820704</v>
      </c>
    </row>
    <row r="574" spans="1:33">
      <c r="A574" s="157"/>
      <c r="B574" s="161">
        <f>+[2]data1cf!A574</f>
        <v>-88322.793224208435</v>
      </c>
      <c r="C574" s="161">
        <f>+[2]data1cf!B574</f>
        <v>14802.093021021619</v>
      </c>
      <c r="D574" s="161">
        <f>+[2]data1cf!C574</f>
        <v>16322.631942220043</v>
      </c>
      <c r="E574" s="161">
        <f>+[2]data1cf!D574</f>
        <v>16078.878887838651</v>
      </c>
      <c r="F574" s="161">
        <f>+[2]data1cf!E574</f>
        <v>15696.62684143638</v>
      </c>
      <c r="G574" s="161">
        <f>+[2]data1cf!F574</f>
        <v>15352.404895183523</v>
      </c>
      <c r="H574" s="161">
        <f>+[2]data1cf!G574</f>
        <v>15157.460642481561</v>
      </c>
      <c r="I574" s="161">
        <f>+[2]data1cf!H574</f>
        <v>15020.786384164148</v>
      </c>
      <c r="J574" s="161">
        <f>+[2]data1cf!I574</f>
        <v>15016.63874141132</v>
      </c>
      <c r="K574" s="161">
        <f>+[2]data1cf!J574</f>
        <v>15080.524111470912</v>
      </c>
      <c r="L574" s="161">
        <f>+[2]data1cf!K574</f>
        <v>15078.789814130603</v>
      </c>
      <c r="M574" s="161">
        <f>+[2]data1cf!L574</f>
        <v>14953.435094606155</v>
      </c>
      <c r="N574" s="161">
        <f>+[2]data1cf!M574</f>
        <v>15123.632034283941</v>
      </c>
      <c r="O574" s="161">
        <f>+[2]data1cf!N574</f>
        <v>15130.198371329583</v>
      </c>
      <c r="P574" s="161">
        <f>+[2]data1cf!O574</f>
        <v>15420.4424661415</v>
      </c>
      <c r="Q574" s="161">
        <f>+[2]data1cf!P574</f>
        <v>15141.493524793525</v>
      </c>
      <c r="R574" s="161">
        <f>+[2]data1cf!Q574</f>
        <v>1013.0271091643809</v>
      </c>
      <c r="S574" s="161">
        <f>+[2]data1cf!R574</f>
        <v>0</v>
      </c>
      <c r="T574" s="161">
        <f>+[2]data1cf!S574</f>
        <v>0</v>
      </c>
      <c r="U574" s="161">
        <f>+[2]data1cf!T574</f>
        <v>0</v>
      </c>
      <c r="V574" s="161">
        <f>+[2]data1cf!U574</f>
        <v>0</v>
      </c>
      <c r="W574" s="161">
        <f>+[2]data1cf!V574</f>
        <v>0</v>
      </c>
      <c r="X574" s="161">
        <f>+[2]data1cf!W574</f>
        <v>0</v>
      </c>
      <c r="Y574" s="161">
        <f>+[2]data1cf!X574</f>
        <v>0</v>
      </c>
      <c r="Z574" s="161">
        <f>+[2]data1cf!Y574</f>
        <v>0</v>
      </c>
      <c r="AA574" s="161">
        <f>+[2]data1cf!Z574</f>
        <v>0</v>
      </c>
      <c r="AB574" s="161"/>
      <c r="AC574" s="162">
        <f t="shared" si="64"/>
        <v>28732.875870327916</v>
      </c>
      <c r="AD574" s="162">
        <f t="shared" si="66"/>
        <v>61165.94072139739</v>
      </c>
      <c r="AE574" s="163">
        <f t="shared" si="67"/>
        <v>60617.87013691826</v>
      </c>
      <c r="AF574" s="164">
        <f t="shared" si="65"/>
        <v>0.15419759154319765</v>
      </c>
      <c r="AG574" s="165">
        <f t="shared" si="71"/>
        <v>0.9861989106849296</v>
      </c>
    </row>
    <row r="575" spans="1:33">
      <c r="A575" s="157"/>
      <c r="B575" s="161">
        <f>+[2]data1cf!A575</f>
        <v>-87990.588239450284</v>
      </c>
      <c r="C575" s="161">
        <f>+[2]data1cf!B575</f>
        <v>15150.579573424115</v>
      </c>
      <c r="D575" s="161">
        <f>+[2]data1cf!C575</f>
        <v>16367.58255572768</v>
      </c>
      <c r="E575" s="161">
        <f>+[2]data1cf!D575</f>
        <v>15951.282827777726</v>
      </c>
      <c r="F575" s="161">
        <f>+[2]data1cf!E575</f>
        <v>15668.310387233389</v>
      </c>
      <c r="G575" s="161">
        <f>+[2]data1cf!F575</f>
        <v>15496.579822998285</v>
      </c>
      <c r="H575" s="161">
        <f>+[2]data1cf!G575</f>
        <v>15110.873495722743</v>
      </c>
      <c r="I575" s="161">
        <f>+[2]data1cf!H575</f>
        <v>14923.37554944074</v>
      </c>
      <c r="J575" s="161">
        <f>+[2]data1cf!I575</f>
        <v>14995.00966315169</v>
      </c>
      <c r="K575" s="161">
        <f>+[2]data1cf!J575</f>
        <v>15114.627732058603</v>
      </c>
      <c r="L575" s="161">
        <f>+[2]data1cf!K575</f>
        <v>14944.28771647095</v>
      </c>
      <c r="M575" s="161">
        <f>+[2]data1cf!L575</f>
        <v>14910.279980858684</v>
      </c>
      <c r="N575" s="161">
        <f>+[2]data1cf!M575</f>
        <v>15063.663863059523</v>
      </c>
      <c r="O575" s="161">
        <f>+[2]data1cf!N575</f>
        <v>15040.684200501706</v>
      </c>
      <c r="P575" s="161">
        <f>+[2]data1cf!O575</f>
        <v>15065.10710540083</v>
      </c>
      <c r="Q575" s="161">
        <f>+[2]data1cf!P575</f>
        <v>15153.6936931206</v>
      </c>
      <c r="R575" s="161">
        <f>+[2]data1cf!Q575</f>
        <v>1009.216850871199</v>
      </c>
      <c r="S575" s="161">
        <f>+[2]data1cf!R575</f>
        <v>0</v>
      </c>
      <c r="T575" s="161">
        <f>+[2]data1cf!S575</f>
        <v>0</v>
      </c>
      <c r="U575" s="161">
        <f>+[2]data1cf!T575</f>
        <v>0</v>
      </c>
      <c r="V575" s="161">
        <f>+[2]data1cf!U575</f>
        <v>0</v>
      </c>
      <c r="W575" s="161">
        <f>+[2]data1cf!V575</f>
        <v>0</v>
      </c>
      <c r="X575" s="161">
        <f>+[2]data1cf!W575</f>
        <v>0</v>
      </c>
      <c r="Y575" s="161">
        <f>+[2]data1cf!X575</f>
        <v>0</v>
      </c>
      <c r="Z575" s="161">
        <f>+[2]data1cf!Y575</f>
        <v>0</v>
      </c>
      <c r="AA575" s="161">
        <f>+[2]data1cf!Z575</f>
        <v>0</v>
      </c>
      <c r="AB575" s="161"/>
      <c r="AC575" s="162">
        <f t="shared" si="64"/>
        <v>29118.160292110271</v>
      </c>
      <c r="AD575" s="162">
        <f t="shared" si="66"/>
        <v>61444.121732127067</v>
      </c>
      <c r="AE575" s="163">
        <f t="shared" si="67"/>
        <v>60898.156031586121</v>
      </c>
      <c r="AF575" s="164">
        <f t="shared" si="65"/>
        <v>0.15533728003501898</v>
      </c>
      <c r="AG575" s="165">
        <f t="shared" si="71"/>
        <v>0.98646514075289737</v>
      </c>
    </row>
    <row r="576" spans="1:33">
      <c r="A576" s="157"/>
      <c r="B576" s="161">
        <f>+[2]data1cf!A576</f>
        <v>-96318.886695536261</v>
      </c>
      <c r="C576" s="161">
        <f>+[2]data1cf!B576</f>
        <v>15045.105535671144</v>
      </c>
      <c r="D576" s="161">
        <f>+[2]data1cf!C576</f>
        <v>16462.41421647989</v>
      </c>
      <c r="E576" s="161">
        <f>+[2]data1cf!D576</f>
        <v>16235.762860218361</v>
      </c>
      <c r="F576" s="161">
        <f>+[2]data1cf!E576</f>
        <v>15832.303621730056</v>
      </c>
      <c r="G576" s="161">
        <f>+[2]data1cf!F576</f>
        <v>15754.870247469928</v>
      </c>
      <c r="H576" s="161">
        <f>+[2]data1cf!G576</f>
        <v>15367.286056897607</v>
      </c>
      <c r="I576" s="161">
        <f>+[2]data1cf!H576</f>
        <v>15285.645999158301</v>
      </c>
      <c r="J576" s="161">
        <f>+[2]data1cf!I576</f>
        <v>15170.913428327674</v>
      </c>
      <c r="K576" s="161">
        <f>+[2]data1cf!J576</f>
        <v>15314.924117052758</v>
      </c>
      <c r="L576" s="161">
        <f>+[2]data1cf!K576</f>
        <v>15054.515255228811</v>
      </c>
      <c r="M576" s="161">
        <f>+[2]data1cf!L576</f>
        <v>15079.399651845546</v>
      </c>
      <c r="N576" s="161">
        <f>+[2]data1cf!M576</f>
        <v>15136.169695927818</v>
      </c>
      <c r="O576" s="161">
        <f>+[2]data1cf!N576</f>
        <v>15310.297777251375</v>
      </c>
      <c r="P576" s="161">
        <f>+[2]data1cf!O576</f>
        <v>15215.548962733683</v>
      </c>
      <c r="Q576" s="161">
        <f>+[2]data1cf!P576</f>
        <v>15113.899390721315</v>
      </c>
      <c r="R576" s="161">
        <f>+[2]data1cf!Q576</f>
        <v>1104.7391028431227</v>
      </c>
      <c r="S576" s="161">
        <f>+[2]data1cf!R576</f>
        <v>0</v>
      </c>
      <c r="T576" s="161">
        <f>+[2]data1cf!S576</f>
        <v>0</v>
      </c>
      <c r="U576" s="161">
        <f>+[2]data1cf!T576</f>
        <v>0</v>
      </c>
      <c r="V576" s="161">
        <f>+[2]data1cf!U576</f>
        <v>0</v>
      </c>
      <c r="W576" s="161">
        <f>+[2]data1cf!V576</f>
        <v>0</v>
      </c>
      <c r="X576" s="161">
        <f>+[2]data1cf!W576</f>
        <v>0</v>
      </c>
      <c r="Y576" s="161">
        <f>+[2]data1cf!X576</f>
        <v>0</v>
      </c>
      <c r="Z576" s="161">
        <f>+[2]data1cf!Y576</f>
        <v>0</v>
      </c>
      <c r="AA576" s="161">
        <f>+[2]data1cf!Z576</f>
        <v>0</v>
      </c>
      <c r="AB576" s="161"/>
      <c r="AC576" s="162">
        <f t="shared" si="64"/>
        <v>22009.348856525154</v>
      </c>
      <c r="AD576" s="162">
        <f t="shared" si="66"/>
        <v>54724.594327569859</v>
      </c>
      <c r="AE576" s="163">
        <f t="shared" si="67"/>
        <v>54172.211201131686</v>
      </c>
      <c r="AF576" s="164">
        <f t="shared" si="65"/>
        <v>0.1387164294719696</v>
      </c>
      <c r="AG576" s="165">
        <f t="shared" si="71"/>
        <v>0.97833304361028561</v>
      </c>
    </row>
    <row r="577" spans="1:33">
      <c r="A577" s="157"/>
      <c r="B577" s="161">
        <f>+[2]data1cf!A577</f>
        <v>-84766.891165290435</v>
      </c>
      <c r="C577" s="161">
        <f>+[2]data1cf!B577</f>
        <v>15067.649750490118</v>
      </c>
      <c r="D577" s="161">
        <f>+[2]data1cf!C577</f>
        <v>16118.803376277174</v>
      </c>
      <c r="E577" s="161">
        <f>+[2]data1cf!D577</f>
        <v>15835.327466414674</v>
      </c>
      <c r="F577" s="161">
        <f>+[2]data1cf!E577</f>
        <v>15581.547879918238</v>
      </c>
      <c r="G577" s="161">
        <f>+[2]data1cf!F577</f>
        <v>15190.727126052951</v>
      </c>
      <c r="H577" s="161">
        <f>+[2]data1cf!G577</f>
        <v>14946.117563982994</v>
      </c>
      <c r="I577" s="161">
        <f>+[2]data1cf!H577</f>
        <v>14953.306948307971</v>
      </c>
      <c r="J577" s="161">
        <f>+[2]data1cf!I577</f>
        <v>15078.149665953548</v>
      </c>
      <c r="K577" s="161">
        <f>+[2]data1cf!J577</f>
        <v>14950.335681374279</v>
      </c>
      <c r="L577" s="161">
        <f>+[2]data1cf!K577</f>
        <v>14973.101687896569</v>
      </c>
      <c r="M577" s="161">
        <f>+[2]data1cf!L577</f>
        <v>14979.324766346488</v>
      </c>
      <c r="N577" s="161">
        <f>+[2]data1cf!M577</f>
        <v>14744.65292242883</v>
      </c>
      <c r="O577" s="161">
        <f>+[2]data1cf!N577</f>
        <v>15036.201677010729</v>
      </c>
      <c r="P577" s="161">
        <f>+[2]data1cf!O577</f>
        <v>14980.7976134524</v>
      </c>
      <c r="Q577" s="161">
        <f>+[2]data1cf!P577</f>
        <v>15080.67720575268</v>
      </c>
      <c r="R577" s="161">
        <f>+[2]data1cf!Q577</f>
        <v>972.24233490941504</v>
      </c>
      <c r="S577" s="161">
        <f>+[2]data1cf!R577</f>
        <v>0</v>
      </c>
      <c r="T577" s="161">
        <f>+[2]data1cf!S577</f>
        <v>0</v>
      </c>
      <c r="U577" s="161">
        <f>+[2]data1cf!T577</f>
        <v>0</v>
      </c>
      <c r="V577" s="161">
        <f>+[2]data1cf!U577</f>
        <v>0</v>
      </c>
      <c r="W577" s="161">
        <f>+[2]data1cf!V577</f>
        <v>0</v>
      </c>
      <c r="X577" s="161">
        <f>+[2]data1cf!W577</f>
        <v>0</v>
      </c>
      <c r="Y577" s="161">
        <f>+[2]data1cf!X577</f>
        <v>0</v>
      </c>
      <c r="Z577" s="161">
        <f>+[2]data1cf!Y577</f>
        <v>0</v>
      </c>
      <c r="AA577" s="161">
        <f>+[2]data1cf!Z577</f>
        <v>0</v>
      </c>
      <c r="AB577" s="161"/>
      <c r="AC577" s="162">
        <f t="shared" si="64"/>
        <v>31500.98023872729</v>
      </c>
      <c r="AD577" s="162">
        <f t="shared" si="66"/>
        <v>63641.66986813629</v>
      </c>
      <c r="AE577" s="163">
        <f t="shared" si="67"/>
        <v>63098.788231552113</v>
      </c>
      <c r="AF577" s="164">
        <f t="shared" si="65"/>
        <v>0.161704558134079</v>
      </c>
      <c r="AG577" s="165">
        <f t="shared" si="71"/>
        <v>0.98839553257871371</v>
      </c>
    </row>
    <row r="578" spans="1:33">
      <c r="A578" s="157"/>
      <c r="B578" s="161">
        <f>+[2]data1cf!A578</f>
        <v>-102412.71813387178</v>
      </c>
      <c r="C578" s="161">
        <f>+[2]data1cf!B578</f>
        <v>15139.306658304191</v>
      </c>
      <c r="D578" s="161">
        <f>+[2]data1cf!C578</f>
        <v>16755.822784182274</v>
      </c>
      <c r="E578" s="161">
        <f>+[2]data1cf!D578</f>
        <v>16447.644207721845</v>
      </c>
      <c r="F578" s="161">
        <f>+[2]data1cf!E578</f>
        <v>16076.924131879226</v>
      </c>
      <c r="G578" s="161">
        <f>+[2]data1cf!F578</f>
        <v>15628.276723802628</v>
      </c>
      <c r="H578" s="161">
        <f>+[2]data1cf!G578</f>
        <v>15537.610051483356</v>
      </c>
      <c r="I578" s="161">
        <f>+[2]data1cf!H578</f>
        <v>15247.561311473291</v>
      </c>
      <c r="J578" s="161">
        <f>+[2]data1cf!I578</f>
        <v>15454.601707256137</v>
      </c>
      <c r="K578" s="161">
        <f>+[2]data1cf!J578</f>
        <v>15364.798993965542</v>
      </c>
      <c r="L578" s="161">
        <f>+[2]data1cf!K578</f>
        <v>15473.407316825647</v>
      </c>
      <c r="M578" s="161">
        <f>+[2]data1cf!L578</f>
        <v>15409.340825155603</v>
      </c>
      <c r="N578" s="161">
        <f>+[2]data1cf!M578</f>
        <v>15462.780630631394</v>
      </c>
      <c r="O578" s="161">
        <f>+[2]data1cf!N578</f>
        <v>15331.895928722544</v>
      </c>
      <c r="P578" s="161">
        <f>+[2]data1cf!O578</f>
        <v>15289.671491887244</v>
      </c>
      <c r="Q578" s="161">
        <f>+[2]data1cf!P578</f>
        <v>15543.482369636018</v>
      </c>
      <c r="R578" s="161">
        <f>+[2]data1cf!Q578</f>
        <v>1174.6329119082557</v>
      </c>
      <c r="S578" s="161">
        <f>+[2]data1cf!R578</f>
        <v>0</v>
      </c>
      <c r="T578" s="161">
        <f>+[2]data1cf!S578</f>
        <v>0</v>
      </c>
      <c r="U578" s="161">
        <f>+[2]data1cf!T578</f>
        <v>0</v>
      </c>
      <c r="V578" s="161">
        <f>+[2]data1cf!U578</f>
        <v>0</v>
      </c>
      <c r="W578" s="161">
        <f>+[2]data1cf!V578</f>
        <v>0</v>
      </c>
      <c r="X578" s="161">
        <f>+[2]data1cf!W578</f>
        <v>0</v>
      </c>
      <c r="Y578" s="161">
        <f>+[2]data1cf!X578</f>
        <v>0</v>
      </c>
      <c r="Z578" s="161">
        <f>+[2]data1cf!Y578</f>
        <v>0</v>
      </c>
      <c r="AA578" s="161">
        <f>+[2]data1cf!Z578</f>
        <v>0</v>
      </c>
      <c r="AB578" s="161"/>
      <c r="AC578" s="162">
        <f t="shared" ref="AC578:AC641" si="72">XNPV(0.1,B578:AA578,$B$1:$AA$1)</f>
        <v>17245.74101488278</v>
      </c>
      <c r="AD578" s="162">
        <f t="shared" si="66"/>
        <v>50368.548257467643</v>
      </c>
      <c r="AE578" s="163">
        <f t="shared" si="67"/>
        <v>49809.00335224178</v>
      </c>
      <c r="AF578" s="164">
        <f t="shared" ref="AF578:AF641" si="73">XIRR(B578:AA578,$B$1:$AA$1)</f>
        <v>0.12877075076103209</v>
      </c>
      <c r="AG578" s="165">
        <f t="shared" si="71"/>
        <v>0.97060540820490382</v>
      </c>
    </row>
    <row r="579" spans="1:33">
      <c r="A579" s="157"/>
      <c r="B579" s="161">
        <f>+[2]data1cf!A579</f>
        <v>-100552.47823690179</v>
      </c>
      <c r="C579" s="161">
        <f>+[2]data1cf!B579</f>
        <v>15188.159349978867</v>
      </c>
      <c r="D579" s="161">
        <f>+[2]data1cf!C579</f>
        <v>16630.27189887335</v>
      </c>
      <c r="E579" s="161">
        <f>+[2]data1cf!D579</f>
        <v>16461.351458461864</v>
      </c>
      <c r="F579" s="161">
        <f>+[2]data1cf!E579</f>
        <v>15992.678756557445</v>
      </c>
      <c r="G579" s="161">
        <f>+[2]data1cf!F579</f>
        <v>15674.152095170475</v>
      </c>
      <c r="H579" s="161">
        <f>+[2]data1cf!G579</f>
        <v>15307.56600537906</v>
      </c>
      <c r="I579" s="161">
        <f>+[2]data1cf!H579</f>
        <v>15272.534410195882</v>
      </c>
      <c r="J579" s="161">
        <f>+[2]data1cf!I579</f>
        <v>15195.862082957881</v>
      </c>
      <c r="K579" s="161">
        <f>+[2]data1cf!J579</f>
        <v>15298.001830592573</v>
      </c>
      <c r="L579" s="161">
        <f>+[2]data1cf!K579</f>
        <v>15451.136887488534</v>
      </c>
      <c r="M579" s="161">
        <f>+[2]data1cf!L579</f>
        <v>15275.864693030495</v>
      </c>
      <c r="N579" s="161">
        <f>+[2]data1cf!M579</f>
        <v>15451.084761792481</v>
      </c>
      <c r="O579" s="161">
        <f>+[2]data1cf!N579</f>
        <v>15508.444587098009</v>
      </c>
      <c r="P579" s="161">
        <f>+[2]data1cf!O579</f>
        <v>15393.321354706941</v>
      </c>
      <c r="Q579" s="161">
        <f>+[2]data1cf!P579</f>
        <v>15315.468595698982</v>
      </c>
      <c r="R579" s="161">
        <f>+[2]data1cf!Q579</f>
        <v>1153.2967043859687</v>
      </c>
      <c r="S579" s="161">
        <f>+[2]data1cf!R579</f>
        <v>0</v>
      </c>
      <c r="T579" s="161">
        <f>+[2]data1cf!S579</f>
        <v>0</v>
      </c>
      <c r="U579" s="161">
        <f>+[2]data1cf!T579</f>
        <v>0</v>
      </c>
      <c r="V579" s="161">
        <f>+[2]data1cf!U579</f>
        <v>0</v>
      </c>
      <c r="W579" s="161">
        <f>+[2]data1cf!V579</f>
        <v>0</v>
      </c>
      <c r="X579" s="161">
        <f>+[2]data1cf!W579</f>
        <v>0</v>
      </c>
      <c r="Y579" s="161">
        <f>+[2]data1cf!X579</f>
        <v>0</v>
      </c>
      <c r="Z579" s="161">
        <f>+[2]data1cf!Y579</f>
        <v>0</v>
      </c>
      <c r="AA579" s="161">
        <f>+[2]data1cf!Z579</f>
        <v>0</v>
      </c>
      <c r="AB579" s="161"/>
      <c r="AC579" s="162">
        <f t="shared" si="72"/>
        <v>18722.124004785222</v>
      </c>
      <c r="AD579" s="162">
        <f t="shared" ref="AD579:AD642" si="74">SUMPRODUCT(B579:AA579,$B$1010:$AA$1010)</f>
        <v>51722.418011840047</v>
      </c>
      <c r="AE579" s="163">
        <f t="shared" ref="AE579:AE642" si="75">SUMPRODUCT(B579:AA579,$B$1012:$AA$1012)</f>
        <v>51164.81754285044</v>
      </c>
      <c r="AF579" s="164">
        <f t="shared" si="73"/>
        <v>0.13173111081123354</v>
      </c>
      <c r="AG579" s="165">
        <f t="shared" ref="AG579:AG594" si="76">1-EXP(-(1/0.25)*(AD579/ABS($AD$1010)))</f>
        <v>0.97326405236765434</v>
      </c>
    </row>
    <row r="580" spans="1:33">
      <c r="A580" s="157"/>
      <c r="B580" s="161">
        <f>+[2]data1cf!A580</f>
        <v>-85127.946293790796</v>
      </c>
      <c r="C580" s="161">
        <f>+[2]data1cf!B580</f>
        <v>15156.431332270688</v>
      </c>
      <c r="D580" s="161">
        <f>+[2]data1cf!C580</f>
        <v>16436.878929028633</v>
      </c>
      <c r="E580" s="161">
        <f>+[2]data1cf!D580</f>
        <v>15869.852265086074</v>
      </c>
      <c r="F580" s="161">
        <f>+[2]data1cf!E580</f>
        <v>15745.624008109715</v>
      </c>
      <c r="G580" s="161">
        <f>+[2]data1cf!F580</f>
        <v>15456.237599897506</v>
      </c>
      <c r="H580" s="161">
        <f>+[2]data1cf!G580</f>
        <v>15059.137514840586</v>
      </c>
      <c r="I580" s="161">
        <f>+[2]data1cf!H580</f>
        <v>14673.366809541272</v>
      </c>
      <c r="J580" s="161">
        <f>+[2]data1cf!I580</f>
        <v>14998.443734423665</v>
      </c>
      <c r="K580" s="161">
        <f>+[2]data1cf!J580</f>
        <v>14989.9573039317</v>
      </c>
      <c r="L580" s="161">
        <f>+[2]data1cf!K580</f>
        <v>15146.061302854298</v>
      </c>
      <c r="M580" s="161">
        <f>+[2]data1cf!L580</f>
        <v>14962.896604350435</v>
      </c>
      <c r="N580" s="161">
        <f>+[2]data1cf!M580</f>
        <v>14790.961049436923</v>
      </c>
      <c r="O580" s="161">
        <f>+[2]data1cf!N580</f>
        <v>14933.350849285864</v>
      </c>
      <c r="P580" s="161">
        <f>+[2]data1cf!O580</f>
        <v>15023.883637143254</v>
      </c>
      <c r="Q580" s="161">
        <f>+[2]data1cf!P580</f>
        <v>15004.239597772654</v>
      </c>
      <c r="R580" s="161">
        <f>+[2]data1cf!Q580</f>
        <v>976.38349281126273</v>
      </c>
      <c r="S580" s="161">
        <f>+[2]data1cf!R580</f>
        <v>0</v>
      </c>
      <c r="T580" s="161">
        <f>+[2]data1cf!S580</f>
        <v>0</v>
      </c>
      <c r="U580" s="161">
        <f>+[2]data1cf!T580</f>
        <v>0</v>
      </c>
      <c r="V580" s="161">
        <f>+[2]data1cf!U580</f>
        <v>0</v>
      </c>
      <c r="W580" s="161">
        <f>+[2]data1cf!V580</f>
        <v>0</v>
      </c>
      <c r="X580" s="161">
        <f>+[2]data1cf!W580</f>
        <v>0</v>
      </c>
      <c r="Y580" s="161">
        <f>+[2]data1cf!X580</f>
        <v>0</v>
      </c>
      <c r="Z580" s="161">
        <f>+[2]data1cf!Y580</f>
        <v>0</v>
      </c>
      <c r="AA580" s="161">
        <f>+[2]data1cf!Z580</f>
        <v>0</v>
      </c>
      <c r="AB580" s="161"/>
      <c r="AC580" s="162">
        <f t="shared" si="72"/>
        <v>31725.849609532921</v>
      </c>
      <c r="AD580" s="162">
        <f t="shared" si="74"/>
        <v>63928.966435782961</v>
      </c>
      <c r="AE580" s="163">
        <f t="shared" si="75"/>
        <v>63385.225935276132</v>
      </c>
      <c r="AF580" s="164">
        <f t="shared" si="73"/>
        <v>0.16208390593528749</v>
      </c>
      <c r="AG580" s="165">
        <f t="shared" si="76"/>
        <v>0.98862665057303145</v>
      </c>
    </row>
    <row r="581" spans="1:33">
      <c r="A581" s="157"/>
      <c r="B581" s="161">
        <f>+[2]data1cf!A581</f>
        <v>-96443.35644713293</v>
      </c>
      <c r="C581" s="161">
        <f>+[2]data1cf!B581</f>
        <v>15090.407994272173</v>
      </c>
      <c r="D581" s="161">
        <f>+[2]data1cf!C581</f>
        <v>16787.176941057929</v>
      </c>
      <c r="E581" s="161">
        <f>+[2]data1cf!D581</f>
        <v>16049.216844193423</v>
      </c>
      <c r="F581" s="161">
        <f>+[2]data1cf!E581</f>
        <v>15760.704878764731</v>
      </c>
      <c r="G581" s="161">
        <f>+[2]data1cf!F581</f>
        <v>15703.761556630914</v>
      </c>
      <c r="H581" s="161">
        <f>+[2]data1cf!G581</f>
        <v>15347.816728864727</v>
      </c>
      <c r="I581" s="161">
        <f>+[2]data1cf!H581</f>
        <v>15149.786459110364</v>
      </c>
      <c r="J581" s="161">
        <f>+[2]data1cf!I581</f>
        <v>15052.323446971513</v>
      </c>
      <c r="K581" s="161">
        <f>+[2]data1cf!J581</f>
        <v>15181.082240352913</v>
      </c>
      <c r="L581" s="161">
        <f>+[2]data1cf!K581</f>
        <v>15195.354507639509</v>
      </c>
      <c r="M581" s="161">
        <f>+[2]data1cf!L581</f>
        <v>15228.221752752044</v>
      </c>
      <c r="N581" s="161">
        <f>+[2]data1cf!M581</f>
        <v>15363.522469311592</v>
      </c>
      <c r="O581" s="161">
        <f>+[2]data1cf!N581</f>
        <v>15158.412481836755</v>
      </c>
      <c r="P581" s="161">
        <f>+[2]data1cf!O581</f>
        <v>15448.714522527476</v>
      </c>
      <c r="Q581" s="161">
        <f>+[2]data1cf!P581</f>
        <v>15314.087313373719</v>
      </c>
      <c r="R581" s="161">
        <f>+[2]data1cf!Q581</f>
        <v>1106.1667211060358</v>
      </c>
      <c r="S581" s="161">
        <f>+[2]data1cf!R581</f>
        <v>0</v>
      </c>
      <c r="T581" s="161">
        <f>+[2]data1cf!S581</f>
        <v>0</v>
      </c>
      <c r="U581" s="161">
        <f>+[2]data1cf!T581</f>
        <v>0</v>
      </c>
      <c r="V581" s="161">
        <f>+[2]data1cf!U581</f>
        <v>0</v>
      </c>
      <c r="W581" s="161">
        <f>+[2]data1cf!V581</f>
        <v>0</v>
      </c>
      <c r="X581" s="161">
        <f>+[2]data1cf!W581</f>
        <v>0</v>
      </c>
      <c r="Y581" s="161">
        <f>+[2]data1cf!X581</f>
        <v>0</v>
      </c>
      <c r="Z581" s="161">
        <f>+[2]data1cf!Y581</f>
        <v>0</v>
      </c>
      <c r="AA581" s="161">
        <f>+[2]data1cf!Z581</f>
        <v>0</v>
      </c>
      <c r="AB581" s="161"/>
      <c r="AC581" s="162">
        <f t="shared" si="72"/>
        <v>22025.286175384463</v>
      </c>
      <c r="AD581" s="162">
        <f t="shared" si="74"/>
        <v>54786.940186021609</v>
      </c>
      <c r="AE581" s="163">
        <f t="shared" si="75"/>
        <v>54233.366209550535</v>
      </c>
      <c r="AF581" s="164">
        <f t="shared" si="73"/>
        <v>0.13868154883384701</v>
      </c>
      <c r="AG581" s="165">
        <f t="shared" si="76"/>
        <v>0.9784274273280541</v>
      </c>
    </row>
    <row r="582" spans="1:33">
      <c r="A582" s="157"/>
      <c r="B582" s="161">
        <f>+[2]data1cf!A582</f>
        <v>-94516.493186925771</v>
      </c>
      <c r="C582" s="161">
        <f>+[2]data1cf!B582</f>
        <v>15246.972774379894</v>
      </c>
      <c r="D582" s="161">
        <f>+[2]data1cf!C582</f>
        <v>16436.345251178846</v>
      </c>
      <c r="E582" s="161">
        <f>+[2]data1cf!D582</f>
        <v>16058.225336749598</v>
      </c>
      <c r="F582" s="161">
        <f>+[2]data1cf!E582</f>
        <v>15837.495593216734</v>
      </c>
      <c r="G582" s="161">
        <f>+[2]data1cf!F582</f>
        <v>15599.075758581524</v>
      </c>
      <c r="H582" s="161">
        <f>+[2]data1cf!G582</f>
        <v>15269.886126209463</v>
      </c>
      <c r="I582" s="161">
        <f>+[2]data1cf!H582</f>
        <v>15238.934565005618</v>
      </c>
      <c r="J582" s="161">
        <f>+[2]data1cf!I582</f>
        <v>15156.224741820239</v>
      </c>
      <c r="K582" s="161">
        <f>+[2]data1cf!J582</f>
        <v>15375.968153560058</v>
      </c>
      <c r="L582" s="161">
        <f>+[2]data1cf!K582</f>
        <v>14937.455510306141</v>
      </c>
      <c r="M582" s="161">
        <f>+[2]data1cf!L582</f>
        <v>15069.486306867826</v>
      </c>
      <c r="N582" s="161">
        <f>+[2]data1cf!M582</f>
        <v>15360.340302222263</v>
      </c>
      <c r="O582" s="161">
        <f>+[2]data1cf!N582</f>
        <v>15202.61731090478</v>
      </c>
      <c r="P582" s="161">
        <f>+[2]data1cf!O582</f>
        <v>15290.255540715101</v>
      </c>
      <c r="Q582" s="161">
        <f>+[2]data1cf!P582</f>
        <v>15289.726217458796</v>
      </c>
      <c r="R582" s="161">
        <f>+[2]data1cf!Q582</f>
        <v>1084.0663702567638</v>
      </c>
      <c r="S582" s="161">
        <f>+[2]data1cf!R582</f>
        <v>0</v>
      </c>
      <c r="T582" s="161">
        <f>+[2]data1cf!S582</f>
        <v>0</v>
      </c>
      <c r="U582" s="161">
        <f>+[2]data1cf!T582</f>
        <v>0</v>
      </c>
      <c r="V582" s="161">
        <f>+[2]data1cf!U582</f>
        <v>0</v>
      </c>
      <c r="W582" s="161">
        <f>+[2]data1cf!V582</f>
        <v>0</v>
      </c>
      <c r="X582" s="161">
        <f>+[2]data1cf!W582</f>
        <v>0</v>
      </c>
      <c r="Y582" s="161">
        <f>+[2]data1cf!X582</f>
        <v>0</v>
      </c>
      <c r="Z582" s="161">
        <f>+[2]data1cf!Y582</f>
        <v>0</v>
      </c>
      <c r="AA582" s="161">
        <f>+[2]data1cf!Z582</f>
        <v>0</v>
      </c>
      <c r="AB582" s="161"/>
      <c r="AC582" s="162">
        <f t="shared" si="72"/>
        <v>23736.161380928781</v>
      </c>
      <c r="AD582" s="162">
        <f t="shared" si="74"/>
        <v>56435.307380851758</v>
      </c>
      <c r="AE582" s="163">
        <f t="shared" si="75"/>
        <v>55882.923320005932</v>
      </c>
      <c r="AF582" s="164">
        <f t="shared" si="73"/>
        <v>0.14239874482154846</v>
      </c>
      <c r="AG582" s="165">
        <f t="shared" si="76"/>
        <v>0.98077907537287257</v>
      </c>
    </row>
    <row r="583" spans="1:33">
      <c r="A583" s="157"/>
      <c r="B583" s="161">
        <f>+[2]data1cf!A583</f>
        <v>-95604.892935620097</v>
      </c>
      <c r="C583" s="161">
        <f>+[2]data1cf!B583</f>
        <v>14889.487079455379</v>
      </c>
      <c r="D583" s="161">
        <f>+[2]data1cf!C583</f>
        <v>16637.180472220985</v>
      </c>
      <c r="E583" s="161">
        <f>+[2]data1cf!D583</f>
        <v>16154.45144670954</v>
      </c>
      <c r="F583" s="161">
        <f>+[2]data1cf!E583</f>
        <v>15660.165136622465</v>
      </c>
      <c r="G583" s="161">
        <f>+[2]data1cf!F583</f>
        <v>15561.206664200779</v>
      </c>
      <c r="H583" s="161">
        <f>+[2]data1cf!G583</f>
        <v>15116.077858375089</v>
      </c>
      <c r="I583" s="161">
        <f>+[2]data1cf!H583</f>
        <v>14910.176756317102</v>
      </c>
      <c r="J583" s="161">
        <f>+[2]data1cf!I583</f>
        <v>15184.477218946031</v>
      </c>
      <c r="K583" s="161">
        <f>+[2]data1cf!J583</f>
        <v>15331.98210276013</v>
      </c>
      <c r="L583" s="161">
        <f>+[2]data1cf!K583</f>
        <v>15244.543014591789</v>
      </c>
      <c r="M583" s="161">
        <f>+[2]data1cf!L583</f>
        <v>15208.686815424911</v>
      </c>
      <c r="N583" s="161">
        <f>+[2]data1cf!M583</f>
        <v>15197.547733860047</v>
      </c>
      <c r="O583" s="161">
        <f>+[2]data1cf!N583</f>
        <v>15289.454479033646</v>
      </c>
      <c r="P583" s="161">
        <f>+[2]data1cf!O583</f>
        <v>15318.314502556008</v>
      </c>
      <c r="Q583" s="161">
        <f>+[2]data1cf!P583</f>
        <v>15477.345424828694</v>
      </c>
      <c r="R583" s="161">
        <f>+[2]data1cf!Q583</f>
        <v>1096.549880014388</v>
      </c>
      <c r="S583" s="161">
        <f>+[2]data1cf!R583</f>
        <v>0</v>
      </c>
      <c r="T583" s="161">
        <f>+[2]data1cf!S583</f>
        <v>0</v>
      </c>
      <c r="U583" s="161">
        <f>+[2]data1cf!T583</f>
        <v>0</v>
      </c>
      <c r="V583" s="161">
        <f>+[2]data1cf!U583</f>
        <v>0</v>
      </c>
      <c r="W583" s="161">
        <f>+[2]data1cf!V583</f>
        <v>0</v>
      </c>
      <c r="X583" s="161">
        <f>+[2]data1cf!W583</f>
        <v>0</v>
      </c>
      <c r="Y583" s="161">
        <f>+[2]data1cf!X583</f>
        <v>0</v>
      </c>
      <c r="Z583" s="161">
        <f>+[2]data1cf!Y583</f>
        <v>0</v>
      </c>
      <c r="AA583" s="161">
        <f>+[2]data1cf!Z583</f>
        <v>0</v>
      </c>
      <c r="AB583" s="161"/>
      <c r="AC583" s="162">
        <f t="shared" si="72"/>
        <v>22350.849429764192</v>
      </c>
      <c r="AD583" s="162">
        <f t="shared" si="74"/>
        <v>55044.968059875915</v>
      </c>
      <c r="AE583" s="163">
        <f t="shared" si="75"/>
        <v>54492.273764071368</v>
      </c>
      <c r="AF583" s="164">
        <f t="shared" si="73"/>
        <v>0.13946258425712582</v>
      </c>
      <c r="AG583" s="165">
        <f t="shared" si="76"/>
        <v>0.9788136967191603</v>
      </c>
    </row>
    <row r="584" spans="1:33">
      <c r="A584" s="157"/>
      <c r="B584" s="161">
        <f>+[2]data1cf!A584</f>
        <v>-94216.23592949762</v>
      </c>
      <c r="C584" s="161">
        <f>+[2]data1cf!B584</f>
        <v>15137.997183002324</v>
      </c>
      <c r="D584" s="161">
        <f>+[2]data1cf!C584</f>
        <v>16632.616915251194</v>
      </c>
      <c r="E584" s="161">
        <f>+[2]data1cf!D584</f>
        <v>16054.966932080337</v>
      </c>
      <c r="F584" s="161">
        <f>+[2]data1cf!E584</f>
        <v>15787.492330378907</v>
      </c>
      <c r="G584" s="161">
        <f>+[2]data1cf!F584</f>
        <v>15189.491123873706</v>
      </c>
      <c r="H584" s="161">
        <f>+[2]data1cf!G584</f>
        <v>15279.994246590133</v>
      </c>
      <c r="I584" s="161">
        <f>+[2]data1cf!H584</f>
        <v>15018.424788783504</v>
      </c>
      <c r="J584" s="161">
        <f>+[2]data1cf!I584</f>
        <v>15180.20870045588</v>
      </c>
      <c r="K584" s="161">
        <f>+[2]data1cf!J584</f>
        <v>15191.828672331214</v>
      </c>
      <c r="L584" s="161">
        <f>+[2]data1cf!K584</f>
        <v>15024.934495443078</v>
      </c>
      <c r="M584" s="161">
        <f>+[2]data1cf!L584</f>
        <v>15222.832605907503</v>
      </c>
      <c r="N584" s="161">
        <f>+[2]data1cf!M584</f>
        <v>15324.08228409679</v>
      </c>
      <c r="O584" s="161">
        <f>+[2]data1cf!N584</f>
        <v>15103.947598947594</v>
      </c>
      <c r="P584" s="161">
        <f>+[2]data1cf!O584</f>
        <v>15116.665644384957</v>
      </c>
      <c r="Q584" s="161">
        <f>+[2]data1cf!P584</f>
        <v>15136.945627225799</v>
      </c>
      <c r="R584" s="161">
        <f>+[2]data1cf!Q584</f>
        <v>1080.6225396169657</v>
      </c>
      <c r="S584" s="161">
        <f>+[2]data1cf!R584</f>
        <v>0</v>
      </c>
      <c r="T584" s="161">
        <f>+[2]data1cf!S584</f>
        <v>0</v>
      </c>
      <c r="U584" s="161">
        <f>+[2]data1cf!T584</f>
        <v>0</v>
      </c>
      <c r="V584" s="161">
        <f>+[2]data1cf!U584</f>
        <v>0</v>
      </c>
      <c r="W584" s="161">
        <f>+[2]data1cf!V584</f>
        <v>0</v>
      </c>
      <c r="X584" s="161">
        <f>+[2]data1cf!W584</f>
        <v>0</v>
      </c>
      <c r="Y584" s="161">
        <f>+[2]data1cf!X584</f>
        <v>0</v>
      </c>
      <c r="Z584" s="161">
        <f>+[2]data1cf!Y584</f>
        <v>0</v>
      </c>
      <c r="AA584" s="161">
        <f>+[2]data1cf!Z584</f>
        <v>0</v>
      </c>
      <c r="AB584" s="161"/>
      <c r="AC584" s="162">
        <f t="shared" si="72"/>
        <v>23598.760577016372</v>
      </c>
      <c r="AD584" s="162">
        <f t="shared" si="74"/>
        <v>56149.508751755719</v>
      </c>
      <c r="AE584" s="163">
        <f t="shared" si="75"/>
        <v>55599.655518726599</v>
      </c>
      <c r="AF584" s="164">
        <f t="shared" si="73"/>
        <v>0.14233281016349791</v>
      </c>
      <c r="AG584" s="165">
        <f t="shared" si="76"/>
        <v>0.98039054363164491</v>
      </c>
    </row>
    <row r="585" spans="1:33">
      <c r="A585" s="157"/>
      <c r="B585" s="161">
        <f>+[2]data1cf!A585</f>
        <v>-97038.386035882126</v>
      </c>
      <c r="C585" s="161">
        <f>+[2]data1cf!B585</f>
        <v>15242.531801181918</v>
      </c>
      <c r="D585" s="161">
        <f>+[2]data1cf!C585</f>
        <v>16617.597227566584</v>
      </c>
      <c r="E585" s="161">
        <f>+[2]data1cf!D585</f>
        <v>16127.777931316177</v>
      </c>
      <c r="F585" s="161">
        <f>+[2]data1cf!E585</f>
        <v>15972.324767458562</v>
      </c>
      <c r="G585" s="161">
        <f>+[2]data1cf!F585</f>
        <v>15587.396704407198</v>
      </c>
      <c r="H585" s="161">
        <f>+[2]data1cf!G585</f>
        <v>15353.905470478803</v>
      </c>
      <c r="I585" s="161">
        <f>+[2]data1cf!H585</f>
        <v>15049.417269618254</v>
      </c>
      <c r="J585" s="161">
        <f>+[2]data1cf!I585</f>
        <v>15263.657812239639</v>
      </c>
      <c r="K585" s="161">
        <f>+[2]data1cf!J585</f>
        <v>15310.741314718589</v>
      </c>
      <c r="L585" s="161">
        <f>+[2]data1cf!K585</f>
        <v>15159.874631432616</v>
      </c>
      <c r="M585" s="161">
        <f>+[2]data1cf!L585</f>
        <v>15140.406611991541</v>
      </c>
      <c r="N585" s="161">
        <f>+[2]data1cf!M585</f>
        <v>15186.006856583812</v>
      </c>
      <c r="O585" s="161">
        <f>+[2]data1cf!N585</f>
        <v>15524.989671122115</v>
      </c>
      <c r="P585" s="161">
        <f>+[2]data1cf!O585</f>
        <v>15400.836150020963</v>
      </c>
      <c r="Q585" s="161">
        <f>+[2]data1cf!P585</f>
        <v>15407.767569094513</v>
      </c>
      <c r="R585" s="161">
        <f>+[2]data1cf!Q585</f>
        <v>1112.9914724771534</v>
      </c>
      <c r="S585" s="161">
        <f>+[2]data1cf!R585</f>
        <v>0</v>
      </c>
      <c r="T585" s="161">
        <f>+[2]data1cf!S585</f>
        <v>0</v>
      </c>
      <c r="U585" s="161">
        <f>+[2]data1cf!T585</f>
        <v>0</v>
      </c>
      <c r="V585" s="161">
        <f>+[2]data1cf!U585</f>
        <v>0</v>
      </c>
      <c r="W585" s="161">
        <f>+[2]data1cf!V585</f>
        <v>0</v>
      </c>
      <c r="X585" s="161">
        <f>+[2]data1cf!W585</f>
        <v>0</v>
      </c>
      <c r="Y585" s="161">
        <f>+[2]data1cf!X585</f>
        <v>0</v>
      </c>
      <c r="Z585" s="161">
        <f>+[2]data1cf!Y585</f>
        <v>0</v>
      </c>
      <c r="AA585" s="161">
        <f>+[2]data1cf!Z585</f>
        <v>0</v>
      </c>
      <c r="AB585" s="161"/>
      <c r="AC585" s="162">
        <f t="shared" si="72"/>
        <v>21681.620957977728</v>
      </c>
      <c r="AD585" s="162">
        <f t="shared" si="74"/>
        <v>54515.243686051857</v>
      </c>
      <c r="AE585" s="163">
        <f t="shared" si="75"/>
        <v>53960.41300452804</v>
      </c>
      <c r="AF585" s="164">
        <f t="shared" si="73"/>
        <v>0.13787340521812438</v>
      </c>
      <c r="AG585" s="165">
        <f t="shared" si="76"/>
        <v>0.97801308152131694</v>
      </c>
    </row>
    <row r="586" spans="1:33">
      <c r="A586" s="157"/>
      <c r="B586" s="161">
        <f>+[2]data1cf!A586</f>
        <v>-101992.10769556562</v>
      </c>
      <c r="C586" s="161">
        <f>+[2]data1cf!B586</f>
        <v>15232.51398231669</v>
      </c>
      <c r="D586" s="161">
        <f>+[2]data1cf!C586</f>
        <v>16764.013977895745</v>
      </c>
      <c r="E586" s="161">
        <f>+[2]data1cf!D586</f>
        <v>16409.479593120406</v>
      </c>
      <c r="F586" s="161">
        <f>+[2]data1cf!E586</f>
        <v>16105.237108957925</v>
      </c>
      <c r="G586" s="161">
        <f>+[2]data1cf!F586</f>
        <v>15708.050360323017</v>
      </c>
      <c r="H586" s="161">
        <f>+[2]data1cf!G586</f>
        <v>15509.458728788824</v>
      </c>
      <c r="I586" s="161">
        <f>+[2]data1cf!H586</f>
        <v>15241.809485709051</v>
      </c>
      <c r="J586" s="161">
        <f>+[2]data1cf!I586</f>
        <v>15426.853204835676</v>
      </c>
      <c r="K586" s="161">
        <f>+[2]data1cf!J586</f>
        <v>15295.662750475567</v>
      </c>
      <c r="L586" s="161">
        <f>+[2]data1cf!K586</f>
        <v>15326.064731498696</v>
      </c>
      <c r="M586" s="161">
        <f>+[2]data1cf!L586</f>
        <v>15415.582192240683</v>
      </c>
      <c r="N586" s="161">
        <f>+[2]data1cf!M586</f>
        <v>15473.470771716624</v>
      </c>
      <c r="O586" s="161">
        <f>+[2]data1cf!N586</f>
        <v>15249.412419750581</v>
      </c>
      <c r="P586" s="161">
        <f>+[2]data1cf!O586</f>
        <v>15370.110967507309</v>
      </c>
      <c r="Q586" s="161">
        <f>+[2]data1cf!P586</f>
        <v>15472.33678293027</v>
      </c>
      <c r="R586" s="161">
        <f>+[2]data1cf!Q586</f>
        <v>1169.8086784250593</v>
      </c>
      <c r="S586" s="161">
        <f>+[2]data1cf!R586</f>
        <v>0</v>
      </c>
      <c r="T586" s="161">
        <f>+[2]data1cf!S586</f>
        <v>0</v>
      </c>
      <c r="U586" s="161">
        <f>+[2]data1cf!T586</f>
        <v>0</v>
      </c>
      <c r="V586" s="161">
        <f>+[2]data1cf!U586</f>
        <v>0</v>
      </c>
      <c r="W586" s="161">
        <f>+[2]data1cf!V586</f>
        <v>0</v>
      </c>
      <c r="X586" s="161">
        <f>+[2]data1cf!W586</f>
        <v>0</v>
      </c>
      <c r="Y586" s="161">
        <f>+[2]data1cf!X586</f>
        <v>0</v>
      </c>
      <c r="Z586" s="161">
        <f>+[2]data1cf!Y586</f>
        <v>0</v>
      </c>
      <c r="AA586" s="161">
        <f>+[2]data1cf!Z586</f>
        <v>0</v>
      </c>
      <c r="AB586" s="161"/>
      <c r="AC586" s="162">
        <f t="shared" si="72"/>
        <v>17665.015095376788</v>
      </c>
      <c r="AD586" s="162">
        <f t="shared" si="74"/>
        <v>50746.806086164426</v>
      </c>
      <c r="AE586" s="163">
        <f t="shared" si="75"/>
        <v>50188.032333407893</v>
      </c>
      <c r="AF586" s="164">
        <f t="shared" si="73"/>
        <v>0.12960823178291325</v>
      </c>
      <c r="AG586" s="165">
        <f t="shared" si="76"/>
        <v>0.9713737522867284</v>
      </c>
    </row>
    <row r="587" spans="1:33">
      <c r="A587" s="157"/>
      <c r="B587" s="161">
        <f>+[2]data1cf!A587</f>
        <v>-98754.47156043</v>
      </c>
      <c r="C587" s="161">
        <f>+[2]data1cf!B587</f>
        <v>15242.944213000581</v>
      </c>
      <c r="D587" s="161">
        <f>+[2]data1cf!C587</f>
        <v>16814.992213844478</v>
      </c>
      <c r="E587" s="161">
        <f>+[2]data1cf!D587</f>
        <v>16273.206489226475</v>
      </c>
      <c r="F587" s="161">
        <f>+[2]data1cf!E587</f>
        <v>15917.618747072022</v>
      </c>
      <c r="G587" s="161">
        <f>+[2]data1cf!F587</f>
        <v>15839.612191625482</v>
      </c>
      <c r="H587" s="161">
        <f>+[2]data1cf!G587</f>
        <v>15360.686430357446</v>
      </c>
      <c r="I587" s="161">
        <f>+[2]data1cf!H587</f>
        <v>15239.52697164144</v>
      </c>
      <c r="J587" s="161">
        <f>+[2]data1cf!I587</f>
        <v>15361.686980782626</v>
      </c>
      <c r="K587" s="161">
        <f>+[2]data1cf!J587</f>
        <v>15280.944596500518</v>
      </c>
      <c r="L587" s="161">
        <f>+[2]data1cf!K587</f>
        <v>15373.80313550999</v>
      </c>
      <c r="M587" s="161">
        <f>+[2]data1cf!L587</f>
        <v>15097.732412163448</v>
      </c>
      <c r="N587" s="161">
        <f>+[2]data1cf!M587</f>
        <v>15400.409404991096</v>
      </c>
      <c r="O587" s="161">
        <f>+[2]data1cf!N587</f>
        <v>15403.549623318717</v>
      </c>
      <c r="P587" s="161">
        <f>+[2]data1cf!O587</f>
        <v>15388.983342939449</v>
      </c>
      <c r="Q587" s="161">
        <f>+[2]data1cf!P587</f>
        <v>15568.734847569314</v>
      </c>
      <c r="R587" s="161">
        <f>+[2]data1cf!Q587</f>
        <v>1132.6742870095079</v>
      </c>
      <c r="S587" s="161">
        <f>+[2]data1cf!R587</f>
        <v>0</v>
      </c>
      <c r="T587" s="161">
        <f>+[2]data1cf!S587</f>
        <v>0</v>
      </c>
      <c r="U587" s="161">
        <f>+[2]data1cf!T587</f>
        <v>0</v>
      </c>
      <c r="V587" s="161">
        <f>+[2]data1cf!U587</f>
        <v>0</v>
      </c>
      <c r="W587" s="161">
        <f>+[2]data1cf!V587</f>
        <v>0</v>
      </c>
      <c r="X587" s="161">
        <f>+[2]data1cf!W587</f>
        <v>0</v>
      </c>
      <c r="Y587" s="161">
        <f>+[2]data1cf!X587</f>
        <v>0</v>
      </c>
      <c r="Z587" s="161">
        <f>+[2]data1cf!Y587</f>
        <v>0</v>
      </c>
      <c r="AA587" s="161">
        <f>+[2]data1cf!Z587</f>
        <v>0</v>
      </c>
      <c r="AB587" s="161"/>
      <c r="AC587" s="162">
        <f t="shared" si="72"/>
        <v>20632.092936103185</v>
      </c>
      <c r="AD587" s="162">
        <f t="shared" si="74"/>
        <v>53640.742358188807</v>
      </c>
      <c r="AE587" s="163">
        <f t="shared" si="75"/>
        <v>53083.070500101756</v>
      </c>
      <c r="AF587" s="164">
        <f t="shared" si="73"/>
        <v>0.1355074346065521</v>
      </c>
      <c r="AG587" s="165">
        <f t="shared" si="76"/>
        <v>0.97662463581488035</v>
      </c>
    </row>
    <row r="588" spans="1:33">
      <c r="A588" s="157"/>
      <c r="B588" s="161">
        <f>+[2]data1cf!A588</f>
        <v>-84574.973146182005</v>
      </c>
      <c r="C588" s="161">
        <f>+[2]data1cf!B588</f>
        <v>14991.099556184283</v>
      </c>
      <c r="D588" s="161">
        <f>+[2]data1cf!C588</f>
        <v>16233.277171217118</v>
      </c>
      <c r="E588" s="161">
        <f>+[2]data1cf!D588</f>
        <v>15791.251501348959</v>
      </c>
      <c r="F588" s="161">
        <f>+[2]data1cf!E588</f>
        <v>15614.997296414971</v>
      </c>
      <c r="G588" s="161">
        <f>+[2]data1cf!F588</f>
        <v>15263.67058879364</v>
      </c>
      <c r="H588" s="161">
        <f>+[2]data1cf!G588</f>
        <v>14909.38452005084</v>
      </c>
      <c r="I588" s="161">
        <f>+[2]data1cf!H588</f>
        <v>14992.552659106081</v>
      </c>
      <c r="J588" s="161">
        <f>+[2]data1cf!I588</f>
        <v>15022.77349854567</v>
      </c>
      <c r="K588" s="161">
        <f>+[2]data1cf!J588</f>
        <v>14910.645285214347</v>
      </c>
      <c r="L588" s="161">
        <f>+[2]data1cf!K588</f>
        <v>14898.915482132739</v>
      </c>
      <c r="M588" s="161">
        <f>+[2]data1cf!L588</f>
        <v>15001.459748654222</v>
      </c>
      <c r="N588" s="161">
        <f>+[2]data1cf!M588</f>
        <v>14762.709136795649</v>
      </c>
      <c r="O588" s="161">
        <f>+[2]data1cf!N588</f>
        <v>15145.203266634817</v>
      </c>
      <c r="P588" s="161">
        <f>+[2]data1cf!O588</f>
        <v>15114.381991178783</v>
      </c>
      <c r="Q588" s="161">
        <f>+[2]data1cf!P588</f>
        <v>14989.397202471915</v>
      </c>
      <c r="R588" s="161">
        <f>+[2]data1cf!Q588</f>
        <v>970.04111199744898</v>
      </c>
      <c r="S588" s="161">
        <f>+[2]data1cf!R588</f>
        <v>0</v>
      </c>
      <c r="T588" s="161">
        <f>+[2]data1cf!S588</f>
        <v>0</v>
      </c>
      <c r="U588" s="161">
        <f>+[2]data1cf!T588</f>
        <v>0</v>
      </c>
      <c r="V588" s="161">
        <f>+[2]data1cf!U588</f>
        <v>0</v>
      </c>
      <c r="W588" s="161">
        <f>+[2]data1cf!V588</f>
        <v>0</v>
      </c>
      <c r="X588" s="161">
        <f>+[2]data1cf!W588</f>
        <v>0</v>
      </c>
      <c r="Y588" s="161">
        <f>+[2]data1cf!X588</f>
        <v>0</v>
      </c>
      <c r="Z588" s="161">
        <f>+[2]data1cf!Y588</f>
        <v>0</v>
      </c>
      <c r="AA588" s="161">
        <f>+[2]data1cf!Z588</f>
        <v>0</v>
      </c>
      <c r="AB588" s="161"/>
      <c r="AC588" s="162">
        <f t="shared" si="72"/>
        <v>31738.967593495643</v>
      </c>
      <c r="AD588" s="162">
        <f t="shared" si="74"/>
        <v>63896.585036607386</v>
      </c>
      <c r="AE588" s="163">
        <f t="shared" si="75"/>
        <v>63353.372536507646</v>
      </c>
      <c r="AF588" s="164">
        <f t="shared" si="73"/>
        <v>0.16226752400398259</v>
      </c>
      <c r="AG588" s="165">
        <f t="shared" si="76"/>
        <v>0.98860083298573997</v>
      </c>
    </row>
    <row r="589" spans="1:33">
      <c r="A589" s="157"/>
      <c r="B589" s="161">
        <f>+[2]data1cf!A589</f>
        <v>-91047.878962865972</v>
      </c>
      <c r="C589" s="161">
        <f>+[2]data1cf!B589</f>
        <v>15008.360758254545</v>
      </c>
      <c r="D589" s="161">
        <f>+[2]data1cf!C589</f>
        <v>16261.059505224968</v>
      </c>
      <c r="E589" s="161">
        <f>+[2]data1cf!D589</f>
        <v>15812.74145190225</v>
      </c>
      <c r="F589" s="161">
        <f>+[2]data1cf!E589</f>
        <v>15701.412561915091</v>
      </c>
      <c r="G589" s="161">
        <f>+[2]data1cf!F589</f>
        <v>15513.629994210778</v>
      </c>
      <c r="H589" s="161">
        <f>+[2]data1cf!G589</f>
        <v>15225.438153965537</v>
      </c>
      <c r="I589" s="161">
        <f>+[2]data1cf!H589</f>
        <v>15074.066552432327</v>
      </c>
      <c r="J589" s="161">
        <f>+[2]data1cf!I589</f>
        <v>15240.536981052712</v>
      </c>
      <c r="K589" s="161">
        <f>+[2]data1cf!J589</f>
        <v>14941.971190155709</v>
      </c>
      <c r="L589" s="161">
        <f>+[2]data1cf!K589</f>
        <v>15237.443618318051</v>
      </c>
      <c r="M589" s="161">
        <f>+[2]data1cf!L589</f>
        <v>15088.325490498679</v>
      </c>
      <c r="N589" s="161">
        <f>+[2]data1cf!M589</f>
        <v>15112.699997658608</v>
      </c>
      <c r="O589" s="161">
        <f>+[2]data1cf!N589</f>
        <v>14994.857989858854</v>
      </c>
      <c r="P589" s="161">
        <f>+[2]data1cf!O589</f>
        <v>15282.214742077331</v>
      </c>
      <c r="Q589" s="161">
        <f>+[2]data1cf!P589</f>
        <v>15310.630464871581</v>
      </c>
      <c r="R589" s="161">
        <f>+[2]data1cf!Q589</f>
        <v>1044.2827525524874</v>
      </c>
      <c r="S589" s="161">
        <f>+[2]data1cf!R589</f>
        <v>0</v>
      </c>
      <c r="T589" s="161">
        <f>+[2]data1cf!S589</f>
        <v>0</v>
      </c>
      <c r="U589" s="161">
        <f>+[2]data1cf!T589</f>
        <v>0</v>
      </c>
      <c r="V589" s="161">
        <f>+[2]data1cf!U589</f>
        <v>0</v>
      </c>
      <c r="W589" s="161">
        <f>+[2]data1cf!V589</f>
        <v>0</v>
      </c>
      <c r="X589" s="161">
        <f>+[2]data1cf!W589</f>
        <v>0</v>
      </c>
      <c r="Y589" s="161">
        <f>+[2]data1cf!X589</f>
        <v>0</v>
      </c>
      <c r="Z589" s="161">
        <f>+[2]data1cf!Y589</f>
        <v>0</v>
      </c>
      <c r="AA589" s="161">
        <f>+[2]data1cf!Z589</f>
        <v>0</v>
      </c>
      <c r="AB589" s="161"/>
      <c r="AC589" s="162">
        <f t="shared" si="72"/>
        <v>26235.816232052104</v>
      </c>
      <c r="AD589" s="162">
        <f t="shared" si="74"/>
        <v>58742.473298965459</v>
      </c>
      <c r="AE589" s="163">
        <f t="shared" si="75"/>
        <v>58193.226352859521</v>
      </c>
      <c r="AF589" s="164">
        <f t="shared" si="73"/>
        <v>0.14825698733329773</v>
      </c>
      <c r="AG589" s="165">
        <f t="shared" si="76"/>
        <v>0.98364644355322495</v>
      </c>
    </row>
    <row r="590" spans="1:33">
      <c r="A590" s="157"/>
      <c r="B590" s="161">
        <f>+[2]data1cf!A590</f>
        <v>-89097.584003651311</v>
      </c>
      <c r="C590" s="161">
        <f>+[2]data1cf!B590</f>
        <v>15283.671697221249</v>
      </c>
      <c r="D590" s="161">
        <f>+[2]data1cf!C590</f>
        <v>16473.133360705295</v>
      </c>
      <c r="E590" s="161">
        <f>+[2]data1cf!D590</f>
        <v>16032.23062133701</v>
      </c>
      <c r="F590" s="161">
        <f>+[2]data1cf!E590</f>
        <v>15714.574974125848</v>
      </c>
      <c r="G590" s="161">
        <f>+[2]data1cf!F590</f>
        <v>15311.579717139786</v>
      </c>
      <c r="H590" s="161">
        <f>+[2]data1cf!G590</f>
        <v>15027.008993966834</v>
      </c>
      <c r="I590" s="161">
        <f>+[2]data1cf!H590</f>
        <v>15149.788027522842</v>
      </c>
      <c r="J590" s="161">
        <f>+[2]data1cf!I590</f>
        <v>15093.372491337104</v>
      </c>
      <c r="K590" s="161">
        <f>+[2]data1cf!J590</f>
        <v>14986.503628227452</v>
      </c>
      <c r="L590" s="161">
        <f>+[2]data1cf!K590</f>
        <v>14886.252244778021</v>
      </c>
      <c r="M590" s="161">
        <f>+[2]data1cf!L590</f>
        <v>15109.206121262509</v>
      </c>
      <c r="N590" s="161">
        <f>+[2]data1cf!M590</f>
        <v>15040.002874641006</v>
      </c>
      <c r="O590" s="161">
        <f>+[2]data1cf!N590</f>
        <v>14937.042365692523</v>
      </c>
      <c r="P590" s="161">
        <f>+[2]data1cf!O590</f>
        <v>15092.075551085654</v>
      </c>
      <c r="Q590" s="161">
        <f>+[2]data1cf!P590</f>
        <v>15112.72240182323</v>
      </c>
      <c r="R590" s="161">
        <f>+[2]data1cf!Q590</f>
        <v>1021.9136494882789</v>
      </c>
      <c r="S590" s="161">
        <f>+[2]data1cf!R590</f>
        <v>0</v>
      </c>
      <c r="T590" s="161">
        <f>+[2]data1cf!S590</f>
        <v>0</v>
      </c>
      <c r="U590" s="161">
        <f>+[2]data1cf!T590</f>
        <v>0</v>
      </c>
      <c r="V590" s="161">
        <f>+[2]data1cf!U590</f>
        <v>0</v>
      </c>
      <c r="W590" s="161">
        <f>+[2]data1cf!V590</f>
        <v>0</v>
      </c>
      <c r="X590" s="161">
        <f>+[2]data1cf!W590</f>
        <v>0</v>
      </c>
      <c r="Y590" s="161">
        <f>+[2]data1cf!X590</f>
        <v>0</v>
      </c>
      <c r="Z590" s="161">
        <f>+[2]data1cf!Y590</f>
        <v>0</v>
      </c>
      <c r="AA590" s="161">
        <f>+[2]data1cf!Z590</f>
        <v>0</v>
      </c>
      <c r="AB590" s="161"/>
      <c r="AC590" s="162">
        <f t="shared" si="72"/>
        <v>28267.118674100344</v>
      </c>
      <c r="AD590" s="162">
        <f t="shared" si="74"/>
        <v>60620.112856715714</v>
      </c>
      <c r="AE590" s="163">
        <f t="shared" si="75"/>
        <v>60073.826107576482</v>
      </c>
      <c r="AF590" s="164">
        <f t="shared" si="73"/>
        <v>0.1532473385334015</v>
      </c>
      <c r="AG590" s="165">
        <f t="shared" si="76"/>
        <v>0.98566121797009776</v>
      </c>
    </row>
    <row r="591" spans="1:33">
      <c r="A591" s="157"/>
      <c r="B591" s="161">
        <f>+[2]data1cf!A591</f>
        <v>-101592.36290215624</v>
      </c>
      <c r="C591" s="161">
        <f>+[2]data1cf!B591</f>
        <v>15323.855171009112</v>
      </c>
      <c r="D591" s="161">
        <f>+[2]data1cf!C591</f>
        <v>16732.126895803623</v>
      </c>
      <c r="E591" s="161">
        <f>+[2]data1cf!D591</f>
        <v>16422.479196522159</v>
      </c>
      <c r="F591" s="161">
        <f>+[2]data1cf!E591</f>
        <v>16111.481598196637</v>
      </c>
      <c r="G591" s="161">
        <f>+[2]data1cf!F591</f>
        <v>15586.177731482923</v>
      </c>
      <c r="H591" s="161">
        <f>+[2]data1cf!G591</f>
        <v>15474.229748175958</v>
      </c>
      <c r="I591" s="161">
        <f>+[2]data1cf!H591</f>
        <v>15325.489146634434</v>
      </c>
      <c r="J591" s="161">
        <f>+[2]data1cf!I591</f>
        <v>15160.860332783293</v>
      </c>
      <c r="K591" s="161">
        <f>+[2]data1cf!J591</f>
        <v>15417.417984195385</v>
      </c>
      <c r="L591" s="161">
        <f>+[2]data1cf!K591</f>
        <v>15193.610857781214</v>
      </c>
      <c r="M591" s="161">
        <f>+[2]data1cf!L591</f>
        <v>15284.253817901594</v>
      </c>
      <c r="N591" s="161">
        <f>+[2]data1cf!M591</f>
        <v>15298.004599789354</v>
      </c>
      <c r="O591" s="161">
        <f>+[2]data1cf!N591</f>
        <v>15248.920040260547</v>
      </c>
      <c r="P591" s="161">
        <f>+[2]data1cf!O591</f>
        <v>15503.660837449141</v>
      </c>
      <c r="Q591" s="161">
        <f>+[2]data1cf!P591</f>
        <v>15363.147454232416</v>
      </c>
      <c r="R591" s="161">
        <f>+[2]data1cf!Q591</f>
        <v>1165.2237655425711</v>
      </c>
      <c r="S591" s="161">
        <f>+[2]data1cf!R591</f>
        <v>0</v>
      </c>
      <c r="T591" s="161">
        <f>+[2]data1cf!S591</f>
        <v>0</v>
      </c>
      <c r="U591" s="161">
        <f>+[2]data1cf!T591</f>
        <v>0</v>
      </c>
      <c r="V591" s="161">
        <f>+[2]data1cf!U591</f>
        <v>0</v>
      </c>
      <c r="W591" s="161">
        <f>+[2]data1cf!V591</f>
        <v>0</v>
      </c>
      <c r="X591" s="161">
        <f>+[2]data1cf!W591</f>
        <v>0</v>
      </c>
      <c r="Y591" s="161">
        <f>+[2]data1cf!X591</f>
        <v>0</v>
      </c>
      <c r="Z591" s="161">
        <f>+[2]data1cf!Y591</f>
        <v>0</v>
      </c>
      <c r="AA591" s="161">
        <f>+[2]data1cf!Z591</f>
        <v>0</v>
      </c>
      <c r="AB591" s="161"/>
      <c r="AC591" s="162">
        <f t="shared" si="72"/>
        <v>17865.449688138706</v>
      </c>
      <c r="AD591" s="162">
        <f t="shared" si="74"/>
        <v>50844.395669026591</v>
      </c>
      <c r="AE591" s="163">
        <f t="shared" si="75"/>
        <v>50287.374263075639</v>
      </c>
      <c r="AF591" s="164">
        <f t="shared" si="73"/>
        <v>0.13009425997734073</v>
      </c>
      <c r="AG591" s="165">
        <f t="shared" si="76"/>
        <v>0.97156870265460149</v>
      </c>
    </row>
    <row r="592" spans="1:33">
      <c r="A592" s="157"/>
      <c r="B592" s="161">
        <f>+[2]data1cf!A592</f>
        <v>-86330.756556801847</v>
      </c>
      <c r="C592" s="161">
        <f>+[2]data1cf!B592</f>
        <v>14801.168045871949</v>
      </c>
      <c r="D592" s="161">
        <f>+[2]data1cf!C592</f>
        <v>16102.445195360739</v>
      </c>
      <c r="E592" s="161">
        <f>+[2]data1cf!D592</f>
        <v>15703.542217462433</v>
      </c>
      <c r="F592" s="161">
        <f>+[2]data1cf!E592</f>
        <v>15442.096743801663</v>
      </c>
      <c r="G592" s="161">
        <f>+[2]data1cf!F592</f>
        <v>15293.704493104033</v>
      </c>
      <c r="H592" s="161">
        <f>+[2]data1cf!G592</f>
        <v>15019.265207292494</v>
      </c>
      <c r="I592" s="161">
        <f>+[2]data1cf!H592</f>
        <v>15013.185062435668</v>
      </c>
      <c r="J592" s="161">
        <f>+[2]data1cf!I592</f>
        <v>14961.468806614115</v>
      </c>
      <c r="K592" s="161">
        <f>+[2]data1cf!J592</f>
        <v>14976.219778159653</v>
      </c>
      <c r="L592" s="161">
        <f>+[2]data1cf!K592</f>
        <v>14989.439855876142</v>
      </c>
      <c r="M592" s="161">
        <f>+[2]data1cf!L592</f>
        <v>15096.620198424451</v>
      </c>
      <c r="N592" s="161">
        <f>+[2]data1cf!M592</f>
        <v>15106.846485207443</v>
      </c>
      <c r="O592" s="161">
        <f>+[2]data1cf!N592</f>
        <v>14886.692860114312</v>
      </c>
      <c r="P592" s="161">
        <f>+[2]data1cf!O592</f>
        <v>15001.633444030736</v>
      </c>
      <c r="Q592" s="161">
        <f>+[2]data1cf!P592</f>
        <v>14932.75417009374</v>
      </c>
      <c r="R592" s="161">
        <f>+[2]data1cf!Q592</f>
        <v>990.17924540389436</v>
      </c>
      <c r="S592" s="161">
        <f>+[2]data1cf!R592</f>
        <v>0</v>
      </c>
      <c r="T592" s="161">
        <f>+[2]data1cf!S592</f>
        <v>0</v>
      </c>
      <c r="U592" s="161">
        <f>+[2]data1cf!T592</f>
        <v>0</v>
      </c>
      <c r="V592" s="161">
        <f>+[2]data1cf!U592</f>
        <v>0</v>
      </c>
      <c r="W592" s="161">
        <f>+[2]data1cf!V592</f>
        <v>0</v>
      </c>
      <c r="X592" s="161">
        <f>+[2]data1cf!W592</f>
        <v>0</v>
      </c>
      <c r="Y592" s="161">
        <f>+[2]data1cf!X592</f>
        <v>0</v>
      </c>
      <c r="Z592" s="161">
        <f>+[2]data1cf!Y592</f>
        <v>0</v>
      </c>
      <c r="AA592" s="161">
        <f>+[2]data1cf!Z592</f>
        <v>0</v>
      </c>
      <c r="AB592" s="161"/>
      <c r="AC592" s="162">
        <f t="shared" si="72"/>
        <v>29673.027008276913</v>
      </c>
      <c r="AD592" s="162">
        <f t="shared" si="74"/>
        <v>61831.308930696454</v>
      </c>
      <c r="AE592" s="163">
        <f t="shared" si="75"/>
        <v>61288.001861755896</v>
      </c>
      <c r="AF592" s="164">
        <f t="shared" si="73"/>
        <v>0.15708749890327456</v>
      </c>
      <c r="AG592" s="165">
        <f t="shared" si="76"/>
        <v>0.98682716691691308</v>
      </c>
    </row>
    <row r="593" spans="1:33">
      <c r="A593" s="157"/>
      <c r="B593" s="161">
        <f>+[2]data1cf!A593</f>
        <v>-96731.142012859302</v>
      </c>
      <c r="C593" s="161">
        <f>+[2]data1cf!B593</f>
        <v>15047.942160018691</v>
      </c>
      <c r="D593" s="161">
        <f>+[2]data1cf!C593</f>
        <v>16578.388419995452</v>
      </c>
      <c r="E593" s="161">
        <f>+[2]data1cf!D593</f>
        <v>16162.104270844751</v>
      </c>
      <c r="F593" s="161">
        <f>+[2]data1cf!E593</f>
        <v>15739.345503039658</v>
      </c>
      <c r="G593" s="161">
        <f>+[2]data1cf!F593</f>
        <v>15471.443798648468</v>
      </c>
      <c r="H593" s="161">
        <f>+[2]data1cf!G593</f>
        <v>15246.026163591985</v>
      </c>
      <c r="I593" s="161">
        <f>+[2]data1cf!H593</f>
        <v>15257.653278278814</v>
      </c>
      <c r="J593" s="161">
        <f>+[2]data1cf!I593</f>
        <v>15321.096742894466</v>
      </c>
      <c r="K593" s="161">
        <f>+[2]data1cf!J593</f>
        <v>15242.324597371717</v>
      </c>
      <c r="L593" s="161">
        <f>+[2]data1cf!K593</f>
        <v>15282.864136608243</v>
      </c>
      <c r="M593" s="161">
        <f>+[2]data1cf!L593</f>
        <v>15256.699616058711</v>
      </c>
      <c r="N593" s="161">
        <f>+[2]data1cf!M593</f>
        <v>15289.51417394095</v>
      </c>
      <c r="O593" s="161">
        <f>+[2]data1cf!N593</f>
        <v>15325.757421791801</v>
      </c>
      <c r="P593" s="161">
        <f>+[2]data1cf!O593</f>
        <v>15320.633374462999</v>
      </c>
      <c r="Q593" s="161">
        <f>+[2]data1cf!P593</f>
        <v>15374.313883932336</v>
      </c>
      <c r="R593" s="161">
        <f>+[2]data1cf!Q593</f>
        <v>1109.4675064306909</v>
      </c>
      <c r="S593" s="161">
        <f>+[2]data1cf!R593</f>
        <v>0</v>
      </c>
      <c r="T593" s="161">
        <f>+[2]data1cf!S593</f>
        <v>0</v>
      </c>
      <c r="U593" s="161">
        <f>+[2]data1cf!T593</f>
        <v>0</v>
      </c>
      <c r="V593" s="161">
        <f>+[2]data1cf!U593</f>
        <v>0</v>
      </c>
      <c r="W593" s="161">
        <f>+[2]data1cf!V593</f>
        <v>0</v>
      </c>
      <c r="X593" s="161">
        <f>+[2]data1cf!W593</f>
        <v>0</v>
      </c>
      <c r="Y593" s="161">
        <f>+[2]data1cf!X593</f>
        <v>0</v>
      </c>
      <c r="Z593" s="161">
        <f>+[2]data1cf!Y593</f>
        <v>0</v>
      </c>
      <c r="AA593" s="161">
        <f>+[2]data1cf!Z593</f>
        <v>0</v>
      </c>
      <c r="AB593" s="161"/>
      <c r="AC593" s="162">
        <f t="shared" si="72"/>
        <v>21651.542175767434</v>
      </c>
      <c r="AD593" s="162">
        <f t="shared" si="74"/>
        <v>54458.868210460219</v>
      </c>
      <c r="AE593" s="163">
        <f t="shared" si="75"/>
        <v>53904.463009837789</v>
      </c>
      <c r="AF593" s="164">
        <f t="shared" si="73"/>
        <v>0.13785573840141296</v>
      </c>
      <c r="AG593" s="165">
        <f t="shared" si="76"/>
        <v>0.97792611516569128</v>
      </c>
    </row>
    <row r="594" spans="1:33">
      <c r="A594" s="157"/>
      <c r="B594" s="161">
        <f>+[2]data1cf!A594</f>
        <v>-85739.457493233233</v>
      </c>
      <c r="C594" s="161">
        <f>+[2]data1cf!B594</f>
        <v>14797.919696693118</v>
      </c>
      <c r="D594" s="161">
        <f>+[2]data1cf!C594</f>
        <v>16442.698075059219</v>
      </c>
      <c r="E594" s="161">
        <f>+[2]data1cf!D594</f>
        <v>15870.991250030344</v>
      </c>
      <c r="F594" s="161">
        <f>+[2]data1cf!E594</f>
        <v>15617.961298581424</v>
      </c>
      <c r="G594" s="161">
        <f>+[2]data1cf!F594</f>
        <v>15290.414252598082</v>
      </c>
      <c r="H594" s="161">
        <f>+[2]data1cf!G594</f>
        <v>14934.775522485532</v>
      </c>
      <c r="I594" s="161">
        <f>+[2]data1cf!H594</f>
        <v>14993.909262379444</v>
      </c>
      <c r="J594" s="161">
        <f>+[2]data1cf!I594</f>
        <v>14952.378635273093</v>
      </c>
      <c r="K594" s="161">
        <f>+[2]data1cf!J594</f>
        <v>14838.633355427251</v>
      </c>
      <c r="L594" s="161">
        <f>+[2]data1cf!K594</f>
        <v>14951.677028570295</v>
      </c>
      <c r="M594" s="161">
        <f>+[2]data1cf!L594</f>
        <v>15027.755982501316</v>
      </c>
      <c r="N594" s="161">
        <f>+[2]data1cf!M594</f>
        <v>15146.587539137709</v>
      </c>
      <c r="O594" s="161">
        <f>+[2]data1cf!N594</f>
        <v>15077.514651120448</v>
      </c>
      <c r="P594" s="161">
        <f>+[2]data1cf!O594</f>
        <v>14906.962394391132</v>
      </c>
      <c r="Q594" s="161">
        <f>+[2]data1cf!P594</f>
        <v>14916.531271404898</v>
      </c>
      <c r="R594" s="161">
        <f>+[2]data1cf!Q594</f>
        <v>983.39728166438783</v>
      </c>
      <c r="S594" s="161">
        <f>+[2]data1cf!R594</f>
        <v>0</v>
      </c>
      <c r="T594" s="161">
        <f>+[2]data1cf!S594</f>
        <v>0</v>
      </c>
      <c r="U594" s="161">
        <f>+[2]data1cf!T594</f>
        <v>0</v>
      </c>
      <c r="V594" s="161">
        <f>+[2]data1cf!U594</f>
        <v>0</v>
      </c>
      <c r="W594" s="161">
        <f>+[2]data1cf!V594</f>
        <v>0</v>
      </c>
      <c r="X594" s="161">
        <f>+[2]data1cf!W594</f>
        <v>0</v>
      </c>
      <c r="Y594" s="161">
        <f>+[2]data1cf!X594</f>
        <v>0</v>
      </c>
      <c r="Z594" s="161">
        <f>+[2]data1cf!Y594</f>
        <v>0</v>
      </c>
      <c r="AA594" s="161">
        <f>+[2]data1cf!Z594</f>
        <v>0</v>
      </c>
      <c r="AB594" s="161"/>
      <c r="AC594" s="162">
        <f t="shared" si="72"/>
        <v>30665.167353042398</v>
      </c>
      <c r="AD594" s="162">
        <f t="shared" si="74"/>
        <v>62846.136712683103</v>
      </c>
      <c r="AE594" s="163">
        <f t="shared" si="75"/>
        <v>62302.606004581503</v>
      </c>
      <c r="AF594" s="164">
        <f t="shared" si="73"/>
        <v>0.15947842001914983</v>
      </c>
      <c r="AG594" s="165">
        <f t="shared" si="76"/>
        <v>0.98773075688895162</v>
      </c>
    </row>
    <row r="595" spans="1:33">
      <c r="A595" s="157"/>
      <c r="B595" s="161">
        <f>+[2]data1cf!A595</f>
        <v>-95231.703362186308</v>
      </c>
      <c r="C595" s="161">
        <f>+[2]data1cf!B595</f>
        <v>14925.924259736537</v>
      </c>
      <c r="D595" s="161">
        <f>+[2]data1cf!C595</f>
        <v>16406.557514436918</v>
      </c>
      <c r="E595" s="161">
        <f>+[2]data1cf!D595</f>
        <v>16242.636369141734</v>
      </c>
      <c r="F595" s="161">
        <f>+[2]data1cf!E595</f>
        <v>15987.849531921282</v>
      </c>
      <c r="G595" s="161">
        <f>+[2]data1cf!F595</f>
        <v>15593.4081184313</v>
      </c>
      <c r="H595" s="161">
        <f>+[2]data1cf!G595</f>
        <v>15105.357753226075</v>
      </c>
      <c r="I595" s="161">
        <f>+[2]data1cf!H595</f>
        <v>15309.006776002007</v>
      </c>
      <c r="J595" s="161">
        <f>+[2]data1cf!I595</f>
        <v>15132.852635749965</v>
      </c>
      <c r="K595" s="161">
        <f>+[2]data1cf!J595</f>
        <v>15299.171184515119</v>
      </c>
      <c r="L595" s="161">
        <f>+[2]data1cf!K595</f>
        <v>15239.281635130061</v>
      </c>
      <c r="M595" s="161">
        <f>+[2]data1cf!L595</f>
        <v>15203.394461902615</v>
      </c>
      <c r="N595" s="161">
        <f>+[2]data1cf!M595</f>
        <v>15221.762032817496</v>
      </c>
      <c r="O595" s="161">
        <f>+[2]data1cf!N595</f>
        <v>15251.114527783411</v>
      </c>
      <c r="P595" s="161">
        <f>+[2]data1cf!O595</f>
        <v>15364.208313771314</v>
      </c>
      <c r="Q595" s="161">
        <f>+[2]data1cf!P595</f>
        <v>15339.171463582672</v>
      </c>
      <c r="R595" s="161">
        <f>+[2]data1cf!Q595</f>
        <v>1092.269544882932</v>
      </c>
      <c r="S595" s="161">
        <f>+[2]data1cf!R595</f>
        <v>0</v>
      </c>
      <c r="T595" s="161">
        <f>+[2]data1cf!S595</f>
        <v>0</v>
      </c>
      <c r="U595" s="161">
        <f>+[2]data1cf!T595</f>
        <v>0</v>
      </c>
      <c r="V595" s="161">
        <f>+[2]data1cf!U595</f>
        <v>0</v>
      </c>
      <c r="W595" s="161">
        <f>+[2]data1cf!V595</f>
        <v>0</v>
      </c>
      <c r="X595" s="161">
        <f>+[2]data1cf!W595</f>
        <v>0</v>
      </c>
      <c r="Y595" s="161">
        <f>+[2]data1cf!X595</f>
        <v>0</v>
      </c>
      <c r="Z595" s="161">
        <f>+[2]data1cf!Y595</f>
        <v>0</v>
      </c>
      <c r="AA595" s="161">
        <f>+[2]data1cf!Z595</f>
        <v>0</v>
      </c>
      <c r="AB595" s="161"/>
      <c r="AC595" s="162">
        <f t="shared" si="72"/>
        <v>23007.957458385685</v>
      </c>
      <c r="AD595" s="162">
        <f t="shared" si="74"/>
        <v>55775.308763862515</v>
      </c>
      <c r="AE595" s="163">
        <f t="shared" si="75"/>
        <v>55221.662877346287</v>
      </c>
      <c r="AF595" s="164">
        <f t="shared" si="73"/>
        <v>0.14074195027351383</v>
      </c>
      <c r="AG595" s="165">
        <f t="shared" ref="AG595:AG610" si="77">1-EXP(-(1/0.25)*(AD595/ABS($AD$1010)))</f>
        <v>0.97986993573436687</v>
      </c>
    </row>
    <row r="596" spans="1:33">
      <c r="A596" s="157"/>
      <c r="B596" s="161">
        <f>+[2]data1cf!A596</f>
        <v>-98858.044611787438</v>
      </c>
      <c r="C596" s="161">
        <f>+[2]data1cf!B596</f>
        <v>15055.241122888083</v>
      </c>
      <c r="D596" s="161">
        <f>+[2]data1cf!C596</f>
        <v>16775.215181611522</v>
      </c>
      <c r="E596" s="161">
        <f>+[2]data1cf!D596</f>
        <v>16283.389695674501</v>
      </c>
      <c r="F596" s="161">
        <f>+[2]data1cf!E596</f>
        <v>15838.0353661351</v>
      </c>
      <c r="G596" s="161">
        <f>+[2]data1cf!F596</f>
        <v>15642.902127079917</v>
      </c>
      <c r="H596" s="161">
        <f>+[2]data1cf!G596</f>
        <v>15340.054992206209</v>
      </c>
      <c r="I596" s="161">
        <f>+[2]data1cf!H596</f>
        <v>15196.891832828114</v>
      </c>
      <c r="J596" s="161">
        <f>+[2]data1cf!I596</f>
        <v>15298.987943116093</v>
      </c>
      <c r="K596" s="161">
        <f>+[2]data1cf!J596</f>
        <v>15360.647856888751</v>
      </c>
      <c r="L596" s="161">
        <f>+[2]data1cf!K596</f>
        <v>15225.094506684116</v>
      </c>
      <c r="M596" s="161">
        <f>+[2]data1cf!L596</f>
        <v>15181.561515832644</v>
      </c>
      <c r="N596" s="161">
        <f>+[2]data1cf!M596</f>
        <v>15257.354165326804</v>
      </c>
      <c r="O596" s="161">
        <f>+[2]data1cf!N596</f>
        <v>15295.184809185117</v>
      </c>
      <c r="P596" s="161">
        <f>+[2]data1cf!O596</f>
        <v>15293.877257441927</v>
      </c>
      <c r="Q596" s="161">
        <f>+[2]data1cf!P596</f>
        <v>15302.290697346618</v>
      </c>
      <c r="R596" s="161">
        <f>+[2]data1cf!Q596</f>
        <v>1133.8622284793571</v>
      </c>
      <c r="S596" s="161">
        <f>+[2]data1cf!R596</f>
        <v>0</v>
      </c>
      <c r="T596" s="161">
        <f>+[2]data1cf!S596</f>
        <v>0</v>
      </c>
      <c r="U596" s="161">
        <f>+[2]data1cf!T596</f>
        <v>0</v>
      </c>
      <c r="V596" s="161">
        <f>+[2]data1cf!U596</f>
        <v>0</v>
      </c>
      <c r="W596" s="161">
        <f>+[2]data1cf!V596</f>
        <v>0</v>
      </c>
      <c r="X596" s="161">
        <f>+[2]data1cf!W596</f>
        <v>0</v>
      </c>
      <c r="Y596" s="161">
        <f>+[2]data1cf!X596</f>
        <v>0</v>
      </c>
      <c r="Z596" s="161">
        <f>+[2]data1cf!Y596</f>
        <v>0</v>
      </c>
      <c r="AA596" s="161">
        <f>+[2]data1cf!Z596</f>
        <v>0</v>
      </c>
      <c r="AB596" s="161"/>
      <c r="AC596" s="162">
        <f t="shared" si="72"/>
        <v>19933.936528533639</v>
      </c>
      <c r="AD596" s="162">
        <f t="shared" si="74"/>
        <v>52781.225817054394</v>
      </c>
      <c r="AE596" s="163">
        <f t="shared" si="75"/>
        <v>52226.418795181198</v>
      </c>
      <c r="AF596" s="164">
        <f t="shared" si="73"/>
        <v>0.13430570960044866</v>
      </c>
      <c r="AG596" s="165">
        <f t="shared" si="77"/>
        <v>0.97517457393895868</v>
      </c>
    </row>
    <row r="597" spans="1:33">
      <c r="A597" s="157"/>
      <c r="B597" s="161">
        <f>+[2]data1cf!A597</f>
        <v>-97691.710073632043</v>
      </c>
      <c r="C597" s="161">
        <f>+[2]data1cf!B597</f>
        <v>15187.69792253452</v>
      </c>
      <c r="D597" s="161">
        <f>+[2]data1cf!C597</f>
        <v>16651.483703955368</v>
      </c>
      <c r="E597" s="161">
        <f>+[2]data1cf!D597</f>
        <v>16146.873280472806</v>
      </c>
      <c r="F597" s="161">
        <f>+[2]data1cf!E597</f>
        <v>15950.804786870929</v>
      </c>
      <c r="G597" s="161">
        <f>+[2]data1cf!F597</f>
        <v>15399.803387104886</v>
      </c>
      <c r="H597" s="161">
        <f>+[2]data1cf!G597</f>
        <v>15411.907649653333</v>
      </c>
      <c r="I597" s="161">
        <f>+[2]data1cf!H597</f>
        <v>15256.23246386153</v>
      </c>
      <c r="J597" s="161">
        <f>+[2]data1cf!I597</f>
        <v>15148.100249435958</v>
      </c>
      <c r="K597" s="161">
        <f>+[2]data1cf!J597</f>
        <v>15224.252012246638</v>
      </c>
      <c r="L597" s="161">
        <f>+[2]data1cf!K597</f>
        <v>15520.071296044305</v>
      </c>
      <c r="M597" s="161">
        <f>+[2]data1cf!L597</f>
        <v>15334.252347027981</v>
      </c>
      <c r="N597" s="161">
        <f>+[2]data1cf!M597</f>
        <v>15178.340106083408</v>
      </c>
      <c r="O597" s="161">
        <f>+[2]data1cf!N597</f>
        <v>15417.212485515887</v>
      </c>
      <c r="P597" s="161">
        <f>+[2]data1cf!O597</f>
        <v>15448.796188194065</v>
      </c>
      <c r="Q597" s="161">
        <f>+[2]data1cf!P597</f>
        <v>15244.166845363681</v>
      </c>
      <c r="R597" s="161">
        <f>+[2]data1cf!Q597</f>
        <v>1120.48483786053</v>
      </c>
      <c r="S597" s="161">
        <f>+[2]data1cf!R597</f>
        <v>0</v>
      </c>
      <c r="T597" s="161">
        <f>+[2]data1cf!S597</f>
        <v>0</v>
      </c>
      <c r="U597" s="161">
        <f>+[2]data1cf!T597</f>
        <v>0</v>
      </c>
      <c r="V597" s="161">
        <f>+[2]data1cf!U597</f>
        <v>0</v>
      </c>
      <c r="W597" s="161">
        <f>+[2]data1cf!V597</f>
        <v>0</v>
      </c>
      <c r="X597" s="161">
        <f>+[2]data1cf!W597</f>
        <v>0</v>
      </c>
      <c r="Y597" s="161">
        <f>+[2]data1cf!X597</f>
        <v>0</v>
      </c>
      <c r="Z597" s="161">
        <f>+[2]data1cf!Y597</f>
        <v>0</v>
      </c>
      <c r="AA597" s="161">
        <f>+[2]data1cf!Z597</f>
        <v>0</v>
      </c>
      <c r="AB597" s="161"/>
      <c r="AC597" s="162">
        <f t="shared" si="72"/>
        <v>21086.0369475511</v>
      </c>
      <c r="AD597" s="162">
        <f t="shared" si="74"/>
        <v>53960.336902039169</v>
      </c>
      <c r="AE597" s="163">
        <f t="shared" si="75"/>
        <v>53404.832921265239</v>
      </c>
      <c r="AF597" s="164">
        <f t="shared" si="73"/>
        <v>0.13659850955009459</v>
      </c>
      <c r="AG597" s="165">
        <f t="shared" si="77"/>
        <v>0.97714194059501092</v>
      </c>
    </row>
    <row r="598" spans="1:33">
      <c r="A598" s="157"/>
      <c r="B598" s="161">
        <f>+[2]data1cf!A598</f>
        <v>-97071.286069118098</v>
      </c>
      <c r="C598" s="161">
        <f>+[2]data1cf!B598</f>
        <v>15106.022054695</v>
      </c>
      <c r="D598" s="161">
        <f>+[2]data1cf!C598</f>
        <v>16555.266467941074</v>
      </c>
      <c r="E598" s="161">
        <f>+[2]data1cf!D598</f>
        <v>16152.529369405249</v>
      </c>
      <c r="F598" s="161">
        <f>+[2]data1cf!E598</f>
        <v>16089.853985960468</v>
      </c>
      <c r="G598" s="161">
        <f>+[2]data1cf!F598</f>
        <v>15603.260258490754</v>
      </c>
      <c r="H598" s="161">
        <f>+[2]data1cf!G598</f>
        <v>15189.608934371474</v>
      </c>
      <c r="I598" s="161">
        <f>+[2]data1cf!H598</f>
        <v>15142.269823864759</v>
      </c>
      <c r="J598" s="161">
        <f>+[2]data1cf!I598</f>
        <v>15325.501702227906</v>
      </c>
      <c r="K598" s="161">
        <f>+[2]data1cf!J598</f>
        <v>15419.196452108616</v>
      </c>
      <c r="L598" s="161">
        <f>+[2]data1cf!K598</f>
        <v>15212.104452833712</v>
      </c>
      <c r="M598" s="161">
        <f>+[2]data1cf!L598</f>
        <v>15325.612784406259</v>
      </c>
      <c r="N598" s="161">
        <f>+[2]data1cf!M598</f>
        <v>15359.686541674604</v>
      </c>
      <c r="O598" s="161">
        <f>+[2]data1cf!N598</f>
        <v>15354.450556802789</v>
      </c>
      <c r="P598" s="161">
        <f>+[2]data1cf!O598</f>
        <v>15143.261878602538</v>
      </c>
      <c r="Q598" s="161">
        <f>+[2]data1cf!P598</f>
        <v>15351.14783337362</v>
      </c>
      <c r="R598" s="161">
        <f>+[2]data1cf!Q598</f>
        <v>1113.3688226983568</v>
      </c>
      <c r="S598" s="161">
        <f>+[2]data1cf!R598</f>
        <v>0</v>
      </c>
      <c r="T598" s="161">
        <f>+[2]data1cf!S598</f>
        <v>0</v>
      </c>
      <c r="U598" s="161">
        <f>+[2]data1cf!T598</f>
        <v>0</v>
      </c>
      <c r="V598" s="161">
        <f>+[2]data1cf!U598</f>
        <v>0</v>
      </c>
      <c r="W598" s="161">
        <f>+[2]data1cf!V598</f>
        <v>0</v>
      </c>
      <c r="X598" s="161">
        <f>+[2]data1cf!W598</f>
        <v>0</v>
      </c>
      <c r="Y598" s="161">
        <f>+[2]data1cf!X598</f>
        <v>0</v>
      </c>
      <c r="Z598" s="161">
        <f>+[2]data1cf!Y598</f>
        <v>0</v>
      </c>
      <c r="AA598" s="161">
        <f>+[2]data1cf!Z598</f>
        <v>0</v>
      </c>
      <c r="AB598" s="161"/>
      <c r="AC598" s="162">
        <f t="shared" si="72"/>
        <v>21621.256122291801</v>
      </c>
      <c r="AD598" s="162">
        <f t="shared" si="74"/>
        <v>54477.695395519018</v>
      </c>
      <c r="AE598" s="163">
        <f t="shared" si="75"/>
        <v>53922.628345420264</v>
      </c>
      <c r="AF598" s="164">
        <f t="shared" si="73"/>
        <v>0.13772057890892031</v>
      </c>
      <c r="AG598" s="165">
        <f t="shared" si="77"/>
        <v>0.97795519668719344</v>
      </c>
    </row>
    <row r="599" spans="1:33">
      <c r="A599" s="157"/>
      <c r="B599" s="161">
        <f>+[2]data1cf!A599</f>
        <v>-89893.274976407774</v>
      </c>
      <c r="C599" s="161">
        <f>+[2]data1cf!B599</f>
        <v>15013.634371943244</v>
      </c>
      <c r="D599" s="161">
        <f>+[2]data1cf!C599</f>
        <v>16199.828731659143</v>
      </c>
      <c r="E599" s="161">
        <f>+[2]data1cf!D599</f>
        <v>16096.986579187935</v>
      </c>
      <c r="F599" s="161">
        <f>+[2]data1cf!E599</f>
        <v>15706.130058401153</v>
      </c>
      <c r="G599" s="161">
        <f>+[2]data1cf!F599</f>
        <v>15175.220378147347</v>
      </c>
      <c r="H599" s="161">
        <f>+[2]data1cf!G599</f>
        <v>15196.271247994944</v>
      </c>
      <c r="I599" s="161">
        <f>+[2]data1cf!H599</f>
        <v>15131.665537544486</v>
      </c>
      <c r="J599" s="161">
        <f>+[2]data1cf!I599</f>
        <v>15096.156994616062</v>
      </c>
      <c r="K599" s="161">
        <f>+[2]data1cf!J599</f>
        <v>15179.84445468483</v>
      </c>
      <c r="L599" s="161">
        <f>+[2]data1cf!K599</f>
        <v>15008.261786370722</v>
      </c>
      <c r="M599" s="161">
        <f>+[2]data1cf!L599</f>
        <v>14981.141947248521</v>
      </c>
      <c r="N599" s="161">
        <f>+[2]data1cf!M599</f>
        <v>15105.483035539259</v>
      </c>
      <c r="O599" s="161">
        <f>+[2]data1cf!N599</f>
        <v>15035.902645628419</v>
      </c>
      <c r="P599" s="161">
        <f>+[2]data1cf!O599</f>
        <v>15179.758635852882</v>
      </c>
      <c r="Q599" s="161">
        <f>+[2]data1cf!P599</f>
        <v>15184.395819212143</v>
      </c>
      <c r="R599" s="161">
        <f>+[2]data1cf!Q599</f>
        <v>1031.0399066694065</v>
      </c>
      <c r="S599" s="161">
        <f>+[2]data1cf!R599</f>
        <v>0</v>
      </c>
      <c r="T599" s="161">
        <f>+[2]data1cf!S599</f>
        <v>0</v>
      </c>
      <c r="U599" s="161">
        <f>+[2]data1cf!T599</f>
        <v>0</v>
      </c>
      <c r="V599" s="161">
        <f>+[2]data1cf!U599</f>
        <v>0</v>
      </c>
      <c r="W599" s="161">
        <f>+[2]data1cf!V599</f>
        <v>0</v>
      </c>
      <c r="X599" s="161">
        <f>+[2]data1cf!W599</f>
        <v>0</v>
      </c>
      <c r="Y599" s="161">
        <f>+[2]data1cf!X599</f>
        <v>0</v>
      </c>
      <c r="Z599" s="161">
        <f>+[2]data1cf!Y599</f>
        <v>0</v>
      </c>
      <c r="AA599" s="161">
        <f>+[2]data1cf!Z599</f>
        <v>0</v>
      </c>
      <c r="AB599" s="161"/>
      <c r="AC599" s="162">
        <f t="shared" si="72"/>
        <v>27221.60738391574</v>
      </c>
      <c r="AD599" s="162">
        <f t="shared" si="74"/>
        <v>59636.864133333249</v>
      </c>
      <c r="AE599" s="163">
        <f t="shared" si="75"/>
        <v>59089.270532199189</v>
      </c>
      <c r="AF599" s="164">
        <f t="shared" si="73"/>
        <v>0.15068337321281439</v>
      </c>
      <c r="AG599" s="165">
        <f t="shared" si="77"/>
        <v>0.984639217321709</v>
      </c>
    </row>
    <row r="600" spans="1:33">
      <c r="A600" s="157"/>
      <c r="B600" s="161">
        <f>+[2]data1cf!A600</f>
        <v>-91826.766701413668</v>
      </c>
      <c r="C600" s="161">
        <f>+[2]data1cf!B600</f>
        <v>15183.080638862695</v>
      </c>
      <c r="D600" s="161">
        <f>+[2]data1cf!C600</f>
        <v>16363.000475625231</v>
      </c>
      <c r="E600" s="161">
        <f>+[2]data1cf!D600</f>
        <v>16055.724054645678</v>
      </c>
      <c r="F600" s="161">
        <f>+[2]data1cf!E600</f>
        <v>15629.74048243299</v>
      </c>
      <c r="G600" s="161">
        <f>+[2]data1cf!F600</f>
        <v>15349.516955584233</v>
      </c>
      <c r="H600" s="161">
        <f>+[2]data1cf!G600</f>
        <v>15206.9120749796</v>
      </c>
      <c r="I600" s="161">
        <f>+[2]data1cf!H600</f>
        <v>15178.191473630259</v>
      </c>
      <c r="J600" s="161">
        <f>+[2]data1cf!I600</f>
        <v>14995.595173327827</v>
      </c>
      <c r="K600" s="161">
        <f>+[2]data1cf!J600</f>
        <v>15118.951839930345</v>
      </c>
      <c r="L600" s="161">
        <f>+[2]data1cf!K600</f>
        <v>15025.716573030162</v>
      </c>
      <c r="M600" s="161">
        <f>+[2]data1cf!L600</f>
        <v>15182.522068263967</v>
      </c>
      <c r="N600" s="161">
        <f>+[2]data1cf!M600</f>
        <v>15274.84743594646</v>
      </c>
      <c r="O600" s="161">
        <f>+[2]data1cf!N600</f>
        <v>15116.798063013557</v>
      </c>
      <c r="P600" s="161">
        <f>+[2]data1cf!O600</f>
        <v>15016.479744392145</v>
      </c>
      <c r="Q600" s="161">
        <f>+[2]data1cf!P600</f>
        <v>15150.419620800625</v>
      </c>
      <c r="R600" s="161">
        <f>+[2]data1cf!Q600</f>
        <v>1053.2162833585342</v>
      </c>
      <c r="S600" s="161">
        <f>+[2]data1cf!R600</f>
        <v>0</v>
      </c>
      <c r="T600" s="161">
        <f>+[2]data1cf!S600</f>
        <v>0</v>
      </c>
      <c r="U600" s="161">
        <f>+[2]data1cf!T600</f>
        <v>0</v>
      </c>
      <c r="V600" s="161">
        <f>+[2]data1cf!U600</f>
        <v>0</v>
      </c>
      <c r="W600" s="161">
        <f>+[2]data1cf!V600</f>
        <v>0</v>
      </c>
      <c r="X600" s="161">
        <f>+[2]data1cf!W600</f>
        <v>0</v>
      </c>
      <c r="Y600" s="161">
        <f>+[2]data1cf!X600</f>
        <v>0</v>
      </c>
      <c r="Z600" s="161">
        <f>+[2]data1cf!Y600</f>
        <v>0</v>
      </c>
      <c r="AA600" s="161">
        <f>+[2]data1cf!Z600</f>
        <v>0</v>
      </c>
      <c r="AB600" s="161"/>
      <c r="AC600" s="162">
        <f t="shared" si="72"/>
        <v>25667.516290183787</v>
      </c>
      <c r="AD600" s="162">
        <f t="shared" si="74"/>
        <v>58143.470164980208</v>
      </c>
      <c r="AE600" s="163">
        <f t="shared" si="75"/>
        <v>57594.875095162686</v>
      </c>
      <c r="AF600" s="164">
        <f t="shared" si="73"/>
        <v>0.14701474308967591</v>
      </c>
      <c r="AG600" s="165">
        <f t="shared" si="77"/>
        <v>0.98294592388005264</v>
      </c>
    </row>
    <row r="601" spans="1:33">
      <c r="A601" s="157"/>
      <c r="B601" s="161">
        <f>+[2]data1cf!A601</f>
        <v>-87462.287431793418</v>
      </c>
      <c r="C601" s="161">
        <f>+[2]data1cf!B601</f>
        <v>15048.841666740182</v>
      </c>
      <c r="D601" s="161">
        <f>+[2]data1cf!C601</f>
        <v>16321.575216553458</v>
      </c>
      <c r="E601" s="161">
        <f>+[2]data1cf!D601</f>
        <v>15893.838914918277</v>
      </c>
      <c r="F601" s="161">
        <f>+[2]data1cf!E601</f>
        <v>15546.25510239353</v>
      </c>
      <c r="G601" s="161">
        <f>+[2]data1cf!F601</f>
        <v>15440.910979093238</v>
      </c>
      <c r="H601" s="161">
        <f>+[2]data1cf!G601</f>
        <v>15109.908299646391</v>
      </c>
      <c r="I601" s="161">
        <f>+[2]data1cf!H601</f>
        <v>14874.246593506852</v>
      </c>
      <c r="J601" s="161">
        <f>+[2]data1cf!I601</f>
        <v>14979.668039593198</v>
      </c>
      <c r="K601" s="161">
        <f>+[2]data1cf!J601</f>
        <v>15126.505965480002</v>
      </c>
      <c r="L601" s="161">
        <f>+[2]data1cf!K601</f>
        <v>15250.535264779002</v>
      </c>
      <c r="M601" s="161">
        <f>+[2]data1cf!L601</f>
        <v>15043.274073581593</v>
      </c>
      <c r="N601" s="161">
        <f>+[2]data1cf!M601</f>
        <v>15127.509065229708</v>
      </c>
      <c r="O601" s="161">
        <f>+[2]data1cf!N601</f>
        <v>15163.921963360179</v>
      </c>
      <c r="P601" s="161">
        <f>+[2]data1cf!O601</f>
        <v>15127.301138864326</v>
      </c>
      <c r="Q601" s="161">
        <f>+[2]data1cf!P601</f>
        <v>15117.598672800817</v>
      </c>
      <c r="R601" s="161">
        <f>+[2]data1cf!Q601</f>
        <v>1003.1574519276976</v>
      </c>
      <c r="S601" s="161">
        <f>+[2]data1cf!R601</f>
        <v>0</v>
      </c>
      <c r="T601" s="161">
        <f>+[2]data1cf!S601</f>
        <v>0</v>
      </c>
      <c r="U601" s="161">
        <f>+[2]data1cf!T601</f>
        <v>0</v>
      </c>
      <c r="V601" s="161">
        <f>+[2]data1cf!U601</f>
        <v>0</v>
      </c>
      <c r="W601" s="161">
        <f>+[2]data1cf!V601</f>
        <v>0</v>
      </c>
      <c r="X601" s="161">
        <f>+[2]data1cf!W601</f>
        <v>0</v>
      </c>
      <c r="Y601" s="161">
        <f>+[2]data1cf!X601</f>
        <v>0</v>
      </c>
      <c r="Z601" s="161">
        <f>+[2]data1cf!Y601</f>
        <v>0</v>
      </c>
      <c r="AA601" s="161">
        <f>+[2]data1cf!Z601</f>
        <v>0</v>
      </c>
      <c r="AB601" s="161"/>
      <c r="AC601" s="162">
        <f t="shared" si="72"/>
        <v>29554.015474592507</v>
      </c>
      <c r="AD601" s="162">
        <f t="shared" si="74"/>
        <v>61940.346817304257</v>
      </c>
      <c r="AE601" s="163">
        <f t="shared" si="75"/>
        <v>61393.066087031337</v>
      </c>
      <c r="AF601" s="164">
        <f t="shared" si="73"/>
        <v>0.15627136826515201</v>
      </c>
      <c r="AG601" s="165">
        <f t="shared" si="77"/>
        <v>0.98692736027253902</v>
      </c>
    </row>
    <row r="602" spans="1:33">
      <c r="A602" s="157"/>
      <c r="B602" s="161">
        <f>+[2]data1cf!A602</f>
        <v>-90106.700366827048</v>
      </c>
      <c r="C602" s="161">
        <f>+[2]data1cf!B602</f>
        <v>15059.234482195017</v>
      </c>
      <c r="D602" s="161">
        <f>+[2]data1cf!C602</f>
        <v>16633.759442306873</v>
      </c>
      <c r="E602" s="161">
        <f>+[2]data1cf!D602</f>
        <v>15912.618993850851</v>
      </c>
      <c r="F602" s="161">
        <f>+[2]data1cf!E602</f>
        <v>15639.119607409386</v>
      </c>
      <c r="G602" s="161">
        <f>+[2]data1cf!F602</f>
        <v>15434.471059015346</v>
      </c>
      <c r="H602" s="161">
        <f>+[2]data1cf!G602</f>
        <v>14978.374828070117</v>
      </c>
      <c r="I602" s="161">
        <f>+[2]data1cf!H602</f>
        <v>15106.435405406679</v>
      </c>
      <c r="J602" s="161">
        <f>+[2]data1cf!I602</f>
        <v>15105.211795888001</v>
      </c>
      <c r="K602" s="161">
        <f>+[2]data1cf!J602</f>
        <v>15294.585792757072</v>
      </c>
      <c r="L602" s="161">
        <f>+[2]data1cf!K602</f>
        <v>15191.011767303811</v>
      </c>
      <c r="M602" s="161">
        <f>+[2]data1cf!L602</f>
        <v>15235.124812854694</v>
      </c>
      <c r="N602" s="161">
        <f>+[2]data1cf!M602</f>
        <v>14978.857963857987</v>
      </c>
      <c r="O602" s="161">
        <f>+[2]data1cf!N602</f>
        <v>15322.500921826277</v>
      </c>
      <c r="P602" s="161">
        <f>+[2]data1cf!O602</f>
        <v>14942.102828809933</v>
      </c>
      <c r="Q602" s="161">
        <f>+[2]data1cf!P602</f>
        <v>15152.990653841376</v>
      </c>
      <c r="R602" s="161">
        <f>+[2]data1cf!Q602</f>
        <v>1033.4878105273594</v>
      </c>
      <c r="S602" s="161">
        <f>+[2]data1cf!R602</f>
        <v>0</v>
      </c>
      <c r="T602" s="161">
        <f>+[2]data1cf!S602</f>
        <v>0</v>
      </c>
      <c r="U602" s="161">
        <f>+[2]data1cf!T602</f>
        <v>0</v>
      </c>
      <c r="V602" s="161">
        <f>+[2]data1cf!U602</f>
        <v>0</v>
      </c>
      <c r="W602" s="161">
        <f>+[2]data1cf!V602</f>
        <v>0</v>
      </c>
      <c r="X602" s="161">
        <f>+[2]data1cf!W602</f>
        <v>0</v>
      </c>
      <c r="Y602" s="161">
        <f>+[2]data1cf!X602</f>
        <v>0</v>
      </c>
      <c r="Z602" s="161">
        <f>+[2]data1cf!Y602</f>
        <v>0</v>
      </c>
      <c r="AA602" s="161">
        <f>+[2]data1cf!Z602</f>
        <v>0</v>
      </c>
      <c r="AB602" s="161"/>
      <c r="AC602" s="162">
        <f t="shared" si="72"/>
        <v>27434.336638235451</v>
      </c>
      <c r="AD602" s="162">
        <f t="shared" si="74"/>
        <v>59932.461303424869</v>
      </c>
      <c r="AE602" s="163">
        <f t="shared" si="75"/>
        <v>59383.488965546545</v>
      </c>
      <c r="AF602" s="164">
        <f t="shared" si="73"/>
        <v>0.15100801587104801</v>
      </c>
      <c r="AG602" s="165">
        <f t="shared" si="77"/>
        <v>0.98495389500367403</v>
      </c>
    </row>
    <row r="603" spans="1:33">
      <c r="A603" s="157"/>
      <c r="B603" s="161">
        <f>+[2]data1cf!A603</f>
        <v>-88059.168549789654</v>
      </c>
      <c r="C603" s="161">
        <f>+[2]data1cf!B603</f>
        <v>14937.360011477802</v>
      </c>
      <c r="D603" s="161">
        <f>+[2]data1cf!C603</f>
        <v>16323.654664388036</v>
      </c>
      <c r="E603" s="161">
        <f>+[2]data1cf!D603</f>
        <v>15784.326957511437</v>
      </c>
      <c r="F603" s="161">
        <f>+[2]data1cf!E603</f>
        <v>15680.166112560395</v>
      </c>
      <c r="G603" s="161">
        <f>+[2]data1cf!F603</f>
        <v>15326.036461703763</v>
      </c>
      <c r="H603" s="161">
        <f>+[2]data1cf!G603</f>
        <v>15094.18133818547</v>
      </c>
      <c r="I603" s="161">
        <f>+[2]data1cf!H603</f>
        <v>14867.344196722956</v>
      </c>
      <c r="J603" s="161">
        <f>+[2]data1cf!I603</f>
        <v>14904.20050529893</v>
      </c>
      <c r="K603" s="161">
        <f>+[2]data1cf!J603</f>
        <v>14947.198696815776</v>
      </c>
      <c r="L603" s="161">
        <f>+[2]data1cf!K603</f>
        <v>14772.059357942604</v>
      </c>
      <c r="M603" s="161">
        <f>+[2]data1cf!L603</f>
        <v>15077.279872199724</v>
      </c>
      <c r="N603" s="161">
        <f>+[2]data1cf!M603</f>
        <v>15181.15169961967</v>
      </c>
      <c r="O603" s="161">
        <f>+[2]data1cf!N603</f>
        <v>15041.388127031383</v>
      </c>
      <c r="P603" s="161">
        <f>+[2]data1cf!O603</f>
        <v>15152.95795040861</v>
      </c>
      <c r="Q603" s="161">
        <f>+[2]data1cf!P603</f>
        <v>14941.435755219591</v>
      </c>
      <c r="R603" s="161">
        <f>+[2]data1cf!Q603</f>
        <v>1010.0034395986672</v>
      </c>
      <c r="S603" s="161">
        <f>+[2]data1cf!R603</f>
        <v>0</v>
      </c>
      <c r="T603" s="161">
        <f>+[2]data1cf!S603</f>
        <v>0</v>
      </c>
      <c r="U603" s="161">
        <f>+[2]data1cf!T603</f>
        <v>0</v>
      </c>
      <c r="V603" s="161">
        <f>+[2]data1cf!U603</f>
        <v>0</v>
      </c>
      <c r="W603" s="161">
        <f>+[2]data1cf!V603</f>
        <v>0</v>
      </c>
      <c r="X603" s="161">
        <f>+[2]data1cf!W603</f>
        <v>0</v>
      </c>
      <c r="Y603" s="161">
        <f>+[2]data1cf!X603</f>
        <v>0</v>
      </c>
      <c r="Z603" s="161">
        <f>+[2]data1cf!Y603</f>
        <v>0</v>
      </c>
      <c r="AA603" s="161">
        <f>+[2]data1cf!Z603</f>
        <v>0</v>
      </c>
      <c r="AB603" s="161"/>
      <c r="AC603" s="162">
        <f t="shared" si="72"/>
        <v>28447.077127792763</v>
      </c>
      <c r="AD603" s="162">
        <f t="shared" si="74"/>
        <v>60663.9971720541</v>
      </c>
      <c r="AE603" s="163">
        <f t="shared" si="75"/>
        <v>60119.693740611961</v>
      </c>
      <c r="AF603" s="164">
        <f t="shared" si="73"/>
        <v>0.15396338105201723</v>
      </c>
      <c r="AG603" s="165">
        <f t="shared" si="77"/>
        <v>0.98570521199437311</v>
      </c>
    </row>
    <row r="604" spans="1:33">
      <c r="A604" s="157"/>
      <c r="B604" s="161">
        <f>+[2]data1cf!A604</f>
        <v>-98826.109605504244</v>
      </c>
      <c r="C604" s="161">
        <f>+[2]data1cf!B604</f>
        <v>15322.396091478862</v>
      </c>
      <c r="D604" s="161">
        <f>+[2]data1cf!C604</f>
        <v>16875.343522276205</v>
      </c>
      <c r="E604" s="161">
        <f>+[2]data1cf!D604</f>
        <v>16247.696597370974</v>
      </c>
      <c r="F604" s="161">
        <f>+[2]data1cf!E604</f>
        <v>16169.881638069668</v>
      </c>
      <c r="G604" s="161">
        <f>+[2]data1cf!F604</f>
        <v>15735.940822914497</v>
      </c>
      <c r="H604" s="161">
        <f>+[2]data1cf!G604</f>
        <v>15432.246110965301</v>
      </c>
      <c r="I604" s="161">
        <f>+[2]data1cf!H604</f>
        <v>15257.234265781692</v>
      </c>
      <c r="J604" s="161">
        <f>+[2]data1cf!I604</f>
        <v>15312.469350481808</v>
      </c>
      <c r="K604" s="161">
        <f>+[2]data1cf!J604</f>
        <v>15551.726929799685</v>
      </c>
      <c r="L604" s="161">
        <f>+[2]data1cf!K604</f>
        <v>15423.599300442516</v>
      </c>
      <c r="M604" s="161">
        <f>+[2]data1cf!L604</f>
        <v>15330.91770847298</v>
      </c>
      <c r="N604" s="161">
        <f>+[2]data1cf!M604</f>
        <v>15199.22927706064</v>
      </c>
      <c r="O604" s="161">
        <f>+[2]data1cf!N604</f>
        <v>15285.306718900287</v>
      </c>
      <c r="P604" s="161">
        <f>+[2]data1cf!O604</f>
        <v>15464.532182330186</v>
      </c>
      <c r="Q604" s="161">
        <f>+[2]data1cf!P604</f>
        <v>15598.552634189862</v>
      </c>
      <c r="R604" s="161">
        <f>+[2]data1cf!Q604</f>
        <v>1133.4959467312913</v>
      </c>
      <c r="S604" s="161">
        <f>+[2]data1cf!R604</f>
        <v>0</v>
      </c>
      <c r="T604" s="161">
        <f>+[2]data1cf!S604</f>
        <v>0</v>
      </c>
      <c r="U604" s="161">
        <f>+[2]data1cf!T604</f>
        <v>0</v>
      </c>
      <c r="V604" s="161">
        <f>+[2]data1cf!U604</f>
        <v>0</v>
      </c>
      <c r="W604" s="161">
        <f>+[2]data1cf!V604</f>
        <v>0</v>
      </c>
      <c r="X604" s="161">
        <f>+[2]data1cf!W604</f>
        <v>0</v>
      </c>
      <c r="Y604" s="161">
        <f>+[2]data1cf!X604</f>
        <v>0</v>
      </c>
      <c r="Z604" s="161">
        <f>+[2]data1cf!Y604</f>
        <v>0</v>
      </c>
      <c r="AA604" s="161">
        <f>+[2]data1cf!Z604</f>
        <v>0</v>
      </c>
      <c r="AB604" s="161"/>
      <c r="AC604" s="162">
        <f t="shared" si="72"/>
        <v>20942.326740520006</v>
      </c>
      <c r="AD604" s="162">
        <f t="shared" si="74"/>
        <v>54035.42114690641</v>
      </c>
      <c r="AE604" s="163">
        <f t="shared" si="75"/>
        <v>53476.405421477029</v>
      </c>
      <c r="AF604" s="164">
        <f t="shared" si="73"/>
        <v>0.13602209687232975</v>
      </c>
      <c r="AG604" s="165">
        <f t="shared" si="77"/>
        <v>0.97726180388699357</v>
      </c>
    </row>
    <row r="605" spans="1:33">
      <c r="A605" s="157"/>
      <c r="B605" s="161">
        <f>+[2]data1cf!A605</f>
        <v>-86328.643281589553</v>
      </c>
      <c r="C605" s="161">
        <f>+[2]data1cf!B605</f>
        <v>14928.063086572725</v>
      </c>
      <c r="D605" s="161">
        <f>+[2]data1cf!C605</f>
        <v>16231.474159403209</v>
      </c>
      <c r="E605" s="161">
        <f>+[2]data1cf!D605</f>
        <v>15788.351514871201</v>
      </c>
      <c r="F605" s="161">
        <f>+[2]data1cf!E605</f>
        <v>15577.806342685897</v>
      </c>
      <c r="G605" s="161">
        <f>+[2]data1cf!F605</f>
        <v>15223.743355567887</v>
      </c>
      <c r="H605" s="161">
        <f>+[2]data1cf!G605</f>
        <v>15168.295423578173</v>
      </c>
      <c r="I605" s="161">
        <f>+[2]data1cf!H605</f>
        <v>15093.118163274412</v>
      </c>
      <c r="J605" s="161">
        <f>+[2]data1cf!I605</f>
        <v>15087.169970060739</v>
      </c>
      <c r="K605" s="161">
        <f>+[2]data1cf!J605</f>
        <v>15018.085399737025</v>
      </c>
      <c r="L605" s="161">
        <f>+[2]data1cf!K605</f>
        <v>14879.912434242218</v>
      </c>
      <c r="M605" s="161">
        <f>+[2]data1cf!L605</f>
        <v>14936.055977033611</v>
      </c>
      <c r="N605" s="161">
        <f>+[2]data1cf!M605</f>
        <v>14869.892802508348</v>
      </c>
      <c r="O605" s="161">
        <f>+[2]data1cf!N605</f>
        <v>15150.631027783193</v>
      </c>
      <c r="P605" s="161">
        <f>+[2]data1cf!O605</f>
        <v>15089.030876866964</v>
      </c>
      <c r="Q605" s="161">
        <f>+[2]data1cf!P605</f>
        <v>14996.73653375186</v>
      </c>
      <c r="R605" s="161">
        <f>+[2]data1cf!Q605</f>
        <v>990.15500698251947</v>
      </c>
      <c r="S605" s="161">
        <f>+[2]data1cf!R605</f>
        <v>0</v>
      </c>
      <c r="T605" s="161">
        <f>+[2]data1cf!S605</f>
        <v>0</v>
      </c>
      <c r="U605" s="161">
        <f>+[2]data1cf!T605</f>
        <v>0</v>
      </c>
      <c r="V605" s="161">
        <f>+[2]data1cf!U605</f>
        <v>0</v>
      </c>
      <c r="W605" s="161">
        <f>+[2]data1cf!V605</f>
        <v>0</v>
      </c>
      <c r="X605" s="161">
        <f>+[2]data1cf!W605</f>
        <v>0</v>
      </c>
      <c r="Y605" s="161">
        <f>+[2]data1cf!X605</f>
        <v>0</v>
      </c>
      <c r="Z605" s="161">
        <f>+[2]data1cf!Y605</f>
        <v>0</v>
      </c>
      <c r="AA605" s="161">
        <f>+[2]data1cf!Z605</f>
        <v>0</v>
      </c>
      <c r="AB605" s="161"/>
      <c r="AC605" s="162">
        <f t="shared" si="72"/>
        <v>30152.290425864434</v>
      </c>
      <c r="AD605" s="162">
        <f t="shared" si="74"/>
        <v>62389.28356232895</v>
      </c>
      <c r="AE605" s="163">
        <f t="shared" si="75"/>
        <v>61844.7984528058</v>
      </c>
      <c r="AF605" s="164">
        <f t="shared" si="73"/>
        <v>0.15808638930320743</v>
      </c>
      <c r="AG605" s="165">
        <f t="shared" si="77"/>
        <v>0.98733191691331823</v>
      </c>
    </row>
    <row r="606" spans="1:33">
      <c r="A606" s="157"/>
      <c r="B606" s="161">
        <f>+[2]data1cf!A606</f>
        <v>-83980.663530449689</v>
      </c>
      <c r="C606" s="161">
        <f>+[2]data1cf!B606</f>
        <v>14806.714602701952</v>
      </c>
      <c r="D606" s="161">
        <f>+[2]data1cf!C606</f>
        <v>16288.485874112619</v>
      </c>
      <c r="E606" s="161">
        <f>+[2]data1cf!D606</f>
        <v>15686.610667387002</v>
      </c>
      <c r="F606" s="161">
        <f>+[2]data1cf!E606</f>
        <v>15624.193817922442</v>
      </c>
      <c r="G606" s="161">
        <f>+[2]data1cf!F606</f>
        <v>15336.125235269203</v>
      </c>
      <c r="H606" s="161">
        <f>+[2]data1cf!G606</f>
        <v>15102.650285786134</v>
      </c>
      <c r="I606" s="161">
        <f>+[2]data1cf!H606</f>
        <v>14754.42207602997</v>
      </c>
      <c r="J606" s="161">
        <f>+[2]data1cf!I606</f>
        <v>14925.30645590651</v>
      </c>
      <c r="K606" s="161">
        <f>+[2]data1cf!J606</f>
        <v>14863.82347322223</v>
      </c>
      <c r="L606" s="161">
        <f>+[2]data1cf!K606</f>
        <v>14838.818260197731</v>
      </c>
      <c r="M606" s="161">
        <f>+[2]data1cf!L606</f>
        <v>14923.38981913749</v>
      </c>
      <c r="N606" s="161">
        <f>+[2]data1cf!M606</f>
        <v>14942.2733262246</v>
      </c>
      <c r="O606" s="161">
        <f>+[2]data1cf!N606</f>
        <v>14790.792778505212</v>
      </c>
      <c r="P606" s="161">
        <f>+[2]data1cf!O606</f>
        <v>14984.51060829881</v>
      </c>
      <c r="Q606" s="161">
        <f>+[2]data1cf!P606</f>
        <v>15034.684820840954</v>
      </c>
      <c r="R606" s="161">
        <f>+[2]data1cf!Q606</f>
        <v>963.22461842884559</v>
      </c>
      <c r="S606" s="161">
        <f>+[2]data1cf!R606</f>
        <v>0</v>
      </c>
      <c r="T606" s="161">
        <f>+[2]data1cf!S606</f>
        <v>0</v>
      </c>
      <c r="U606" s="161">
        <f>+[2]data1cf!T606</f>
        <v>0</v>
      </c>
      <c r="V606" s="161">
        <f>+[2]data1cf!U606</f>
        <v>0</v>
      </c>
      <c r="W606" s="161">
        <f>+[2]data1cf!V606</f>
        <v>0</v>
      </c>
      <c r="X606" s="161">
        <f>+[2]data1cf!W606</f>
        <v>0</v>
      </c>
      <c r="Y606" s="161">
        <f>+[2]data1cf!X606</f>
        <v>0</v>
      </c>
      <c r="Z606" s="161">
        <f>+[2]data1cf!Y606</f>
        <v>0</v>
      </c>
      <c r="AA606" s="161">
        <f>+[2]data1cf!Z606</f>
        <v>0</v>
      </c>
      <c r="AB606" s="161"/>
      <c r="AC606" s="162">
        <f t="shared" si="72"/>
        <v>31984.819635134711</v>
      </c>
      <c r="AD606" s="162">
        <f t="shared" si="74"/>
        <v>64039.266725780311</v>
      </c>
      <c r="AE606" s="163">
        <f t="shared" si="75"/>
        <v>63497.900012116384</v>
      </c>
      <c r="AF606" s="164">
        <f t="shared" si="73"/>
        <v>0.16315111517906192</v>
      </c>
      <c r="AG606" s="165">
        <f t="shared" si="77"/>
        <v>0.9887141546270044</v>
      </c>
    </row>
    <row r="607" spans="1:33">
      <c r="A607" s="157"/>
      <c r="B607" s="161">
        <f>+[2]data1cf!A607</f>
        <v>-92998.946126116876</v>
      </c>
      <c r="C607" s="161">
        <f>+[2]data1cf!B607</f>
        <v>15049.881235578825</v>
      </c>
      <c r="D607" s="161">
        <f>+[2]data1cf!C607</f>
        <v>16502.611500405361</v>
      </c>
      <c r="E607" s="161">
        <f>+[2]data1cf!D607</f>
        <v>16044.919161929589</v>
      </c>
      <c r="F607" s="161">
        <f>+[2]data1cf!E607</f>
        <v>15756.532801924557</v>
      </c>
      <c r="G607" s="161">
        <f>+[2]data1cf!F607</f>
        <v>15369.920427937777</v>
      </c>
      <c r="H607" s="161">
        <f>+[2]data1cf!G607</f>
        <v>15277.831652589517</v>
      </c>
      <c r="I607" s="161">
        <f>+[2]data1cf!H607</f>
        <v>15183.876187607477</v>
      </c>
      <c r="J607" s="161">
        <f>+[2]data1cf!I607</f>
        <v>15131.866948348854</v>
      </c>
      <c r="K607" s="161">
        <f>+[2]data1cf!J607</f>
        <v>15194.664798911526</v>
      </c>
      <c r="L607" s="161">
        <f>+[2]data1cf!K607</f>
        <v>15245.327921884502</v>
      </c>
      <c r="M607" s="161">
        <f>+[2]data1cf!L607</f>
        <v>15217.499015343528</v>
      </c>
      <c r="N607" s="161">
        <f>+[2]data1cf!M607</f>
        <v>15301.355589768136</v>
      </c>
      <c r="O607" s="161">
        <f>+[2]data1cf!N607</f>
        <v>15196.900318488661</v>
      </c>
      <c r="P607" s="161">
        <f>+[2]data1cf!O607</f>
        <v>15183.143589652071</v>
      </c>
      <c r="Q607" s="161">
        <f>+[2]data1cf!P607</f>
        <v>15312.920885858743</v>
      </c>
      <c r="R607" s="161">
        <f>+[2]data1cf!Q607</f>
        <v>1066.66071248811</v>
      </c>
      <c r="S607" s="161">
        <f>+[2]data1cf!R607</f>
        <v>0</v>
      </c>
      <c r="T607" s="161">
        <f>+[2]data1cf!S607</f>
        <v>0</v>
      </c>
      <c r="U607" s="161">
        <f>+[2]data1cf!T607</f>
        <v>0</v>
      </c>
      <c r="V607" s="161">
        <f>+[2]data1cf!U607</f>
        <v>0</v>
      </c>
      <c r="W607" s="161">
        <f>+[2]data1cf!V607</f>
        <v>0</v>
      </c>
      <c r="X607" s="161">
        <f>+[2]data1cf!W607</f>
        <v>0</v>
      </c>
      <c r="Y607" s="161">
        <f>+[2]data1cf!X607</f>
        <v>0</v>
      </c>
      <c r="Z607" s="161">
        <f>+[2]data1cf!Y607</f>
        <v>0</v>
      </c>
      <c r="AA607" s="161">
        <f>+[2]data1cf!Z607</f>
        <v>0</v>
      </c>
      <c r="AB607" s="161"/>
      <c r="AC607" s="162">
        <f t="shared" si="72"/>
        <v>24933.387042181173</v>
      </c>
      <c r="AD607" s="162">
        <f t="shared" si="74"/>
        <v>57592.918034093556</v>
      </c>
      <c r="AE607" s="163">
        <f t="shared" si="75"/>
        <v>57041.064466379714</v>
      </c>
      <c r="AF607" s="164">
        <f t="shared" si="73"/>
        <v>0.14507043957710269</v>
      </c>
      <c r="AG607" s="165">
        <f t="shared" si="77"/>
        <v>0.98227563190294676</v>
      </c>
    </row>
    <row r="608" spans="1:33">
      <c r="A608" s="157"/>
      <c r="B608" s="161">
        <f>+[2]data1cf!A608</f>
        <v>-88707.758733237992</v>
      </c>
      <c r="C608" s="161">
        <f>+[2]data1cf!B608</f>
        <v>15245.690173788536</v>
      </c>
      <c r="D608" s="161">
        <f>+[2]data1cf!C608</f>
        <v>16191.557829127316</v>
      </c>
      <c r="E608" s="161">
        <f>+[2]data1cf!D608</f>
        <v>15807.612557970697</v>
      </c>
      <c r="F608" s="161">
        <f>+[2]data1cf!E608</f>
        <v>15664.137745871696</v>
      </c>
      <c r="G608" s="161">
        <f>+[2]data1cf!F608</f>
        <v>15595.611662779413</v>
      </c>
      <c r="H608" s="161">
        <f>+[2]data1cf!G608</f>
        <v>15014.467164806418</v>
      </c>
      <c r="I608" s="161">
        <f>+[2]data1cf!H608</f>
        <v>15026.338085919226</v>
      </c>
      <c r="J608" s="161">
        <f>+[2]data1cf!I608</f>
        <v>15098.868513780197</v>
      </c>
      <c r="K608" s="161">
        <f>+[2]data1cf!J608</f>
        <v>15080.466560046832</v>
      </c>
      <c r="L608" s="161">
        <f>+[2]data1cf!K608</f>
        <v>15146.674713370634</v>
      </c>
      <c r="M608" s="161">
        <f>+[2]data1cf!L608</f>
        <v>14925.889299444008</v>
      </c>
      <c r="N608" s="161">
        <f>+[2]data1cf!M608</f>
        <v>14983.152507405526</v>
      </c>
      <c r="O608" s="161">
        <f>+[2]data1cf!N608</f>
        <v>15008.277158399258</v>
      </c>
      <c r="P608" s="161">
        <f>+[2]data1cf!O608</f>
        <v>14993.52127524302</v>
      </c>
      <c r="Q608" s="161">
        <f>+[2]data1cf!P608</f>
        <v>15171.081953937995</v>
      </c>
      <c r="R608" s="161">
        <f>+[2]data1cf!Q608</f>
        <v>1017.4425095667465</v>
      </c>
      <c r="S608" s="161">
        <f>+[2]data1cf!R608</f>
        <v>0</v>
      </c>
      <c r="T608" s="161">
        <f>+[2]data1cf!S608</f>
        <v>0</v>
      </c>
      <c r="U608" s="161">
        <f>+[2]data1cf!T608</f>
        <v>0</v>
      </c>
      <c r="V608" s="161">
        <f>+[2]data1cf!U608</f>
        <v>0</v>
      </c>
      <c r="W608" s="161">
        <f>+[2]data1cf!V608</f>
        <v>0</v>
      </c>
      <c r="X608" s="161">
        <f>+[2]data1cf!W608</f>
        <v>0</v>
      </c>
      <c r="Y608" s="161">
        <f>+[2]data1cf!X608</f>
        <v>0</v>
      </c>
      <c r="Z608" s="161">
        <f>+[2]data1cf!Y608</f>
        <v>0</v>
      </c>
      <c r="AA608" s="161">
        <f>+[2]data1cf!Z608</f>
        <v>0</v>
      </c>
      <c r="AB608" s="161"/>
      <c r="AC608" s="162">
        <f t="shared" si="72"/>
        <v>28360.629648398492</v>
      </c>
      <c r="AD608" s="162">
        <f t="shared" si="74"/>
        <v>60704.242683872457</v>
      </c>
      <c r="AE608" s="163">
        <f t="shared" si="75"/>
        <v>60158.006523688673</v>
      </c>
      <c r="AF608" s="164">
        <f t="shared" si="73"/>
        <v>0.15349629521369934</v>
      </c>
      <c r="AG608" s="165">
        <f t="shared" si="77"/>
        <v>0.98574543945105086</v>
      </c>
    </row>
    <row r="609" spans="1:33">
      <c r="A609" s="157"/>
      <c r="B609" s="161">
        <f>+[2]data1cf!A609</f>
        <v>-86328.291758400519</v>
      </c>
      <c r="C609" s="161">
        <f>+[2]data1cf!B609</f>
        <v>14864.990759268176</v>
      </c>
      <c r="D609" s="161">
        <f>+[2]data1cf!C609</f>
        <v>16252.522143553699</v>
      </c>
      <c r="E609" s="161">
        <f>+[2]data1cf!D609</f>
        <v>15972.116788976176</v>
      </c>
      <c r="F609" s="161">
        <f>+[2]data1cf!E609</f>
        <v>15471.034450144711</v>
      </c>
      <c r="G609" s="161">
        <f>+[2]data1cf!F609</f>
        <v>15277.2991476896</v>
      </c>
      <c r="H609" s="161">
        <f>+[2]data1cf!G609</f>
        <v>15165.132633708163</v>
      </c>
      <c r="I609" s="161">
        <f>+[2]data1cf!H609</f>
        <v>14802.449483916469</v>
      </c>
      <c r="J609" s="161">
        <f>+[2]data1cf!I609</f>
        <v>14902.673218161912</v>
      </c>
      <c r="K609" s="161">
        <f>+[2]data1cf!J609</f>
        <v>15081.574456905662</v>
      </c>
      <c r="L609" s="161">
        <f>+[2]data1cf!K609</f>
        <v>14968.657082845799</v>
      </c>
      <c r="M609" s="161">
        <f>+[2]data1cf!L609</f>
        <v>15048.951129049121</v>
      </c>
      <c r="N609" s="161">
        <f>+[2]data1cf!M609</f>
        <v>14992.459079098062</v>
      </c>
      <c r="O609" s="161">
        <f>+[2]data1cf!N609</f>
        <v>15235.192514426759</v>
      </c>
      <c r="P609" s="161">
        <f>+[2]data1cf!O609</f>
        <v>14986.629897920755</v>
      </c>
      <c r="Q609" s="161">
        <f>+[2]data1cf!P609</f>
        <v>15268.183411923221</v>
      </c>
      <c r="R609" s="161">
        <f>+[2]data1cf!Q609</f>
        <v>990.15097515215041</v>
      </c>
      <c r="S609" s="161">
        <f>+[2]data1cf!R609</f>
        <v>0</v>
      </c>
      <c r="T609" s="161">
        <f>+[2]data1cf!S609</f>
        <v>0</v>
      </c>
      <c r="U609" s="161">
        <f>+[2]data1cf!T609</f>
        <v>0</v>
      </c>
      <c r="V609" s="161">
        <f>+[2]data1cf!U609</f>
        <v>0</v>
      </c>
      <c r="W609" s="161">
        <f>+[2]data1cf!V609</f>
        <v>0</v>
      </c>
      <c r="X609" s="161">
        <f>+[2]data1cf!W609</f>
        <v>0</v>
      </c>
      <c r="Y609" s="161">
        <f>+[2]data1cf!X609</f>
        <v>0</v>
      </c>
      <c r="Z609" s="161">
        <f>+[2]data1cf!Y609</f>
        <v>0</v>
      </c>
      <c r="AA609" s="161">
        <f>+[2]data1cf!Z609</f>
        <v>0</v>
      </c>
      <c r="AB609" s="161"/>
      <c r="AC609" s="162">
        <f t="shared" si="72"/>
        <v>30176.283528731834</v>
      </c>
      <c r="AD609" s="162">
        <f t="shared" si="74"/>
        <v>62442.149565523541</v>
      </c>
      <c r="AE609" s="163">
        <f t="shared" si="75"/>
        <v>61896.821085829237</v>
      </c>
      <c r="AF609" s="164">
        <f t="shared" si="73"/>
        <v>0.15807206034660343</v>
      </c>
      <c r="AG609" s="165">
        <f t="shared" si="77"/>
        <v>0.98737872522634618</v>
      </c>
    </row>
    <row r="610" spans="1:33">
      <c r="A610" s="157"/>
      <c r="B610" s="161">
        <f>+[2]data1cf!A610</f>
        <v>-97322.747432949371</v>
      </c>
      <c r="C610" s="161">
        <f>+[2]data1cf!B610</f>
        <v>15034.913929203729</v>
      </c>
      <c r="D610" s="161">
        <f>+[2]data1cf!C610</f>
        <v>16687.149347141869</v>
      </c>
      <c r="E610" s="161">
        <f>+[2]data1cf!D610</f>
        <v>16284.820547997424</v>
      </c>
      <c r="F610" s="161">
        <f>+[2]data1cf!E610</f>
        <v>15805.426058179006</v>
      </c>
      <c r="G610" s="161">
        <f>+[2]data1cf!F610</f>
        <v>15506.207580430719</v>
      </c>
      <c r="H610" s="161">
        <f>+[2]data1cf!G610</f>
        <v>15335.002225011514</v>
      </c>
      <c r="I610" s="161">
        <f>+[2]data1cf!H610</f>
        <v>15064.580426809589</v>
      </c>
      <c r="J610" s="161">
        <f>+[2]data1cf!I610</f>
        <v>15025.417234096029</v>
      </c>
      <c r="K610" s="161">
        <f>+[2]data1cf!J610</f>
        <v>15315.150484686579</v>
      </c>
      <c r="L610" s="161">
        <f>+[2]data1cf!K610</f>
        <v>15313.867365980124</v>
      </c>
      <c r="M610" s="161">
        <f>+[2]data1cf!L610</f>
        <v>15458.70945216062</v>
      </c>
      <c r="N610" s="161">
        <f>+[2]data1cf!M610</f>
        <v>15014.491916559477</v>
      </c>
      <c r="O610" s="161">
        <f>+[2]data1cf!N610</f>
        <v>15218.135220192438</v>
      </c>
      <c r="P610" s="161">
        <f>+[2]data1cf!O610</f>
        <v>15389.959449990929</v>
      </c>
      <c r="Q610" s="161">
        <f>+[2]data1cf!P610</f>
        <v>15324.502428987476</v>
      </c>
      <c r="R610" s="161">
        <f>+[2]data1cf!Q610</f>
        <v>1116.2529839569559</v>
      </c>
      <c r="S610" s="161">
        <f>+[2]data1cf!R610</f>
        <v>0</v>
      </c>
      <c r="T610" s="161">
        <f>+[2]data1cf!S610</f>
        <v>0</v>
      </c>
      <c r="U610" s="161">
        <f>+[2]data1cf!T610</f>
        <v>0</v>
      </c>
      <c r="V610" s="161">
        <f>+[2]data1cf!U610</f>
        <v>0</v>
      </c>
      <c r="W610" s="161">
        <f>+[2]data1cf!V610</f>
        <v>0</v>
      </c>
      <c r="X610" s="161">
        <f>+[2]data1cf!W610</f>
        <v>0</v>
      </c>
      <c r="Y610" s="161">
        <f>+[2]data1cf!X610</f>
        <v>0</v>
      </c>
      <c r="Z610" s="161">
        <f>+[2]data1cf!Y610</f>
        <v>0</v>
      </c>
      <c r="AA610" s="161">
        <f>+[2]data1cf!Z610</f>
        <v>0</v>
      </c>
      <c r="AB610" s="161"/>
      <c r="AC610" s="162">
        <f t="shared" si="72"/>
        <v>21112.788295803748</v>
      </c>
      <c r="AD610" s="162">
        <f t="shared" si="74"/>
        <v>53872.007501462402</v>
      </c>
      <c r="AE610" s="163">
        <f t="shared" si="75"/>
        <v>53318.462501788737</v>
      </c>
      <c r="AF610" s="164">
        <f t="shared" si="73"/>
        <v>0.13679839968681332</v>
      </c>
      <c r="AG610" s="165">
        <f t="shared" si="77"/>
        <v>0.97700012382029566</v>
      </c>
    </row>
    <row r="611" spans="1:33">
      <c r="A611" s="157"/>
      <c r="B611" s="161">
        <f>+[2]data1cf!A611</f>
        <v>-84809.839018145503</v>
      </c>
      <c r="C611" s="161">
        <f>+[2]data1cf!B611</f>
        <v>14898.501818774561</v>
      </c>
      <c r="D611" s="161">
        <f>+[2]data1cf!C611</f>
        <v>16108.63202110444</v>
      </c>
      <c r="E611" s="161">
        <f>+[2]data1cf!D611</f>
        <v>15908.267699468526</v>
      </c>
      <c r="F611" s="161">
        <f>+[2]data1cf!E611</f>
        <v>15357.514706257107</v>
      </c>
      <c r="G611" s="161">
        <f>+[2]data1cf!F611</f>
        <v>15150.834383092391</v>
      </c>
      <c r="H611" s="161">
        <f>+[2]data1cf!G611</f>
        <v>15124.347267706027</v>
      </c>
      <c r="I611" s="161">
        <f>+[2]data1cf!H611</f>
        <v>14933.381647984726</v>
      </c>
      <c r="J611" s="161">
        <f>+[2]data1cf!I611</f>
        <v>15056.905910865047</v>
      </c>
      <c r="K611" s="161">
        <f>+[2]data1cf!J611</f>
        <v>15000.74666810596</v>
      </c>
      <c r="L611" s="161">
        <f>+[2]data1cf!K611</f>
        <v>15261.064387104187</v>
      </c>
      <c r="M611" s="161">
        <f>+[2]data1cf!L611</f>
        <v>14969.032352306282</v>
      </c>
      <c r="N611" s="161">
        <f>+[2]data1cf!M611</f>
        <v>14967.627977676995</v>
      </c>
      <c r="O611" s="161">
        <f>+[2]data1cf!N611</f>
        <v>14949.272695279637</v>
      </c>
      <c r="P611" s="161">
        <f>+[2]data1cf!O611</f>
        <v>14900.708418964659</v>
      </c>
      <c r="Q611" s="161">
        <f>+[2]data1cf!P611</f>
        <v>15129.804903963617</v>
      </c>
      <c r="R611" s="161">
        <f>+[2]data1cf!Q611</f>
        <v>972.73492960252156</v>
      </c>
      <c r="S611" s="161">
        <f>+[2]data1cf!R611</f>
        <v>0</v>
      </c>
      <c r="T611" s="161">
        <f>+[2]data1cf!S611</f>
        <v>0</v>
      </c>
      <c r="U611" s="161">
        <f>+[2]data1cf!T611</f>
        <v>0</v>
      </c>
      <c r="V611" s="161">
        <f>+[2]data1cf!U611</f>
        <v>0</v>
      </c>
      <c r="W611" s="161">
        <f>+[2]data1cf!V611</f>
        <v>0</v>
      </c>
      <c r="X611" s="161">
        <f>+[2]data1cf!W611</f>
        <v>0</v>
      </c>
      <c r="Y611" s="161">
        <f>+[2]data1cf!X611</f>
        <v>0</v>
      </c>
      <c r="Z611" s="161">
        <f>+[2]data1cf!Y611</f>
        <v>0</v>
      </c>
      <c r="AA611" s="161">
        <f>+[2]data1cf!Z611</f>
        <v>0</v>
      </c>
      <c r="AB611" s="161"/>
      <c r="AC611" s="162">
        <f t="shared" si="72"/>
        <v>31418.648487066348</v>
      </c>
      <c r="AD611" s="162">
        <f t="shared" si="74"/>
        <v>63619.056806505228</v>
      </c>
      <c r="AE611" s="163">
        <f t="shared" si="75"/>
        <v>63075.043810470685</v>
      </c>
      <c r="AF611" s="164">
        <f t="shared" si="73"/>
        <v>0.16135557293891911</v>
      </c>
      <c r="AG611" s="165">
        <f t="shared" ref="AG611:AG626" si="78">1-EXP(-(1/0.25)*(AD611/ABS($AD$1010)))</f>
        <v>0.98837714317430059</v>
      </c>
    </row>
    <row r="612" spans="1:33">
      <c r="A612" s="157"/>
      <c r="B612" s="161">
        <f>+[2]data1cf!A612</f>
        <v>-101227.74380382044</v>
      </c>
      <c r="C612" s="161">
        <f>+[2]data1cf!B612</f>
        <v>15612.024567152952</v>
      </c>
      <c r="D612" s="161">
        <f>+[2]data1cf!C612</f>
        <v>16796.791354132609</v>
      </c>
      <c r="E612" s="161">
        <f>+[2]data1cf!D612</f>
        <v>16179.177043511285</v>
      </c>
      <c r="F612" s="161">
        <f>+[2]data1cf!E612</f>
        <v>15915.051593819495</v>
      </c>
      <c r="G612" s="161">
        <f>+[2]data1cf!F612</f>
        <v>15851.192506720168</v>
      </c>
      <c r="H612" s="161">
        <f>+[2]data1cf!G612</f>
        <v>15377.959095422537</v>
      </c>
      <c r="I612" s="161">
        <f>+[2]data1cf!H612</f>
        <v>15485.348560537845</v>
      </c>
      <c r="J612" s="161">
        <f>+[2]data1cf!I612</f>
        <v>15225.193886589641</v>
      </c>
      <c r="K612" s="161">
        <f>+[2]data1cf!J612</f>
        <v>15344.80639813119</v>
      </c>
      <c r="L612" s="161">
        <f>+[2]data1cf!K612</f>
        <v>15201.648843214105</v>
      </c>
      <c r="M612" s="161">
        <f>+[2]data1cf!L612</f>
        <v>15276.770521976363</v>
      </c>
      <c r="N612" s="161">
        <f>+[2]data1cf!M612</f>
        <v>15144.606520031348</v>
      </c>
      <c r="O612" s="161">
        <f>+[2]data1cf!N612</f>
        <v>15381.694818785756</v>
      </c>
      <c r="P612" s="161">
        <f>+[2]data1cf!O612</f>
        <v>15366.156242781311</v>
      </c>
      <c r="Q612" s="161">
        <f>+[2]data1cf!P612</f>
        <v>15274.653906781739</v>
      </c>
      <c r="R612" s="161">
        <f>+[2]data1cf!Q612</f>
        <v>1161.0417303322988</v>
      </c>
      <c r="S612" s="161">
        <f>+[2]data1cf!R612</f>
        <v>0</v>
      </c>
      <c r="T612" s="161">
        <f>+[2]data1cf!S612</f>
        <v>0</v>
      </c>
      <c r="U612" s="161">
        <f>+[2]data1cf!T612</f>
        <v>0</v>
      </c>
      <c r="V612" s="161">
        <f>+[2]data1cf!U612</f>
        <v>0</v>
      </c>
      <c r="W612" s="161">
        <f>+[2]data1cf!V612</f>
        <v>0</v>
      </c>
      <c r="X612" s="161">
        <f>+[2]data1cf!W612</f>
        <v>0</v>
      </c>
      <c r="Y612" s="161">
        <f>+[2]data1cf!X612</f>
        <v>0</v>
      </c>
      <c r="Z612" s="161">
        <f>+[2]data1cf!Y612</f>
        <v>0</v>
      </c>
      <c r="AA612" s="161">
        <f>+[2]data1cf!Z612</f>
        <v>0</v>
      </c>
      <c r="AB612" s="161"/>
      <c r="AC612" s="162">
        <f t="shared" si="72"/>
        <v>18351.819014302648</v>
      </c>
      <c r="AD612" s="162">
        <f t="shared" si="74"/>
        <v>51309.632003316612</v>
      </c>
      <c r="AE612" s="163">
        <f t="shared" si="75"/>
        <v>50753.145660217728</v>
      </c>
      <c r="AF612" s="164">
        <f t="shared" si="73"/>
        <v>0.13105956912040706</v>
      </c>
      <c r="AG612" s="165">
        <f t="shared" si="78"/>
        <v>0.97247998860331542</v>
      </c>
    </row>
    <row r="613" spans="1:33">
      <c r="A613" s="157"/>
      <c r="B613" s="161">
        <f>+[2]data1cf!A613</f>
        <v>-86749.338327021964</v>
      </c>
      <c r="C613" s="161">
        <f>+[2]data1cf!B613</f>
        <v>15034.519478559439</v>
      </c>
      <c r="D613" s="161">
        <f>+[2]data1cf!C613</f>
        <v>16262.643824226072</v>
      </c>
      <c r="E613" s="161">
        <f>+[2]data1cf!D613</f>
        <v>15942.378271028279</v>
      </c>
      <c r="F613" s="161">
        <f>+[2]data1cf!E613</f>
        <v>15595.850821862308</v>
      </c>
      <c r="G613" s="161">
        <f>+[2]data1cf!F613</f>
        <v>15210.508452223365</v>
      </c>
      <c r="H613" s="161">
        <f>+[2]data1cf!G613</f>
        <v>15199.92538928549</v>
      </c>
      <c r="I613" s="161">
        <f>+[2]data1cf!H613</f>
        <v>15065.466039729217</v>
      </c>
      <c r="J613" s="161">
        <f>+[2]data1cf!I613</f>
        <v>14975.298754862893</v>
      </c>
      <c r="K613" s="161">
        <f>+[2]data1cf!J613</f>
        <v>14946.727355482886</v>
      </c>
      <c r="L613" s="161">
        <f>+[2]data1cf!K613</f>
        <v>15029.612913698234</v>
      </c>
      <c r="M613" s="161">
        <f>+[2]data1cf!L613</f>
        <v>15082.819861647986</v>
      </c>
      <c r="N613" s="161">
        <f>+[2]data1cf!M613</f>
        <v>14859.85836608005</v>
      </c>
      <c r="O613" s="161">
        <f>+[2]data1cf!N613</f>
        <v>14918.110513718799</v>
      </c>
      <c r="P613" s="161">
        <f>+[2]data1cf!O613</f>
        <v>15073.930042143573</v>
      </c>
      <c r="Q613" s="161">
        <f>+[2]data1cf!P613</f>
        <v>14971.189373217923</v>
      </c>
      <c r="R613" s="161">
        <f>+[2]data1cf!Q613</f>
        <v>994.98021087561108</v>
      </c>
      <c r="S613" s="161">
        <f>+[2]data1cf!R613</f>
        <v>0</v>
      </c>
      <c r="T613" s="161">
        <f>+[2]data1cf!S613</f>
        <v>0</v>
      </c>
      <c r="U613" s="161">
        <f>+[2]data1cf!T613</f>
        <v>0</v>
      </c>
      <c r="V613" s="161">
        <f>+[2]data1cf!U613</f>
        <v>0</v>
      </c>
      <c r="W613" s="161">
        <f>+[2]data1cf!V613</f>
        <v>0</v>
      </c>
      <c r="X613" s="161">
        <f>+[2]data1cf!W613</f>
        <v>0</v>
      </c>
      <c r="Y613" s="161">
        <f>+[2]data1cf!X613</f>
        <v>0</v>
      </c>
      <c r="Z613" s="161">
        <f>+[2]data1cf!Y613</f>
        <v>0</v>
      </c>
      <c r="AA613" s="161">
        <f>+[2]data1cf!Z613</f>
        <v>0</v>
      </c>
      <c r="AB613" s="161"/>
      <c r="AC613" s="162">
        <f t="shared" si="72"/>
        <v>29924.721996461474</v>
      </c>
      <c r="AD613" s="162">
        <f t="shared" si="74"/>
        <v>62157.549240120068</v>
      </c>
      <c r="AE613" s="163">
        <f t="shared" si="75"/>
        <v>61613.252510842729</v>
      </c>
      <c r="AF613" s="164">
        <f t="shared" si="73"/>
        <v>0.15751878619194032</v>
      </c>
      <c r="AG613" s="165">
        <f t="shared" si="78"/>
        <v>0.98712467919176983</v>
      </c>
    </row>
    <row r="614" spans="1:33">
      <c r="A614" s="157"/>
      <c r="B614" s="161">
        <f>+[2]data1cf!A614</f>
        <v>-96479.949633129858</v>
      </c>
      <c r="C614" s="161">
        <f>+[2]data1cf!B614</f>
        <v>15256.386164896921</v>
      </c>
      <c r="D614" s="161">
        <f>+[2]data1cf!C614</f>
        <v>16580.989257780999</v>
      </c>
      <c r="E614" s="161">
        <f>+[2]data1cf!D614</f>
        <v>16065.326601459095</v>
      </c>
      <c r="F614" s="161">
        <f>+[2]data1cf!E614</f>
        <v>15871.70012472589</v>
      </c>
      <c r="G614" s="161">
        <f>+[2]data1cf!F614</f>
        <v>15595.592356786599</v>
      </c>
      <c r="H614" s="161">
        <f>+[2]data1cf!G614</f>
        <v>15418.961276533832</v>
      </c>
      <c r="I614" s="161">
        <f>+[2]data1cf!H614</f>
        <v>15351.69524491101</v>
      </c>
      <c r="J614" s="161">
        <f>+[2]data1cf!I614</f>
        <v>15435.242173108942</v>
      </c>
      <c r="K614" s="161">
        <f>+[2]data1cf!J614</f>
        <v>15288.353115892523</v>
      </c>
      <c r="L614" s="161">
        <f>+[2]data1cf!K614</f>
        <v>15206.523880846082</v>
      </c>
      <c r="M614" s="161">
        <f>+[2]data1cf!L614</f>
        <v>15273.449182757286</v>
      </c>
      <c r="N614" s="161">
        <f>+[2]data1cf!M614</f>
        <v>15325.607937707995</v>
      </c>
      <c r="O614" s="161">
        <f>+[2]data1cf!N614</f>
        <v>15326.441761996362</v>
      </c>
      <c r="P614" s="161">
        <f>+[2]data1cf!O614</f>
        <v>15127.399832849896</v>
      </c>
      <c r="Q614" s="161">
        <f>+[2]data1cf!P614</f>
        <v>15294.511540458996</v>
      </c>
      <c r="R614" s="161">
        <f>+[2]data1cf!Q614</f>
        <v>1106.5864303121461</v>
      </c>
      <c r="S614" s="161">
        <f>+[2]data1cf!R614</f>
        <v>0</v>
      </c>
      <c r="T614" s="161">
        <f>+[2]data1cf!S614</f>
        <v>0</v>
      </c>
      <c r="U614" s="161">
        <f>+[2]data1cf!T614</f>
        <v>0</v>
      </c>
      <c r="V614" s="161">
        <f>+[2]data1cf!U614</f>
        <v>0</v>
      </c>
      <c r="W614" s="161">
        <f>+[2]data1cf!V614</f>
        <v>0</v>
      </c>
      <c r="X614" s="161">
        <f>+[2]data1cf!W614</f>
        <v>0</v>
      </c>
      <c r="Y614" s="161">
        <f>+[2]data1cf!X614</f>
        <v>0</v>
      </c>
      <c r="Z614" s="161">
        <f>+[2]data1cf!Y614</f>
        <v>0</v>
      </c>
      <c r="AA614" s="161">
        <f>+[2]data1cf!Z614</f>
        <v>0</v>
      </c>
      <c r="AB614" s="161"/>
      <c r="AC614" s="162">
        <f t="shared" si="72"/>
        <v>22325.265592632015</v>
      </c>
      <c r="AD614" s="162">
        <f t="shared" si="74"/>
        <v>55192.255758356172</v>
      </c>
      <c r="AE614" s="163">
        <f t="shared" si="75"/>
        <v>54637.202897309071</v>
      </c>
      <c r="AF614" s="164">
        <f t="shared" si="73"/>
        <v>0.13917078375816341</v>
      </c>
      <c r="AG614" s="165">
        <f t="shared" si="78"/>
        <v>0.97903107854929383</v>
      </c>
    </row>
    <row r="615" spans="1:33">
      <c r="A615" s="157"/>
      <c r="B615" s="161">
        <f>+[2]data1cf!A615</f>
        <v>-88281.009573056828</v>
      </c>
      <c r="C615" s="161">
        <f>+[2]data1cf!B615</f>
        <v>14886.298235282216</v>
      </c>
      <c r="D615" s="161">
        <f>+[2]data1cf!C615</f>
        <v>16397.069784373714</v>
      </c>
      <c r="E615" s="161">
        <f>+[2]data1cf!D615</f>
        <v>15935.068218204047</v>
      </c>
      <c r="F615" s="161">
        <f>+[2]data1cf!E615</f>
        <v>15811.943559079629</v>
      </c>
      <c r="G615" s="161">
        <f>+[2]data1cf!F615</f>
        <v>15272.542797179456</v>
      </c>
      <c r="H615" s="161">
        <f>+[2]data1cf!G615</f>
        <v>15264.765131616565</v>
      </c>
      <c r="I615" s="161">
        <f>+[2]data1cf!H615</f>
        <v>14917.877107610315</v>
      </c>
      <c r="J615" s="161">
        <f>+[2]data1cf!I615</f>
        <v>14909.18924565801</v>
      </c>
      <c r="K615" s="161">
        <f>+[2]data1cf!J615</f>
        <v>14968.421505194894</v>
      </c>
      <c r="L615" s="161">
        <f>+[2]data1cf!K615</f>
        <v>14948.716267664553</v>
      </c>
      <c r="M615" s="161">
        <f>+[2]data1cf!L615</f>
        <v>15001.180117357177</v>
      </c>
      <c r="N615" s="161">
        <f>+[2]data1cf!M615</f>
        <v>15086.840532654936</v>
      </c>
      <c r="O615" s="161">
        <f>+[2]data1cf!N615</f>
        <v>15018.249662394628</v>
      </c>
      <c r="P615" s="161">
        <f>+[2]data1cf!O615</f>
        <v>15020.130986658092</v>
      </c>
      <c r="Q615" s="161">
        <f>+[2]data1cf!P615</f>
        <v>15044.43038556182</v>
      </c>
      <c r="R615" s="161">
        <f>+[2]data1cf!Q615</f>
        <v>1012.5478673991324</v>
      </c>
      <c r="S615" s="161">
        <f>+[2]data1cf!R615</f>
        <v>0</v>
      </c>
      <c r="T615" s="161">
        <f>+[2]data1cf!S615</f>
        <v>0</v>
      </c>
      <c r="U615" s="161">
        <f>+[2]data1cf!T615</f>
        <v>0</v>
      </c>
      <c r="V615" s="161">
        <f>+[2]data1cf!U615</f>
        <v>0</v>
      </c>
      <c r="W615" s="161">
        <f>+[2]data1cf!V615</f>
        <v>0</v>
      </c>
      <c r="X615" s="161">
        <f>+[2]data1cf!W615</f>
        <v>0</v>
      </c>
      <c r="Y615" s="161">
        <f>+[2]data1cf!X615</f>
        <v>0</v>
      </c>
      <c r="Z615" s="161">
        <f>+[2]data1cf!Y615</f>
        <v>0</v>
      </c>
      <c r="AA615" s="161">
        <f>+[2]data1cf!Z615</f>
        <v>0</v>
      </c>
      <c r="AB615" s="161"/>
      <c r="AC615" s="162">
        <f t="shared" si="72"/>
        <v>28537.876280650489</v>
      </c>
      <c r="AD615" s="162">
        <f t="shared" si="74"/>
        <v>60816.09989477112</v>
      </c>
      <c r="AE615" s="163">
        <f t="shared" si="75"/>
        <v>60270.96861291011</v>
      </c>
      <c r="AF615" s="164">
        <f t="shared" si="73"/>
        <v>0.15404396653175356</v>
      </c>
      <c r="AG615" s="165">
        <f t="shared" si="78"/>
        <v>0.98585665290118829</v>
      </c>
    </row>
    <row r="616" spans="1:33">
      <c r="A616" s="157"/>
      <c r="B616" s="161">
        <f>+[2]data1cf!A616</f>
        <v>-88820.931839007389</v>
      </c>
      <c r="C616" s="161">
        <f>+[2]data1cf!B616</f>
        <v>15142.979258835747</v>
      </c>
      <c r="D616" s="161">
        <f>+[2]data1cf!C616</f>
        <v>16086.737485383699</v>
      </c>
      <c r="E616" s="161">
        <f>+[2]data1cf!D616</f>
        <v>15964.707868595271</v>
      </c>
      <c r="F616" s="161">
        <f>+[2]data1cf!E616</f>
        <v>15618.546138848986</v>
      </c>
      <c r="G616" s="161">
        <f>+[2]data1cf!F616</f>
        <v>15478.911416189421</v>
      </c>
      <c r="H616" s="161">
        <f>+[2]data1cf!G616</f>
        <v>15079.661588900284</v>
      </c>
      <c r="I616" s="161">
        <f>+[2]data1cf!H616</f>
        <v>15144.590019979863</v>
      </c>
      <c r="J616" s="161">
        <f>+[2]data1cf!I616</f>
        <v>14954.406282947592</v>
      </c>
      <c r="K616" s="161">
        <f>+[2]data1cf!J616</f>
        <v>15053.906759648322</v>
      </c>
      <c r="L616" s="161">
        <f>+[2]data1cf!K616</f>
        <v>15246.123395076211</v>
      </c>
      <c r="M616" s="161">
        <f>+[2]data1cf!L616</f>
        <v>15230.90068885949</v>
      </c>
      <c r="N616" s="161">
        <f>+[2]data1cf!M616</f>
        <v>14931.740424083317</v>
      </c>
      <c r="O616" s="161">
        <f>+[2]data1cf!N616</f>
        <v>14961.594985760741</v>
      </c>
      <c r="P616" s="161">
        <f>+[2]data1cf!O616</f>
        <v>15274.087053437381</v>
      </c>
      <c r="Q616" s="161">
        <f>+[2]data1cf!P616</f>
        <v>15017.60570425444</v>
      </c>
      <c r="R616" s="161">
        <f>+[2]data1cf!Q616</f>
        <v>1018.740559820679</v>
      </c>
      <c r="S616" s="161">
        <f>+[2]data1cf!R616</f>
        <v>0</v>
      </c>
      <c r="T616" s="161">
        <f>+[2]data1cf!S616</f>
        <v>0</v>
      </c>
      <c r="U616" s="161">
        <f>+[2]data1cf!T616</f>
        <v>0</v>
      </c>
      <c r="V616" s="161">
        <f>+[2]data1cf!U616</f>
        <v>0</v>
      </c>
      <c r="W616" s="161">
        <f>+[2]data1cf!V616</f>
        <v>0</v>
      </c>
      <c r="X616" s="161">
        <f>+[2]data1cf!W616</f>
        <v>0</v>
      </c>
      <c r="Y616" s="161">
        <f>+[2]data1cf!X616</f>
        <v>0</v>
      </c>
      <c r="Z616" s="161">
        <f>+[2]data1cf!Y616</f>
        <v>0</v>
      </c>
      <c r="AA616" s="161">
        <f>+[2]data1cf!Z616</f>
        <v>0</v>
      </c>
      <c r="AB616" s="161"/>
      <c r="AC616" s="162">
        <f t="shared" si="72"/>
        <v>28253.352765013733</v>
      </c>
      <c r="AD616" s="162">
        <f t="shared" si="74"/>
        <v>60649.587871374366</v>
      </c>
      <c r="AE616" s="163">
        <f t="shared" si="75"/>
        <v>60102.314876019576</v>
      </c>
      <c r="AF616" s="164">
        <f t="shared" si="73"/>
        <v>0.15313339829444886</v>
      </c>
      <c r="AG616" s="165">
        <f t="shared" si="78"/>
        <v>0.98569078157543455</v>
      </c>
    </row>
    <row r="617" spans="1:33">
      <c r="A617" s="157"/>
      <c r="B617" s="161">
        <f>+[2]data1cf!A617</f>
        <v>-84264.771158273696</v>
      </c>
      <c r="C617" s="161">
        <f>+[2]data1cf!B617</f>
        <v>14933.459354410694</v>
      </c>
      <c r="D617" s="161">
        <f>+[2]data1cf!C617</f>
        <v>16231.944991918586</v>
      </c>
      <c r="E617" s="161">
        <f>+[2]data1cf!D617</f>
        <v>15667.957692666834</v>
      </c>
      <c r="F617" s="161">
        <f>+[2]data1cf!E617</f>
        <v>15458.078451734569</v>
      </c>
      <c r="G617" s="161">
        <f>+[2]data1cf!F617</f>
        <v>15237.836658177177</v>
      </c>
      <c r="H617" s="161">
        <f>+[2]data1cf!G617</f>
        <v>15116.925582470394</v>
      </c>
      <c r="I617" s="161">
        <f>+[2]data1cf!H617</f>
        <v>14818.459341810547</v>
      </c>
      <c r="J617" s="161">
        <f>+[2]data1cf!I617</f>
        <v>14806.029641457817</v>
      </c>
      <c r="K617" s="161">
        <f>+[2]data1cf!J617</f>
        <v>15047.827676652396</v>
      </c>
      <c r="L617" s="161">
        <f>+[2]data1cf!K617</f>
        <v>14763.004157148003</v>
      </c>
      <c r="M617" s="161">
        <f>+[2]data1cf!L617</f>
        <v>14912.342890922624</v>
      </c>
      <c r="N617" s="161">
        <f>+[2]data1cf!M617</f>
        <v>15008.562343891099</v>
      </c>
      <c r="O617" s="161">
        <f>+[2]data1cf!N617</f>
        <v>15090.226823241577</v>
      </c>
      <c r="P617" s="161">
        <f>+[2]data1cf!O617</f>
        <v>14856.278737639055</v>
      </c>
      <c r="Q617" s="161">
        <f>+[2]data1cf!P617</f>
        <v>14958.072953813906</v>
      </c>
      <c r="R617" s="161">
        <f>+[2]data1cf!Q617</f>
        <v>966.48321927693587</v>
      </c>
      <c r="S617" s="161">
        <f>+[2]data1cf!R617</f>
        <v>0</v>
      </c>
      <c r="T617" s="161">
        <f>+[2]data1cf!S617</f>
        <v>0</v>
      </c>
      <c r="U617" s="161">
        <f>+[2]data1cf!T617</f>
        <v>0</v>
      </c>
      <c r="V617" s="161">
        <f>+[2]data1cf!U617</f>
        <v>0</v>
      </c>
      <c r="W617" s="161">
        <f>+[2]data1cf!V617</f>
        <v>0</v>
      </c>
      <c r="X617" s="161">
        <f>+[2]data1cf!W617</f>
        <v>0</v>
      </c>
      <c r="Y617" s="161">
        <f>+[2]data1cf!X617</f>
        <v>0</v>
      </c>
      <c r="Z617" s="161">
        <f>+[2]data1cf!Y617</f>
        <v>0</v>
      </c>
      <c r="AA617" s="161">
        <f>+[2]data1cf!Z617</f>
        <v>0</v>
      </c>
      <c r="AB617" s="161"/>
      <c r="AC617" s="162">
        <f t="shared" si="72"/>
        <v>31667.395769478691</v>
      </c>
      <c r="AD617" s="162">
        <f t="shared" si="74"/>
        <v>63721.507157330023</v>
      </c>
      <c r="AE617" s="163">
        <f t="shared" si="75"/>
        <v>63180.007278428093</v>
      </c>
      <c r="AF617" s="164">
        <f t="shared" si="73"/>
        <v>0.16233757138252267</v>
      </c>
      <c r="AG617" s="165">
        <f t="shared" si="78"/>
        <v>0.98846022550808466</v>
      </c>
    </row>
    <row r="618" spans="1:33">
      <c r="A618" s="157"/>
      <c r="B618" s="161">
        <f>+[2]data1cf!A618</f>
        <v>-96977.418533473945</v>
      </c>
      <c r="C618" s="161">
        <f>+[2]data1cf!B618</f>
        <v>15110.54811841387</v>
      </c>
      <c r="D618" s="161">
        <f>+[2]data1cf!C618</f>
        <v>16491.600724061966</v>
      </c>
      <c r="E618" s="161">
        <f>+[2]data1cf!D618</f>
        <v>16319.509997907053</v>
      </c>
      <c r="F618" s="161">
        <f>+[2]data1cf!E618</f>
        <v>16157.740913884139</v>
      </c>
      <c r="G618" s="161">
        <f>+[2]data1cf!F618</f>
        <v>15687.255436264259</v>
      </c>
      <c r="H618" s="161">
        <f>+[2]data1cf!G618</f>
        <v>15233.786045331133</v>
      </c>
      <c r="I618" s="161">
        <f>+[2]data1cf!H618</f>
        <v>15298.680052780237</v>
      </c>
      <c r="J618" s="161">
        <f>+[2]data1cf!I618</f>
        <v>15378.215659079589</v>
      </c>
      <c r="K618" s="161">
        <f>+[2]data1cf!J618</f>
        <v>15212.011619662251</v>
      </c>
      <c r="L618" s="161">
        <f>+[2]data1cf!K618</f>
        <v>15137.761640823775</v>
      </c>
      <c r="M618" s="161">
        <f>+[2]data1cf!L618</f>
        <v>15254.086959421733</v>
      </c>
      <c r="N618" s="161">
        <f>+[2]data1cf!M618</f>
        <v>15347.566974040001</v>
      </c>
      <c r="O618" s="161">
        <f>+[2]data1cf!N618</f>
        <v>15338.959454634547</v>
      </c>
      <c r="P618" s="161">
        <f>+[2]data1cf!O618</f>
        <v>15492.536713923722</v>
      </c>
      <c r="Q618" s="161">
        <f>+[2]data1cf!P618</f>
        <v>15357.644544927472</v>
      </c>
      <c r="R618" s="161">
        <f>+[2]data1cf!Q618</f>
        <v>1112.2921996115326</v>
      </c>
      <c r="S618" s="161">
        <f>+[2]data1cf!R618</f>
        <v>0</v>
      </c>
      <c r="T618" s="161">
        <f>+[2]data1cf!S618</f>
        <v>0</v>
      </c>
      <c r="U618" s="161">
        <f>+[2]data1cf!T618</f>
        <v>0</v>
      </c>
      <c r="V618" s="161">
        <f>+[2]data1cf!U618</f>
        <v>0</v>
      </c>
      <c r="W618" s="161">
        <f>+[2]data1cf!V618</f>
        <v>0</v>
      </c>
      <c r="X618" s="161">
        <f>+[2]data1cf!W618</f>
        <v>0</v>
      </c>
      <c r="Y618" s="161">
        <f>+[2]data1cf!X618</f>
        <v>0</v>
      </c>
      <c r="Z618" s="161">
        <f>+[2]data1cf!Y618</f>
        <v>0</v>
      </c>
      <c r="AA618" s="161">
        <f>+[2]data1cf!Z618</f>
        <v>0</v>
      </c>
      <c r="AB618" s="161"/>
      <c r="AC618" s="162">
        <f t="shared" si="72"/>
        <v>21963.623804004495</v>
      </c>
      <c r="AD618" s="162">
        <f t="shared" si="74"/>
        <v>54886.626042754542</v>
      </c>
      <c r="AE618" s="163">
        <f t="shared" si="75"/>
        <v>54330.454083485216</v>
      </c>
      <c r="AF618" s="164">
        <f t="shared" si="73"/>
        <v>0.13833671212196355</v>
      </c>
      <c r="AG618" s="165">
        <f t="shared" si="78"/>
        <v>0.97857748555859336</v>
      </c>
    </row>
    <row r="619" spans="1:33">
      <c r="A619" s="157"/>
      <c r="B619" s="161">
        <f>+[2]data1cf!A619</f>
        <v>-90634.257723141578</v>
      </c>
      <c r="C619" s="161">
        <f>+[2]data1cf!B619</f>
        <v>14852.490643281053</v>
      </c>
      <c r="D619" s="161">
        <f>+[2]data1cf!C619</f>
        <v>16330.531583812262</v>
      </c>
      <c r="E619" s="161">
        <f>+[2]data1cf!D619</f>
        <v>15842.042691859924</v>
      </c>
      <c r="F619" s="161">
        <f>+[2]data1cf!E619</f>
        <v>15672.277869819169</v>
      </c>
      <c r="G619" s="161">
        <f>+[2]data1cf!F619</f>
        <v>15497.961712441946</v>
      </c>
      <c r="H619" s="161">
        <f>+[2]data1cf!G619</f>
        <v>15191.452240270934</v>
      </c>
      <c r="I619" s="161">
        <f>+[2]data1cf!H619</f>
        <v>14808.783449457071</v>
      </c>
      <c r="J619" s="161">
        <f>+[2]data1cf!I619</f>
        <v>15065.210938470704</v>
      </c>
      <c r="K619" s="161">
        <f>+[2]data1cf!J619</f>
        <v>15012.608628407579</v>
      </c>
      <c r="L619" s="161">
        <f>+[2]data1cf!K619</f>
        <v>15048.685970290258</v>
      </c>
      <c r="M619" s="161">
        <f>+[2]data1cf!L619</f>
        <v>15033.579468349706</v>
      </c>
      <c r="N619" s="161">
        <f>+[2]data1cf!M619</f>
        <v>15124.62393736481</v>
      </c>
      <c r="O619" s="161">
        <f>+[2]data1cf!N619</f>
        <v>15294.382236816029</v>
      </c>
      <c r="P619" s="161">
        <f>+[2]data1cf!O619</f>
        <v>15129.159921648916</v>
      </c>
      <c r="Q619" s="161">
        <f>+[2]data1cf!P619</f>
        <v>15263.850791620429</v>
      </c>
      <c r="R619" s="161">
        <f>+[2]data1cf!Q619</f>
        <v>1039.5386823813446</v>
      </c>
      <c r="S619" s="161">
        <f>+[2]data1cf!R619</f>
        <v>0</v>
      </c>
      <c r="T619" s="161">
        <f>+[2]data1cf!S619</f>
        <v>0</v>
      </c>
      <c r="U619" s="161">
        <f>+[2]data1cf!T619</f>
        <v>0</v>
      </c>
      <c r="V619" s="161">
        <f>+[2]data1cf!U619</f>
        <v>0</v>
      </c>
      <c r="W619" s="161">
        <f>+[2]data1cf!V619</f>
        <v>0</v>
      </c>
      <c r="X619" s="161">
        <f>+[2]data1cf!W619</f>
        <v>0</v>
      </c>
      <c r="Y619" s="161">
        <f>+[2]data1cf!X619</f>
        <v>0</v>
      </c>
      <c r="Z619" s="161">
        <f>+[2]data1cf!Y619</f>
        <v>0</v>
      </c>
      <c r="AA619" s="161">
        <f>+[2]data1cf!Z619</f>
        <v>0</v>
      </c>
      <c r="AB619" s="161"/>
      <c r="AC619" s="162">
        <f t="shared" si="72"/>
        <v>26296.60283829617</v>
      </c>
      <c r="AD619" s="162">
        <f t="shared" si="74"/>
        <v>58704.277018406079</v>
      </c>
      <c r="AE619" s="163">
        <f t="shared" si="75"/>
        <v>58156.544668351096</v>
      </c>
      <c r="AF619" s="164">
        <f t="shared" si="73"/>
        <v>0.14856753945350651</v>
      </c>
      <c r="AG619" s="165">
        <f t="shared" si="78"/>
        <v>0.98360264564154132</v>
      </c>
    </row>
    <row r="620" spans="1:33">
      <c r="A620" s="157"/>
      <c r="B620" s="161">
        <f>+[2]data1cf!A620</f>
        <v>-90044.778681637152</v>
      </c>
      <c r="C620" s="161">
        <f>+[2]data1cf!B620</f>
        <v>14825.44828902494</v>
      </c>
      <c r="D620" s="161">
        <f>+[2]data1cf!C620</f>
        <v>16258.675515554343</v>
      </c>
      <c r="E620" s="161">
        <f>+[2]data1cf!D620</f>
        <v>15941.344623467066</v>
      </c>
      <c r="F620" s="161">
        <f>+[2]data1cf!E620</f>
        <v>15762.227487668964</v>
      </c>
      <c r="G620" s="161">
        <f>+[2]data1cf!F620</f>
        <v>15419.212095525636</v>
      </c>
      <c r="H620" s="161">
        <f>+[2]data1cf!G620</f>
        <v>15052.740190406927</v>
      </c>
      <c r="I620" s="161">
        <f>+[2]data1cf!H620</f>
        <v>14996.585132932545</v>
      </c>
      <c r="J620" s="161">
        <f>+[2]data1cf!I620</f>
        <v>15226.428247210795</v>
      </c>
      <c r="K620" s="161">
        <f>+[2]data1cf!J620</f>
        <v>15200.501240944808</v>
      </c>
      <c r="L620" s="161">
        <f>+[2]data1cf!K620</f>
        <v>15081.757388872771</v>
      </c>
      <c r="M620" s="161">
        <f>+[2]data1cf!L620</f>
        <v>15110.586676790881</v>
      </c>
      <c r="N620" s="161">
        <f>+[2]data1cf!M620</f>
        <v>15222.233941040382</v>
      </c>
      <c r="O620" s="161">
        <f>+[2]data1cf!N620</f>
        <v>15013.241394584315</v>
      </c>
      <c r="P620" s="161">
        <f>+[2]data1cf!O620</f>
        <v>14979.402592002134</v>
      </c>
      <c r="Q620" s="161">
        <f>+[2]data1cf!P620</f>
        <v>15274.029806659217</v>
      </c>
      <c r="R620" s="161">
        <f>+[2]data1cf!Q620</f>
        <v>1032.7775935669054</v>
      </c>
      <c r="S620" s="161">
        <f>+[2]data1cf!R620</f>
        <v>0</v>
      </c>
      <c r="T620" s="161">
        <f>+[2]data1cf!S620</f>
        <v>0</v>
      </c>
      <c r="U620" s="161">
        <f>+[2]data1cf!T620</f>
        <v>0</v>
      </c>
      <c r="V620" s="161">
        <f>+[2]data1cf!U620</f>
        <v>0</v>
      </c>
      <c r="W620" s="161">
        <f>+[2]data1cf!V620</f>
        <v>0</v>
      </c>
      <c r="X620" s="161">
        <f>+[2]data1cf!W620</f>
        <v>0</v>
      </c>
      <c r="Y620" s="161">
        <f>+[2]data1cf!X620</f>
        <v>0</v>
      </c>
      <c r="Z620" s="161">
        <f>+[2]data1cf!Y620</f>
        <v>0</v>
      </c>
      <c r="AA620" s="161">
        <f>+[2]data1cf!Z620</f>
        <v>0</v>
      </c>
      <c r="AB620" s="161"/>
      <c r="AC620" s="162">
        <f t="shared" si="72"/>
        <v>27013.112300092889</v>
      </c>
      <c r="AD620" s="162">
        <f t="shared" si="74"/>
        <v>59464.828505187332</v>
      </c>
      <c r="AE620" s="163">
        <f t="shared" si="75"/>
        <v>58916.582403147608</v>
      </c>
      <c r="AF620" s="164">
        <f t="shared" si="73"/>
        <v>0.15013459324836731</v>
      </c>
      <c r="AG620" s="165">
        <f t="shared" si="78"/>
        <v>0.98445305601703503</v>
      </c>
    </row>
    <row r="621" spans="1:33">
      <c r="A621" s="157"/>
      <c r="B621" s="161">
        <f>+[2]data1cf!A621</f>
        <v>-90420.168344476333</v>
      </c>
      <c r="C621" s="161">
        <f>+[2]data1cf!B621</f>
        <v>14948.779115837002</v>
      </c>
      <c r="D621" s="161">
        <f>+[2]data1cf!C621</f>
        <v>16348.064683705408</v>
      </c>
      <c r="E621" s="161">
        <f>+[2]data1cf!D621</f>
        <v>15890.620935072609</v>
      </c>
      <c r="F621" s="161">
        <f>+[2]data1cf!E621</f>
        <v>15766.231055223589</v>
      </c>
      <c r="G621" s="161">
        <f>+[2]data1cf!F621</f>
        <v>15604.233653271578</v>
      </c>
      <c r="H621" s="161">
        <f>+[2]data1cf!G621</f>
        <v>15250.832527938484</v>
      </c>
      <c r="I621" s="161">
        <f>+[2]data1cf!H621</f>
        <v>15019.895628201139</v>
      </c>
      <c r="J621" s="161">
        <f>+[2]data1cf!I621</f>
        <v>15178.366775097946</v>
      </c>
      <c r="K621" s="161">
        <f>+[2]data1cf!J621</f>
        <v>15321.100876037734</v>
      </c>
      <c r="L621" s="161">
        <f>+[2]data1cf!K621</f>
        <v>15009.359971709968</v>
      </c>
      <c r="M621" s="161">
        <f>+[2]data1cf!L621</f>
        <v>15104.780751848361</v>
      </c>
      <c r="N621" s="161">
        <f>+[2]data1cf!M621</f>
        <v>14968.274393720681</v>
      </c>
      <c r="O621" s="161">
        <f>+[2]data1cf!N621</f>
        <v>15043.171227105282</v>
      </c>
      <c r="P621" s="161">
        <f>+[2]data1cf!O621</f>
        <v>15351.266247766005</v>
      </c>
      <c r="Q621" s="161">
        <f>+[2]data1cf!P621</f>
        <v>15339.80279735295</v>
      </c>
      <c r="R621" s="161">
        <f>+[2]data1cf!Q621</f>
        <v>1037.0831628438057</v>
      </c>
      <c r="S621" s="161">
        <f>+[2]data1cf!R621</f>
        <v>0</v>
      </c>
      <c r="T621" s="161">
        <f>+[2]data1cf!S621</f>
        <v>0</v>
      </c>
      <c r="U621" s="161">
        <f>+[2]data1cf!T621</f>
        <v>0</v>
      </c>
      <c r="V621" s="161">
        <f>+[2]data1cf!U621</f>
        <v>0</v>
      </c>
      <c r="W621" s="161">
        <f>+[2]data1cf!V621</f>
        <v>0</v>
      </c>
      <c r="X621" s="161">
        <f>+[2]data1cf!W621</f>
        <v>0</v>
      </c>
      <c r="Y621" s="161">
        <f>+[2]data1cf!X621</f>
        <v>0</v>
      </c>
      <c r="Z621" s="161">
        <f>+[2]data1cf!Y621</f>
        <v>0</v>
      </c>
      <c r="AA621" s="161">
        <f>+[2]data1cf!Z621</f>
        <v>0</v>
      </c>
      <c r="AB621" s="161"/>
      <c r="AC621" s="162">
        <f t="shared" si="72"/>
        <v>27067.980268423395</v>
      </c>
      <c r="AD621" s="162">
        <f t="shared" si="74"/>
        <v>59616.337645701409</v>
      </c>
      <c r="AE621" s="163">
        <f t="shared" si="75"/>
        <v>59066.439689235332</v>
      </c>
      <c r="AF621" s="164">
        <f t="shared" si="73"/>
        <v>0.15007103085517884</v>
      </c>
      <c r="AG621" s="165">
        <f t="shared" si="78"/>
        <v>0.98461712306805438</v>
      </c>
    </row>
    <row r="622" spans="1:33">
      <c r="A622" s="157"/>
      <c r="B622" s="161">
        <f>+[2]data1cf!A622</f>
        <v>-100697.48819530359</v>
      </c>
      <c r="C622" s="161">
        <f>+[2]data1cf!B622</f>
        <v>15241.603391816981</v>
      </c>
      <c r="D622" s="161">
        <f>+[2]data1cf!C622</f>
        <v>16881.796064167058</v>
      </c>
      <c r="E622" s="161">
        <f>+[2]data1cf!D622</f>
        <v>16424.977660801524</v>
      </c>
      <c r="F622" s="161">
        <f>+[2]data1cf!E622</f>
        <v>16027.219389815398</v>
      </c>
      <c r="G622" s="161">
        <f>+[2]data1cf!F622</f>
        <v>15584.561805538988</v>
      </c>
      <c r="H622" s="161">
        <f>+[2]data1cf!G622</f>
        <v>15510.575608318733</v>
      </c>
      <c r="I622" s="161">
        <f>+[2]data1cf!H622</f>
        <v>15328.777823422301</v>
      </c>
      <c r="J622" s="161">
        <f>+[2]data1cf!I622</f>
        <v>15337.006542727206</v>
      </c>
      <c r="K622" s="161">
        <f>+[2]data1cf!J622</f>
        <v>15131.952432477525</v>
      </c>
      <c r="L622" s="161">
        <f>+[2]data1cf!K622</f>
        <v>15361.608894042376</v>
      </c>
      <c r="M622" s="161">
        <f>+[2]data1cf!L622</f>
        <v>15305.339354188483</v>
      </c>
      <c r="N622" s="161">
        <f>+[2]data1cf!M622</f>
        <v>15538.749424465657</v>
      </c>
      <c r="O622" s="161">
        <f>+[2]data1cf!N622</f>
        <v>15491.988938325001</v>
      </c>
      <c r="P622" s="161">
        <f>+[2]data1cf!O622</f>
        <v>15261.190669620722</v>
      </c>
      <c r="Q622" s="161">
        <f>+[2]data1cf!P622</f>
        <v>15330.029166491429</v>
      </c>
      <c r="R622" s="161">
        <f>+[2]data1cf!Q622</f>
        <v>1154.959910604854</v>
      </c>
      <c r="S622" s="161">
        <f>+[2]data1cf!R622</f>
        <v>0</v>
      </c>
      <c r="T622" s="161">
        <f>+[2]data1cf!S622</f>
        <v>0</v>
      </c>
      <c r="U622" s="161">
        <f>+[2]data1cf!T622</f>
        <v>0</v>
      </c>
      <c r="V622" s="161">
        <f>+[2]data1cf!U622</f>
        <v>0</v>
      </c>
      <c r="W622" s="161">
        <f>+[2]data1cf!V622</f>
        <v>0</v>
      </c>
      <c r="X622" s="161">
        <f>+[2]data1cf!W622</f>
        <v>0</v>
      </c>
      <c r="Y622" s="161">
        <f>+[2]data1cf!X622</f>
        <v>0</v>
      </c>
      <c r="Z622" s="161">
        <f>+[2]data1cf!Y622</f>
        <v>0</v>
      </c>
      <c r="AA622" s="161">
        <f>+[2]data1cf!Z622</f>
        <v>0</v>
      </c>
      <c r="AB622" s="161"/>
      <c r="AC622" s="162">
        <f t="shared" si="72"/>
        <v>18881.040093196942</v>
      </c>
      <c r="AD622" s="162">
        <f t="shared" si="74"/>
        <v>51913.96404782209</v>
      </c>
      <c r="AE622" s="163">
        <f t="shared" si="75"/>
        <v>51356.037047245365</v>
      </c>
      <c r="AF622" s="164">
        <f t="shared" si="73"/>
        <v>0.13200736641883851</v>
      </c>
      <c r="AG622" s="165">
        <f t="shared" si="78"/>
        <v>0.97362025629387094</v>
      </c>
    </row>
    <row r="623" spans="1:33">
      <c r="A623" s="157"/>
      <c r="B623" s="161">
        <f>+[2]data1cf!A623</f>
        <v>-89753.315221454628</v>
      </c>
      <c r="C623" s="161">
        <f>+[2]data1cf!B623</f>
        <v>15115.188178361012</v>
      </c>
      <c r="D623" s="161">
        <f>+[2]data1cf!C623</f>
        <v>16387.004950086779</v>
      </c>
      <c r="E623" s="161">
        <f>+[2]data1cf!D623</f>
        <v>15874.640265981057</v>
      </c>
      <c r="F623" s="161">
        <f>+[2]data1cf!E623</f>
        <v>15706.111997366403</v>
      </c>
      <c r="G623" s="161">
        <f>+[2]data1cf!F623</f>
        <v>15496.987450636803</v>
      </c>
      <c r="H623" s="161">
        <f>+[2]data1cf!G623</f>
        <v>14882.421948189</v>
      </c>
      <c r="I623" s="161">
        <f>+[2]data1cf!H623</f>
        <v>14953.811096881725</v>
      </c>
      <c r="J623" s="161">
        <f>+[2]data1cf!I623</f>
        <v>14900.802779995578</v>
      </c>
      <c r="K623" s="161">
        <f>+[2]data1cf!J623</f>
        <v>15211.381892590987</v>
      </c>
      <c r="L623" s="161">
        <f>+[2]data1cf!K623</f>
        <v>15202.0749397564</v>
      </c>
      <c r="M623" s="161">
        <f>+[2]data1cf!L623</f>
        <v>15262.118378370775</v>
      </c>
      <c r="N623" s="161">
        <f>+[2]data1cf!M623</f>
        <v>15354.431988171389</v>
      </c>
      <c r="O623" s="161">
        <f>+[2]data1cf!N623</f>
        <v>15018.233710782672</v>
      </c>
      <c r="P623" s="161">
        <f>+[2]data1cf!O623</f>
        <v>15233.819306027399</v>
      </c>
      <c r="Q623" s="161">
        <f>+[2]data1cf!P623</f>
        <v>15051.976858620608</v>
      </c>
      <c r="R623" s="161">
        <f>+[2]data1cf!Q623</f>
        <v>1029.4346242639961</v>
      </c>
      <c r="S623" s="161">
        <f>+[2]data1cf!R623</f>
        <v>0</v>
      </c>
      <c r="T623" s="161">
        <f>+[2]data1cf!S623</f>
        <v>0</v>
      </c>
      <c r="U623" s="161">
        <f>+[2]data1cf!T623</f>
        <v>0</v>
      </c>
      <c r="V623" s="161">
        <f>+[2]data1cf!U623</f>
        <v>0</v>
      </c>
      <c r="W623" s="161">
        <f>+[2]data1cf!V623</f>
        <v>0</v>
      </c>
      <c r="X623" s="161">
        <f>+[2]data1cf!W623</f>
        <v>0</v>
      </c>
      <c r="Y623" s="161">
        <f>+[2]data1cf!X623</f>
        <v>0</v>
      </c>
      <c r="Z623" s="161">
        <f>+[2]data1cf!Y623</f>
        <v>0</v>
      </c>
      <c r="AA623" s="161">
        <f>+[2]data1cf!Z623</f>
        <v>0</v>
      </c>
      <c r="AB623" s="161"/>
      <c r="AC623" s="162">
        <f t="shared" si="72"/>
        <v>27524.672835435562</v>
      </c>
      <c r="AD623" s="162">
        <f t="shared" si="74"/>
        <v>59974.374095744548</v>
      </c>
      <c r="AE623" s="163">
        <f t="shared" si="75"/>
        <v>59425.950440827211</v>
      </c>
      <c r="AF623" s="164">
        <f t="shared" si="73"/>
        <v>0.15130820870399478</v>
      </c>
      <c r="AG623" s="165">
        <f t="shared" si="78"/>
        <v>0.98499798831818841</v>
      </c>
    </row>
    <row r="624" spans="1:33">
      <c r="A624" s="157"/>
      <c r="B624" s="161">
        <f>+[2]data1cf!A624</f>
        <v>-85656.348669969637</v>
      </c>
      <c r="C624" s="161">
        <f>+[2]data1cf!B624</f>
        <v>14996.470240877639</v>
      </c>
      <c r="D624" s="161">
        <f>+[2]data1cf!C624</f>
        <v>16131.463358686473</v>
      </c>
      <c r="E624" s="161">
        <f>+[2]data1cf!D624</f>
        <v>15884.715470425257</v>
      </c>
      <c r="F624" s="161">
        <f>+[2]data1cf!E624</f>
        <v>15694.177380874469</v>
      </c>
      <c r="G624" s="161">
        <f>+[2]data1cf!F624</f>
        <v>15232.858622584754</v>
      </c>
      <c r="H624" s="161">
        <f>+[2]data1cf!G624</f>
        <v>15097.808180633714</v>
      </c>
      <c r="I624" s="161">
        <f>+[2]data1cf!H624</f>
        <v>15000.600598637178</v>
      </c>
      <c r="J624" s="161">
        <f>+[2]data1cf!I624</f>
        <v>14946.518166949936</v>
      </c>
      <c r="K624" s="161">
        <f>+[2]data1cf!J624</f>
        <v>15048.479341613507</v>
      </c>
      <c r="L624" s="161">
        <f>+[2]data1cf!K624</f>
        <v>15039.276540718842</v>
      </c>
      <c r="M624" s="161">
        <f>+[2]data1cf!L624</f>
        <v>14990.476419820803</v>
      </c>
      <c r="N624" s="161">
        <f>+[2]data1cf!M624</f>
        <v>14901.193035803337</v>
      </c>
      <c r="O624" s="161">
        <f>+[2]data1cf!N624</f>
        <v>15006.602469675392</v>
      </c>
      <c r="P624" s="161">
        <f>+[2]data1cf!O624</f>
        <v>15237.828327241168</v>
      </c>
      <c r="Q624" s="161">
        <f>+[2]data1cf!P624</f>
        <v>15037.046594637406</v>
      </c>
      <c r="R624" s="161">
        <f>+[2]data1cf!Q624</f>
        <v>982.44405670508354</v>
      </c>
      <c r="S624" s="161">
        <f>+[2]data1cf!R624</f>
        <v>0</v>
      </c>
      <c r="T624" s="161">
        <f>+[2]data1cf!S624</f>
        <v>0</v>
      </c>
      <c r="U624" s="161">
        <f>+[2]data1cf!T624</f>
        <v>0</v>
      </c>
      <c r="V624" s="161">
        <f>+[2]data1cf!U624</f>
        <v>0</v>
      </c>
      <c r="W624" s="161">
        <f>+[2]data1cf!V624</f>
        <v>0</v>
      </c>
      <c r="X624" s="161">
        <f>+[2]data1cf!W624</f>
        <v>0</v>
      </c>
      <c r="Y624" s="161">
        <f>+[2]data1cf!X624</f>
        <v>0</v>
      </c>
      <c r="Z624" s="161">
        <f>+[2]data1cf!Y624</f>
        <v>0</v>
      </c>
      <c r="AA624" s="161">
        <f>+[2]data1cf!Z624</f>
        <v>0</v>
      </c>
      <c r="AB624" s="161"/>
      <c r="AC624" s="162">
        <f t="shared" si="72"/>
        <v>30917.562855308657</v>
      </c>
      <c r="AD624" s="162">
        <f t="shared" si="74"/>
        <v>63172.832661226355</v>
      </c>
      <c r="AE624" s="163">
        <f t="shared" si="75"/>
        <v>62627.917122004888</v>
      </c>
      <c r="AF624" s="164">
        <f t="shared" si="73"/>
        <v>0.15994127392768864</v>
      </c>
      <c r="AG624" s="165">
        <f t="shared" si="78"/>
        <v>0.98800824392527153</v>
      </c>
    </row>
    <row r="625" spans="1:33">
      <c r="A625" s="157"/>
      <c r="B625" s="161">
        <f>+[2]data1cf!A625</f>
        <v>-93096.671649397656</v>
      </c>
      <c r="C625" s="161">
        <f>+[2]data1cf!B625</f>
        <v>15069.907545219237</v>
      </c>
      <c r="D625" s="161">
        <f>+[2]data1cf!C625</f>
        <v>16391.52837640002</v>
      </c>
      <c r="E625" s="161">
        <f>+[2]data1cf!D625</f>
        <v>15953.620747802503</v>
      </c>
      <c r="F625" s="161">
        <f>+[2]data1cf!E625</f>
        <v>15727.268700906199</v>
      </c>
      <c r="G625" s="161">
        <f>+[2]data1cf!F625</f>
        <v>15471.076390173834</v>
      </c>
      <c r="H625" s="161">
        <f>+[2]data1cf!G625</f>
        <v>15431.001889879473</v>
      </c>
      <c r="I625" s="161">
        <f>+[2]data1cf!H625</f>
        <v>15266.074254099341</v>
      </c>
      <c r="J625" s="161">
        <f>+[2]data1cf!I625</f>
        <v>15106.355132219935</v>
      </c>
      <c r="K625" s="161">
        <f>+[2]data1cf!J625</f>
        <v>15127.270389670175</v>
      </c>
      <c r="L625" s="161">
        <f>+[2]data1cf!K625</f>
        <v>14941.184043664322</v>
      </c>
      <c r="M625" s="161">
        <f>+[2]data1cf!L625</f>
        <v>15031.248657511478</v>
      </c>
      <c r="N625" s="161">
        <f>+[2]data1cf!M625</f>
        <v>15085.598300312744</v>
      </c>
      <c r="O625" s="161">
        <f>+[2]data1cf!N625</f>
        <v>14997.3005081966</v>
      </c>
      <c r="P625" s="161">
        <f>+[2]data1cf!O625</f>
        <v>15148.12540923764</v>
      </c>
      <c r="Q625" s="161">
        <f>+[2]data1cf!P625</f>
        <v>15226.758570454649</v>
      </c>
      <c r="R625" s="161">
        <f>+[2]data1cf!Q625</f>
        <v>1067.7815851499313</v>
      </c>
      <c r="S625" s="161">
        <f>+[2]data1cf!R625</f>
        <v>0</v>
      </c>
      <c r="T625" s="161">
        <f>+[2]data1cf!S625</f>
        <v>0</v>
      </c>
      <c r="U625" s="161">
        <f>+[2]data1cf!T625</f>
        <v>0</v>
      </c>
      <c r="V625" s="161">
        <f>+[2]data1cf!U625</f>
        <v>0</v>
      </c>
      <c r="W625" s="161">
        <f>+[2]data1cf!V625</f>
        <v>0</v>
      </c>
      <c r="X625" s="161">
        <f>+[2]data1cf!W625</f>
        <v>0</v>
      </c>
      <c r="Y625" s="161">
        <f>+[2]data1cf!X625</f>
        <v>0</v>
      </c>
      <c r="Z625" s="161">
        <f>+[2]data1cf!Y625</f>
        <v>0</v>
      </c>
      <c r="AA625" s="161">
        <f>+[2]data1cf!Z625</f>
        <v>0</v>
      </c>
      <c r="AB625" s="161"/>
      <c r="AC625" s="162">
        <f t="shared" si="72"/>
        <v>24485.998722376346</v>
      </c>
      <c r="AD625" s="162">
        <f t="shared" si="74"/>
        <v>56995.653293294585</v>
      </c>
      <c r="AE625" s="163">
        <f t="shared" si="75"/>
        <v>56446.696510824106</v>
      </c>
      <c r="AF625" s="164">
        <f t="shared" si="73"/>
        <v>0.14433550238609313</v>
      </c>
      <c r="AG625" s="165">
        <f t="shared" si="78"/>
        <v>0.98151864206715067</v>
      </c>
    </row>
    <row r="626" spans="1:33">
      <c r="A626" s="157"/>
      <c r="B626" s="161">
        <f>+[2]data1cf!A626</f>
        <v>-90961.868072595389</v>
      </c>
      <c r="C626" s="161">
        <f>+[2]data1cf!B626</f>
        <v>15178.380157673746</v>
      </c>
      <c r="D626" s="161">
        <f>+[2]data1cf!C626</f>
        <v>16411.787757996113</v>
      </c>
      <c r="E626" s="161">
        <f>+[2]data1cf!D626</f>
        <v>15820.65400570089</v>
      </c>
      <c r="F626" s="161">
        <f>+[2]data1cf!E626</f>
        <v>15604.258061774213</v>
      </c>
      <c r="G626" s="161">
        <f>+[2]data1cf!F626</f>
        <v>15374.165065399155</v>
      </c>
      <c r="H626" s="161">
        <f>+[2]data1cf!G626</f>
        <v>15191.452523688051</v>
      </c>
      <c r="I626" s="161">
        <f>+[2]data1cf!H626</f>
        <v>15126.345960211733</v>
      </c>
      <c r="J626" s="161">
        <f>+[2]data1cf!I626</f>
        <v>15204.956519756746</v>
      </c>
      <c r="K626" s="161">
        <f>+[2]data1cf!J626</f>
        <v>15192.726228432806</v>
      </c>
      <c r="L626" s="161">
        <f>+[2]data1cf!K626</f>
        <v>15072.164154521706</v>
      </c>
      <c r="M626" s="161">
        <f>+[2]data1cf!L626</f>
        <v>14931.393766738896</v>
      </c>
      <c r="N626" s="161">
        <f>+[2]data1cf!M626</f>
        <v>15196.574957952507</v>
      </c>
      <c r="O626" s="161">
        <f>+[2]data1cf!N626</f>
        <v>15167.527659020263</v>
      </c>
      <c r="P626" s="161">
        <f>+[2]data1cf!O626</f>
        <v>15083.326373947435</v>
      </c>
      <c r="Q626" s="161">
        <f>+[2]data1cf!P626</f>
        <v>15117.798114057503</v>
      </c>
      <c r="R626" s="161">
        <f>+[2]data1cf!Q626</f>
        <v>1043.2962420454401</v>
      </c>
      <c r="S626" s="161">
        <f>+[2]data1cf!R626</f>
        <v>0</v>
      </c>
      <c r="T626" s="161">
        <f>+[2]data1cf!S626</f>
        <v>0</v>
      </c>
      <c r="U626" s="161">
        <f>+[2]data1cf!T626</f>
        <v>0</v>
      </c>
      <c r="V626" s="161">
        <f>+[2]data1cf!U626</f>
        <v>0</v>
      </c>
      <c r="W626" s="161">
        <f>+[2]data1cf!V626</f>
        <v>0</v>
      </c>
      <c r="X626" s="161">
        <f>+[2]data1cf!W626</f>
        <v>0</v>
      </c>
      <c r="Y626" s="161">
        <f>+[2]data1cf!X626</f>
        <v>0</v>
      </c>
      <c r="Z626" s="161">
        <f>+[2]data1cf!Y626</f>
        <v>0</v>
      </c>
      <c r="AA626" s="161">
        <f>+[2]data1cf!Z626</f>
        <v>0</v>
      </c>
      <c r="AB626" s="161"/>
      <c r="AC626" s="162">
        <f t="shared" si="72"/>
        <v>26410.694553102228</v>
      </c>
      <c r="AD626" s="162">
        <f t="shared" si="74"/>
        <v>58871.658926853706</v>
      </c>
      <c r="AE626" s="163">
        <f t="shared" si="75"/>
        <v>58323.344255557771</v>
      </c>
      <c r="AF626" s="164">
        <f t="shared" si="73"/>
        <v>0.14873320460319522</v>
      </c>
      <c r="AG626" s="165">
        <f t="shared" si="78"/>
        <v>0.98379370965707613</v>
      </c>
    </row>
    <row r="627" spans="1:33">
      <c r="A627" s="157"/>
      <c r="B627" s="161">
        <f>+[2]data1cf!A627</f>
        <v>-89478.439954178612</v>
      </c>
      <c r="C627" s="161">
        <f>+[2]data1cf!B627</f>
        <v>14862.534949129</v>
      </c>
      <c r="D627" s="161">
        <f>+[2]data1cf!C627</f>
        <v>16335.319613766143</v>
      </c>
      <c r="E627" s="161">
        <f>+[2]data1cf!D627</f>
        <v>15992.748662626534</v>
      </c>
      <c r="F627" s="161">
        <f>+[2]data1cf!E627</f>
        <v>15562.410927935074</v>
      </c>
      <c r="G627" s="161">
        <f>+[2]data1cf!F627</f>
        <v>15588.315152444811</v>
      </c>
      <c r="H627" s="161">
        <f>+[2]data1cf!G627</f>
        <v>15255.192767548262</v>
      </c>
      <c r="I627" s="161">
        <f>+[2]data1cf!H627</f>
        <v>14942.456191889582</v>
      </c>
      <c r="J627" s="161">
        <f>+[2]data1cf!I627</f>
        <v>15049.593311641318</v>
      </c>
      <c r="K627" s="161">
        <f>+[2]data1cf!J627</f>
        <v>14946.233969821018</v>
      </c>
      <c r="L627" s="161">
        <f>+[2]data1cf!K627</f>
        <v>14948.757501292315</v>
      </c>
      <c r="M627" s="161">
        <f>+[2]data1cf!L627</f>
        <v>15132.951488636176</v>
      </c>
      <c r="N627" s="161">
        <f>+[2]data1cf!M627</f>
        <v>15002.487361929705</v>
      </c>
      <c r="O627" s="161">
        <f>+[2]data1cf!N627</f>
        <v>15008.995031841208</v>
      </c>
      <c r="P627" s="161">
        <f>+[2]data1cf!O627</f>
        <v>15256.434214396515</v>
      </c>
      <c r="Q627" s="161">
        <f>+[2]data1cf!P627</f>
        <v>15044.101678908055</v>
      </c>
      <c r="R627" s="161">
        <f>+[2]data1cf!Q627</f>
        <v>1026.281914898447</v>
      </c>
      <c r="S627" s="161">
        <f>+[2]data1cf!R627</f>
        <v>0</v>
      </c>
      <c r="T627" s="161">
        <f>+[2]data1cf!S627</f>
        <v>0</v>
      </c>
      <c r="U627" s="161">
        <f>+[2]data1cf!T627</f>
        <v>0</v>
      </c>
      <c r="V627" s="161">
        <f>+[2]data1cf!U627</f>
        <v>0</v>
      </c>
      <c r="W627" s="161">
        <f>+[2]data1cf!V627</f>
        <v>0</v>
      </c>
      <c r="X627" s="161">
        <f>+[2]data1cf!W627</f>
        <v>0</v>
      </c>
      <c r="Y627" s="161">
        <f>+[2]data1cf!X627</f>
        <v>0</v>
      </c>
      <c r="Z627" s="161">
        <f>+[2]data1cf!Y627</f>
        <v>0</v>
      </c>
      <c r="AA627" s="161">
        <f>+[2]data1cf!Z627</f>
        <v>0</v>
      </c>
      <c r="AB627" s="161"/>
      <c r="AC627" s="162">
        <f t="shared" si="72"/>
        <v>27481.741190393317</v>
      </c>
      <c r="AD627" s="162">
        <f t="shared" si="74"/>
        <v>59843.135682309854</v>
      </c>
      <c r="AE627" s="163">
        <f t="shared" si="75"/>
        <v>59296.520637827765</v>
      </c>
      <c r="AF627" s="164">
        <f t="shared" si="73"/>
        <v>0.15138494372367861</v>
      </c>
      <c r="AG627" s="165">
        <f t="shared" ref="AG627:AG642" si="79">1-EXP(-(1/0.25)*(AD627/ABS($AD$1010)))</f>
        <v>0.98485948929424028</v>
      </c>
    </row>
    <row r="628" spans="1:33">
      <c r="A628" s="157"/>
      <c r="B628" s="161">
        <f>+[2]data1cf!A628</f>
        <v>-91630.190181089652</v>
      </c>
      <c r="C628" s="161">
        <f>+[2]data1cf!B628</f>
        <v>15127.316008822083</v>
      </c>
      <c r="D628" s="161">
        <f>+[2]data1cf!C628</f>
        <v>16373.340566270314</v>
      </c>
      <c r="E628" s="161">
        <f>+[2]data1cf!D628</f>
        <v>15985.265537432479</v>
      </c>
      <c r="F628" s="161">
        <f>+[2]data1cf!E628</f>
        <v>15904.707763711518</v>
      </c>
      <c r="G628" s="161">
        <f>+[2]data1cf!F628</f>
        <v>15467.215069779133</v>
      </c>
      <c r="H628" s="161">
        <f>+[2]data1cf!G628</f>
        <v>15415.701122301743</v>
      </c>
      <c r="I628" s="161">
        <f>+[2]data1cf!H628</f>
        <v>15094.938121257412</v>
      </c>
      <c r="J628" s="161">
        <f>+[2]data1cf!I628</f>
        <v>14906.573436395747</v>
      </c>
      <c r="K628" s="161">
        <f>+[2]data1cf!J628</f>
        <v>14820.038164925896</v>
      </c>
      <c r="L628" s="161">
        <f>+[2]data1cf!K628</f>
        <v>14850.368642663514</v>
      </c>
      <c r="M628" s="161">
        <f>+[2]data1cf!L628</f>
        <v>15006.088904778226</v>
      </c>
      <c r="N628" s="161">
        <f>+[2]data1cf!M628</f>
        <v>14844.644557852722</v>
      </c>
      <c r="O628" s="161">
        <f>+[2]data1cf!N628</f>
        <v>15182.389023316631</v>
      </c>
      <c r="P628" s="161">
        <f>+[2]data1cf!O628</f>
        <v>15258.954489619857</v>
      </c>
      <c r="Q628" s="161">
        <f>+[2]data1cf!P628</f>
        <v>15010.507352331471</v>
      </c>
      <c r="R628" s="161">
        <f>+[2]data1cf!Q628</f>
        <v>1050.9616293010258</v>
      </c>
      <c r="S628" s="161">
        <f>+[2]data1cf!R628</f>
        <v>0</v>
      </c>
      <c r="T628" s="161">
        <f>+[2]data1cf!S628</f>
        <v>0</v>
      </c>
      <c r="U628" s="161">
        <f>+[2]data1cf!T628</f>
        <v>0</v>
      </c>
      <c r="V628" s="161">
        <f>+[2]data1cf!U628</f>
        <v>0</v>
      </c>
      <c r="W628" s="161">
        <f>+[2]data1cf!V628</f>
        <v>0</v>
      </c>
      <c r="X628" s="161">
        <f>+[2]data1cf!W628</f>
        <v>0</v>
      </c>
      <c r="Y628" s="161">
        <f>+[2]data1cf!X628</f>
        <v>0</v>
      </c>
      <c r="Z628" s="161">
        <f>+[2]data1cf!Y628</f>
        <v>0</v>
      </c>
      <c r="AA628" s="161">
        <f>+[2]data1cf!Z628</f>
        <v>0</v>
      </c>
      <c r="AB628" s="161"/>
      <c r="AC628" s="162">
        <f t="shared" si="72"/>
        <v>25719.232163934415</v>
      </c>
      <c r="AD628" s="162">
        <f t="shared" si="74"/>
        <v>58086.147363129741</v>
      </c>
      <c r="AE628" s="163">
        <f t="shared" si="75"/>
        <v>57539.660682952155</v>
      </c>
      <c r="AF628" s="164">
        <f t="shared" si="73"/>
        <v>0.1473137199878693</v>
      </c>
      <c r="AG628" s="165">
        <f t="shared" si="79"/>
        <v>0.98287733294755864</v>
      </c>
    </row>
    <row r="629" spans="1:33">
      <c r="A629" s="157"/>
      <c r="B629" s="161">
        <f>+[2]data1cf!A629</f>
        <v>-90415.949093013056</v>
      </c>
      <c r="C629" s="161">
        <f>+[2]data1cf!B629</f>
        <v>14901.006717005304</v>
      </c>
      <c r="D629" s="161">
        <f>+[2]data1cf!C629</f>
        <v>16327.84174561691</v>
      </c>
      <c r="E629" s="161">
        <f>+[2]data1cf!D629</f>
        <v>16022.312752036418</v>
      </c>
      <c r="F629" s="161">
        <f>+[2]data1cf!E629</f>
        <v>15673.38827973566</v>
      </c>
      <c r="G629" s="161">
        <f>+[2]data1cf!F629</f>
        <v>15371.446350001661</v>
      </c>
      <c r="H629" s="161">
        <f>+[2]data1cf!G629</f>
        <v>15114.302153472565</v>
      </c>
      <c r="I629" s="161">
        <f>+[2]data1cf!H629</f>
        <v>14944.878174014884</v>
      </c>
      <c r="J629" s="161">
        <f>+[2]data1cf!I629</f>
        <v>15301.623940626097</v>
      </c>
      <c r="K629" s="161">
        <f>+[2]data1cf!J629</f>
        <v>15145.244178854329</v>
      </c>
      <c r="L629" s="161">
        <f>+[2]data1cf!K629</f>
        <v>15171.99566858797</v>
      </c>
      <c r="M629" s="161">
        <f>+[2]data1cf!L629</f>
        <v>15109.612420822021</v>
      </c>
      <c r="N629" s="161">
        <f>+[2]data1cf!M629</f>
        <v>15104.961939947818</v>
      </c>
      <c r="O629" s="161">
        <f>+[2]data1cf!N629</f>
        <v>15126.646696760801</v>
      </c>
      <c r="P629" s="161">
        <f>+[2]data1cf!O629</f>
        <v>14959.334117104376</v>
      </c>
      <c r="Q629" s="161">
        <f>+[2]data1cf!P629</f>
        <v>15261.868507308256</v>
      </c>
      <c r="R629" s="161">
        <f>+[2]data1cf!Q629</f>
        <v>1037.0347697172224</v>
      </c>
      <c r="S629" s="161">
        <f>+[2]data1cf!R629</f>
        <v>0</v>
      </c>
      <c r="T629" s="161">
        <f>+[2]data1cf!S629</f>
        <v>0</v>
      </c>
      <c r="U629" s="161">
        <f>+[2]data1cf!T629</f>
        <v>0</v>
      </c>
      <c r="V629" s="161">
        <f>+[2]data1cf!U629</f>
        <v>0</v>
      </c>
      <c r="W629" s="161">
        <f>+[2]data1cf!V629</f>
        <v>0</v>
      </c>
      <c r="X629" s="161">
        <f>+[2]data1cf!W629</f>
        <v>0</v>
      </c>
      <c r="Y629" s="161">
        <f>+[2]data1cf!X629</f>
        <v>0</v>
      </c>
      <c r="Z629" s="161">
        <f>+[2]data1cf!Y629</f>
        <v>0</v>
      </c>
      <c r="AA629" s="161">
        <f>+[2]data1cf!Z629</f>
        <v>0</v>
      </c>
      <c r="AB629" s="161"/>
      <c r="AC629" s="162">
        <f t="shared" si="72"/>
        <v>26780.779551448257</v>
      </c>
      <c r="AD629" s="162">
        <f t="shared" si="74"/>
        <v>59245.888098271891</v>
      </c>
      <c r="AE629" s="163">
        <f t="shared" si="75"/>
        <v>58697.445486213372</v>
      </c>
      <c r="AF629" s="164">
        <f t="shared" si="73"/>
        <v>0.14957365393638614</v>
      </c>
      <c r="AG629" s="165">
        <f t="shared" si="79"/>
        <v>0.98421287236052246</v>
      </c>
    </row>
    <row r="630" spans="1:33">
      <c r="A630" s="157"/>
      <c r="B630" s="161">
        <f>+[2]data1cf!A630</f>
        <v>-88484.316639366705</v>
      </c>
      <c r="C630" s="161">
        <f>+[2]data1cf!B630</f>
        <v>15150.057729778266</v>
      </c>
      <c r="D630" s="161">
        <f>+[2]data1cf!C630</f>
        <v>16266.639307836853</v>
      </c>
      <c r="E630" s="161">
        <f>+[2]data1cf!D630</f>
        <v>15851.843425169283</v>
      </c>
      <c r="F630" s="161">
        <f>+[2]data1cf!E630</f>
        <v>15478.420467464461</v>
      </c>
      <c r="G630" s="161">
        <f>+[2]data1cf!F630</f>
        <v>15263.779527852636</v>
      </c>
      <c r="H630" s="161">
        <f>+[2]data1cf!G630</f>
        <v>14928.015381574958</v>
      </c>
      <c r="I630" s="161">
        <f>+[2]data1cf!H630</f>
        <v>15139.454532441128</v>
      </c>
      <c r="J630" s="161">
        <f>+[2]data1cf!I630</f>
        <v>14865.733066193912</v>
      </c>
      <c r="K630" s="161">
        <f>+[2]data1cf!J630</f>
        <v>14903.978925526557</v>
      </c>
      <c r="L630" s="161">
        <f>+[2]data1cf!K630</f>
        <v>15134.633853812928</v>
      </c>
      <c r="M630" s="161">
        <f>+[2]data1cf!L630</f>
        <v>15011.4233635536</v>
      </c>
      <c r="N630" s="161">
        <f>+[2]data1cf!M630</f>
        <v>15166.168219202638</v>
      </c>
      <c r="O630" s="161">
        <f>+[2]data1cf!N630</f>
        <v>14848.543216073398</v>
      </c>
      <c r="P630" s="161">
        <f>+[2]data1cf!O630</f>
        <v>15082.879274695737</v>
      </c>
      <c r="Q630" s="161">
        <f>+[2]data1cf!P630</f>
        <v>15133.834803113827</v>
      </c>
      <c r="R630" s="161">
        <f>+[2]data1cf!Q630</f>
        <v>1014.8797181268802</v>
      </c>
      <c r="S630" s="161">
        <f>+[2]data1cf!R630</f>
        <v>0</v>
      </c>
      <c r="T630" s="161">
        <f>+[2]data1cf!S630</f>
        <v>0</v>
      </c>
      <c r="U630" s="161">
        <f>+[2]data1cf!T630</f>
        <v>0</v>
      </c>
      <c r="V630" s="161">
        <f>+[2]data1cf!U630</f>
        <v>0</v>
      </c>
      <c r="W630" s="161">
        <f>+[2]data1cf!V630</f>
        <v>0</v>
      </c>
      <c r="X630" s="161">
        <f>+[2]data1cf!W630</f>
        <v>0</v>
      </c>
      <c r="Y630" s="161">
        <f>+[2]data1cf!X630</f>
        <v>0</v>
      </c>
      <c r="Z630" s="161">
        <f>+[2]data1cf!Y630</f>
        <v>0</v>
      </c>
      <c r="AA630" s="161">
        <f>+[2]data1cf!Z630</f>
        <v>0</v>
      </c>
      <c r="AB630" s="161"/>
      <c r="AC630" s="162">
        <f t="shared" si="72"/>
        <v>28136.713252641002</v>
      </c>
      <c r="AD630" s="162">
        <f t="shared" si="74"/>
        <v>60374.206181234404</v>
      </c>
      <c r="AE630" s="163">
        <f t="shared" si="75"/>
        <v>59829.518746481401</v>
      </c>
      <c r="AF630" s="164">
        <f t="shared" si="73"/>
        <v>0.15318797230720521</v>
      </c>
      <c r="AG630" s="165">
        <f t="shared" si="79"/>
        <v>0.98541217962609529</v>
      </c>
    </row>
    <row r="631" spans="1:33">
      <c r="A631" s="157"/>
      <c r="B631" s="161">
        <f>+[2]data1cf!A631</f>
        <v>-87044.584482579769</v>
      </c>
      <c r="C631" s="161">
        <f>+[2]data1cf!B631</f>
        <v>15096.293170162504</v>
      </c>
      <c r="D631" s="161">
        <f>+[2]data1cf!C631</f>
        <v>16367.33364388972</v>
      </c>
      <c r="E631" s="161">
        <f>+[2]data1cf!D631</f>
        <v>15682.622999637868</v>
      </c>
      <c r="F631" s="161">
        <f>+[2]data1cf!E631</f>
        <v>15554.162288066958</v>
      </c>
      <c r="G631" s="161">
        <f>+[2]data1cf!F631</f>
        <v>15319.071453008368</v>
      </c>
      <c r="H631" s="161">
        <f>+[2]data1cf!G631</f>
        <v>15231.719178182469</v>
      </c>
      <c r="I631" s="161">
        <f>+[2]data1cf!H631</f>
        <v>15085.433696578853</v>
      </c>
      <c r="J631" s="161">
        <f>+[2]data1cf!I631</f>
        <v>15203.799919760295</v>
      </c>
      <c r="K631" s="161">
        <f>+[2]data1cf!J631</f>
        <v>14827.58785735958</v>
      </c>
      <c r="L631" s="161">
        <f>+[2]data1cf!K631</f>
        <v>15178.025976720284</v>
      </c>
      <c r="M631" s="161">
        <f>+[2]data1cf!L631</f>
        <v>15041.882674718188</v>
      </c>
      <c r="N631" s="161">
        <f>+[2]data1cf!M631</f>
        <v>14942.65175087661</v>
      </c>
      <c r="O631" s="161">
        <f>+[2]data1cf!N631</f>
        <v>14917.571128397454</v>
      </c>
      <c r="P631" s="161">
        <f>+[2]data1cf!O631</f>
        <v>14768.13201828421</v>
      </c>
      <c r="Q631" s="161">
        <f>+[2]data1cf!P631</f>
        <v>14926.923151149284</v>
      </c>
      <c r="R631" s="161">
        <f>+[2]data1cf!Q631</f>
        <v>998.36656618139682</v>
      </c>
      <c r="S631" s="161">
        <f>+[2]data1cf!R631</f>
        <v>0</v>
      </c>
      <c r="T631" s="161">
        <f>+[2]data1cf!S631</f>
        <v>0</v>
      </c>
      <c r="U631" s="161">
        <f>+[2]data1cf!T631</f>
        <v>0</v>
      </c>
      <c r="V631" s="161">
        <f>+[2]data1cf!U631</f>
        <v>0</v>
      </c>
      <c r="W631" s="161">
        <f>+[2]data1cf!V631</f>
        <v>0</v>
      </c>
      <c r="X631" s="161">
        <f>+[2]data1cf!W631</f>
        <v>0</v>
      </c>
      <c r="Y631" s="161">
        <f>+[2]data1cf!X631</f>
        <v>0</v>
      </c>
      <c r="Z631" s="161">
        <f>+[2]data1cf!Y631</f>
        <v>0</v>
      </c>
      <c r="AA631" s="161">
        <f>+[2]data1cf!Z631</f>
        <v>0</v>
      </c>
      <c r="AB631" s="161"/>
      <c r="AC631" s="162">
        <f t="shared" si="72"/>
        <v>29678.919535390149</v>
      </c>
      <c r="AD631" s="162">
        <f t="shared" si="74"/>
        <v>61915.922714890301</v>
      </c>
      <c r="AE631" s="163">
        <f t="shared" si="75"/>
        <v>61371.776926947161</v>
      </c>
      <c r="AF631" s="164">
        <f t="shared" si="73"/>
        <v>0.15691325068473816</v>
      </c>
      <c r="AG631" s="165">
        <f t="shared" si="79"/>
        <v>0.98690498375317826</v>
      </c>
    </row>
    <row r="632" spans="1:33">
      <c r="A632" s="157"/>
      <c r="B632" s="161">
        <f>+[2]data1cf!A632</f>
        <v>-101156.66697935511</v>
      </c>
      <c r="C632" s="161">
        <f>+[2]data1cf!B632</f>
        <v>15337.806251315875</v>
      </c>
      <c r="D632" s="161">
        <f>+[2]data1cf!C632</f>
        <v>16547.68703538959</v>
      </c>
      <c r="E632" s="161">
        <f>+[2]data1cf!D632</f>
        <v>16253.513787326108</v>
      </c>
      <c r="F632" s="161">
        <f>+[2]data1cf!E632</f>
        <v>15977.417840099633</v>
      </c>
      <c r="G632" s="161">
        <f>+[2]data1cf!F632</f>
        <v>15856.95123809838</v>
      </c>
      <c r="H632" s="161">
        <f>+[2]data1cf!G632</f>
        <v>15599.11059184495</v>
      </c>
      <c r="I632" s="161">
        <f>+[2]data1cf!H632</f>
        <v>15312.308741721452</v>
      </c>
      <c r="J632" s="161">
        <f>+[2]data1cf!I632</f>
        <v>15210.96263507511</v>
      </c>
      <c r="K632" s="161">
        <f>+[2]data1cf!J632</f>
        <v>15598.760820721582</v>
      </c>
      <c r="L632" s="161">
        <f>+[2]data1cf!K632</f>
        <v>15375.127887693505</v>
      </c>
      <c r="M632" s="161">
        <f>+[2]data1cf!L632</f>
        <v>15456.446858235318</v>
      </c>
      <c r="N632" s="161">
        <f>+[2]data1cf!M632</f>
        <v>15254.671790891745</v>
      </c>
      <c r="O632" s="161">
        <f>+[2]data1cf!N632</f>
        <v>15392.969379624841</v>
      </c>
      <c r="P632" s="161">
        <f>+[2]data1cf!O632</f>
        <v>15506.911441394917</v>
      </c>
      <c r="Q632" s="161">
        <f>+[2]data1cf!P632</f>
        <v>15436.806187214605</v>
      </c>
      <c r="R632" s="161">
        <f>+[2]data1cf!Q632</f>
        <v>1160.2265075864111</v>
      </c>
      <c r="S632" s="161">
        <f>+[2]data1cf!R632</f>
        <v>0</v>
      </c>
      <c r="T632" s="161">
        <f>+[2]data1cf!S632</f>
        <v>0</v>
      </c>
      <c r="U632" s="161">
        <f>+[2]data1cf!T632</f>
        <v>0</v>
      </c>
      <c r="V632" s="161">
        <f>+[2]data1cf!U632</f>
        <v>0</v>
      </c>
      <c r="W632" s="161">
        <f>+[2]data1cf!V632</f>
        <v>0</v>
      </c>
      <c r="X632" s="161">
        <f>+[2]data1cf!W632</f>
        <v>0</v>
      </c>
      <c r="Y632" s="161">
        <f>+[2]data1cf!X632</f>
        <v>0</v>
      </c>
      <c r="Z632" s="161">
        <f>+[2]data1cf!Y632</f>
        <v>0</v>
      </c>
      <c r="AA632" s="161">
        <f>+[2]data1cf!Z632</f>
        <v>0</v>
      </c>
      <c r="AB632" s="161"/>
      <c r="AC632" s="162">
        <f t="shared" si="72"/>
        <v>18450.503823946889</v>
      </c>
      <c r="AD632" s="162">
        <f t="shared" si="74"/>
        <v>51563.320971990499</v>
      </c>
      <c r="AE632" s="163">
        <f t="shared" si="75"/>
        <v>51003.858584056892</v>
      </c>
      <c r="AF632" s="164">
        <f t="shared" si="73"/>
        <v>0.13108326792716979</v>
      </c>
      <c r="AG632" s="165">
        <f t="shared" si="79"/>
        <v>0.97296453760146018</v>
      </c>
    </row>
    <row r="633" spans="1:33">
      <c r="A633" s="157"/>
      <c r="B633" s="161">
        <f>+[2]data1cf!A633</f>
        <v>-97443.219830195056</v>
      </c>
      <c r="C633" s="161">
        <f>+[2]data1cf!B633</f>
        <v>15083.906851507325</v>
      </c>
      <c r="D633" s="161">
        <f>+[2]data1cf!C633</f>
        <v>16623.284403700323</v>
      </c>
      <c r="E633" s="161">
        <f>+[2]data1cf!D633</f>
        <v>16029.542605310871</v>
      </c>
      <c r="F633" s="161">
        <f>+[2]data1cf!E633</f>
        <v>15828.591473005217</v>
      </c>
      <c r="G633" s="161">
        <f>+[2]data1cf!F633</f>
        <v>15741.77803366664</v>
      </c>
      <c r="H633" s="161">
        <f>+[2]data1cf!G633</f>
        <v>15236.447378995254</v>
      </c>
      <c r="I633" s="161">
        <f>+[2]data1cf!H633</f>
        <v>15316.590981504562</v>
      </c>
      <c r="J633" s="161">
        <f>+[2]data1cf!I633</f>
        <v>15226.893527943719</v>
      </c>
      <c r="K633" s="161">
        <f>+[2]data1cf!J633</f>
        <v>15212.454534998891</v>
      </c>
      <c r="L633" s="161">
        <f>+[2]data1cf!K633</f>
        <v>15241.643363618547</v>
      </c>
      <c r="M633" s="161">
        <f>+[2]data1cf!L633</f>
        <v>15371.980286081303</v>
      </c>
      <c r="N633" s="161">
        <f>+[2]data1cf!M633</f>
        <v>15405.199635526951</v>
      </c>
      <c r="O633" s="161">
        <f>+[2]data1cf!N633</f>
        <v>15342.832626950241</v>
      </c>
      <c r="P633" s="161">
        <f>+[2]data1cf!O633</f>
        <v>15236.299668182644</v>
      </c>
      <c r="Q633" s="161">
        <f>+[2]data1cf!P633</f>
        <v>15448.300235239316</v>
      </c>
      <c r="R633" s="161">
        <f>+[2]data1cf!Q633</f>
        <v>1117.634754164405</v>
      </c>
      <c r="S633" s="161">
        <f>+[2]data1cf!R633</f>
        <v>0</v>
      </c>
      <c r="T633" s="161">
        <f>+[2]data1cf!S633</f>
        <v>0</v>
      </c>
      <c r="U633" s="161">
        <f>+[2]data1cf!T633</f>
        <v>0</v>
      </c>
      <c r="V633" s="161">
        <f>+[2]data1cf!U633</f>
        <v>0</v>
      </c>
      <c r="W633" s="161">
        <f>+[2]data1cf!V633</f>
        <v>0</v>
      </c>
      <c r="X633" s="161">
        <f>+[2]data1cf!W633</f>
        <v>0</v>
      </c>
      <c r="Y633" s="161">
        <f>+[2]data1cf!X633</f>
        <v>0</v>
      </c>
      <c r="Z633" s="161">
        <f>+[2]data1cf!Y633</f>
        <v>0</v>
      </c>
      <c r="AA633" s="161">
        <f>+[2]data1cf!Z633</f>
        <v>0</v>
      </c>
      <c r="AB633" s="161"/>
      <c r="AC633" s="162">
        <f t="shared" si="72"/>
        <v>21170.229025948414</v>
      </c>
      <c r="AD633" s="162">
        <f t="shared" si="74"/>
        <v>54037.616120442144</v>
      </c>
      <c r="AE633" s="163">
        <f t="shared" si="75"/>
        <v>53482.204126359138</v>
      </c>
      <c r="AF633" s="164">
        <f t="shared" si="73"/>
        <v>0.136784428358078</v>
      </c>
      <c r="AG633" s="165">
        <f t="shared" si="79"/>
        <v>0.9772652984358996</v>
      </c>
    </row>
    <row r="634" spans="1:33">
      <c r="A634" s="157"/>
      <c r="B634" s="161">
        <f>+[2]data1cf!A634</f>
        <v>-86242.787563760197</v>
      </c>
      <c r="C634" s="161">
        <f>+[2]data1cf!B634</f>
        <v>14930.177314372169</v>
      </c>
      <c r="D634" s="161">
        <f>+[2]data1cf!C634</f>
        <v>16092.833432774642</v>
      </c>
      <c r="E634" s="161">
        <f>+[2]data1cf!D634</f>
        <v>15850.243354055852</v>
      </c>
      <c r="F634" s="161">
        <f>+[2]data1cf!E634</f>
        <v>15811.691879079994</v>
      </c>
      <c r="G634" s="161">
        <f>+[2]data1cf!F634</f>
        <v>15245.368959497537</v>
      </c>
      <c r="H634" s="161">
        <f>+[2]data1cf!G634</f>
        <v>15027.465753518147</v>
      </c>
      <c r="I634" s="161">
        <f>+[2]data1cf!H634</f>
        <v>14940.915530049097</v>
      </c>
      <c r="J634" s="161">
        <f>+[2]data1cf!I634</f>
        <v>15042.948504545078</v>
      </c>
      <c r="K634" s="161">
        <f>+[2]data1cf!J634</f>
        <v>15066.148661319621</v>
      </c>
      <c r="L634" s="161">
        <f>+[2]data1cf!K634</f>
        <v>14942.961476486522</v>
      </c>
      <c r="M634" s="161">
        <f>+[2]data1cf!L634</f>
        <v>15026.094252285402</v>
      </c>
      <c r="N634" s="161">
        <f>+[2]data1cf!M634</f>
        <v>15225.130314756687</v>
      </c>
      <c r="O634" s="161">
        <f>+[2]data1cf!N634</f>
        <v>15176.119330574802</v>
      </c>
      <c r="P634" s="161">
        <f>+[2]data1cf!O634</f>
        <v>14816.635719259702</v>
      </c>
      <c r="Q634" s="161">
        <f>+[2]data1cf!P634</f>
        <v>15024.862291263758</v>
      </c>
      <c r="R634" s="161">
        <f>+[2]data1cf!Q634</f>
        <v>989.1702762413039</v>
      </c>
      <c r="S634" s="161">
        <f>+[2]data1cf!R634</f>
        <v>0</v>
      </c>
      <c r="T634" s="161">
        <f>+[2]data1cf!S634</f>
        <v>0</v>
      </c>
      <c r="U634" s="161">
        <f>+[2]data1cf!T634</f>
        <v>0</v>
      </c>
      <c r="V634" s="161">
        <f>+[2]data1cf!U634</f>
        <v>0</v>
      </c>
      <c r="W634" s="161">
        <f>+[2]data1cf!V634</f>
        <v>0</v>
      </c>
      <c r="X634" s="161">
        <f>+[2]data1cf!W634</f>
        <v>0</v>
      </c>
      <c r="Y634" s="161">
        <f>+[2]data1cf!X634</f>
        <v>0</v>
      </c>
      <c r="Z634" s="161">
        <f>+[2]data1cf!Y634</f>
        <v>0</v>
      </c>
      <c r="AA634" s="161">
        <f>+[2]data1cf!Z634</f>
        <v>0</v>
      </c>
      <c r="AB634" s="161"/>
      <c r="AC634" s="162">
        <f t="shared" si="72"/>
        <v>30298.531437921956</v>
      </c>
      <c r="AD634" s="162">
        <f t="shared" si="74"/>
        <v>62564.937057194431</v>
      </c>
      <c r="AE634" s="163">
        <f t="shared" si="75"/>
        <v>62019.879898357234</v>
      </c>
      <c r="AF634" s="164">
        <f t="shared" si="73"/>
        <v>0.15837412476539617</v>
      </c>
      <c r="AG634" s="165">
        <f t="shared" si="79"/>
        <v>0.98748677674466423</v>
      </c>
    </row>
    <row r="635" spans="1:33">
      <c r="A635" s="157"/>
      <c r="B635" s="161">
        <f>+[2]data1cf!A635</f>
        <v>-95353.45080107612</v>
      </c>
      <c r="C635" s="161">
        <f>+[2]data1cf!B635</f>
        <v>14957.095281831629</v>
      </c>
      <c r="D635" s="161">
        <f>+[2]data1cf!C635</f>
        <v>16446.378233558997</v>
      </c>
      <c r="E635" s="161">
        <f>+[2]data1cf!D635</f>
        <v>16260.231865198784</v>
      </c>
      <c r="F635" s="161">
        <f>+[2]data1cf!E635</f>
        <v>15981.002679989135</v>
      </c>
      <c r="G635" s="161">
        <f>+[2]data1cf!F635</f>
        <v>15833.048974230236</v>
      </c>
      <c r="H635" s="161">
        <f>+[2]data1cf!G635</f>
        <v>15335.31164397364</v>
      </c>
      <c r="I635" s="161">
        <f>+[2]data1cf!H635</f>
        <v>15038.880333470457</v>
      </c>
      <c r="J635" s="161">
        <f>+[2]data1cf!I635</f>
        <v>15147.755443277551</v>
      </c>
      <c r="K635" s="161">
        <f>+[2]data1cf!J635</f>
        <v>15082.254517219237</v>
      </c>
      <c r="L635" s="161">
        <f>+[2]data1cf!K635</f>
        <v>15132.750175390625</v>
      </c>
      <c r="M635" s="161">
        <f>+[2]data1cf!L635</f>
        <v>15124.637600606902</v>
      </c>
      <c r="N635" s="161">
        <f>+[2]data1cf!M635</f>
        <v>15160.0064225478</v>
      </c>
      <c r="O635" s="161">
        <f>+[2]data1cf!N635</f>
        <v>15452.363556563039</v>
      </c>
      <c r="P635" s="161">
        <f>+[2]data1cf!O635</f>
        <v>15300.917318561893</v>
      </c>
      <c r="Q635" s="161">
        <f>+[2]data1cf!P635</f>
        <v>15562.5529593346</v>
      </c>
      <c r="R635" s="161">
        <f>+[2]data1cf!Q635</f>
        <v>1093.6659393080226</v>
      </c>
      <c r="S635" s="161">
        <f>+[2]data1cf!R635</f>
        <v>0</v>
      </c>
      <c r="T635" s="161">
        <f>+[2]data1cf!S635</f>
        <v>0</v>
      </c>
      <c r="U635" s="161">
        <f>+[2]data1cf!T635</f>
        <v>0</v>
      </c>
      <c r="V635" s="161">
        <f>+[2]data1cf!U635</f>
        <v>0</v>
      </c>
      <c r="W635" s="161">
        <f>+[2]data1cf!V635</f>
        <v>0</v>
      </c>
      <c r="X635" s="161">
        <f>+[2]data1cf!W635</f>
        <v>0</v>
      </c>
      <c r="Y635" s="161">
        <f>+[2]data1cf!X635</f>
        <v>0</v>
      </c>
      <c r="Z635" s="161">
        <f>+[2]data1cf!Y635</f>
        <v>0</v>
      </c>
      <c r="AA635" s="161">
        <f>+[2]data1cf!Z635</f>
        <v>0</v>
      </c>
      <c r="AB635" s="161"/>
      <c r="AC635" s="162">
        <f t="shared" si="72"/>
        <v>23017.980629808659</v>
      </c>
      <c r="AD635" s="162">
        <f t="shared" si="74"/>
        <v>55794.171184748266</v>
      </c>
      <c r="AE635" s="163">
        <f t="shared" si="75"/>
        <v>55240.326725874278</v>
      </c>
      <c r="AF635" s="164">
        <f t="shared" si="73"/>
        <v>0.14074514508247377</v>
      </c>
      <c r="AG635" s="165">
        <f t="shared" si="79"/>
        <v>0.97989650594624178</v>
      </c>
    </row>
    <row r="636" spans="1:33">
      <c r="A636" s="157"/>
      <c r="B636" s="161">
        <f>+[2]data1cf!A636</f>
        <v>-96096.979277789113</v>
      </c>
      <c r="C636" s="161">
        <f>+[2]data1cf!B636</f>
        <v>15174.265692297227</v>
      </c>
      <c r="D636" s="161">
        <f>+[2]data1cf!C636</f>
        <v>16523.391302362383</v>
      </c>
      <c r="E636" s="161">
        <f>+[2]data1cf!D636</f>
        <v>16277.60507848921</v>
      </c>
      <c r="F636" s="161">
        <f>+[2]data1cf!E636</f>
        <v>15828.511170907803</v>
      </c>
      <c r="G636" s="161">
        <f>+[2]data1cf!F636</f>
        <v>15534.082443023353</v>
      </c>
      <c r="H636" s="161">
        <f>+[2]data1cf!G636</f>
        <v>15257.821811229283</v>
      </c>
      <c r="I636" s="161">
        <f>+[2]data1cf!H636</f>
        <v>15180.441668674324</v>
      </c>
      <c r="J636" s="161">
        <f>+[2]data1cf!I636</f>
        <v>15237.433744105274</v>
      </c>
      <c r="K636" s="161">
        <f>+[2]data1cf!J636</f>
        <v>15159.723426331013</v>
      </c>
      <c r="L636" s="161">
        <f>+[2]data1cf!K636</f>
        <v>15262.449343544407</v>
      </c>
      <c r="M636" s="161">
        <f>+[2]data1cf!L636</f>
        <v>15283.425011269439</v>
      </c>
      <c r="N636" s="161">
        <f>+[2]data1cf!M636</f>
        <v>15341.784894207318</v>
      </c>
      <c r="O636" s="161">
        <f>+[2]data1cf!N636</f>
        <v>15414.843356718349</v>
      </c>
      <c r="P636" s="161">
        <f>+[2]data1cf!O636</f>
        <v>15280.204147123754</v>
      </c>
      <c r="Q636" s="161">
        <f>+[2]data1cf!P636</f>
        <v>15109.106998038256</v>
      </c>
      <c r="R636" s="161">
        <f>+[2]data1cf!Q636</f>
        <v>1102.1939135245298</v>
      </c>
      <c r="S636" s="161">
        <f>+[2]data1cf!R636</f>
        <v>0</v>
      </c>
      <c r="T636" s="161">
        <f>+[2]data1cf!S636</f>
        <v>0</v>
      </c>
      <c r="U636" s="161">
        <f>+[2]data1cf!T636</f>
        <v>0</v>
      </c>
      <c r="V636" s="161">
        <f>+[2]data1cf!U636</f>
        <v>0</v>
      </c>
      <c r="W636" s="161">
        <f>+[2]data1cf!V636</f>
        <v>0</v>
      </c>
      <c r="X636" s="161">
        <f>+[2]data1cf!W636</f>
        <v>0</v>
      </c>
      <c r="Y636" s="161">
        <f>+[2]data1cf!X636</f>
        <v>0</v>
      </c>
      <c r="Z636" s="161">
        <f>+[2]data1cf!Y636</f>
        <v>0</v>
      </c>
      <c r="AA636" s="161">
        <f>+[2]data1cf!Z636</f>
        <v>0</v>
      </c>
      <c r="AB636" s="161"/>
      <c r="AC636" s="162">
        <f t="shared" si="72"/>
        <v>22402.943413569268</v>
      </c>
      <c r="AD636" s="162">
        <f t="shared" si="74"/>
        <v>55178.422346831656</v>
      </c>
      <c r="AE636" s="163">
        <f t="shared" si="75"/>
        <v>54624.724069088741</v>
      </c>
      <c r="AF636" s="164">
        <f t="shared" si="73"/>
        <v>0.13945409655570984</v>
      </c>
      <c r="AG636" s="165">
        <f t="shared" si="79"/>
        <v>0.97901075708735219</v>
      </c>
    </row>
    <row r="637" spans="1:33">
      <c r="A637" s="157"/>
      <c r="B637" s="161">
        <f>+[2]data1cf!A637</f>
        <v>-94400.70016244924</v>
      </c>
      <c r="C637" s="161">
        <f>+[2]data1cf!B637</f>
        <v>15083.036028101586</v>
      </c>
      <c r="D637" s="161">
        <f>+[2]data1cf!C637</f>
        <v>16573.352585173576</v>
      </c>
      <c r="E637" s="161">
        <f>+[2]data1cf!D637</f>
        <v>16173.924998482857</v>
      </c>
      <c r="F637" s="161">
        <f>+[2]data1cf!E637</f>
        <v>15784.572847132915</v>
      </c>
      <c r="G637" s="161">
        <f>+[2]data1cf!F637</f>
        <v>15520.609647130877</v>
      </c>
      <c r="H637" s="161">
        <f>+[2]data1cf!G637</f>
        <v>15293.842840984375</v>
      </c>
      <c r="I637" s="161">
        <f>+[2]data1cf!H637</f>
        <v>15168.111396757035</v>
      </c>
      <c r="J637" s="161">
        <f>+[2]data1cf!I637</f>
        <v>15041.876309149546</v>
      </c>
      <c r="K637" s="161">
        <f>+[2]data1cf!J637</f>
        <v>15159.664969333489</v>
      </c>
      <c r="L637" s="161">
        <f>+[2]data1cf!K637</f>
        <v>15310.883193424015</v>
      </c>
      <c r="M637" s="161">
        <f>+[2]data1cf!L637</f>
        <v>15249.901132409557</v>
      </c>
      <c r="N637" s="161">
        <f>+[2]data1cf!M637</f>
        <v>15128.528062344369</v>
      </c>
      <c r="O637" s="161">
        <f>+[2]data1cf!N637</f>
        <v>15302.089110158933</v>
      </c>
      <c r="P637" s="161">
        <f>+[2]data1cf!O637</f>
        <v>15085.336107939765</v>
      </c>
      <c r="Q637" s="161">
        <f>+[2]data1cf!P637</f>
        <v>15109.698369933554</v>
      </c>
      <c r="R637" s="161">
        <f>+[2]data1cf!Q637</f>
        <v>1082.7382705832276</v>
      </c>
      <c r="S637" s="161">
        <f>+[2]data1cf!R637</f>
        <v>0</v>
      </c>
      <c r="T637" s="161">
        <f>+[2]data1cf!S637</f>
        <v>0</v>
      </c>
      <c r="U637" s="161">
        <f>+[2]data1cf!T637</f>
        <v>0</v>
      </c>
      <c r="V637" s="161">
        <f>+[2]data1cf!U637</f>
        <v>0</v>
      </c>
      <c r="W637" s="161">
        <f>+[2]data1cf!V637</f>
        <v>0</v>
      </c>
      <c r="X637" s="161">
        <f>+[2]data1cf!W637</f>
        <v>0</v>
      </c>
      <c r="Y637" s="161">
        <f>+[2]data1cf!X637</f>
        <v>0</v>
      </c>
      <c r="Z637" s="161">
        <f>+[2]data1cf!Y637</f>
        <v>0</v>
      </c>
      <c r="AA637" s="161">
        <f>+[2]data1cf!Z637</f>
        <v>0</v>
      </c>
      <c r="AB637" s="161"/>
      <c r="AC637" s="162">
        <f t="shared" si="72"/>
        <v>23715.152238805073</v>
      </c>
      <c r="AD637" s="162">
        <f t="shared" si="74"/>
        <v>56358.185478159445</v>
      </c>
      <c r="AE637" s="163">
        <f t="shared" si="75"/>
        <v>55806.866893042279</v>
      </c>
      <c r="AF637" s="164">
        <f t="shared" si="73"/>
        <v>0.14243399500846868</v>
      </c>
      <c r="AG637" s="165">
        <f t="shared" si="79"/>
        <v>0.98067499606443898</v>
      </c>
    </row>
    <row r="638" spans="1:33">
      <c r="A638" s="157"/>
      <c r="B638" s="161">
        <f>+[2]data1cf!A638</f>
        <v>-100097.77514115337</v>
      </c>
      <c r="C638" s="161">
        <f>+[2]data1cf!B638</f>
        <v>15158.743730881737</v>
      </c>
      <c r="D638" s="161">
        <f>+[2]data1cf!C638</f>
        <v>16642.738089480936</v>
      </c>
      <c r="E638" s="161">
        <f>+[2]data1cf!D638</f>
        <v>16385.035354344091</v>
      </c>
      <c r="F638" s="161">
        <f>+[2]data1cf!E638</f>
        <v>15988.035981694215</v>
      </c>
      <c r="G638" s="161">
        <f>+[2]data1cf!F638</f>
        <v>15626.671187091719</v>
      </c>
      <c r="H638" s="161">
        <f>+[2]data1cf!G638</f>
        <v>15434.653667047878</v>
      </c>
      <c r="I638" s="161">
        <f>+[2]data1cf!H638</f>
        <v>15255.174574095387</v>
      </c>
      <c r="J638" s="161">
        <f>+[2]data1cf!I638</f>
        <v>15203.739733236869</v>
      </c>
      <c r="K638" s="161">
        <f>+[2]data1cf!J638</f>
        <v>15295.444861436459</v>
      </c>
      <c r="L638" s="161">
        <f>+[2]data1cf!K638</f>
        <v>15392.851951338267</v>
      </c>
      <c r="M638" s="161">
        <f>+[2]data1cf!L638</f>
        <v>15245.601292598771</v>
      </c>
      <c r="N638" s="161">
        <f>+[2]data1cf!M638</f>
        <v>15282.993034595354</v>
      </c>
      <c r="O638" s="161">
        <f>+[2]data1cf!N638</f>
        <v>15421.260612856151</v>
      </c>
      <c r="P638" s="161">
        <f>+[2]data1cf!O638</f>
        <v>15344.722985631004</v>
      </c>
      <c r="Q638" s="161">
        <f>+[2]data1cf!P638</f>
        <v>15477.452519394727</v>
      </c>
      <c r="R638" s="161">
        <f>+[2]data1cf!Q638</f>
        <v>1148.0814417589725</v>
      </c>
      <c r="S638" s="161">
        <f>+[2]data1cf!R638</f>
        <v>0</v>
      </c>
      <c r="T638" s="161">
        <f>+[2]data1cf!S638</f>
        <v>0</v>
      </c>
      <c r="U638" s="161">
        <f>+[2]data1cf!T638</f>
        <v>0</v>
      </c>
      <c r="V638" s="161">
        <f>+[2]data1cf!U638</f>
        <v>0</v>
      </c>
      <c r="W638" s="161">
        <f>+[2]data1cf!V638</f>
        <v>0</v>
      </c>
      <c r="X638" s="161">
        <f>+[2]data1cf!W638</f>
        <v>0</v>
      </c>
      <c r="Y638" s="161">
        <f>+[2]data1cf!X638</f>
        <v>0</v>
      </c>
      <c r="Z638" s="161">
        <f>+[2]data1cf!Y638</f>
        <v>0</v>
      </c>
      <c r="AA638" s="161">
        <f>+[2]data1cf!Z638</f>
        <v>0</v>
      </c>
      <c r="AB638" s="161"/>
      <c r="AC638" s="162">
        <f t="shared" si="72"/>
        <v>19048.819501315829</v>
      </c>
      <c r="AD638" s="162">
        <f t="shared" si="74"/>
        <v>52012.267783497009</v>
      </c>
      <c r="AE638" s="163">
        <f t="shared" si="75"/>
        <v>51455.333521941073</v>
      </c>
      <c r="AF638" s="164">
        <f t="shared" si="73"/>
        <v>0.13241330981254573</v>
      </c>
      <c r="AG638" s="165">
        <f t="shared" si="79"/>
        <v>0.97380121768225081</v>
      </c>
    </row>
    <row r="639" spans="1:33">
      <c r="A639" s="157"/>
      <c r="B639" s="161">
        <f>+[2]data1cf!A639</f>
        <v>-97607.56879491618</v>
      </c>
      <c r="C639" s="161">
        <f>+[2]data1cf!B639</f>
        <v>15188.541686463757</v>
      </c>
      <c r="D639" s="161">
        <f>+[2]data1cf!C639</f>
        <v>16817.377575005543</v>
      </c>
      <c r="E639" s="161">
        <f>+[2]data1cf!D639</f>
        <v>16189.2141231939</v>
      </c>
      <c r="F639" s="161">
        <f>+[2]data1cf!E639</f>
        <v>16058.990970181516</v>
      </c>
      <c r="G639" s="161">
        <f>+[2]data1cf!F639</f>
        <v>15736.314039711979</v>
      </c>
      <c r="H639" s="161">
        <f>+[2]data1cf!G639</f>
        <v>15288.33203542041</v>
      </c>
      <c r="I639" s="161">
        <f>+[2]data1cf!H639</f>
        <v>15156.286429149164</v>
      </c>
      <c r="J639" s="161">
        <f>+[2]data1cf!I639</f>
        <v>15229.695857290886</v>
      </c>
      <c r="K639" s="161">
        <f>+[2]data1cf!J639</f>
        <v>15193.376589515141</v>
      </c>
      <c r="L639" s="161">
        <f>+[2]data1cf!K639</f>
        <v>15200.415885245075</v>
      </c>
      <c r="M639" s="161">
        <f>+[2]data1cf!L639</f>
        <v>15029.566800553665</v>
      </c>
      <c r="N639" s="161">
        <f>+[2]data1cf!M639</f>
        <v>15234.227618526591</v>
      </c>
      <c r="O639" s="161">
        <f>+[2]data1cf!N639</f>
        <v>15265.12940210896</v>
      </c>
      <c r="P639" s="161">
        <f>+[2]data1cf!O639</f>
        <v>15350.532839086132</v>
      </c>
      <c r="Q639" s="161">
        <f>+[2]data1cf!P639</f>
        <v>15410.362505214845</v>
      </c>
      <c r="R639" s="161">
        <f>+[2]data1cf!Q639</f>
        <v>1119.5197710501704</v>
      </c>
      <c r="S639" s="161">
        <f>+[2]data1cf!R639</f>
        <v>0</v>
      </c>
      <c r="T639" s="161">
        <f>+[2]data1cf!S639</f>
        <v>0</v>
      </c>
      <c r="U639" s="161">
        <f>+[2]data1cf!T639</f>
        <v>0</v>
      </c>
      <c r="V639" s="161">
        <f>+[2]data1cf!U639</f>
        <v>0</v>
      </c>
      <c r="W639" s="161">
        <f>+[2]data1cf!V639</f>
        <v>0</v>
      </c>
      <c r="X639" s="161">
        <f>+[2]data1cf!W639</f>
        <v>0</v>
      </c>
      <c r="Y639" s="161">
        <f>+[2]data1cf!X639</f>
        <v>0</v>
      </c>
      <c r="Z639" s="161">
        <f>+[2]data1cf!Y639</f>
        <v>0</v>
      </c>
      <c r="AA639" s="161">
        <f>+[2]data1cf!Z639</f>
        <v>0</v>
      </c>
      <c r="AB639" s="161"/>
      <c r="AC639" s="162">
        <f t="shared" si="72"/>
        <v>21284.167327440366</v>
      </c>
      <c r="AD639" s="162">
        <f t="shared" si="74"/>
        <v>54099.801419436248</v>
      </c>
      <c r="AE639" s="163">
        <f t="shared" si="75"/>
        <v>53545.57196840299</v>
      </c>
      <c r="AF639" s="164">
        <f t="shared" si="73"/>
        <v>0.13707646727561951</v>
      </c>
      <c r="AG639" s="165">
        <f t="shared" si="79"/>
        <v>0.97736407888260601</v>
      </c>
    </row>
    <row r="640" spans="1:33">
      <c r="A640" s="157"/>
      <c r="B640" s="161">
        <f>+[2]data1cf!A640</f>
        <v>-99022.319969959703</v>
      </c>
      <c r="C640" s="161">
        <f>+[2]data1cf!B640</f>
        <v>15455.205696826484</v>
      </c>
      <c r="D640" s="161">
        <f>+[2]data1cf!C640</f>
        <v>16668.926962743313</v>
      </c>
      <c r="E640" s="161">
        <f>+[2]data1cf!D640</f>
        <v>16476.209325800992</v>
      </c>
      <c r="F640" s="161">
        <f>+[2]data1cf!E640</f>
        <v>15973.98714154524</v>
      </c>
      <c r="G640" s="161">
        <f>+[2]data1cf!F640</f>
        <v>15717.219016219093</v>
      </c>
      <c r="H640" s="161">
        <f>+[2]data1cf!G640</f>
        <v>15421.92467961255</v>
      </c>
      <c r="I640" s="161">
        <f>+[2]data1cf!H640</f>
        <v>15457.65923020984</v>
      </c>
      <c r="J640" s="161">
        <f>+[2]data1cf!I640</f>
        <v>15288.473586540469</v>
      </c>
      <c r="K640" s="161">
        <f>+[2]data1cf!J640</f>
        <v>15227.050465876586</v>
      </c>
      <c r="L640" s="161">
        <f>+[2]data1cf!K640</f>
        <v>15621.179453419107</v>
      </c>
      <c r="M640" s="161">
        <f>+[2]data1cf!L640</f>
        <v>15428.752273033475</v>
      </c>
      <c r="N640" s="161">
        <f>+[2]data1cf!M640</f>
        <v>15370.581314702416</v>
      </c>
      <c r="O640" s="161">
        <f>+[2]data1cf!N640</f>
        <v>15335.848871371529</v>
      </c>
      <c r="P640" s="161">
        <f>+[2]data1cf!O640</f>
        <v>15400.583698061999</v>
      </c>
      <c r="Q640" s="161">
        <f>+[2]data1cf!P640</f>
        <v>15342.553963066759</v>
      </c>
      <c r="R640" s="161">
        <f>+[2]data1cf!Q640</f>
        <v>1135.7464011274496</v>
      </c>
      <c r="S640" s="161">
        <f>+[2]data1cf!R640</f>
        <v>0</v>
      </c>
      <c r="T640" s="161">
        <f>+[2]data1cf!S640</f>
        <v>0</v>
      </c>
      <c r="U640" s="161">
        <f>+[2]data1cf!T640</f>
        <v>0</v>
      </c>
      <c r="V640" s="161">
        <f>+[2]data1cf!U640</f>
        <v>0</v>
      </c>
      <c r="W640" s="161">
        <f>+[2]data1cf!V640</f>
        <v>0</v>
      </c>
      <c r="X640" s="161">
        <f>+[2]data1cf!W640</f>
        <v>0</v>
      </c>
      <c r="Y640" s="161">
        <f>+[2]data1cf!X640</f>
        <v>0</v>
      </c>
      <c r="Z640" s="161">
        <f>+[2]data1cf!Y640</f>
        <v>0</v>
      </c>
      <c r="AA640" s="161">
        <f>+[2]data1cf!Z640</f>
        <v>0</v>
      </c>
      <c r="AB640" s="161"/>
      <c r="AC640" s="162">
        <f t="shared" si="72"/>
        <v>20772.732227675351</v>
      </c>
      <c r="AD640" s="162">
        <f t="shared" si="74"/>
        <v>53863.762027686156</v>
      </c>
      <c r="AE640" s="163">
        <f t="shared" si="75"/>
        <v>53304.862494616973</v>
      </c>
      <c r="AF640" s="164">
        <f t="shared" si="73"/>
        <v>0.1356849253177643</v>
      </c>
      <c r="AG640" s="165">
        <f t="shared" si="79"/>
        <v>0.97698684052906548</v>
      </c>
    </row>
    <row r="641" spans="1:33">
      <c r="A641" s="157"/>
      <c r="B641" s="161">
        <f>+[2]data1cf!A641</f>
        <v>-86787.276094647721</v>
      </c>
      <c r="C641" s="161">
        <f>+[2]data1cf!B641</f>
        <v>14975.94605874921</v>
      </c>
      <c r="D641" s="161">
        <f>+[2]data1cf!C641</f>
        <v>16410.471385771416</v>
      </c>
      <c r="E641" s="161">
        <f>+[2]data1cf!D641</f>
        <v>15949.7914415173</v>
      </c>
      <c r="F641" s="161">
        <f>+[2]data1cf!E641</f>
        <v>15627.852116857313</v>
      </c>
      <c r="G641" s="161">
        <f>+[2]data1cf!F641</f>
        <v>15296.053262735222</v>
      </c>
      <c r="H641" s="161">
        <f>+[2]data1cf!G641</f>
        <v>15311.538275015788</v>
      </c>
      <c r="I641" s="161">
        <f>+[2]data1cf!H641</f>
        <v>15128.240315875908</v>
      </c>
      <c r="J641" s="161">
        <f>+[2]data1cf!I641</f>
        <v>15034.420227369748</v>
      </c>
      <c r="K641" s="161">
        <f>+[2]data1cf!J641</f>
        <v>14821.787964818161</v>
      </c>
      <c r="L641" s="161">
        <f>+[2]data1cf!K641</f>
        <v>15227.17427004128</v>
      </c>
      <c r="M641" s="161">
        <f>+[2]data1cf!L641</f>
        <v>15120.257447025946</v>
      </c>
      <c r="N641" s="161">
        <f>+[2]data1cf!M641</f>
        <v>15087.983525587973</v>
      </c>
      <c r="O641" s="161">
        <f>+[2]data1cf!N641</f>
        <v>14994.163430332115</v>
      </c>
      <c r="P641" s="161">
        <f>+[2]data1cf!O641</f>
        <v>15041.077302353107</v>
      </c>
      <c r="Q641" s="161">
        <f>+[2]data1cf!P641</f>
        <v>15293.670047984629</v>
      </c>
      <c r="R641" s="161">
        <f>+[2]data1cf!Q641</f>
        <v>995.41534189517131</v>
      </c>
      <c r="S641" s="161">
        <f>+[2]data1cf!R641</f>
        <v>0</v>
      </c>
      <c r="T641" s="161">
        <f>+[2]data1cf!S641</f>
        <v>0</v>
      </c>
      <c r="U641" s="161">
        <f>+[2]data1cf!T641</f>
        <v>0</v>
      </c>
      <c r="V641" s="161">
        <f>+[2]data1cf!U641</f>
        <v>0</v>
      </c>
      <c r="W641" s="161">
        <f>+[2]data1cf!V641</f>
        <v>0</v>
      </c>
      <c r="X641" s="161">
        <f>+[2]data1cf!W641</f>
        <v>0</v>
      </c>
      <c r="Y641" s="161">
        <f>+[2]data1cf!X641</f>
        <v>0</v>
      </c>
      <c r="Z641" s="161">
        <f>+[2]data1cf!Y641</f>
        <v>0</v>
      </c>
      <c r="AA641" s="161">
        <f>+[2]data1cf!Z641</f>
        <v>0</v>
      </c>
      <c r="AB641" s="161"/>
      <c r="AC641" s="162">
        <f t="shared" si="72"/>
        <v>30358.405895734915</v>
      </c>
      <c r="AD641" s="162">
        <f t="shared" si="74"/>
        <v>62766.617445260265</v>
      </c>
      <c r="AE641" s="163">
        <f t="shared" si="75"/>
        <v>62219.178986798077</v>
      </c>
      <c r="AF641" s="164">
        <f t="shared" si="73"/>
        <v>0.15819409489631656</v>
      </c>
      <c r="AG641" s="165">
        <f t="shared" si="79"/>
        <v>0.98766224924770452</v>
      </c>
    </row>
    <row r="642" spans="1:33">
      <c r="A642" s="157"/>
      <c r="B642" s="161">
        <f>+[2]data1cf!A642</f>
        <v>-96694.39804248717</v>
      </c>
      <c r="C642" s="161">
        <f>+[2]data1cf!B642</f>
        <v>15407.920650768203</v>
      </c>
      <c r="D642" s="161">
        <f>+[2]data1cf!C642</f>
        <v>16552.192798831711</v>
      </c>
      <c r="E642" s="161">
        <f>+[2]data1cf!D642</f>
        <v>16028.967799026173</v>
      </c>
      <c r="F642" s="161">
        <f>+[2]data1cf!E642</f>
        <v>15916.190971682194</v>
      </c>
      <c r="G642" s="161">
        <f>+[2]data1cf!F642</f>
        <v>15467.599900824034</v>
      </c>
      <c r="H642" s="161">
        <f>+[2]data1cf!G642</f>
        <v>15368.909389687915</v>
      </c>
      <c r="I642" s="161">
        <f>+[2]data1cf!H642</f>
        <v>15339.712959444412</v>
      </c>
      <c r="J642" s="161">
        <f>+[2]data1cf!I642</f>
        <v>15379.78153965349</v>
      </c>
      <c r="K642" s="161">
        <f>+[2]data1cf!J642</f>
        <v>15278.860787702079</v>
      </c>
      <c r="L642" s="161">
        <f>+[2]data1cf!K642</f>
        <v>15076.354008773445</v>
      </c>
      <c r="M642" s="161">
        <f>+[2]data1cf!L642</f>
        <v>15422.489317480216</v>
      </c>
      <c r="N642" s="161">
        <f>+[2]data1cf!M642</f>
        <v>15196.730153425538</v>
      </c>
      <c r="O642" s="161">
        <f>+[2]data1cf!N642</f>
        <v>15140.878671962162</v>
      </c>
      <c r="P642" s="161">
        <f>+[2]data1cf!O642</f>
        <v>15212.56203788681</v>
      </c>
      <c r="Q642" s="161">
        <f>+[2]data1cf!P642</f>
        <v>15483.91166257359</v>
      </c>
      <c r="R642" s="161">
        <f>+[2]data1cf!Q642</f>
        <v>1109.0460677881106</v>
      </c>
      <c r="S642" s="161">
        <f>+[2]data1cf!R642</f>
        <v>0</v>
      </c>
      <c r="T642" s="161">
        <f>+[2]data1cf!S642</f>
        <v>0</v>
      </c>
      <c r="U642" s="161">
        <f>+[2]data1cf!T642</f>
        <v>0</v>
      </c>
      <c r="V642" s="161">
        <f>+[2]data1cf!U642</f>
        <v>0</v>
      </c>
      <c r="W642" s="161">
        <f>+[2]data1cf!V642</f>
        <v>0</v>
      </c>
      <c r="X642" s="161">
        <f>+[2]data1cf!W642</f>
        <v>0</v>
      </c>
      <c r="Y642" s="161">
        <f>+[2]data1cf!X642</f>
        <v>0</v>
      </c>
      <c r="Z642" s="161">
        <f>+[2]data1cf!Y642</f>
        <v>0</v>
      </c>
      <c r="AA642" s="161">
        <f>+[2]data1cf!Z642</f>
        <v>0</v>
      </c>
      <c r="AB642" s="161"/>
      <c r="AC642" s="162">
        <f t="shared" ref="AC642:AC705" si="80">XNPV(0.1,B642:AA642,$B$1:$AA$1)</f>
        <v>22059.67371323453</v>
      </c>
      <c r="AD642" s="162">
        <f t="shared" si="74"/>
        <v>54887.14218980958</v>
      </c>
      <c r="AE642" s="163">
        <f t="shared" si="75"/>
        <v>54332.653455595413</v>
      </c>
      <c r="AF642" s="164">
        <f t="shared" ref="AF642:AF705" si="81">XIRR(B642:AA642,$B$1:$AA$1)</f>
        <v>0.13867396712303162</v>
      </c>
      <c r="AG642" s="165">
        <f t="shared" si="79"/>
        <v>0.97857825979796276</v>
      </c>
    </row>
    <row r="643" spans="1:33">
      <c r="A643" s="157"/>
      <c r="B643" s="161">
        <f>+[2]data1cf!A643</f>
        <v>-101196.57266859271</v>
      </c>
      <c r="C643" s="161">
        <f>+[2]data1cf!B643</f>
        <v>15129.451171568748</v>
      </c>
      <c r="D643" s="161">
        <f>+[2]data1cf!C643</f>
        <v>16790.018187728496</v>
      </c>
      <c r="E643" s="161">
        <f>+[2]data1cf!D643</f>
        <v>16330.58437883644</v>
      </c>
      <c r="F643" s="161">
        <f>+[2]data1cf!E643</f>
        <v>16074.682397132477</v>
      </c>
      <c r="G643" s="161">
        <f>+[2]data1cf!F643</f>
        <v>15588.464133481782</v>
      </c>
      <c r="H643" s="161">
        <f>+[2]data1cf!G643</f>
        <v>15488.119204265187</v>
      </c>
      <c r="I643" s="161">
        <f>+[2]data1cf!H643</f>
        <v>15180.417091627252</v>
      </c>
      <c r="J643" s="161">
        <f>+[2]data1cf!I643</f>
        <v>15035.12856830557</v>
      </c>
      <c r="K643" s="161">
        <f>+[2]data1cf!J643</f>
        <v>15376.076090991675</v>
      </c>
      <c r="L643" s="161">
        <f>+[2]data1cf!K643</f>
        <v>15351.452850527501</v>
      </c>
      <c r="M643" s="161">
        <f>+[2]data1cf!L643</f>
        <v>15215.938953930921</v>
      </c>
      <c r="N643" s="161">
        <f>+[2]data1cf!M643</f>
        <v>15446.721352969866</v>
      </c>
      <c r="O643" s="161">
        <f>+[2]data1cf!N643</f>
        <v>15407.125416946432</v>
      </c>
      <c r="P643" s="161">
        <f>+[2]data1cf!O643</f>
        <v>15558.647307782718</v>
      </c>
      <c r="Q643" s="161">
        <f>+[2]data1cf!P643</f>
        <v>15165.17424333598</v>
      </c>
      <c r="R643" s="161">
        <f>+[2]data1cf!Q643</f>
        <v>1160.6842098796908</v>
      </c>
      <c r="S643" s="161">
        <f>+[2]data1cf!R643</f>
        <v>0</v>
      </c>
      <c r="T643" s="161">
        <f>+[2]data1cf!S643</f>
        <v>0</v>
      </c>
      <c r="U643" s="161">
        <f>+[2]data1cf!T643</f>
        <v>0</v>
      </c>
      <c r="V643" s="161">
        <f>+[2]data1cf!U643</f>
        <v>0</v>
      </c>
      <c r="W643" s="161">
        <f>+[2]data1cf!V643</f>
        <v>0</v>
      </c>
      <c r="X643" s="161">
        <f>+[2]data1cf!W643</f>
        <v>0</v>
      </c>
      <c r="Y643" s="161">
        <f>+[2]data1cf!X643</f>
        <v>0</v>
      </c>
      <c r="Z643" s="161">
        <f>+[2]data1cf!Y643</f>
        <v>0</v>
      </c>
      <c r="AA643" s="161">
        <f>+[2]data1cf!Z643</f>
        <v>0</v>
      </c>
      <c r="AB643" s="161"/>
      <c r="AC643" s="162">
        <f t="shared" si="80"/>
        <v>17993.045445587475</v>
      </c>
      <c r="AD643" s="162">
        <f t="shared" ref="AD643:AD706" si="82">SUMPRODUCT(B643:AA643,$B$1010:$AA$1010)</f>
        <v>50943.605936634005</v>
      </c>
      <c r="AE643" s="163">
        <f t="shared" ref="AE643:AE706" si="83">SUMPRODUCT(B643:AA643,$B$1012:$AA$1012)</f>
        <v>50386.882145741816</v>
      </c>
      <c r="AF643" s="164">
        <f t="shared" si="81"/>
        <v>0.13036610484123234</v>
      </c>
      <c r="AG643" s="165">
        <f t="shared" ref="AG643:AG658" si="84">1-EXP(-(1/0.25)*(AD643/ABS($AD$1010)))</f>
        <v>0.97176552973758101</v>
      </c>
    </row>
    <row r="644" spans="1:33">
      <c r="A644" s="157"/>
      <c r="B644" s="161">
        <f>+[2]data1cf!A644</f>
        <v>-92839.415761851429</v>
      </c>
      <c r="C644" s="161">
        <f>+[2]data1cf!B644</f>
        <v>15027.389544078549</v>
      </c>
      <c r="D644" s="161">
        <f>+[2]data1cf!C644</f>
        <v>16412.534868424169</v>
      </c>
      <c r="E644" s="161">
        <f>+[2]data1cf!D644</f>
        <v>15982.694766482855</v>
      </c>
      <c r="F644" s="161">
        <f>+[2]data1cf!E644</f>
        <v>15872.15503606494</v>
      </c>
      <c r="G644" s="161">
        <f>+[2]data1cf!F644</f>
        <v>15573.016831525045</v>
      </c>
      <c r="H644" s="161">
        <f>+[2]data1cf!G644</f>
        <v>15101.68910924276</v>
      </c>
      <c r="I644" s="161">
        <f>+[2]data1cf!H644</f>
        <v>15127.155893027631</v>
      </c>
      <c r="J644" s="161">
        <f>+[2]data1cf!I644</f>
        <v>15081.926828775875</v>
      </c>
      <c r="K644" s="161">
        <f>+[2]data1cf!J644</f>
        <v>15156.933682230041</v>
      </c>
      <c r="L644" s="161">
        <f>+[2]data1cf!K644</f>
        <v>15193.173478317092</v>
      </c>
      <c r="M644" s="161">
        <f>+[2]data1cf!L644</f>
        <v>15029.96046045918</v>
      </c>
      <c r="N644" s="161">
        <f>+[2]data1cf!M644</f>
        <v>14907.358549053304</v>
      </c>
      <c r="O644" s="161">
        <f>+[2]data1cf!N644</f>
        <v>14999.057964342337</v>
      </c>
      <c r="P644" s="161">
        <f>+[2]data1cf!O644</f>
        <v>15189.148292604363</v>
      </c>
      <c r="Q644" s="161">
        <f>+[2]data1cf!P644</f>
        <v>15244.888248688203</v>
      </c>
      <c r="R644" s="161">
        <f>+[2]data1cf!Q644</f>
        <v>1064.8309630221311</v>
      </c>
      <c r="S644" s="161">
        <f>+[2]data1cf!R644</f>
        <v>0</v>
      </c>
      <c r="T644" s="161">
        <f>+[2]data1cf!S644</f>
        <v>0</v>
      </c>
      <c r="U644" s="161">
        <f>+[2]data1cf!T644</f>
        <v>0</v>
      </c>
      <c r="V644" s="161">
        <f>+[2]data1cf!U644</f>
        <v>0</v>
      </c>
      <c r="W644" s="161">
        <f>+[2]data1cf!V644</f>
        <v>0</v>
      </c>
      <c r="X644" s="161">
        <f>+[2]data1cf!W644</f>
        <v>0</v>
      </c>
      <c r="Y644" s="161">
        <f>+[2]data1cf!X644</f>
        <v>0</v>
      </c>
      <c r="Z644" s="161">
        <f>+[2]data1cf!Y644</f>
        <v>0</v>
      </c>
      <c r="AA644" s="161">
        <f>+[2]data1cf!Z644</f>
        <v>0</v>
      </c>
      <c r="AB644" s="161"/>
      <c r="AC644" s="162">
        <f t="shared" si="80"/>
        <v>24705.023814132488</v>
      </c>
      <c r="AD644" s="162">
        <f t="shared" si="82"/>
        <v>57196.287086910925</v>
      </c>
      <c r="AE644" s="163">
        <f t="shared" si="83"/>
        <v>56647.570061965904</v>
      </c>
      <c r="AF644" s="164">
        <f t="shared" si="81"/>
        <v>0.14484246373176576</v>
      </c>
      <c r="AG644" s="165">
        <f t="shared" si="84"/>
        <v>0.9817764700490198</v>
      </c>
    </row>
    <row r="645" spans="1:33">
      <c r="A645" s="157"/>
      <c r="B645" s="161">
        <f>+[2]data1cf!A645</f>
        <v>-101239.72223345643</v>
      </c>
      <c r="C645" s="161">
        <f>+[2]data1cf!B645</f>
        <v>15024.072678392084</v>
      </c>
      <c r="D645" s="161">
        <f>+[2]data1cf!C645</f>
        <v>16798.896249169033</v>
      </c>
      <c r="E645" s="161">
        <f>+[2]data1cf!D645</f>
        <v>16472.419045538962</v>
      </c>
      <c r="F645" s="161">
        <f>+[2]data1cf!E645</f>
        <v>15897.013730223396</v>
      </c>
      <c r="G645" s="161">
        <f>+[2]data1cf!F645</f>
        <v>15572.342817120312</v>
      </c>
      <c r="H645" s="161">
        <f>+[2]data1cf!G645</f>
        <v>15325.537867004836</v>
      </c>
      <c r="I645" s="161">
        <f>+[2]data1cf!H645</f>
        <v>15200.134040151494</v>
      </c>
      <c r="J645" s="161">
        <f>+[2]data1cf!I645</f>
        <v>15346.893426784551</v>
      </c>
      <c r="K645" s="161">
        <f>+[2]data1cf!J645</f>
        <v>15319.968411576257</v>
      </c>
      <c r="L645" s="161">
        <f>+[2]data1cf!K645</f>
        <v>15166.851174536994</v>
      </c>
      <c r="M645" s="161">
        <f>+[2]data1cf!L645</f>
        <v>15287.542578755425</v>
      </c>
      <c r="N645" s="161">
        <f>+[2]data1cf!M645</f>
        <v>15501.296470844805</v>
      </c>
      <c r="O645" s="161">
        <f>+[2]data1cf!N645</f>
        <v>15693.645808412744</v>
      </c>
      <c r="P645" s="161">
        <f>+[2]data1cf!O645</f>
        <v>15408.117949494683</v>
      </c>
      <c r="Q645" s="161">
        <f>+[2]data1cf!P645</f>
        <v>15586.524819605575</v>
      </c>
      <c r="R645" s="161">
        <f>+[2]data1cf!Q645</f>
        <v>1161.1791181288515</v>
      </c>
      <c r="S645" s="161">
        <f>+[2]data1cf!R645</f>
        <v>0</v>
      </c>
      <c r="T645" s="161">
        <f>+[2]data1cf!S645</f>
        <v>0</v>
      </c>
      <c r="U645" s="161">
        <f>+[2]data1cf!T645</f>
        <v>0</v>
      </c>
      <c r="V645" s="161">
        <f>+[2]data1cf!U645</f>
        <v>0</v>
      </c>
      <c r="W645" s="161">
        <f>+[2]data1cf!V645</f>
        <v>0</v>
      </c>
      <c r="X645" s="161">
        <f>+[2]data1cf!W645</f>
        <v>0</v>
      </c>
      <c r="Y645" s="161">
        <f>+[2]data1cf!X645</f>
        <v>0</v>
      </c>
      <c r="Z645" s="161">
        <f>+[2]data1cf!Y645</f>
        <v>0</v>
      </c>
      <c r="AA645" s="161">
        <f>+[2]data1cf!Z645</f>
        <v>0</v>
      </c>
      <c r="AB645" s="161"/>
      <c r="AC645" s="162">
        <f t="shared" si="80"/>
        <v>17992.149758131385</v>
      </c>
      <c r="AD645" s="162">
        <f t="shared" si="82"/>
        <v>51030.355205485248</v>
      </c>
      <c r="AE645" s="163">
        <f t="shared" si="83"/>
        <v>50471.855726062218</v>
      </c>
      <c r="AF645" s="164">
        <f t="shared" si="81"/>
        <v>0.13027969002723697</v>
      </c>
      <c r="AG645" s="165">
        <f t="shared" si="84"/>
        <v>0.97193651799710412</v>
      </c>
    </row>
    <row r="646" spans="1:33">
      <c r="A646" s="157"/>
      <c r="B646" s="161">
        <f>+[2]data1cf!A646</f>
        <v>-99431.522244737265</v>
      </c>
      <c r="C646" s="161">
        <f>+[2]data1cf!B646</f>
        <v>15135.733232121171</v>
      </c>
      <c r="D646" s="161">
        <f>+[2]data1cf!C646</f>
        <v>16725.060146016673</v>
      </c>
      <c r="E646" s="161">
        <f>+[2]data1cf!D646</f>
        <v>16342.867711906099</v>
      </c>
      <c r="F646" s="161">
        <f>+[2]data1cf!E646</f>
        <v>16059.673453532483</v>
      </c>
      <c r="G646" s="161">
        <f>+[2]data1cf!F646</f>
        <v>15636.891901131006</v>
      </c>
      <c r="H646" s="161">
        <f>+[2]data1cf!G646</f>
        <v>15367.029770253712</v>
      </c>
      <c r="I646" s="161">
        <f>+[2]data1cf!H646</f>
        <v>15297.75699845563</v>
      </c>
      <c r="J646" s="161">
        <f>+[2]data1cf!I646</f>
        <v>15301.091472072279</v>
      </c>
      <c r="K646" s="161">
        <f>+[2]data1cf!J646</f>
        <v>15269.828160450992</v>
      </c>
      <c r="L646" s="161">
        <f>+[2]data1cf!K646</f>
        <v>15088.04437015493</v>
      </c>
      <c r="M646" s="161">
        <f>+[2]data1cf!L646</f>
        <v>15294.725239267824</v>
      </c>
      <c r="N646" s="161">
        <f>+[2]data1cf!M646</f>
        <v>15161.695636356566</v>
      </c>
      <c r="O646" s="161">
        <f>+[2]data1cf!N646</f>
        <v>15226.217991049554</v>
      </c>
      <c r="P646" s="161">
        <f>+[2]data1cf!O646</f>
        <v>15368.129403081275</v>
      </c>
      <c r="Q646" s="161">
        <f>+[2]data1cf!P646</f>
        <v>15168.055751845757</v>
      </c>
      <c r="R646" s="161">
        <f>+[2]data1cf!Q646</f>
        <v>1140.4397875382383</v>
      </c>
      <c r="S646" s="161">
        <f>+[2]data1cf!R646</f>
        <v>0</v>
      </c>
      <c r="T646" s="161">
        <f>+[2]data1cf!S646</f>
        <v>0</v>
      </c>
      <c r="U646" s="161">
        <f>+[2]data1cf!T646</f>
        <v>0</v>
      </c>
      <c r="V646" s="161">
        <f>+[2]data1cf!U646</f>
        <v>0</v>
      </c>
      <c r="W646" s="161">
        <f>+[2]data1cf!V646</f>
        <v>0</v>
      </c>
      <c r="X646" s="161">
        <f>+[2]data1cf!W646</f>
        <v>0</v>
      </c>
      <c r="Y646" s="161">
        <f>+[2]data1cf!X646</f>
        <v>0</v>
      </c>
      <c r="Z646" s="161">
        <f>+[2]data1cf!Y646</f>
        <v>0</v>
      </c>
      <c r="AA646" s="161">
        <f>+[2]data1cf!Z646</f>
        <v>0</v>
      </c>
      <c r="AB646" s="161"/>
      <c r="AC646" s="162">
        <f t="shared" si="80"/>
        <v>19539.194708472238</v>
      </c>
      <c r="AD646" s="162">
        <f t="shared" si="82"/>
        <v>52387.232721549139</v>
      </c>
      <c r="AE646" s="163">
        <f t="shared" si="83"/>
        <v>51832.6453789062</v>
      </c>
      <c r="AF646" s="164">
        <f t="shared" si="81"/>
        <v>0.13351628184318545</v>
      </c>
      <c r="AG646" s="165">
        <f t="shared" si="84"/>
        <v>0.97448014300467434</v>
      </c>
    </row>
    <row r="647" spans="1:33">
      <c r="A647" s="157"/>
      <c r="B647" s="161">
        <f>+[2]data1cf!A647</f>
        <v>-98699.401679564922</v>
      </c>
      <c r="C647" s="161">
        <f>+[2]data1cf!B647</f>
        <v>15175.535241037753</v>
      </c>
      <c r="D647" s="161">
        <f>+[2]data1cf!C647</f>
        <v>16689.805231159593</v>
      </c>
      <c r="E647" s="161">
        <f>+[2]data1cf!D647</f>
        <v>16243.367474523868</v>
      </c>
      <c r="F647" s="161">
        <f>+[2]data1cf!E647</f>
        <v>15862.74460440499</v>
      </c>
      <c r="G647" s="161">
        <f>+[2]data1cf!F647</f>
        <v>15592.944883806846</v>
      </c>
      <c r="H647" s="161">
        <f>+[2]data1cf!G647</f>
        <v>15201.725803429732</v>
      </c>
      <c r="I647" s="161">
        <f>+[2]data1cf!H647</f>
        <v>15561.182132249884</v>
      </c>
      <c r="J647" s="161">
        <f>+[2]data1cf!I647</f>
        <v>15134.743465663994</v>
      </c>
      <c r="K647" s="161">
        <f>+[2]data1cf!J647</f>
        <v>15354.162087057004</v>
      </c>
      <c r="L647" s="161">
        <f>+[2]data1cf!K647</f>
        <v>15120.825055896927</v>
      </c>
      <c r="M647" s="161">
        <f>+[2]data1cf!L647</f>
        <v>15169.333340964859</v>
      </c>
      <c r="N647" s="161">
        <f>+[2]data1cf!M647</f>
        <v>15163.29131463106</v>
      </c>
      <c r="O647" s="161">
        <f>+[2]data1cf!N647</f>
        <v>15198.679272284591</v>
      </c>
      <c r="P647" s="161">
        <f>+[2]data1cf!O647</f>
        <v>15288.987034911395</v>
      </c>
      <c r="Q647" s="161">
        <f>+[2]data1cf!P647</f>
        <v>15489.981865784777</v>
      </c>
      <c r="R647" s="161">
        <f>+[2]data1cf!Q647</f>
        <v>1132.0426575039378</v>
      </c>
      <c r="S647" s="161">
        <f>+[2]data1cf!R647</f>
        <v>0</v>
      </c>
      <c r="T647" s="161">
        <f>+[2]data1cf!S647</f>
        <v>0</v>
      </c>
      <c r="U647" s="161">
        <f>+[2]data1cf!T647</f>
        <v>0</v>
      </c>
      <c r="V647" s="161">
        <f>+[2]data1cf!U647</f>
        <v>0</v>
      </c>
      <c r="W647" s="161">
        <f>+[2]data1cf!V647</f>
        <v>0</v>
      </c>
      <c r="X647" s="161">
        <f>+[2]data1cf!W647</f>
        <v>0</v>
      </c>
      <c r="Y647" s="161">
        <f>+[2]data1cf!X647</f>
        <v>0</v>
      </c>
      <c r="Z647" s="161">
        <f>+[2]data1cf!Y647</f>
        <v>0</v>
      </c>
      <c r="AA647" s="161">
        <f>+[2]data1cf!Z647</f>
        <v>0</v>
      </c>
      <c r="AB647" s="161"/>
      <c r="AC647" s="162">
        <f t="shared" si="80"/>
        <v>20057.508226416314</v>
      </c>
      <c r="AD647" s="162">
        <f t="shared" si="82"/>
        <v>52882.903650379914</v>
      </c>
      <c r="AE647" s="163">
        <f t="shared" si="83"/>
        <v>52328.463781882987</v>
      </c>
      <c r="AF647" s="164">
        <f t="shared" si="81"/>
        <v>0.13458289504051207</v>
      </c>
      <c r="AG647" s="165">
        <f t="shared" si="84"/>
        <v>0.97535069734498481</v>
      </c>
    </row>
    <row r="648" spans="1:33">
      <c r="A648" s="157"/>
      <c r="B648" s="161">
        <f>+[2]data1cf!A648</f>
        <v>-93408.023936226033</v>
      </c>
      <c r="C648" s="161">
        <f>+[2]data1cf!B648</f>
        <v>15184.667448042463</v>
      </c>
      <c r="D648" s="161">
        <f>+[2]data1cf!C648</f>
        <v>16595.038421593559</v>
      </c>
      <c r="E648" s="161">
        <f>+[2]data1cf!D648</f>
        <v>16183.769563271153</v>
      </c>
      <c r="F648" s="161">
        <f>+[2]data1cf!E648</f>
        <v>15919.787315252008</v>
      </c>
      <c r="G648" s="161">
        <f>+[2]data1cf!F648</f>
        <v>15516.023362084874</v>
      </c>
      <c r="H648" s="161">
        <f>+[2]data1cf!G648</f>
        <v>15260.160890686897</v>
      </c>
      <c r="I648" s="161">
        <f>+[2]data1cf!H648</f>
        <v>15153.55904083118</v>
      </c>
      <c r="J648" s="161">
        <f>+[2]data1cf!I648</f>
        <v>15152.451898062263</v>
      </c>
      <c r="K648" s="161">
        <f>+[2]data1cf!J648</f>
        <v>15093.625174016204</v>
      </c>
      <c r="L648" s="161">
        <f>+[2]data1cf!K648</f>
        <v>15126.056912167718</v>
      </c>
      <c r="M648" s="161">
        <f>+[2]data1cf!L648</f>
        <v>15043.44698076987</v>
      </c>
      <c r="N648" s="161">
        <f>+[2]data1cf!M648</f>
        <v>15207.165633385577</v>
      </c>
      <c r="O648" s="161">
        <f>+[2]data1cf!N648</f>
        <v>15030.173043849398</v>
      </c>
      <c r="P648" s="161">
        <f>+[2]data1cf!O648</f>
        <v>15307.065384352032</v>
      </c>
      <c r="Q648" s="161">
        <f>+[2]data1cf!P648</f>
        <v>15113.203711813363</v>
      </c>
      <c r="R648" s="161">
        <f>+[2]data1cf!Q648</f>
        <v>1071.3526713389381</v>
      </c>
      <c r="S648" s="161">
        <f>+[2]data1cf!R648</f>
        <v>0</v>
      </c>
      <c r="T648" s="161">
        <f>+[2]data1cf!S648</f>
        <v>0</v>
      </c>
      <c r="U648" s="161">
        <f>+[2]data1cf!T648</f>
        <v>0</v>
      </c>
      <c r="V648" s="161">
        <f>+[2]data1cf!U648</f>
        <v>0</v>
      </c>
      <c r="W648" s="161">
        <f>+[2]data1cf!V648</f>
        <v>0</v>
      </c>
      <c r="X648" s="161">
        <f>+[2]data1cf!W648</f>
        <v>0</v>
      </c>
      <c r="Y648" s="161">
        <f>+[2]data1cf!X648</f>
        <v>0</v>
      </c>
      <c r="Z648" s="161">
        <f>+[2]data1cf!Y648</f>
        <v>0</v>
      </c>
      <c r="AA648" s="161">
        <f>+[2]data1cf!Z648</f>
        <v>0</v>
      </c>
      <c r="AB648" s="161"/>
      <c r="AC648" s="162">
        <f t="shared" si="80"/>
        <v>24771.630431900408</v>
      </c>
      <c r="AD648" s="162">
        <f t="shared" si="82"/>
        <v>57376.247943520713</v>
      </c>
      <c r="AE648" s="163">
        <f t="shared" si="83"/>
        <v>56825.728214511379</v>
      </c>
      <c r="AF648" s="164">
        <f t="shared" si="81"/>
        <v>0.14479348063468933</v>
      </c>
      <c r="AG648" s="165">
        <f t="shared" si="84"/>
        <v>0.98200467038618311</v>
      </c>
    </row>
    <row r="649" spans="1:33">
      <c r="A649" s="157"/>
      <c r="B649" s="161">
        <f>+[2]data1cf!A649</f>
        <v>-97584.364675783727</v>
      </c>
      <c r="C649" s="161">
        <f>+[2]data1cf!B649</f>
        <v>15208.520234231702</v>
      </c>
      <c r="D649" s="161">
        <f>+[2]data1cf!C649</f>
        <v>16668.070495647531</v>
      </c>
      <c r="E649" s="161">
        <f>+[2]data1cf!D649</f>
        <v>16262.374423564523</v>
      </c>
      <c r="F649" s="161">
        <f>+[2]data1cf!E649</f>
        <v>16007.909779611193</v>
      </c>
      <c r="G649" s="161">
        <f>+[2]data1cf!F649</f>
        <v>15424.15814512342</v>
      </c>
      <c r="H649" s="161">
        <f>+[2]data1cf!G649</f>
        <v>15374.722512252185</v>
      </c>
      <c r="I649" s="161">
        <f>+[2]data1cf!H649</f>
        <v>15109.399144232764</v>
      </c>
      <c r="J649" s="161">
        <f>+[2]data1cf!I649</f>
        <v>15317.408928336547</v>
      </c>
      <c r="K649" s="161">
        <f>+[2]data1cf!J649</f>
        <v>15304.915456118662</v>
      </c>
      <c r="L649" s="161">
        <f>+[2]data1cf!K649</f>
        <v>15064.759026050771</v>
      </c>
      <c r="M649" s="161">
        <f>+[2]data1cf!L649</f>
        <v>15401.635573044008</v>
      </c>
      <c r="N649" s="161">
        <f>+[2]data1cf!M649</f>
        <v>15347.34817645673</v>
      </c>
      <c r="O649" s="161">
        <f>+[2]data1cf!N649</f>
        <v>15288.121284417681</v>
      </c>
      <c r="P649" s="161">
        <f>+[2]data1cf!O649</f>
        <v>15423.351249550022</v>
      </c>
      <c r="Q649" s="161">
        <f>+[2]data1cf!P649</f>
        <v>15312.190068910426</v>
      </c>
      <c r="R649" s="161">
        <f>+[2]data1cf!Q649</f>
        <v>1119.2536290853691</v>
      </c>
      <c r="S649" s="161">
        <f>+[2]data1cf!R649</f>
        <v>0</v>
      </c>
      <c r="T649" s="161">
        <f>+[2]data1cf!S649</f>
        <v>0</v>
      </c>
      <c r="U649" s="161">
        <f>+[2]data1cf!T649</f>
        <v>0</v>
      </c>
      <c r="V649" s="161">
        <f>+[2]data1cf!U649</f>
        <v>0</v>
      </c>
      <c r="W649" s="161">
        <f>+[2]data1cf!V649</f>
        <v>0</v>
      </c>
      <c r="X649" s="161">
        <f>+[2]data1cf!W649</f>
        <v>0</v>
      </c>
      <c r="Y649" s="161">
        <f>+[2]data1cf!X649</f>
        <v>0</v>
      </c>
      <c r="Z649" s="161">
        <f>+[2]data1cf!Y649</f>
        <v>0</v>
      </c>
      <c r="AA649" s="161">
        <f>+[2]data1cf!Z649</f>
        <v>0</v>
      </c>
      <c r="AB649" s="161"/>
      <c r="AC649" s="162">
        <f t="shared" si="80"/>
        <v>21257.673457006353</v>
      </c>
      <c r="AD649" s="162">
        <f t="shared" si="82"/>
        <v>54117.634775474115</v>
      </c>
      <c r="AE649" s="163">
        <f t="shared" si="83"/>
        <v>53562.452975721528</v>
      </c>
      <c r="AF649" s="164">
        <f t="shared" si="81"/>
        <v>0.13696778416633604</v>
      </c>
      <c r="AG649" s="165">
        <f t="shared" si="84"/>
        <v>0.97739232763817729</v>
      </c>
    </row>
    <row r="650" spans="1:33">
      <c r="A650" s="157"/>
      <c r="B650" s="161">
        <f>+[2]data1cf!A650</f>
        <v>-91100.324736810449</v>
      </c>
      <c r="C650" s="161">
        <f>+[2]data1cf!B650</f>
        <v>15203.327271319502</v>
      </c>
      <c r="D650" s="161">
        <f>+[2]data1cf!C650</f>
        <v>16372.850703710217</v>
      </c>
      <c r="E650" s="161">
        <f>+[2]data1cf!D650</f>
        <v>15894.764642949609</v>
      </c>
      <c r="F650" s="161">
        <f>+[2]data1cf!E650</f>
        <v>15663.689037145026</v>
      </c>
      <c r="G650" s="161">
        <f>+[2]data1cf!F650</f>
        <v>15429.60559948441</v>
      </c>
      <c r="H650" s="161">
        <f>+[2]data1cf!G650</f>
        <v>15150.312902794265</v>
      </c>
      <c r="I650" s="161">
        <f>+[2]data1cf!H650</f>
        <v>14983.995895513342</v>
      </c>
      <c r="J650" s="161">
        <f>+[2]data1cf!I650</f>
        <v>15150.675070273428</v>
      </c>
      <c r="K650" s="161">
        <f>+[2]data1cf!J650</f>
        <v>15068.356594030687</v>
      </c>
      <c r="L650" s="161">
        <f>+[2]data1cf!K650</f>
        <v>15076.91103047656</v>
      </c>
      <c r="M650" s="161">
        <f>+[2]data1cf!L650</f>
        <v>15449.530430416798</v>
      </c>
      <c r="N650" s="161">
        <f>+[2]data1cf!M650</f>
        <v>15194.817878769438</v>
      </c>
      <c r="O650" s="161">
        <f>+[2]data1cf!N650</f>
        <v>15200.555329490908</v>
      </c>
      <c r="P650" s="161">
        <f>+[2]data1cf!O650</f>
        <v>15170.974643125162</v>
      </c>
      <c r="Q650" s="161">
        <f>+[2]data1cf!P650</f>
        <v>15118.878217248915</v>
      </c>
      <c r="R650" s="161">
        <f>+[2]data1cf!Q650</f>
        <v>1044.884284601321</v>
      </c>
      <c r="S650" s="161">
        <f>+[2]data1cf!R650</f>
        <v>0</v>
      </c>
      <c r="T650" s="161">
        <f>+[2]data1cf!S650</f>
        <v>0</v>
      </c>
      <c r="U650" s="161">
        <f>+[2]data1cf!T650</f>
        <v>0</v>
      </c>
      <c r="V650" s="161">
        <f>+[2]data1cf!U650</f>
        <v>0</v>
      </c>
      <c r="W650" s="161">
        <f>+[2]data1cf!V650</f>
        <v>0</v>
      </c>
      <c r="X650" s="161">
        <f>+[2]data1cf!W650</f>
        <v>0</v>
      </c>
      <c r="Y650" s="161">
        <f>+[2]data1cf!X650</f>
        <v>0</v>
      </c>
      <c r="Z650" s="161">
        <f>+[2]data1cf!Y650</f>
        <v>0</v>
      </c>
      <c r="AA650" s="161">
        <f>+[2]data1cf!Z650</f>
        <v>0</v>
      </c>
      <c r="AB650" s="161"/>
      <c r="AC650" s="162">
        <f t="shared" si="80"/>
        <v>26435.112115994907</v>
      </c>
      <c r="AD650" s="162">
        <f t="shared" si="82"/>
        <v>58959.817256619011</v>
      </c>
      <c r="AE650" s="163">
        <f t="shared" si="83"/>
        <v>58410.21161142944</v>
      </c>
      <c r="AF650" s="164">
        <f t="shared" si="81"/>
        <v>0.14866692423820499</v>
      </c>
      <c r="AG650" s="165">
        <f t="shared" si="84"/>
        <v>0.98389344438107473</v>
      </c>
    </row>
    <row r="651" spans="1:33">
      <c r="A651" s="157"/>
      <c r="B651" s="161">
        <f>+[2]data1cf!A651</f>
        <v>-98742.30506958082</v>
      </c>
      <c r="C651" s="161">
        <f>+[2]data1cf!B651</f>
        <v>15081.661932073644</v>
      </c>
      <c r="D651" s="161">
        <f>+[2]data1cf!C651</f>
        <v>16500.665850457484</v>
      </c>
      <c r="E651" s="161">
        <f>+[2]data1cf!D651</f>
        <v>16295.155323648098</v>
      </c>
      <c r="F651" s="161">
        <f>+[2]data1cf!E651</f>
        <v>15829.954463064096</v>
      </c>
      <c r="G651" s="161">
        <f>+[2]data1cf!F651</f>
        <v>15368.065851560141</v>
      </c>
      <c r="H651" s="161">
        <f>+[2]data1cf!G651</f>
        <v>15464.172466138036</v>
      </c>
      <c r="I651" s="161">
        <f>+[2]data1cf!H651</f>
        <v>15175.139325533779</v>
      </c>
      <c r="J651" s="161">
        <f>+[2]data1cf!I651</f>
        <v>15115.423148119295</v>
      </c>
      <c r="K651" s="161">
        <f>+[2]data1cf!J651</f>
        <v>15494.626799577502</v>
      </c>
      <c r="L651" s="161">
        <f>+[2]data1cf!K651</f>
        <v>15255.858774202032</v>
      </c>
      <c r="M651" s="161">
        <f>+[2]data1cf!L651</f>
        <v>15222.044897622563</v>
      </c>
      <c r="N651" s="161">
        <f>+[2]data1cf!M651</f>
        <v>15134.888270334977</v>
      </c>
      <c r="O651" s="161">
        <f>+[2]data1cf!N651</f>
        <v>15409.852715112382</v>
      </c>
      <c r="P651" s="161">
        <f>+[2]data1cf!O651</f>
        <v>15363.560706276652</v>
      </c>
      <c r="Q651" s="161">
        <f>+[2]data1cf!P651</f>
        <v>15501.410065685197</v>
      </c>
      <c r="R651" s="161">
        <f>+[2]data1cf!Q651</f>
        <v>1132.5347422260641</v>
      </c>
      <c r="S651" s="161">
        <f>+[2]data1cf!R651</f>
        <v>0</v>
      </c>
      <c r="T651" s="161">
        <f>+[2]data1cf!S651</f>
        <v>0</v>
      </c>
      <c r="U651" s="161">
        <f>+[2]data1cf!T651</f>
        <v>0</v>
      </c>
      <c r="V651" s="161">
        <f>+[2]data1cf!U651</f>
        <v>0</v>
      </c>
      <c r="W651" s="161">
        <f>+[2]data1cf!V651</f>
        <v>0</v>
      </c>
      <c r="X651" s="161">
        <f>+[2]data1cf!W651</f>
        <v>0</v>
      </c>
      <c r="Y651" s="161">
        <f>+[2]data1cf!X651</f>
        <v>0</v>
      </c>
      <c r="Z651" s="161">
        <f>+[2]data1cf!Y651</f>
        <v>0</v>
      </c>
      <c r="AA651" s="161">
        <f>+[2]data1cf!Z651</f>
        <v>0</v>
      </c>
      <c r="AB651" s="161"/>
      <c r="AC651" s="162">
        <f t="shared" si="80"/>
        <v>19795.522968671197</v>
      </c>
      <c r="AD651" s="162">
        <f t="shared" si="82"/>
        <v>52639.472120915176</v>
      </c>
      <c r="AE651" s="163">
        <f t="shared" si="83"/>
        <v>52084.35681527164</v>
      </c>
      <c r="AF651" s="164">
        <f t="shared" si="81"/>
        <v>0.13403344750404358</v>
      </c>
      <c r="AG651" s="165">
        <f t="shared" si="84"/>
        <v>0.9749269301235105</v>
      </c>
    </row>
    <row r="652" spans="1:33">
      <c r="A652" s="157"/>
      <c r="B652" s="161">
        <f>+[2]data1cf!A652</f>
        <v>-102120.0245988602</v>
      </c>
      <c r="C652" s="161">
        <f>+[2]data1cf!B652</f>
        <v>15146.205255199369</v>
      </c>
      <c r="D652" s="161">
        <f>+[2]data1cf!C652</f>
        <v>16870.622376767231</v>
      </c>
      <c r="E652" s="161">
        <f>+[2]data1cf!D652</f>
        <v>16375.806023744626</v>
      </c>
      <c r="F652" s="161">
        <f>+[2]data1cf!E652</f>
        <v>16068.473007535747</v>
      </c>
      <c r="G652" s="161">
        <f>+[2]data1cf!F652</f>
        <v>15409.212900447594</v>
      </c>
      <c r="H652" s="161">
        <f>+[2]data1cf!G652</f>
        <v>15356.083629173048</v>
      </c>
      <c r="I652" s="161">
        <f>+[2]data1cf!H652</f>
        <v>15621.481871693568</v>
      </c>
      <c r="J652" s="161">
        <f>+[2]data1cf!I652</f>
        <v>15433.402892638092</v>
      </c>
      <c r="K652" s="161">
        <f>+[2]data1cf!J652</f>
        <v>15310.853664214086</v>
      </c>
      <c r="L652" s="161">
        <f>+[2]data1cf!K652</f>
        <v>15315.132253690004</v>
      </c>
      <c r="M652" s="161">
        <f>+[2]data1cf!L652</f>
        <v>15438.019514621788</v>
      </c>
      <c r="N652" s="161">
        <f>+[2]data1cf!M652</f>
        <v>15371.1760295729</v>
      </c>
      <c r="O652" s="161">
        <f>+[2]data1cf!N652</f>
        <v>15249.787878919378</v>
      </c>
      <c r="P652" s="161">
        <f>+[2]data1cf!O652</f>
        <v>15427.917516474139</v>
      </c>
      <c r="Q652" s="161">
        <f>+[2]data1cf!P652</f>
        <v>15532.165724113469</v>
      </c>
      <c r="R652" s="161">
        <f>+[2]data1cf!Q652</f>
        <v>1171.2758341390868</v>
      </c>
      <c r="S652" s="161">
        <f>+[2]data1cf!R652</f>
        <v>0</v>
      </c>
      <c r="T652" s="161">
        <f>+[2]data1cf!S652</f>
        <v>0</v>
      </c>
      <c r="U652" s="161">
        <f>+[2]data1cf!T652</f>
        <v>0</v>
      </c>
      <c r="V652" s="161">
        <f>+[2]data1cf!U652</f>
        <v>0</v>
      </c>
      <c r="W652" s="161">
        <f>+[2]data1cf!V652</f>
        <v>0</v>
      </c>
      <c r="X652" s="161">
        <f>+[2]data1cf!W652</f>
        <v>0</v>
      </c>
      <c r="Y652" s="161">
        <f>+[2]data1cf!X652</f>
        <v>0</v>
      </c>
      <c r="Z652" s="161">
        <f>+[2]data1cf!Y652</f>
        <v>0</v>
      </c>
      <c r="AA652" s="161">
        <f>+[2]data1cf!Z652</f>
        <v>0</v>
      </c>
      <c r="AB652" s="161"/>
      <c r="AC652" s="162">
        <f t="shared" si="80"/>
        <v>17429.527448077428</v>
      </c>
      <c r="AD652" s="162">
        <f t="shared" si="82"/>
        <v>50514.894678189863</v>
      </c>
      <c r="AE652" s="163">
        <f t="shared" si="83"/>
        <v>49956.004501949232</v>
      </c>
      <c r="AF652" s="164">
        <f t="shared" si="81"/>
        <v>0.12916126847267148</v>
      </c>
      <c r="AG652" s="165">
        <f t="shared" si="84"/>
        <v>0.97090509348121512</v>
      </c>
    </row>
    <row r="653" spans="1:33">
      <c r="A653" s="157"/>
      <c r="B653" s="161">
        <f>+[2]data1cf!A653</f>
        <v>-86222.474589260513</v>
      </c>
      <c r="C653" s="161">
        <f>+[2]data1cf!B653</f>
        <v>15082.12993057054</v>
      </c>
      <c r="D653" s="161">
        <f>+[2]data1cf!C653</f>
        <v>16225.048400747914</v>
      </c>
      <c r="E653" s="161">
        <f>+[2]data1cf!D653</f>
        <v>15917.505446256593</v>
      </c>
      <c r="F653" s="161">
        <f>+[2]data1cf!E653</f>
        <v>15509.095913234863</v>
      </c>
      <c r="G653" s="161">
        <f>+[2]data1cf!F653</f>
        <v>15192.799399760383</v>
      </c>
      <c r="H653" s="161">
        <f>+[2]data1cf!G653</f>
        <v>14922.144460625212</v>
      </c>
      <c r="I653" s="161">
        <f>+[2]data1cf!H653</f>
        <v>14989.629894918533</v>
      </c>
      <c r="J653" s="161">
        <f>+[2]data1cf!I653</f>
        <v>14840.593795307559</v>
      </c>
      <c r="K653" s="161">
        <f>+[2]data1cf!J653</f>
        <v>14883.658220920926</v>
      </c>
      <c r="L653" s="161">
        <f>+[2]data1cf!K653</f>
        <v>14974.986431991661</v>
      </c>
      <c r="M653" s="161">
        <f>+[2]data1cf!L653</f>
        <v>14978.349863959003</v>
      </c>
      <c r="N653" s="161">
        <f>+[2]data1cf!M653</f>
        <v>14992.412091860097</v>
      </c>
      <c r="O653" s="161">
        <f>+[2]data1cf!N653</f>
        <v>15008.118373071477</v>
      </c>
      <c r="P653" s="161">
        <f>+[2]data1cf!O653</f>
        <v>15016.707034356348</v>
      </c>
      <c r="Q653" s="161">
        <f>+[2]data1cf!P653</f>
        <v>15193.120897165889</v>
      </c>
      <c r="R653" s="161">
        <f>+[2]data1cf!Q653</f>
        <v>988.93729454898232</v>
      </c>
      <c r="S653" s="161">
        <f>+[2]data1cf!R653</f>
        <v>0</v>
      </c>
      <c r="T653" s="161">
        <f>+[2]data1cf!S653</f>
        <v>0</v>
      </c>
      <c r="U653" s="161">
        <f>+[2]data1cf!T653</f>
        <v>0</v>
      </c>
      <c r="V653" s="161">
        <f>+[2]data1cf!U653</f>
        <v>0</v>
      </c>
      <c r="W653" s="161">
        <f>+[2]data1cf!V653</f>
        <v>0</v>
      </c>
      <c r="X653" s="161">
        <f>+[2]data1cf!W653</f>
        <v>0</v>
      </c>
      <c r="Y653" s="161">
        <f>+[2]data1cf!X653</f>
        <v>0</v>
      </c>
      <c r="Z653" s="161">
        <f>+[2]data1cf!Y653</f>
        <v>0</v>
      </c>
      <c r="AA653" s="161">
        <f>+[2]data1cf!Z653</f>
        <v>0</v>
      </c>
      <c r="AB653" s="161"/>
      <c r="AC653" s="162">
        <f t="shared" si="80"/>
        <v>30137.064325306626</v>
      </c>
      <c r="AD653" s="162">
        <f t="shared" si="82"/>
        <v>62293.670455048108</v>
      </c>
      <c r="AE653" s="163">
        <f t="shared" si="83"/>
        <v>61750.312756513944</v>
      </c>
      <c r="AF653" s="164">
        <f t="shared" si="81"/>
        <v>0.15822553038597109</v>
      </c>
      <c r="AG653" s="165">
        <f t="shared" si="84"/>
        <v>0.98724681836163031</v>
      </c>
    </row>
    <row r="654" spans="1:33">
      <c r="A654" s="157"/>
      <c r="B654" s="161">
        <f>+[2]data1cf!A654</f>
        <v>-102284.83792523612</v>
      </c>
      <c r="C654" s="161">
        <f>+[2]data1cf!B654</f>
        <v>15186.935609961478</v>
      </c>
      <c r="D654" s="161">
        <f>+[2]data1cf!C654</f>
        <v>16834.982154589481</v>
      </c>
      <c r="E654" s="161">
        <f>+[2]data1cf!D654</f>
        <v>16247.83027708657</v>
      </c>
      <c r="F654" s="161">
        <f>+[2]data1cf!E654</f>
        <v>15946.044455748706</v>
      </c>
      <c r="G654" s="161">
        <f>+[2]data1cf!F654</f>
        <v>15768.689717988043</v>
      </c>
      <c r="H654" s="161">
        <f>+[2]data1cf!G654</f>
        <v>15542.594228666276</v>
      </c>
      <c r="I654" s="161">
        <f>+[2]data1cf!H654</f>
        <v>15190.592125646928</v>
      </c>
      <c r="J654" s="161">
        <f>+[2]data1cf!I654</f>
        <v>15448.244517241244</v>
      </c>
      <c r="K654" s="161">
        <f>+[2]data1cf!J654</f>
        <v>15229.066789708602</v>
      </c>
      <c r="L654" s="161">
        <f>+[2]data1cf!K654</f>
        <v>15228.583520787446</v>
      </c>
      <c r="M654" s="161">
        <f>+[2]data1cf!L654</f>
        <v>15314.335958293175</v>
      </c>
      <c r="N654" s="161">
        <f>+[2]data1cf!M654</f>
        <v>15537.823645917641</v>
      </c>
      <c r="O654" s="161">
        <f>+[2]data1cf!N654</f>
        <v>15603.980740828683</v>
      </c>
      <c r="P654" s="161">
        <f>+[2]data1cf!O654</f>
        <v>15375.969210575426</v>
      </c>
      <c r="Q654" s="161">
        <f>+[2]data1cf!P654</f>
        <v>15356.871684385558</v>
      </c>
      <c r="R654" s="161">
        <f>+[2]data1cf!Q654</f>
        <v>1173.1661770672881</v>
      </c>
      <c r="S654" s="161">
        <f>+[2]data1cf!R654</f>
        <v>0</v>
      </c>
      <c r="T654" s="161">
        <f>+[2]data1cf!S654</f>
        <v>0</v>
      </c>
      <c r="U654" s="161">
        <f>+[2]data1cf!T654</f>
        <v>0</v>
      </c>
      <c r="V654" s="161">
        <f>+[2]data1cf!U654</f>
        <v>0</v>
      </c>
      <c r="W654" s="161">
        <f>+[2]data1cf!V654</f>
        <v>0</v>
      </c>
      <c r="X654" s="161">
        <f>+[2]data1cf!W654</f>
        <v>0</v>
      </c>
      <c r="Y654" s="161">
        <f>+[2]data1cf!X654</f>
        <v>0</v>
      </c>
      <c r="Z654" s="161">
        <f>+[2]data1cf!Y654</f>
        <v>0</v>
      </c>
      <c r="AA654" s="161">
        <f>+[2]data1cf!Z654</f>
        <v>0</v>
      </c>
      <c r="AB654" s="161"/>
      <c r="AC654" s="162">
        <f t="shared" si="80"/>
        <v>17195.939723125757</v>
      </c>
      <c r="AD654" s="162">
        <f t="shared" si="82"/>
        <v>50259.681076913184</v>
      </c>
      <c r="AE654" s="163">
        <f t="shared" si="83"/>
        <v>49701.054113999431</v>
      </c>
      <c r="AF654" s="164">
        <f t="shared" si="81"/>
        <v>0.12873384356498718</v>
      </c>
      <c r="AG654" s="165">
        <f t="shared" si="84"/>
        <v>0.97038047166285635</v>
      </c>
    </row>
    <row r="655" spans="1:33">
      <c r="A655" s="157"/>
      <c r="B655" s="161">
        <f>+[2]data1cf!A655</f>
        <v>-94102.734248821042</v>
      </c>
      <c r="C655" s="161">
        <f>+[2]data1cf!B655</f>
        <v>15088.933217630904</v>
      </c>
      <c r="D655" s="161">
        <f>+[2]data1cf!C655</f>
        <v>16503.808491992328</v>
      </c>
      <c r="E655" s="161">
        <f>+[2]data1cf!D655</f>
        <v>16199.832639445973</v>
      </c>
      <c r="F655" s="161">
        <f>+[2]data1cf!E655</f>
        <v>16108.675206999622</v>
      </c>
      <c r="G655" s="161">
        <f>+[2]data1cf!F655</f>
        <v>15862.359337751981</v>
      </c>
      <c r="H655" s="161">
        <f>+[2]data1cf!G655</f>
        <v>15138.331729517187</v>
      </c>
      <c r="I655" s="161">
        <f>+[2]data1cf!H655</f>
        <v>15232.987867714019</v>
      </c>
      <c r="J655" s="161">
        <f>+[2]data1cf!I655</f>
        <v>15226.432013791255</v>
      </c>
      <c r="K655" s="161">
        <f>+[2]data1cf!J655</f>
        <v>14939.626169931164</v>
      </c>
      <c r="L655" s="161">
        <f>+[2]data1cf!K655</f>
        <v>15133.566547549097</v>
      </c>
      <c r="M655" s="161">
        <f>+[2]data1cf!L655</f>
        <v>15084.863770725204</v>
      </c>
      <c r="N655" s="161">
        <f>+[2]data1cf!M655</f>
        <v>15162.314239307416</v>
      </c>
      <c r="O655" s="161">
        <f>+[2]data1cf!N655</f>
        <v>15209.609266629446</v>
      </c>
      <c r="P655" s="161">
        <f>+[2]data1cf!O655</f>
        <v>15083.818874262886</v>
      </c>
      <c r="Q655" s="161">
        <f>+[2]data1cf!P655</f>
        <v>15191.798190202946</v>
      </c>
      <c r="R655" s="161">
        <f>+[2]data1cf!Q655</f>
        <v>1079.3207207402777</v>
      </c>
      <c r="S655" s="161">
        <f>+[2]data1cf!R655</f>
        <v>0</v>
      </c>
      <c r="T655" s="161">
        <f>+[2]data1cf!S655</f>
        <v>0</v>
      </c>
      <c r="U655" s="161">
        <f>+[2]data1cf!T655</f>
        <v>0</v>
      </c>
      <c r="V655" s="161">
        <f>+[2]data1cf!U655</f>
        <v>0</v>
      </c>
      <c r="W655" s="161">
        <f>+[2]data1cf!V655</f>
        <v>0</v>
      </c>
      <c r="X655" s="161">
        <f>+[2]data1cf!W655</f>
        <v>0</v>
      </c>
      <c r="Y655" s="161">
        <f>+[2]data1cf!X655</f>
        <v>0</v>
      </c>
      <c r="Z655" s="161">
        <f>+[2]data1cf!Y655</f>
        <v>0</v>
      </c>
      <c r="AA655" s="161">
        <f>+[2]data1cf!Z655</f>
        <v>0</v>
      </c>
      <c r="AB655" s="161"/>
      <c r="AC655" s="162">
        <f t="shared" si="80"/>
        <v>24228.625216607819</v>
      </c>
      <c r="AD655" s="162">
        <f t="shared" si="82"/>
        <v>56887.317607424782</v>
      </c>
      <c r="AE655" s="163">
        <f t="shared" si="83"/>
        <v>56336.035536643692</v>
      </c>
      <c r="AF655" s="164">
        <f t="shared" si="81"/>
        <v>0.14351891875267025</v>
      </c>
      <c r="AG655" s="165">
        <f t="shared" si="84"/>
        <v>0.98137791004471542</v>
      </c>
    </row>
    <row r="656" spans="1:33">
      <c r="A656" s="157"/>
      <c r="B656" s="161">
        <f>+[2]data1cf!A656</f>
        <v>-101485.2601860814</v>
      </c>
      <c r="C656" s="161">
        <f>+[2]data1cf!B656</f>
        <v>15405.665832468438</v>
      </c>
      <c r="D656" s="161">
        <f>+[2]data1cf!C656</f>
        <v>16757.265644851905</v>
      </c>
      <c r="E656" s="161">
        <f>+[2]data1cf!D656</f>
        <v>16242.308835375232</v>
      </c>
      <c r="F656" s="161">
        <f>+[2]data1cf!E656</f>
        <v>16077.282966973518</v>
      </c>
      <c r="G656" s="161">
        <f>+[2]data1cf!F656</f>
        <v>15760.65613230451</v>
      </c>
      <c r="H656" s="161">
        <f>+[2]data1cf!G656</f>
        <v>15280.005797176087</v>
      </c>
      <c r="I656" s="161">
        <f>+[2]data1cf!H656</f>
        <v>15389.943759358401</v>
      </c>
      <c r="J656" s="161">
        <f>+[2]data1cf!I656</f>
        <v>15073.369561246232</v>
      </c>
      <c r="K656" s="161">
        <f>+[2]data1cf!J656</f>
        <v>15263.396475416754</v>
      </c>
      <c r="L656" s="161">
        <f>+[2]data1cf!K656</f>
        <v>15195.605881922327</v>
      </c>
      <c r="M656" s="161">
        <f>+[2]data1cf!L656</f>
        <v>15248.068924074996</v>
      </c>
      <c r="N656" s="161">
        <f>+[2]data1cf!M656</f>
        <v>15224.92458410747</v>
      </c>
      <c r="O656" s="161">
        <f>+[2]data1cf!N656</f>
        <v>15390.575480424002</v>
      </c>
      <c r="P656" s="161">
        <f>+[2]data1cf!O656</f>
        <v>15329.180773527856</v>
      </c>
      <c r="Q656" s="161">
        <f>+[2]data1cf!P656</f>
        <v>15360.029347189149</v>
      </c>
      <c r="R656" s="161">
        <f>+[2]data1cf!Q656</f>
        <v>1163.995340230279</v>
      </c>
      <c r="S656" s="161">
        <f>+[2]data1cf!R656</f>
        <v>0</v>
      </c>
      <c r="T656" s="161">
        <f>+[2]data1cf!S656</f>
        <v>0</v>
      </c>
      <c r="U656" s="161">
        <f>+[2]data1cf!T656</f>
        <v>0</v>
      </c>
      <c r="V656" s="161">
        <f>+[2]data1cf!U656</f>
        <v>0</v>
      </c>
      <c r="W656" s="161">
        <f>+[2]data1cf!V656</f>
        <v>0</v>
      </c>
      <c r="X656" s="161">
        <f>+[2]data1cf!W656</f>
        <v>0</v>
      </c>
      <c r="Y656" s="161">
        <f>+[2]data1cf!X656</f>
        <v>0</v>
      </c>
      <c r="Z656" s="161">
        <f>+[2]data1cf!Y656</f>
        <v>0</v>
      </c>
      <c r="AA656" s="161">
        <f>+[2]data1cf!Z656</f>
        <v>0</v>
      </c>
      <c r="AB656" s="161"/>
      <c r="AC656" s="162">
        <f t="shared" si="80"/>
        <v>17793.64324036839</v>
      </c>
      <c r="AD656" s="162">
        <f t="shared" si="82"/>
        <v>50696.368391496682</v>
      </c>
      <c r="AE656" s="163">
        <f t="shared" si="83"/>
        <v>50140.651069515661</v>
      </c>
      <c r="AF656" s="164">
        <f t="shared" si="81"/>
        <v>0.13003498911857608</v>
      </c>
      <c r="AG656" s="165">
        <f t="shared" si="84"/>
        <v>0.97127247174914111</v>
      </c>
    </row>
    <row r="657" spans="1:33">
      <c r="A657" s="157"/>
      <c r="B657" s="161">
        <f>+[2]data1cf!A657</f>
        <v>-97855.013270985815</v>
      </c>
      <c r="C657" s="161">
        <f>+[2]data1cf!B657</f>
        <v>15328.125346732751</v>
      </c>
      <c r="D657" s="161">
        <f>+[2]data1cf!C657</f>
        <v>16492.227170520084</v>
      </c>
      <c r="E657" s="161">
        <f>+[2]data1cf!D657</f>
        <v>16254.470562954262</v>
      </c>
      <c r="F657" s="161">
        <f>+[2]data1cf!E657</f>
        <v>15950.224444534379</v>
      </c>
      <c r="G657" s="161">
        <f>+[2]data1cf!F657</f>
        <v>15536.536123938728</v>
      </c>
      <c r="H657" s="161">
        <f>+[2]data1cf!G657</f>
        <v>15206.940948470927</v>
      </c>
      <c r="I657" s="161">
        <f>+[2]data1cf!H657</f>
        <v>15166.176204634994</v>
      </c>
      <c r="J657" s="161">
        <f>+[2]data1cf!I657</f>
        <v>15133.557860397357</v>
      </c>
      <c r="K657" s="161">
        <f>+[2]data1cf!J657</f>
        <v>15354.73656335452</v>
      </c>
      <c r="L657" s="161">
        <f>+[2]data1cf!K657</f>
        <v>15170.378851829497</v>
      </c>
      <c r="M657" s="161">
        <f>+[2]data1cf!L657</f>
        <v>15399.068135066762</v>
      </c>
      <c r="N657" s="161">
        <f>+[2]data1cf!M657</f>
        <v>15359.9358793355</v>
      </c>
      <c r="O657" s="161">
        <f>+[2]data1cf!N657</f>
        <v>15415.165290932364</v>
      </c>
      <c r="P657" s="161">
        <f>+[2]data1cf!O657</f>
        <v>15327.098572438568</v>
      </c>
      <c r="Q657" s="161">
        <f>+[2]data1cf!P657</f>
        <v>15483.339260067602</v>
      </c>
      <c r="R657" s="161">
        <f>+[2]data1cf!Q657</f>
        <v>1122.3578602128989</v>
      </c>
      <c r="S657" s="161">
        <f>+[2]data1cf!R657</f>
        <v>0</v>
      </c>
      <c r="T657" s="161">
        <f>+[2]data1cf!S657</f>
        <v>0</v>
      </c>
      <c r="U657" s="161">
        <f>+[2]data1cf!T657</f>
        <v>0</v>
      </c>
      <c r="V657" s="161">
        <f>+[2]data1cf!U657</f>
        <v>0</v>
      </c>
      <c r="W657" s="161">
        <f>+[2]data1cf!V657</f>
        <v>0</v>
      </c>
      <c r="X657" s="161">
        <f>+[2]data1cf!W657</f>
        <v>0</v>
      </c>
      <c r="Y657" s="161">
        <f>+[2]data1cf!X657</f>
        <v>0</v>
      </c>
      <c r="Z657" s="161">
        <f>+[2]data1cf!Y657</f>
        <v>0</v>
      </c>
      <c r="AA657" s="161">
        <f>+[2]data1cf!Z657</f>
        <v>0</v>
      </c>
      <c r="AB657" s="161"/>
      <c r="AC657" s="162">
        <f t="shared" si="80"/>
        <v>20941.612354575242</v>
      </c>
      <c r="AD657" s="162">
        <f t="shared" si="82"/>
        <v>53810.012020834416</v>
      </c>
      <c r="AE657" s="163">
        <f t="shared" si="83"/>
        <v>53254.455235457739</v>
      </c>
      <c r="AF657" s="164">
        <f t="shared" si="81"/>
        <v>0.1363105356693268</v>
      </c>
      <c r="AG657" s="165">
        <f t="shared" si="84"/>
        <v>0.97690006215461334</v>
      </c>
    </row>
    <row r="658" spans="1:33">
      <c r="A658" s="157"/>
      <c r="B658" s="161">
        <f>+[2]data1cf!A658</f>
        <v>-86179.701477014314</v>
      </c>
      <c r="C658" s="161">
        <f>+[2]data1cf!B658</f>
        <v>15076.342817236993</v>
      </c>
      <c r="D658" s="161">
        <f>+[2]data1cf!C658</f>
        <v>16244.124972740454</v>
      </c>
      <c r="E658" s="161">
        <f>+[2]data1cf!D658</f>
        <v>16029.146472674489</v>
      </c>
      <c r="F658" s="161">
        <f>+[2]data1cf!E658</f>
        <v>15713.523423839917</v>
      </c>
      <c r="G658" s="161">
        <f>+[2]data1cf!F658</f>
        <v>15107.58027853871</v>
      </c>
      <c r="H658" s="161">
        <f>+[2]data1cf!G658</f>
        <v>15083.326574665531</v>
      </c>
      <c r="I658" s="161">
        <f>+[2]data1cf!H658</f>
        <v>15004.332484935205</v>
      </c>
      <c r="J658" s="161">
        <f>+[2]data1cf!I658</f>
        <v>14850.70973879311</v>
      </c>
      <c r="K658" s="161">
        <f>+[2]data1cf!J658</f>
        <v>14902.216987542839</v>
      </c>
      <c r="L658" s="161">
        <f>+[2]data1cf!K658</f>
        <v>15199.967905016387</v>
      </c>
      <c r="M658" s="161">
        <f>+[2]data1cf!L658</f>
        <v>15022.784501747774</v>
      </c>
      <c r="N658" s="161">
        <f>+[2]data1cf!M658</f>
        <v>14945.284248018368</v>
      </c>
      <c r="O658" s="161">
        <f>+[2]data1cf!N658</f>
        <v>15098.393492588621</v>
      </c>
      <c r="P658" s="161">
        <f>+[2]data1cf!O658</f>
        <v>15078.815519962442</v>
      </c>
      <c r="Q658" s="161">
        <f>+[2]data1cf!P658</f>
        <v>15054.890604189273</v>
      </c>
      <c r="R658" s="161">
        <f>+[2]data1cf!Q658</f>
        <v>988.44670406076341</v>
      </c>
      <c r="S658" s="161">
        <f>+[2]data1cf!R658</f>
        <v>0</v>
      </c>
      <c r="T658" s="161">
        <f>+[2]data1cf!S658</f>
        <v>0</v>
      </c>
      <c r="U658" s="161">
        <f>+[2]data1cf!T658</f>
        <v>0</v>
      </c>
      <c r="V658" s="161">
        <f>+[2]data1cf!U658</f>
        <v>0</v>
      </c>
      <c r="W658" s="161">
        <f>+[2]data1cf!V658</f>
        <v>0</v>
      </c>
      <c r="X658" s="161">
        <f>+[2]data1cf!W658</f>
        <v>0</v>
      </c>
      <c r="Y658" s="161">
        <f>+[2]data1cf!X658</f>
        <v>0</v>
      </c>
      <c r="Z658" s="161">
        <f>+[2]data1cf!Y658</f>
        <v>0</v>
      </c>
      <c r="AA658" s="161">
        <f>+[2]data1cf!Z658</f>
        <v>0</v>
      </c>
      <c r="AB658" s="161"/>
      <c r="AC658" s="162">
        <f t="shared" si="80"/>
        <v>30568.476310108606</v>
      </c>
      <c r="AD658" s="162">
        <f t="shared" si="82"/>
        <v>62824.061423749939</v>
      </c>
      <c r="AE658" s="163">
        <f t="shared" si="83"/>
        <v>62279.153537410704</v>
      </c>
      <c r="AF658" s="164">
        <f t="shared" si="81"/>
        <v>0.15905748009681706</v>
      </c>
      <c r="AG658" s="165">
        <f t="shared" si="84"/>
        <v>0.98771177676373889</v>
      </c>
    </row>
    <row r="659" spans="1:33">
      <c r="A659" s="157"/>
      <c r="B659" s="161">
        <f>+[2]data1cf!A659</f>
        <v>-102376.67087542205</v>
      </c>
      <c r="C659" s="161">
        <f>+[2]data1cf!B659</f>
        <v>15232.363876460349</v>
      </c>
      <c r="D659" s="161">
        <f>+[2]data1cf!C659</f>
        <v>16889.181923899319</v>
      </c>
      <c r="E659" s="161">
        <f>+[2]data1cf!D659</f>
        <v>16503.509954275352</v>
      </c>
      <c r="F659" s="161">
        <f>+[2]data1cf!E659</f>
        <v>16095.683722804122</v>
      </c>
      <c r="G659" s="161">
        <f>+[2]data1cf!F659</f>
        <v>15829.059130645372</v>
      </c>
      <c r="H659" s="161">
        <f>+[2]data1cf!G659</f>
        <v>15427.201367792051</v>
      </c>
      <c r="I659" s="161">
        <f>+[2]data1cf!H659</f>
        <v>15390.733914140983</v>
      </c>
      <c r="J659" s="161">
        <f>+[2]data1cf!I659</f>
        <v>15313.810501309781</v>
      </c>
      <c r="K659" s="161">
        <f>+[2]data1cf!J659</f>
        <v>15329.29275648568</v>
      </c>
      <c r="L659" s="161">
        <f>+[2]data1cf!K659</f>
        <v>15440.859612467793</v>
      </c>
      <c r="M659" s="161">
        <f>+[2]data1cf!L659</f>
        <v>15136.380535127339</v>
      </c>
      <c r="N659" s="161">
        <f>+[2]data1cf!M659</f>
        <v>15685.432740823344</v>
      </c>
      <c r="O659" s="161">
        <f>+[2]data1cf!N659</f>
        <v>15308.241630397215</v>
      </c>
      <c r="P659" s="161">
        <f>+[2]data1cf!O659</f>
        <v>15097.631061940097</v>
      </c>
      <c r="Q659" s="161">
        <f>+[2]data1cf!P659</f>
        <v>15320.993965035428</v>
      </c>
      <c r="R659" s="161">
        <f>+[2]data1cf!Q659</f>
        <v>1174.2194642727407</v>
      </c>
      <c r="S659" s="161">
        <f>+[2]data1cf!R659</f>
        <v>0</v>
      </c>
      <c r="T659" s="161">
        <f>+[2]data1cf!S659</f>
        <v>0</v>
      </c>
      <c r="U659" s="161">
        <f>+[2]data1cf!T659</f>
        <v>0</v>
      </c>
      <c r="V659" s="161">
        <f>+[2]data1cf!U659</f>
        <v>0</v>
      </c>
      <c r="W659" s="161">
        <f>+[2]data1cf!V659</f>
        <v>0</v>
      </c>
      <c r="X659" s="161">
        <f>+[2]data1cf!W659</f>
        <v>0</v>
      </c>
      <c r="Y659" s="161">
        <f>+[2]data1cf!X659</f>
        <v>0</v>
      </c>
      <c r="Z659" s="161">
        <f>+[2]data1cf!Y659</f>
        <v>0</v>
      </c>
      <c r="AA659" s="161">
        <f>+[2]data1cf!Z659</f>
        <v>0</v>
      </c>
      <c r="AB659" s="161"/>
      <c r="AC659" s="162">
        <f t="shared" si="80"/>
        <v>17438.519033430002</v>
      </c>
      <c r="AD659" s="162">
        <f t="shared" si="82"/>
        <v>50506.02811613978</v>
      </c>
      <c r="AE659" s="163">
        <f t="shared" si="83"/>
        <v>49947.772031028268</v>
      </c>
      <c r="AF659" s="164">
        <f t="shared" si="81"/>
        <v>0.12918842434883121</v>
      </c>
      <c r="AG659" s="165">
        <f t="shared" ref="AG659:AG674" si="85">1-EXP(-(1/0.25)*(AD659/ABS($AD$1010)))</f>
        <v>0.97088702397643545</v>
      </c>
    </row>
    <row r="660" spans="1:33">
      <c r="A660" s="157"/>
      <c r="B660" s="161">
        <f>+[2]data1cf!A660</f>
        <v>-97682.073680819987</v>
      </c>
      <c r="C660" s="161">
        <f>+[2]data1cf!B660</f>
        <v>15001.043744799805</v>
      </c>
      <c r="D660" s="161">
        <f>+[2]data1cf!C660</f>
        <v>16427.912738308281</v>
      </c>
      <c r="E660" s="161">
        <f>+[2]data1cf!D660</f>
        <v>16013.920088328334</v>
      </c>
      <c r="F660" s="161">
        <f>+[2]data1cf!E660</f>
        <v>15950.006774838881</v>
      </c>
      <c r="G660" s="161">
        <f>+[2]data1cf!F660</f>
        <v>15557.401194283961</v>
      </c>
      <c r="H660" s="161">
        <f>+[2]data1cf!G660</f>
        <v>15427.704467693733</v>
      </c>
      <c r="I660" s="161">
        <f>+[2]data1cf!H660</f>
        <v>15356.512150097868</v>
      </c>
      <c r="J660" s="161">
        <f>+[2]data1cf!I660</f>
        <v>15325.603419205518</v>
      </c>
      <c r="K660" s="161">
        <f>+[2]data1cf!J660</f>
        <v>15183.984814721225</v>
      </c>
      <c r="L660" s="161">
        <f>+[2]data1cf!K660</f>
        <v>15386.366029894285</v>
      </c>
      <c r="M660" s="161">
        <f>+[2]data1cf!L660</f>
        <v>15295.928505477295</v>
      </c>
      <c r="N660" s="161">
        <f>+[2]data1cf!M660</f>
        <v>15281.299455524542</v>
      </c>
      <c r="O660" s="161">
        <f>+[2]data1cf!N660</f>
        <v>15348.955472716361</v>
      </c>
      <c r="P660" s="161">
        <f>+[2]data1cf!O660</f>
        <v>15182.503948458625</v>
      </c>
      <c r="Q660" s="161">
        <f>+[2]data1cf!P660</f>
        <v>15233.378542776765</v>
      </c>
      <c r="R660" s="161">
        <f>+[2]data1cf!Q660</f>
        <v>1120.3743122895328</v>
      </c>
      <c r="S660" s="161">
        <f>+[2]data1cf!R660</f>
        <v>0</v>
      </c>
      <c r="T660" s="161">
        <f>+[2]data1cf!S660</f>
        <v>0</v>
      </c>
      <c r="U660" s="161">
        <f>+[2]data1cf!T660</f>
        <v>0</v>
      </c>
      <c r="V660" s="161">
        <f>+[2]data1cf!U660</f>
        <v>0</v>
      </c>
      <c r="W660" s="161">
        <f>+[2]data1cf!V660</f>
        <v>0</v>
      </c>
      <c r="X660" s="161">
        <f>+[2]data1cf!W660</f>
        <v>0</v>
      </c>
      <c r="Y660" s="161">
        <f>+[2]data1cf!X660</f>
        <v>0</v>
      </c>
      <c r="Z660" s="161">
        <f>+[2]data1cf!Y660</f>
        <v>0</v>
      </c>
      <c r="AA660" s="161">
        <f>+[2]data1cf!Z660</f>
        <v>0</v>
      </c>
      <c r="AB660" s="161"/>
      <c r="AC660" s="162">
        <f t="shared" si="80"/>
        <v>20740.167835618962</v>
      </c>
      <c r="AD660" s="162">
        <f t="shared" si="82"/>
        <v>53580.550314260261</v>
      </c>
      <c r="AE660" s="163">
        <f t="shared" si="83"/>
        <v>53025.807580135188</v>
      </c>
      <c r="AF660" s="164">
        <f t="shared" si="81"/>
        <v>0.13594821095466617</v>
      </c>
      <c r="AG660" s="165">
        <f t="shared" si="85"/>
        <v>0.97652590511076642</v>
      </c>
    </row>
    <row r="661" spans="1:33">
      <c r="A661" s="157"/>
      <c r="B661" s="161">
        <f>+[2]data1cf!A661</f>
        <v>-94754.695448849685</v>
      </c>
      <c r="C661" s="161">
        <f>+[2]data1cf!B661</f>
        <v>15185.40223513455</v>
      </c>
      <c r="D661" s="161">
        <f>+[2]data1cf!C661</f>
        <v>16546.163688111141</v>
      </c>
      <c r="E661" s="161">
        <f>+[2]data1cf!D661</f>
        <v>16026.832585791606</v>
      </c>
      <c r="F661" s="161">
        <f>+[2]data1cf!E661</f>
        <v>15771.174079332988</v>
      </c>
      <c r="G661" s="161">
        <f>+[2]data1cf!F661</f>
        <v>15437.289419348703</v>
      </c>
      <c r="H661" s="161">
        <f>+[2]data1cf!G661</f>
        <v>15143.263741441453</v>
      </c>
      <c r="I661" s="161">
        <f>+[2]data1cf!H661</f>
        <v>15150.042667339709</v>
      </c>
      <c r="J661" s="161">
        <f>+[2]data1cf!I661</f>
        <v>15113.844406874152</v>
      </c>
      <c r="K661" s="161">
        <f>+[2]data1cf!J661</f>
        <v>14837.061954067573</v>
      </c>
      <c r="L661" s="161">
        <f>+[2]data1cf!K661</f>
        <v>15178.047403250297</v>
      </c>
      <c r="M661" s="161">
        <f>+[2]data1cf!L661</f>
        <v>15305.967505647566</v>
      </c>
      <c r="N661" s="161">
        <f>+[2]data1cf!M661</f>
        <v>15261.05233440936</v>
      </c>
      <c r="O661" s="161">
        <f>+[2]data1cf!N661</f>
        <v>15160.836323721236</v>
      </c>
      <c r="P661" s="161">
        <f>+[2]data1cf!O661</f>
        <v>15380.779896305838</v>
      </c>
      <c r="Q661" s="161">
        <f>+[2]data1cf!P661</f>
        <v>15317.078406025666</v>
      </c>
      <c r="R661" s="161">
        <f>+[2]data1cf!Q661</f>
        <v>1086.7984549201262</v>
      </c>
      <c r="S661" s="161">
        <f>+[2]data1cf!R661</f>
        <v>0</v>
      </c>
      <c r="T661" s="161">
        <f>+[2]data1cf!S661</f>
        <v>0</v>
      </c>
      <c r="U661" s="161">
        <f>+[2]data1cf!T661</f>
        <v>0</v>
      </c>
      <c r="V661" s="161">
        <f>+[2]data1cf!U661</f>
        <v>0</v>
      </c>
      <c r="W661" s="161">
        <f>+[2]data1cf!V661</f>
        <v>0</v>
      </c>
      <c r="X661" s="161">
        <f>+[2]data1cf!W661</f>
        <v>0</v>
      </c>
      <c r="Y661" s="161">
        <f>+[2]data1cf!X661</f>
        <v>0</v>
      </c>
      <c r="Z661" s="161">
        <f>+[2]data1cf!Y661</f>
        <v>0</v>
      </c>
      <c r="AA661" s="161">
        <f>+[2]data1cf!Z661</f>
        <v>0</v>
      </c>
      <c r="AB661" s="161"/>
      <c r="AC661" s="162">
        <f t="shared" si="80"/>
        <v>23160.954995348129</v>
      </c>
      <c r="AD661" s="162">
        <f t="shared" si="82"/>
        <v>55772.854967403699</v>
      </c>
      <c r="AE661" s="163">
        <f t="shared" si="83"/>
        <v>55221.707874988628</v>
      </c>
      <c r="AF661" s="164">
        <f t="shared" si="81"/>
        <v>0.1413010656833649</v>
      </c>
      <c r="AG661" s="165">
        <f t="shared" si="85"/>
        <v>0.9798664766575309</v>
      </c>
    </row>
    <row r="662" spans="1:33">
      <c r="A662" s="157"/>
      <c r="B662" s="161">
        <f>+[2]data1cf!A662</f>
        <v>-95282.881358690967</v>
      </c>
      <c r="C662" s="161">
        <f>+[2]data1cf!B662</f>
        <v>15110.210983187644</v>
      </c>
      <c r="D662" s="161">
        <f>+[2]data1cf!C662</f>
        <v>16519.328653528606</v>
      </c>
      <c r="E662" s="161">
        <f>+[2]data1cf!D662</f>
        <v>16198.895451658012</v>
      </c>
      <c r="F662" s="161">
        <f>+[2]data1cf!E662</f>
        <v>15884.236968293575</v>
      </c>
      <c r="G662" s="161">
        <f>+[2]data1cf!F662</f>
        <v>15580.637586303654</v>
      </c>
      <c r="H662" s="161">
        <f>+[2]data1cf!G662</f>
        <v>15359.851605345219</v>
      </c>
      <c r="I662" s="161">
        <f>+[2]data1cf!H662</f>
        <v>15320.061746365769</v>
      </c>
      <c r="J662" s="161">
        <f>+[2]data1cf!I662</f>
        <v>15519.568485569718</v>
      </c>
      <c r="K662" s="161">
        <f>+[2]data1cf!J662</f>
        <v>15177.001401296919</v>
      </c>
      <c r="L662" s="161">
        <f>+[2]data1cf!K662</f>
        <v>15209.681030710393</v>
      </c>
      <c r="M662" s="161">
        <f>+[2]data1cf!L662</f>
        <v>15325.781500039329</v>
      </c>
      <c r="N662" s="161">
        <f>+[2]data1cf!M662</f>
        <v>15133.231789416572</v>
      </c>
      <c r="O662" s="161">
        <f>+[2]data1cf!N662</f>
        <v>15314.053194157721</v>
      </c>
      <c r="P662" s="161">
        <f>+[2]data1cf!O662</f>
        <v>15344.353235474373</v>
      </c>
      <c r="Q662" s="161">
        <f>+[2]data1cf!P662</f>
        <v>15316.044966221041</v>
      </c>
      <c r="R662" s="161">
        <f>+[2]data1cf!Q662</f>
        <v>1092.8565360316418</v>
      </c>
      <c r="S662" s="161">
        <f>+[2]data1cf!R662</f>
        <v>0</v>
      </c>
      <c r="T662" s="161">
        <f>+[2]data1cf!S662</f>
        <v>0</v>
      </c>
      <c r="U662" s="161">
        <f>+[2]data1cf!T662</f>
        <v>0</v>
      </c>
      <c r="V662" s="161">
        <f>+[2]data1cf!U662</f>
        <v>0</v>
      </c>
      <c r="W662" s="161">
        <f>+[2]data1cf!V662</f>
        <v>0</v>
      </c>
      <c r="X662" s="161">
        <f>+[2]data1cf!W662</f>
        <v>0</v>
      </c>
      <c r="Y662" s="161">
        <f>+[2]data1cf!X662</f>
        <v>0</v>
      </c>
      <c r="Z662" s="161">
        <f>+[2]data1cf!Y662</f>
        <v>0</v>
      </c>
      <c r="AA662" s="161">
        <f>+[2]data1cf!Z662</f>
        <v>0</v>
      </c>
      <c r="AB662" s="161"/>
      <c r="AC662" s="162">
        <f t="shared" si="80"/>
        <v>23394.595799985756</v>
      </c>
      <c r="AD662" s="162">
        <f t="shared" si="82"/>
        <v>56256.160485407643</v>
      </c>
      <c r="AE662" s="163">
        <f t="shared" si="83"/>
        <v>55701.136597797558</v>
      </c>
      <c r="AF662" s="164">
        <f t="shared" si="81"/>
        <v>0.14142921566963199</v>
      </c>
      <c r="AG662" s="165">
        <f t="shared" si="85"/>
        <v>0.98053644253166683</v>
      </c>
    </row>
    <row r="663" spans="1:33">
      <c r="A663" s="157"/>
      <c r="B663" s="161">
        <f>+[2]data1cf!A663</f>
        <v>-93017.125596854428</v>
      </c>
      <c r="C663" s="161">
        <f>+[2]data1cf!B663</f>
        <v>14913.924411437325</v>
      </c>
      <c r="D663" s="161">
        <f>+[2]data1cf!C663</f>
        <v>16497.444030976319</v>
      </c>
      <c r="E663" s="161">
        <f>+[2]data1cf!D663</f>
        <v>16032.377289792737</v>
      </c>
      <c r="F663" s="161">
        <f>+[2]data1cf!E663</f>
        <v>15668.812737617302</v>
      </c>
      <c r="G663" s="161">
        <f>+[2]data1cf!F663</f>
        <v>15413.651918986401</v>
      </c>
      <c r="H663" s="161">
        <f>+[2]data1cf!G663</f>
        <v>15424.767245347553</v>
      </c>
      <c r="I663" s="161">
        <f>+[2]data1cf!H663</f>
        <v>15098.284751313477</v>
      </c>
      <c r="J663" s="161">
        <f>+[2]data1cf!I663</f>
        <v>15175.35926828312</v>
      </c>
      <c r="K663" s="161">
        <f>+[2]data1cf!J663</f>
        <v>15329.242569729506</v>
      </c>
      <c r="L663" s="161">
        <f>+[2]data1cf!K663</f>
        <v>15126.01998156041</v>
      </c>
      <c r="M663" s="161">
        <f>+[2]data1cf!L663</f>
        <v>15057.566182040391</v>
      </c>
      <c r="N663" s="161">
        <f>+[2]data1cf!M663</f>
        <v>14993.690223992206</v>
      </c>
      <c r="O663" s="161">
        <f>+[2]data1cf!N663</f>
        <v>15187.338254548758</v>
      </c>
      <c r="P663" s="161">
        <f>+[2]data1cf!O663</f>
        <v>15117.703797222874</v>
      </c>
      <c r="Q663" s="161">
        <f>+[2]data1cf!P663</f>
        <v>15220.985009415348</v>
      </c>
      <c r="R663" s="161">
        <f>+[2]data1cf!Q663</f>
        <v>1066.8692237456814</v>
      </c>
      <c r="S663" s="161">
        <f>+[2]data1cf!R663</f>
        <v>0</v>
      </c>
      <c r="T663" s="161">
        <f>+[2]data1cf!S663</f>
        <v>0</v>
      </c>
      <c r="U663" s="161">
        <f>+[2]data1cf!T663</f>
        <v>0</v>
      </c>
      <c r="V663" s="161">
        <f>+[2]data1cf!U663</f>
        <v>0</v>
      </c>
      <c r="W663" s="161">
        <f>+[2]data1cf!V663</f>
        <v>0</v>
      </c>
      <c r="X663" s="161">
        <f>+[2]data1cf!W663</f>
        <v>0</v>
      </c>
      <c r="Y663" s="161">
        <f>+[2]data1cf!X663</f>
        <v>0</v>
      </c>
      <c r="Z663" s="161">
        <f>+[2]data1cf!Y663</f>
        <v>0</v>
      </c>
      <c r="AA663" s="161">
        <f>+[2]data1cf!Z663</f>
        <v>0</v>
      </c>
      <c r="AB663" s="161"/>
      <c r="AC663" s="162">
        <f t="shared" si="80"/>
        <v>24619.639864958644</v>
      </c>
      <c r="AD663" s="162">
        <f t="shared" si="82"/>
        <v>57184.546609879959</v>
      </c>
      <c r="AE663" s="163">
        <f t="shared" si="83"/>
        <v>56634.53370117578</v>
      </c>
      <c r="AF663" s="164">
        <f t="shared" si="81"/>
        <v>0.14453708529472351</v>
      </c>
      <c r="AG663" s="165">
        <f t="shared" si="85"/>
        <v>0.98176148231496174</v>
      </c>
    </row>
    <row r="664" spans="1:33">
      <c r="A664" s="157"/>
      <c r="B664" s="161">
        <f>+[2]data1cf!A664</f>
        <v>-99155.721573441158</v>
      </c>
      <c r="C664" s="161">
        <f>+[2]data1cf!B664</f>
        <v>15040.889001025182</v>
      </c>
      <c r="D664" s="161">
        <f>+[2]data1cf!C664</f>
        <v>16475.692079568456</v>
      </c>
      <c r="E664" s="161">
        <f>+[2]data1cf!D664</f>
        <v>16235.691179143287</v>
      </c>
      <c r="F664" s="161">
        <f>+[2]data1cf!E664</f>
        <v>15990.169490198217</v>
      </c>
      <c r="G664" s="161">
        <f>+[2]data1cf!F664</f>
        <v>15319.834326620497</v>
      </c>
      <c r="H664" s="161">
        <f>+[2]data1cf!G664</f>
        <v>15370.277420979701</v>
      </c>
      <c r="I664" s="161">
        <f>+[2]data1cf!H664</f>
        <v>15130.688319948558</v>
      </c>
      <c r="J664" s="161">
        <f>+[2]data1cf!I664</f>
        <v>15249.060896055063</v>
      </c>
      <c r="K664" s="161">
        <f>+[2]data1cf!J664</f>
        <v>15309.007228420069</v>
      </c>
      <c r="L664" s="161">
        <f>+[2]data1cf!K664</f>
        <v>15144.91151131026</v>
      </c>
      <c r="M664" s="161">
        <f>+[2]data1cf!L664</f>
        <v>15313.098364254041</v>
      </c>
      <c r="N664" s="161">
        <f>+[2]data1cf!M664</f>
        <v>15222.517178660546</v>
      </c>
      <c r="O664" s="161">
        <f>+[2]data1cf!N664</f>
        <v>15285.801587323944</v>
      </c>
      <c r="P664" s="161">
        <f>+[2]data1cf!O664</f>
        <v>15404.762540218973</v>
      </c>
      <c r="Q664" s="161">
        <f>+[2]data1cf!P664</f>
        <v>15217.030648322585</v>
      </c>
      <c r="R664" s="161">
        <f>+[2]data1cf!Q664</f>
        <v>1137.2764641587405</v>
      </c>
      <c r="S664" s="161">
        <f>+[2]data1cf!R664</f>
        <v>0</v>
      </c>
      <c r="T664" s="161">
        <f>+[2]data1cf!S664</f>
        <v>0</v>
      </c>
      <c r="U664" s="161">
        <f>+[2]data1cf!T664</f>
        <v>0</v>
      </c>
      <c r="V664" s="161">
        <f>+[2]data1cf!U664</f>
        <v>0</v>
      </c>
      <c r="W664" s="161">
        <f>+[2]data1cf!V664</f>
        <v>0</v>
      </c>
      <c r="X664" s="161">
        <f>+[2]data1cf!W664</f>
        <v>0</v>
      </c>
      <c r="Y664" s="161">
        <f>+[2]data1cf!X664</f>
        <v>0</v>
      </c>
      <c r="Z664" s="161">
        <f>+[2]data1cf!Y664</f>
        <v>0</v>
      </c>
      <c r="AA664" s="161">
        <f>+[2]data1cf!Z664</f>
        <v>0</v>
      </c>
      <c r="AB664" s="161"/>
      <c r="AC664" s="162">
        <f t="shared" si="80"/>
        <v>19192.064072612942</v>
      </c>
      <c r="AD664" s="162">
        <f t="shared" si="82"/>
        <v>51966.304447004535</v>
      </c>
      <c r="AE664" s="163">
        <f t="shared" si="83"/>
        <v>51412.540008684402</v>
      </c>
      <c r="AF664" s="164">
        <f t="shared" si="81"/>
        <v>0.13291624188423157</v>
      </c>
      <c r="AG664" s="165">
        <f t="shared" si="85"/>
        <v>0.97371676160113296</v>
      </c>
    </row>
    <row r="665" spans="1:33">
      <c r="A665" s="157"/>
      <c r="B665" s="161">
        <f>+[2]data1cf!A665</f>
        <v>-99497.439954824484</v>
      </c>
      <c r="C665" s="161">
        <f>+[2]data1cf!B665</f>
        <v>15212.54193707923</v>
      </c>
      <c r="D665" s="161">
        <f>+[2]data1cf!C665</f>
        <v>16646.983840533925</v>
      </c>
      <c r="E665" s="161">
        <f>+[2]data1cf!D665</f>
        <v>16556.959974431185</v>
      </c>
      <c r="F665" s="161">
        <f>+[2]data1cf!E665</f>
        <v>15810.428986138984</v>
      </c>
      <c r="G665" s="161">
        <f>+[2]data1cf!F665</f>
        <v>15727.547024181265</v>
      </c>
      <c r="H665" s="161">
        <f>+[2]data1cf!G665</f>
        <v>15353.965865819288</v>
      </c>
      <c r="I665" s="161">
        <f>+[2]data1cf!H665</f>
        <v>15269.822922630654</v>
      </c>
      <c r="J665" s="161">
        <f>+[2]data1cf!I665</f>
        <v>15263.674409127712</v>
      </c>
      <c r="K665" s="161">
        <f>+[2]data1cf!J665</f>
        <v>15450.424670297458</v>
      </c>
      <c r="L665" s="161">
        <f>+[2]data1cf!K665</f>
        <v>15268.914460752279</v>
      </c>
      <c r="M665" s="161">
        <f>+[2]data1cf!L665</f>
        <v>15345.635606732192</v>
      </c>
      <c r="N665" s="161">
        <f>+[2]data1cf!M665</f>
        <v>15584.214217757559</v>
      </c>
      <c r="O665" s="161">
        <f>+[2]data1cf!N665</f>
        <v>15413.662466258524</v>
      </c>
      <c r="P665" s="161">
        <f>+[2]data1cf!O665</f>
        <v>15280.374010813357</v>
      </c>
      <c r="Q665" s="161">
        <f>+[2]data1cf!P665</f>
        <v>15085.330417336121</v>
      </c>
      <c r="R665" s="161">
        <f>+[2]data1cf!Q665</f>
        <v>1141.1958373058549</v>
      </c>
      <c r="S665" s="161">
        <f>+[2]data1cf!R665</f>
        <v>0</v>
      </c>
      <c r="T665" s="161">
        <f>+[2]data1cf!S665</f>
        <v>0</v>
      </c>
      <c r="U665" s="161">
        <f>+[2]data1cf!T665</f>
        <v>0</v>
      </c>
      <c r="V665" s="161">
        <f>+[2]data1cf!U665</f>
        <v>0</v>
      </c>
      <c r="W665" s="161">
        <f>+[2]data1cf!V665</f>
        <v>0</v>
      </c>
      <c r="X665" s="161">
        <f>+[2]data1cf!W665</f>
        <v>0</v>
      </c>
      <c r="Y665" s="161">
        <f>+[2]data1cf!X665</f>
        <v>0</v>
      </c>
      <c r="Z665" s="161">
        <f>+[2]data1cf!Y665</f>
        <v>0</v>
      </c>
      <c r="AA665" s="161">
        <f>+[2]data1cf!Z665</f>
        <v>0</v>
      </c>
      <c r="AB665" s="161"/>
      <c r="AC665" s="162">
        <f t="shared" si="80"/>
        <v>19796.472298236371</v>
      </c>
      <c r="AD665" s="162">
        <f t="shared" si="82"/>
        <v>52772.792447579988</v>
      </c>
      <c r="AE665" s="163">
        <f t="shared" si="83"/>
        <v>52215.828794823807</v>
      </c>
      <c r="AF665" s="164">
        <f t="shared" si="81"/>
        <v>0.13387276530265813</v>
      </c>
      <c r="AG665" s="165">
        <f t="shared" si="85"/>
        <v>0.97515990950590348</v>
      </c>
    </row>
    <row r="666" spans="1:33">
      <c r="A666" s="157"/>
      <c r="B666" s="161">
        <f>+[2]data1cf!A666</f>
        <v>-94949.48866783618</v>
      </c>
      <c r="C666" s="161">
        <f>+[2]data1cf!B666</f>
        <v>15182.745823005898</v>
      </c>
      <c r="D666" s="161">
        <f>+[2]data1cf!C666</f>
        <v>16520.574981332429</v>
      </c>
      <c r="E666" s="161">
        <f>+[2]data1cf!D666</f>
        <v>16066.698021125103</v>
      </c>
      <c r="F666" s="161">
        <f>+[2]data1cf!E666</f>
        <v>15871.542366767491</v>
      </c>
      <c r="G666" s="161">
        <f>+[2]data1cf!F666</f>
        <v>15522.587106135183</v>
      </c>
      <c r="H666" s="161">
        <f>+[2]data1cf!G666</f>
        <v>15247.883574136649</v>
      </c>
      <c r="I666" s="161">
        <f>+[2]data1cf!H666</f>
        <v>15215.999481834429</v>
      </c>
      <c r="J666" s="161">
        <f>+[2]data1cf!I666</f>
        <v>15187.03969474676</v>
      </c>
      <c r="K666" s="161">
        <f>+[2]data1cf!J666</f>
        <v>15127.337066548997</v>
      </c>
      <c r="L666" s="161">
        <f>+[2]data1cf!K666</f>
        <v>15318.702609026868</v>
      </c>
      <c r="M666" s="161">
        <f>+[2]data1cf!L666</f>
        <v>15052.911245541698</v>
      </c>
      <c r="N666" s="161">
        <f>+[2]data1cf!M666</f>
        <v>15280.143183072219</v>
      </c>
      <c r="O666" s="161">
        <f>+[2]data1cf!N666</f>
        <v>15217.068436154977</v>
      </c>
      <c r="P666" s="161">
        <f>+[2]data1cf!O666</f>
        <v>15276.888866256937</v>
      </c>
      <c r="Q666" s="161">
        <f>+[2]data1cf!P666</f>
        <v>15127.235849491159</v>
      </c>
      <c r="R666" s="161">
        <f>+[2]data1cf!Q666</f>
        <v>1089.0326552246138</v>
      </c>
      <c r="S666" s="161">
        <f>+[2]data1cf!R666</f>
        <v>0</v>
      </c>
      <c r="T666" s="161">
        <f>+[2]data1cf!S666</f>
        <v>0</v>
      </c>
      <c r="U666" s="161">
        <f>+[2]data1cf!T666</f>
        <v>0</v>
      </c>
      <c r="V666" s="161">
        <f>+[2]data1cf!U666</f>
        <v>0</v>
      </c>
      <c r="W666" s="161">
        <f>+[2]data1cf!V666</f>
        <v>0</v>
      </c>
      <c r="X666" s="161">
        <f>+[2]data1cf!W666</f>
        <v>0</v>
      </c>
      <c r="Y666" s="161">
        <f>+[2]data1cf!X666</f>
        <v>0</v>
      </c>
      <c r="Z666" s="161">
        <f>+[2]data1cf!Y666</f>
        <v>0</v>
      </c>
      <c r="AA666" s="161">
        <f>+[2]data1cf!Z666</f>
        <v>0</v>
      </c>
      <c r="AB666" s="161"/>
      <c r="AC666" s="162">
        <f t="shared" si="80"/>
        <v>23259.726644567163</v>
      </c>
      <c r="AD666" s="162">
        <f t="shared" si="82"/>
        <v>55938.214305920927</v>
      </c>
      <c r="AE666" s="163">
        <f t="shared" si="83"/>
        <v>55386.257725004696</v>
      </c>
      <c r="AF666" s="164">
        <f t="shared" si="81"/>
        <v>0.14140895009040835</v>
      </c>
      <c r="AG666" s="165">
        <f t="shared" si="85"/>
        <v>0.98009825657630656</v>
      </c>
    </row>
    <row r="667" spans="1:33">
      <c r="A667" s="157"/>
      <c r="B667" s="161">
        <f>+[2]data1cf!A667</f>
        <v>-88304.047006505571</v>
      </c>
      <c r="C667" s="161">
        <f>+[2]data1cf!B667</f>
        <v>14804.789536731731</v>
      </c>
      <c r="D667" s="161">
        <f>+[2]data1cf!C667</f>
        <v>16350.566469804689</v>
      </c>
      <c r="E667" s="161">
        <f>+[2]data1cf!D667</f>
        <v>15883.867572423693</v>
      </c>
      <c r="F667" s="161">
        <f>+[2]data1cf!E667</f>
        <v>15842.576510584226</v>
      </c>
      <c r="G667" s="161">
        <f>+[2]data1cf!F667</f>
        <v>15170.895433018897</v>
      </c>
      <c r="H667" s="161">
        <f>+[2]data1cf!G667</f>
        <v>14971.5715025311</v>
      </c>
      <c r="I667" s="161">
        <f>+[2]data1cf!H667</f>
        <v>14810.888686342503</v>
      </c>
      <c r="J667" s="161">
        <f>+[2]data1cf!I667</f>
        <v>15018.702310344404</v>
      </c>
      <c r="K667" s="161">
        <f>+[2]data1cf!J667</f>
        <v>14897.753455944796</v>
      </c>
      <c r="L667" s="161">
        <f>+[2]data1cf!K667</f>
        <v>15114.49065610212</v>
      </c>
      <c r="M667" s="161">
        <f>+[2]data1cf!L667</f>
        <v>15195.863471777822</v>
      </c>
      <c r="N667" s="161">
        <f>+[2]data1cf!M667</f>
        <v>15387.345530846784</v>
      </c>
      <c r="O667" s="161">
        <f>+[2]data1cf!N667</f>
        <v>14996.217600124761</v>
      </c>
      <c r="P667" s="161">
        <f>+[2]data1cf!O667</f>
        <v>15035.118018461299</v>
      </c>
      <c r="Q667" s="161">
        <f>+[2]data1cf!P667</f>
        <v>15419.505116819137</v>
      </c>
      <c r="R667" s="161">
        <f>+[2]data1cf!Q667</f>
        <v>1012.8120975458162</v>
      </c>
      <c r="S667" s="161">
        <f>+[2]data1cf!R667</f>
        <v>0</v>
      </c>
      <c r="T667" s="161">
        <f>+[2]data1cf!S667</f>
        <v>0</v>
      </c>
      <c r="U667" s="161">
        <f>+[2]data1cf!T667</f>
        <v>0</v>
      </c>
      <c r="V667" s="161">
        <f>+[2]data1cf!U667</f>
        <v>0</v>
      </c>
      <c r="W667" s="161">
        <f>+[2]data1cf!V667</f>
        <v>0</v>
      </c>
      <c r="X667" s="161">
        <f>+[2]data1cf!W667</f>
        <v>0</v>
      </c>
      <c r="Y667" s="161">
        <f>+[2]data1cf!X667</f>
        <v>0</v>
      </c>
      <c r="Z667" s="161">
        <f>+[2]data1cf!Y667</f>
        <v>0</v>
      </c>
      <c r="AA667" s="161">
        <f>+[2]data1cf!Z667</f>
        <v>0</v>
      </c>
      <c r="AB667" s="161"/>
      <c r="AC667" s="162">
        <f t="shared" si="80"/>
        <v>28437.53831399549</v>
      </c>
      <c r="AD667" s="162">
        <f t="shared" si="82"/>
        <v>60800.890677227493</v>
      </c>
      <c r="AE667" s="163">
        <f t="shared" si="83"/>
        <v>60253.76538106981</v>
      </c>
      <c r="AF667" s="164">
        <f t="shared" si="81"/>
        <v>0.15364733338356021</v>
      </c>
      <c r="AG667" s="165">
        <f t="shared" si="85"/>
        <v>0.98584158233553831</v>
      </c>
    </row>
    <row r="668" spans="1:33">
      <c r="A668" s="157"/>
      <c r="B668" s="161">
        <f>+[2]data1cf!A668</f>
        <v>-99260.462988647851</v>
      </c>
      <c r="C668" s="161">
        <f>+[2]data1cf!B668</f>
        <v>15221.095427983135</v>
      </c>
      <c r="D668" s="161">
        <f>+[2]data1cf!C668</f>
        <v>16701.111296253468</v>
      </c>
      <c r="E668" s="161">
        <f>+[2]data1cf!D668</f>
        <v>16494.055014014666</v>
      </c>
      <c r="F668" s="161">
        <f>+[2]data1cf!E668</f>
        <v>15823.785491887236</v>
      </c>
      <c r="G668" s="161">
        <f>+[2]data1cf!F668</f>
        <v>15603.545338957827</v>
      </c>
      <c r="H668" s="161">
        <f>+[2]data1cf!G668</f>
        <v>15360.859363833602</v>
      </c>
      <c r="I668" s="161">
        <f>+[2]data1cf!H668</f>
        <v>15239.826165941007</v>
      </c>
      <c r="J668" s="161">
        <f>+[2]data1cf!I668</f>
        <v>15549.341116126227</v>
      </c>
      <c r="K668" s="161">
        <f>+[2]data1cf!J668</f>
        <v>15391.185758595289</v>
      </c>
      <c r="L668" s="161">
        <f>+[2]data1cf!K668</f>
        <v>15314.348681474567</v>
      </c>
      <c r="M668" s="161">
        <f>+[2]data1cf!L668</f>
        <v>15270.939191118712</v>
      </c>
      <c r="N668" s="161">
        <f>+[2]data1cf!M668</f>
        <v>15225.061562670431</v>
      </c>
      <c r="O668" s="161">
        <f>+[2]data1cf!N668</f>
        <v>15221.879073909346</v>
      </c>
      <c r="P668" s="161">
        <f>+[2]data1cf!O668</f>
        <v>15457.099934955011</v>
      </c>
      <c r="Q668" s="161">
        <f>+[2]data1cf!P668</f>
        <v>15399.420738971134</v>
      </c>
      <c r="R668" s="161">
        <f>+[2]data1cf!Q668</f>
        <v>1138.4778062945952</v>
      </c>
      <c r="S668" s="161">
        <f>+[2]data1cf!R668</f>
        <v>0</v>
      </c>
      <c r="T668" s="161">
        <f>+[2]data1cf!S668</f>
        <v>0</v>
      </c>
      <c r="U668" s="161">
        <f>+[2]data1cf!T668</f>
        <v>0</v>
      </c>
      <c r="V668" s="161">
        <f>+[2]data1cf!U668</f>
        <v>0</v>
      </c>
      <c r="W668" s="161">
        <f>+[2]data1cf!V668</f>
        <v>0</v>
      </c>
      <c r="X668" s="161">
        <f>+[2]data1cf!W668</f>
        <v>0</v>
      </c>
      <c r="Y668" s="161">
        <f>+[2]data1cf!X668</f>
        <v>0</v>
      </c>
      <c r="Z668" s="161">
        <f>+[2]data1cf!Y668</f>
        <v>0</v>
      </c>
      <c r="AA668" s="161">
        <f>+[2]data1cf!Z668</f>
        <v>0</v>
      </c>
      <c r="AB668" s="161"/>
      <c r="AC668" s="162">
        <f t="shared" si="80"/>
        <v>20009.929543186881</v>
      </c>
      <c r="AD668" s="162">
        <f t="shared" si="82"/>
        <v>52987.56670773137</v>
      </c>
      <c r="AE668" s="163">
        <f t="shared" si="83"/>
        <v>52430.57079195961</v>
      </c>
      <c r="AF668" s="164">
        <f t="shared" si="81"/>
        <v>0.13430379033088688</v>
      </c>
      <c r="AG668" s="165">
        <f t="shared" si="85"/>
        <v>0.97553068669124332</v>
      </c>
    </row>
    <row r="669" spans="1:33">
      <c r="A669" s="157"/>
      <c r="B669" s="161">
        <f>+[2]data1cf!A669</f>
        <v>-101626.88684131806</v>
      </c>
      <c r="C669" s="161">
        <f>+[2]data1cf!B669</f>
        <v>15209.141758580554</v>
      </c>
      <c r="D669" s="161">
        <f>+[2]data1cf!C669</f>
        <v>16800.424593493644</v>
      </c>
      <c r="E669" s="161">
        <f>+[2]data1cf!D669</f>
        <v>16343.066057622105</v>
      </c>
      <c r="F669" s="161">
        <f>+[2]data1cf!E669</f>
        <v>16058.425607022935</v>
      </c>
      <c r="G669" s="161">
        <f>+[2]data1cf!F669</f>
        <v>15555.373420382284</v>
      </c>
      <c r="H669" s="161">
        <f>+[2]data1cf!G669</f>
        <v>15376.909506308411</v>
      </c>
      <c r="I669" s="161">
        <f>+[2]data1cf!H669</f>
        <v>15484.287853915324</v>
      </c>
      <c r="J669" s="161">
        <f>+[2]data1cf!I669</f>
        <v>15419.490443516854</v>
      </c>
      <c r="K669" s="161">
        <f>+[2]data1cf!J669</f>
        <v>15253.529546379883</v>
      </c>
      <c r="L669" s="161">
        <f>+[2]data1cf!K669</f>
        <v>15456.005032180699</v>
      </c>
      <c r="M669" s="161">
        <f>+[2]data1cf!L669</f>
        <v>15176.605056799632</v>
      </c>
      <c r="N669" s="161">
        <f>+[2]data1cf!M669</f>
        <v>15116.17753492701</v>
      </c>
      <c r="O669" s="161">
        <f>+[2]data1cf!N669</f>
        <v>15350.341972099342</v>
      </c>
      <c r="P669" s="161">
        <f>+[2]data1cf!O669</f>
        <v>15374.88256464103</v>
      </c>
      <c r="Q669" s="161">
        <f>+[2]data1cf!P669</f>
        <v>15613.4479871207</v>
      </c>
      <c r="R669" s="161">
        <f>+[2]data1cf!Q669</f>
        <v>1165.6197413151815</v>
      </c>
      <c r="S669" s="161">
        <f>+[2]data1cf!R669</f>
        <v>0</v>
      </c>
      <c r="T669" s="161">
        <f>+[2]data1cf!S669</f>
        <v>0</v>
      </c>
      <c r="U669" s="161">
        <f>+[2]data1cf!T669</f>
        <v>0</v>
      </c>
      <c r="V669" s="161">
        <f>+[2]data1cf!U669</f>
        <v>0</v>
      </c>
      <c r="W669" s="161">
        <f>+[2]data1cf!V669</f>
        <v>0</v>
      </c>
      <c r="X669" s="161">
        <f>+[2]data1cf!W669</f>
        <v>0</v>
      </c>
      <c r="Y669" s="161">
        <f>+[2]data1cf!X669</f>
        <v>0</v>
      </c>
      <c r="Z669" s="161">
        <f>+[2]data1cf!Y669</f>
        <v>0</v>
      </c>
      <c r="AA669" s="161">
        <f>+[2]data1cf!Z669</f>
        <v>0</v>
      </c>
      <c r="AB669" s="161"/>
      <c r="AC669" s="162">
        <f t="shared" si="80"/>
        <v>17806.649853699018</v>
      </c>
      <c r="AD669" s="162">
        <f t="shared" si="82"/>
        <v>50830.655117417009</v>
      </c>
      <c r="AE669" s="163">
        <f t="shared" si="83"/>
        <v>50272.858297590363</v>
      </c>
      <c r="AF669" s="164">
        <f t="shared" si="81"/>
        <v>0.12994313836097718</v>
      </c>
      <c r="AG669" s="165">
        <f t="shared" si="85"/>
        <v>0.97154133428088885</v>
      </c>
    </row>
    <row r="670" spans="1:33">
      <c r="A670" s="157"/>
      <c r="B670" s="161">
        <f>+[2]data1cf!A670</f>
        <v>-91032.30973971184</v>
      </c>
      <c r="C670" s="161">
        <f>+[2]data1cf!B670</f>
        <v>15104.965506385419</v>
      </c>
      <c r="D670" s="161">
        <f>+[2]data1cf!C670</f>
        <v>16418.018401374284</v>
      </c>
      <c r="E670" s="161">
        <f>+[2]data1cf!D670</f>
        <v>16123.254135792766</v>
      </c>
      <c r="F670" s="161">
        <f>+[2]data1cf!E670</f>
        <v>15500.163871159004</v>
      </c>
      <c r="G670" s="161">
        <f>+[2]data1cf!F670</f>
        <v>15160.607166388694</v>
      </c>
      <c r="H670" s="161">
        <f>+[2]data1cf!G670</f>
        <v>15264.130384608656</v>
      </c>
      <c r="I670" s="161">
        <f>+[2]data1cf!H670</f>
        <v>15084.86986356484</v>
      </c>
      <c r="J670" s="161">
        <f>+[2]data1cf!I670</f>
        <v>15127.013275666084</v>
      </c>
      <c r="K670" s="161">
        <f>+[2]data1cf!J670</f>
        <v>15091.278548914677</v>
      </c>
      <c r="L670" s="161">
        <f>+[2]data1cf!K670</f>
        <v>15196.469481527511</v>
      </c>
      <c r="M670" s="161">
        <f>+[2]data1cf!L670</f>
        <v>15136.104396958999</v>
      </c>
      <c r="N670" s="161">
        <f>+[2]data1cf!M670</f>
        <v>15035.717703683977</v>
      </c>
      <c r="O670" s="161">
        <f>+[2]data1cf!N670</f>
        <v>15003.482887360407</v>
      </c>
      <c r="P670" s="161">
        <f>+[2]data1cf!O670</f>
        <v>15175.998210004558</v>
      </c>
      <c r="Q670" s="161">
        <f>+[2]data1cf!P670</f>
        <v>15160.782341220394</v>
      </c>
      <c r="R670" s="161">
        <f>+[2]data1cf!Q670</f>
        <v>1044.1041797905989</v>
      </c>
      <c r="S670" s="161">
        <f>+[2]data1cf!R670</f>
        <v>0</v>
      </c>
      <c r="T670" s="161">
        <f>+[2]data1cf!S670</f>
        <v>0</v>
      </c>
      <c r="U670" s="161">
        <f>+[2]data1cf!T670</f>
        <v>0</v>
      </c>
      <c r="V670" s="161">
        <f>+[2]data1cf!U670</f>
        <v>0</v>
      </c>
      <c r="W670" s="161">
        <f>+[2]data1cf!V670</f>
        <v>0</v>
      </c>
      <c r="X670" s="161">
        <f>+[2]data1cf!W670</f>
        <v>0</v>
      </c>
      <c r="Y670" s="161">
        <f>+[2]data1cf!X670</f>
        <v>0</v>
      </c>
      <c r="Z670" s="161">
        <f>+[2]data1cf!Y670</f>
        <v>0</v>
      </c>
      <c r="AA670" s="161">
        <f>+[2]data1cf!Z670</f>
        <v>0</v>
      </c>
      <c r="AB670" s="161"/>
      <c r="AC670" s="162">
        <f t="shared" si="80"/>
        <v>26298.408362732767</v>
      </c>
      <c r="AD670" s="162">
        <f t="shared" si="82"/>
        <v>58740.471610909895</v>
      </c>
      <c r="AE670" s="163">
        <f t="shared" si="83"/>
        <v>58192.4303961857</v>
      </c>
      <c r="AF670" s="164">
        <f t="shared" si="81"/>
        <v>0.14850831627845765</v>
      </c>
      <c r="AG670" s="165">
        <f t="shared" si="85"/>
        <v>0.98364415121735782</v>
      </c>
    </row>
    <row r="671" spans="1:33">
      <c r="A671" s="157"/>
      <c r="B671" s="161">
        <f>+[2]data1cf!A671</f>
        <v>-93511.783893127824</v>
      </c>
      <c r="C671" s="161">
        <f>+[2]data1cf!B671</f>
        <v>15004.900764819951</v>
      </c>
      <c r="D671" s="161">
        <f>+[2]data1cf!C671</f>
        <v>16388.301348293688</v>
      </c>
      <c r="E671" s="161">
        <f>+[2]data1cf!D671</f>
        <v>16235.321842975929</v>
      </c>
      <c r="F671" s="161">
        <f>+[2]data1cf!E671</f>
        <v>15672.319422580058</v>
      </c>
      <c r="G671" s="161">
        <f>+[2]data1cf!F671</f>
        <v>15570.659986515941</v>
      </c>
      <c r="H671" s="161">
        <f>+[2]data1cf!G671</f>
        <v>15128.12582223113</v>
      </c>
      <c r="I671" s="161">
        <f>+[2]data1cf!H671</f>
        <v>15185.484227025278</v>
      </c>
      <c r="J671" s="161">
        <f>+[2]data1cf!I671</f>
        <v>15166.224831574888</v>
      </c>
      <c r="K671" s="161">
        <f>+[2]data1cf!J671</f>
        <v>15197.547354759781</v>
      </c>
      <c r="L671" s="161">
        <f>+[2]data1cf!K671</f>
        <v>15254.676660481129</v>
      </c>
      <c r="M671" s="161">
        <f>+[2]data1cf!L671</f>
        <v>15143.213077953536</v>
      </c>
      <c r="N671" s="161">
        <f>+[2]data1cf!M671</f>
        <v>15295.10529758858</v>
      </c>
      <c r="O671" s="161">
        <f>+[2]data1cf!N671</f>
        <v>15420.820989390228</v>
      </c>
      <c r="P671" s="161">
        <f>+[2]data1cf!O671</f>
        <v>15243.406090354252</v>
      </c>
      <c r="Q671" s="161">
        <f>+[2]data1cf!P671</f>
        <v>15263.775664134009</v>
      </c>
      <c r="R671" s="161">
        <f>+[2]data1cf!Q671</f>
        <v>1072.5427565406187</v>
      </c>
      <c r="S671" s="161">
        <f>+[2]data1cf!R671</f>
        <v>0</v>
      </c>
      <c r="T671" s="161">
        <f>+[2]data1cf!S671</f>
        <v>0</v>
      </c>
      <c r="U671" s="161">
        <f>+[2]data1cf!T671</f>
        <v>0</v>
      </c>
      <c r="V671" s="161">
        <f>+[2]data1cf!U671</f>
        <v>0</v>
      </c>
      <c r="W671" s="161">
        <f>+[2]data1cf!V671</f>
        <v>0</v>
      </c>
      <c r="X671" s="161">
        <f>+[2]data1cf!W671</f>
        <v>0</v>
      </c>
      <c r="Y671" s="161">
        <f>+[2]data1cf!X671</f>
        <v>0</v>
      </c>
      <c r="Z671" s="161">
        <f>+[2]data1cf!Y671</f>
        <v>0</v>
      </c>
      <c r="AA671" s="161">
        <f>+[2]data1cf!Z671</f>
        <v>0</v>
      </c>
      <c r="AB671" s="161"/>
      <c r="AC671" s="162">
        <f t="shared" si="80"/>
        <v>24474.723721159022</v>
      </c>
      <c r="AD671" s="162">
        <f t="shared" si="82"/>
        <v>57170.563359064268</v>
      </c>
      <c r="AE671" s="163">
        <f t="shared" si="83"/>
        <v>56618.024902404861</v>
      </c>
      <c r="AF671" s="164">
        <f t="shared" si="81"/>
        <v>0.14400534033775333</v>
      </c>
      <c r="AG671" s="165">
        <f t="shared" si="85"/>
        <v>0.98174361540192645</v>
      </c>
    </row>
    <row r="672" spans="1:33">
      <c r="A672" s="157"/>
      <c r="B672" s="161">
        <f>+[2]data1cf!A672</f>
        <v>-101422.40195726622</v>
      </c>
      <c r="C672" s="161">
        <f>+[2]data1cf!B672</f>
        <v>15276.021613696292</v>
      </c>
      <c r="D672" s="161">
        <f>+[2]data1cf!C672</f>
        <v>16924.390828778101</v>
      </c>
      <c r="E672" s="161">
        <f>+[2]data1cf!D672</f>
        <v>16408.980761963921</v>
      </c>
      <c r="F672" s="161">
        <f>+[2]data1cf!E672</f>
        <v>16182.889342949953</v>
      </c>
      <c r="G672" s="161">
        <f>+[2]data1cf!F672</f>
        <v>15731.359026137186</v>
      </c>
      <c r="H672" s="161">
        <f>+[2]data1cf!G672</f>
        <v>15409.477601301911</v>
      </c>
      <c r="I672" s="161">
        <f>+[2]data1cf!H672</f>
        <v>15205.820176656995</v>
      </c>
      <c r="J672" s="161">
        <f>+[2]data1cf!I672</f>
        <v>15296.387142251362</v>
      </c>
      <c r="K672" s="161">
        <f>+[2]data1cf!J672</f>
        <v>15286.627839705285</v>
      </c>
      <c r="L672" s="161">
        <f>+[2]data1cf!K672</f>
        <v>15353.020670855218</v>
      </c>
      <c r="M672" s="161">
        <f>+[2]data1cf!L672</f>
        <v>15742.706870612006</v>
      </c>
      <c r="N672" s="161">
        <f>+[2]data1cf!M672</f>
        <v>15459.741716605677</v>
      </c>
      <c r="O672" s="161">
        <f>+[2]data1cf!N672</f>
        <v>15387.598383719916</v>
      </c>
      <c r="P672" s="161">
        <f>+[2]data1cf!O672</f>
        <v>15461.88333371183</v>
      </c>
      <c r="Q672" s="161">
        <f>+[2]data1cf!P672</f>
        <v>15495.978872814285</v>
      </c>
      <c r="R672" s="161">
        <f>+[2]data1cf!Q672</f>
        <v>1163.2743814890605</v>
      </c>
      <c r="S672" s="161">
        <f>+[2]data1cf!R672</f>
        <v>0</v>
      </c>
      <c r="T672" s="161">
        <f>+[2]data1cf!S672</f>
        <v>0</v>
      </c>
      <c r="U672" s="161">
        <f>+[2]data1cf!T672</f>
        <v>0</v>
      </c>
      <c r="V672" s="161">
        <f>+[2]data1cf!U672</f>
        <v>0</v>
      </c>
      <c r="W672" s="161">
        <f>+[2]data1cf!V672</f>
        <v>0</v>
      </c>
      <c r="X672" s="161">
        <f>+[2]data1cf!W672</f>
        <v>0</v>
      </c>
      <c r="Y672" s="161">
        <f>+[2]data1cf!X672</f>
        <v>0</v>
      </c>
      <c r="Z672" s="161">
        <f>+[2]data1cf!Y672</f>
        <v>0</v>
      </c>
      <c r="AA672" s="161">
        <f>+[2]data1cf!Z672</f>
        <v>0</v>
      </c>
      <c r="AB672" s="161"/>
      <c r="AC672" s="162">
        <f t="shared" si="80"/>
        <v>18523.322060952374</v>
      </c>
      <c r="AD672" s="162">
        <f t="shared" si="82"/>
        <v>51678.579858562378</v>
      </c>
      <c r="AE672" s="163">
        <f t="shared" si="83"/>
        <v>51118.361642045042</v>
      </c>
      <c r="AF672" s="164">
        <f t="shared" si="81"/>
        <v>0.13117448687553407</v>
      </c>
      <c r="AG672" s="165">
        <f t="shared" si="85"/>
        <v>0.97318185578265615</v>
      </c>
    </row>
    <row r="673" spans="1:33">
      <c r="A673" s="157"/>
      <c r="B673" s="161">
        <f>+[2]data1cf!A673</f>
        <v>-86490.041232816904</v>
      </c>
      <c r="C673" s="161">
        <f>+[2]data1cf!B673</f>
        <v>14899.715496057768</v>
      </c>
      <c r="D673" s="161">
        <f>+[2]data1cf!C673</f>
        <v>16043.939343752303</v>
      </c>
      <c r="E673" s="161">
        <f>+[2]data1cf!D673</f>
        <v>15939.292286529366</v>
      </c>
      <c r="F673" s="161">
        <f>+[2]data1cf!E673</f>
        <v>15612.36071302583</v>
      </c>
      <c r="G673" s="161">
        <f>+[2]data1cf!F673</f>
        <v>15208.751068566733</v>
      </c>
      <c r="H673" s="161">
        <f>+[2]data1cf!G673</f>
        <v>15036.258587610339</v>
      </c>
      <c r="I673" s="161">
        <f>+[2]data1cf!H673</f>
        <v>15036.894194243549</v>
      </c>
      <c r="J673" s="161">
        <f>+[2]data1cf!I673</f>
        <v>15110.981909275521</v>
      </c>
      <c r="K673" s="161">
        <f>+[2]data1cf!J673</f>
        <v>15002.833878727792</v>
      </c>
      <c r="L673" s="161">
        <f>+[2]data1cf!K673</f>
        <v>15106.295006844168</v>
      </c>
      <c r="M673" s="161">
        <f>+[2]data1cf!L673</f>
        <v>15039.946231925709</v>
      </c>
      <c r="N673" s="161">
        <f>+[2]data1cf!M673</f>
        <v>14942.975833222481</v>
      </c>
      <c r="O673" s="161">
        <f>+[2]data1cf!N673</f>
        <v>15066.055615262911</v>
      </c>
      <c r="P673" s="161">
        <f>+[2]data1cf!O673</f>
        <v>15065.257059762031</v>
      </c>
      <c r="Q673" s="161">
        <f>+[2]data1cf!P673</f>
        <v>15103.851383479989</v>
      </c>
      <c r="R673" s="161">
        <f>+[2]data1cf!Q673</f>
        <v>992.00617692391666</v>
      </c>
      <c r="S673" s="161">
        <f>+[2]data1cf!R673</f>
        <v>0</v>
      </c>
      <c r="T673" s="161">
        <f>+[2]data1cf!S673</f>
        <v>0</v>
      </c>
      <c r="U673" s="161">
        <f>+[2]data1cf!T673</f>
        <v>0</v>
      </c>
      <c r="V673" s="161">
        <f>+[2]data1cf!U673</f>
        <v>0</v>
      </c>
      <c r="W673" s="161">
        <f>+[2]data1cf!V673</f>
        <v>0</v>
      </c>
      <c r="X673" s="161">
        <f>+[2]data1cf!W673</f>
        <v>0</v>
      </c>
      <c r="Y673" s="161">
        <f>+[2]data1cf!X673</f>
        <v>0</v>
      </c>
      <c r="Z673" s="161">
        <f>+[2]data1cf!Y673</f>
        <v>0</v>
      </c>
      <c r="AA673" s="161">
        <f>+[2]data1cf!Z673</f>
        <v>0</v>
      </c>
      <c r="AB673" s="161"/>
      <c r="AC673" s="162">
        <f t="shared" si="80"/>
        <v>29981.296007241363</v>
      </c>
      <c r="AD673" s="162">
        <f t="shared" si="82"/>
        <v>62258.487824478936</v>
      </c>
      <c r="AE673" s="163">
        <f t="shared" si="83"/>
        <v>61713.173903033312</v>
      </c>
      <c r="AF673" s="164">
        <f t="shared" si="81"/>
        <v>0.15757743716239928</v>
      </c>
      <c r="AG673" s="165">
        <f t="shared" si="85"/>
        <v>0.98721536108475072</v>
      </c>
    </row>
    <row r="674" spans="1:33">
      <c r="A674" s="157"/>
      <c r="B674" s="161">
        <f>+[2]data1cf!A674</f>
        <v>-98089.759370470303</v>
      </c>
      <c r="C674" s="161">
        <f>+[2]data1cf!B674</f>
        <v>15323.672414053963</v>
      </c>
      <c r="D674" s="161">
        <f>+[2]data1cf!C674</f>
        <v>16600.056583311092</v>
      </c>
      <c r="E674" s="161">
        <f>+[2]data1cf!D674</f>
        <v>16184.17823279716</v>
      </c>
      <c r="F674" s="161">
        <f>+[2]data1cf!E674</f>
        <v>16050.830046097395</v>
      </c>
      <c r="G674" s="161">
        <f>+[2]data1cf!F674</f>
        <v>15591.663674717598</v>
      </c>
      <c r="H674" s="161">
        <f>+[2]data1cf!G674</f>
        <v>15468.620259152422</v>
      </c>
      <c r="I674" s="161">
        <f>+[2]data1cf!H674</f>
        <v>15185.912985147657</v>
      </c>
      <c r="J674" s="161">
        <f>+[2]data1cf!I674</f>
        <v>15206.641489828811</v>
      </c>
      <c r="K674" s="161">
        <f>+[2]data1cf!J674</f>
        <v>15152.773058477682</v>
      </c>
      <c r="L674" s="161">
        <f>+[2]data1cf!K674</f>
        <v>15355.665773928722</v>
      </c>
      <c r="M674" s="161">
        <f>+[2]data1cf!L674</f>
        <v>15143.193095220548</v>
      </c>
      <c r="N674" s="161">
        <f>+[2]data1cf!M674</f>
        <v>15209.533245186787</v>
      </c>
      <c r="O674" s="161">
        <f>+[2]data1cf!N674</f>
        <v>15300.474126697922</v>
      </c>
      <c r="P674" s="161">
        <f>+[2]data1cf!O674</f>
        <v>15278.828555994658</v>
      </c>
      <c r="Q674" s="161">
        <f>+[2]data1cf!P674</f>
        <v>15104.371423217592</v>
      </c>
      <c r="R674" s="161">
        <f>+[2]data1cf!Q674</f>
        <v>1125.0503040755461</v>
      </c>
      <c r="S674" s="161">
        <f>+[2]data1cf!R674</f>
        <v>0</v>
      </c>
      <c r="T674" s="161">
        <f>+[2]data1cf!S674</f>
        <v>0</v>
      </c>
      <c r="U674" s="161">
        <f>+[2]data1cf!T674</f>
        <v>0</v>
      </c>
      <c r="V674" s="161">
        <f>+[2]data1cf!U674</f>
        <v>0</v>
      </c>
      <c r="W674" s="161">
        <f>+[2]data1cf!V674</f>
        <v>0</v>
      </c>
      <c r="X674" s="161">
        <f>+[2]data1cf!W674</f>
        <v>0</v>
      </c>
      <c r="Y674" s="161">
        <f>+[2]data1cf!X674</f>
        <v>0</v>
      </c>
      <c r="Z674" s="161">
        <f>+[2]data1cf!Y674</f>
        <v>0</v>
      </c>
      <c r="AA674" s="161">
        <f>+[2]data1cf!Z674</f>
        <v>0</v>
      </c>
      <c r="AB674" s="161"/>
      <c r="AC674" s="162">
        <f t="shared" si="80"/>
        <v>20746.202626973107</v>
      </c>
      <c r="AD674" s="162">
        <f t="shared" si="82"/>
        <v>53542.417603696173</v>
      </c>
      <c r="AE674" s="163">
        <f t="shared" si="83"/>
        <v>52988.650917015475</v>
      </c>
      <c r="AF674" s="164">
        <f t="shared" si="81"/>
        <v>0.13600444197654724</v>
      </c>
      <c r="AG674" s="165">
        <f t="shared" si="85"/>
        <v>0.97646314182372962</v>
      </c>
    </row>
    <row r="675" spans="1:33">
      <c r="A675" s="157"/>
      <c r="B675" s="161">
        <f>+[2]data1cf!A675</f>
        <v>-87328.439201395231</v>
      </c>
      <c r="C675" s="161">
        <f>+[2]data1cf!B675</f>
        <v>14988.757626518698</v>
      </c>
      <c r="D675" s="161">
        <f>+[2]data1cf!C675</f>
        <v>16170.338439639658</v>
      </c>
      <c r="E675" s="161">
        <f>+[2]data1cf!D675</f>
        <v>15784.402246678055</v>
      </c>
      <c r="F675" s="161">
        <f>+[2]data1cf!E675</f>
        <v>15496.052474653981</v>
      </c>
      <c r="G675" s="161">
        <f>+[2]data1cf!F675</f>
        <v>15428.991033475795</v>
      </c>
      <c r="H675" s="161">
        <f>+[2]data1cf!G675</f>
        <v>15337.940913184138</v>
      </c>
      <c r="I675" s="161">
        <f>+[2]data1cf!H675</f>
        <v>15121.653034011535</v>
      </c>
      <c r="J675" s="161">
        <f>+[2]data1cf!I675</f>
        <v>14927.631928395736</v>
      </c>
      <c r="K675" s="161">
        <f>+[2]data1cf!J675</f>
        <v>14874.032479127733</v>
      </c>
      <c r="L675" s="161">
        <f>+[2]data1cf!K675</f>
        <v>15011.717148603802</v>
      </c>
      <c r="M675" s="161">
        <f>+[2]data1cf!L675</f>
        <v>15027.356579900777</v>
      </c>
      <c r="N675" s="161">
        <f>+[2]data1cf!M675</f>
        <v>14944.597541490395</v>
      </c>
      <c r="O675" s="161">
        <f>+[2]data1cf!N675</f>
        <v>15042.181042019463</v>
      </c>
      <c r="P675" s="161">
        <f>+[2]data1cf!O675</f>
        <v>14872.671768821961</v>
      </c>
      <c r="Q675" s="161">
        <f>+[2]data1cf!P675</f>
        <v>14982.738225660134</v>
      </c>
      <c r="R675" s="161">
        <f>+[2]data1cf!Q675</f>
        <v>1001.6222662643225</v>
      </c>
      <c r="S675" s="161">
        <f>+[2]data1cf!R675</f>
        <v>0</v>
      </c>
      <c r="T675" s="161">
        <f>+[2]data1cf!S675</f>
        <v>0</v>
      </c>
      <c r="U675" s="161">
        <f>+[2]data1cf!T675</f>
        <v>0</v>
      </c>
      <c r="V675" s="161">
        <f>+[2]data1cf!U675</f>
        <v>0</v>
      </c>
      <c r="W675" s="161">
        <f>+[2]data1cf!V675</f>
        <v>0</v>
      </c>
      <c r="X675" s="161">
        <f>+[2]data1cf!W675</f>
        <v>0</v>
      </c>
      <c r="Y675" s="161">
        <f>+[2]data1cf!X675</f>
        <v>0</v>
      </c>
      <c r="Z675" s="161">
        <f>+[2]data1cf!Y675</f>
        <v>0</v>
      </c>
      <c r="AA675" s="161">
        <f>+[2]data1cf!Z675</f>
        <v>0</v>
      </c>
      <c r="AB675" s="161"/>
      <c r="AC675" s="162">
        <f t="shared" si="80"/>
        <v>29218.0538155707</v>
      </c>
      <c r="AD675" s="162">
        <f t="shared" si="82"/>
        <v>61448.421882438168</v>
      </c>
      <c r="AE675" s="163">
        <f t="shared" si="83"/>
        <v>60904.197777010406</v>
      </c>
      <c r="AF675" s="164">
        <f t="shared" si="81"/>
        <v>0.15579981207847596</v>
      </c>
      <c r="AG675" s="165">
        <f t="shared" ref="AG675:AG690" si="86">1-EXP(-(1/0.25)*(AD675/ABS($AD$1010)))</f>
        <v>0.98646921559887957</v>
      </c>
    </row>
    <row r="676" spans="1:33">
      <c r="A676" s="157"/>
      <c r="B676" s="161">
        <f>+[2]data1cf!A676</f>
        <v>-86759.66336814205</v>
      </c>
      <c r="C676" s="161">
        <f>+[2]data1cf!B676</f>
        <v>14948.83753811216</v>
      </c>
      <c r="D676" s="161">
        <f>+[2]data1cf!C676</f>
        <v>16225.798007781967</v>
      </c>
      <c r="E676" s="161">
        <f>+[2]data1cf!D676</f>
        <v>15802.027792622408</v>
      </c>
      <c r="F676" s="161">
        <f>+[2]data1cf!E676</f>
        <v>15855.059687844407</v>
      </c>
      <c r="G676" s="161">
        <f>+[2]data1cf!F676</f>
        <v>15153.164027046165</v>
      </c>
      <c r="H676" s="161">
        <f>+[2]data1cf!G676</f>
        <v>14931.056270545436</v>
      </c>
      <c r="I676" s="161">
        <f>+[2]data1cf!H676</f>
        <v>14793.413628380218</v>
      </c>
      <c r="J676" s="161">
        <f>+[2]data1cf!I676</f>
        <v>14792.881934182524</v>
      </c>
      <c r="K676" s="161">
        <f>+[2]data1cf!J676</f>
        <v>14892.759674898287</v>
      </c>
      <c r="L676" s="161">
        <f>+[2]data1cf!K676</f>
        <v>15010.264211787979</v>
      </c>
      <c r="M676" s="161">
        <f>+[2]data1cf!L676</f>
        <v>14939.998048005922</v>
      </c>
      <c r="N676" s="161">
        <f>+[2]data1cf!M676</f>
        <v>14835.343023250392</v>
      </c>
      <c r="O676" s="161">
        <f>+[2]data1cf!N676</f>
        <v>15017.512796705294</v>
      </c>
      <c r="P676" s="161">
        <f>+[2]data1cf!O676</f>
        <v>15204.648796100038</v>
      </c>
      <c r="Q676" s="161">
        <f>+[2]data1cf!P676</f>
        <v>15226.206910648878</v>
      </c>
      <c r="R676" s="161">
        <f>+[2]data1cf!Q676</f>
        <v>995.09863496724199</v>
      </c>
      <c r="S676" s="161">
        <f>+[2]data1cf!R676</f>
        <v>0</v>
      </c>
      <c r="T676" s="161">
        <f>+[2]data1cf!S676</f>
        <v>0</v>
      </c>
      <c r="U676" s="161">
        <f>+[2]data1cf!T676</f>
        <v>0</v>
      </c>
      <c r="V676" s="161">
        <f>+[2]data1cf!U676</f>
        <v>0</v>
      </c>
      <c r="W676" s="161">
        <f>+[2]data1cf!V676</f>
        <v>0</v>
      </c>
      <c r="X676" s="161">
        <f>+[2]data1cf!W676</f>
        <v>0</v>
      </c>
      <c r="Y676" s="161">
        <f>+[2]data1cf!X676</f>
        <v>0</v>
      </c>
      <c r="Z676" s="161">
        <f>+[2]data1cf!Y676</f>
        <v>0</v>
      </c>
      <c r="AA676" s="161">
        <f>+[2]data1cf!Z676</f>
        <v>0</v>
      </c>
      <c r="AB676" s="161"/>
      <c r="AC676" s="162">
        <f t="shared" si="80"/>
        <v>29501.777978050806</v>
      </c>
      <c r="AD676" s="162">
        <f t="shared" si="82"/>
        <v>61648.558381205243</v>
      </c>
      <c r="AE676" s="163">
        <f t="shared" si="83"/>
        <v>61105.266733976037</v>
      </c>
      <c r="AF676" s="164">
        <f t="shared" si="81"/>
        <v>0.15667400956153874</v>
      </c>
      <c r="AG676" s="165">
        <f t="shared" si="86"/>
        <v>0.98665751498398591</v>
      </c>
    </row>
    <row r="677" spans="1:33">
      <c r="A677" s="157"/>
      <c r="B677" s="161">
        <f>+[2]data1cf!A677</f>
        <v>-99192.206526269307</v>
      </c>
      <c r="C677" s="161">
        <f>+[2]data1cf!B677</f>
        <v>15196.932802533534</v>
      </c>
      <c r="D677" s="161">
        <f>+[2]data1cf!C677</f>
        <v>16655.851042629216</v>
      </c>
      <c r="E677" s="161">
        <f>+[2]data1cf!D677</f>
        <v>16330.571204205451</v>
      </c>
      <c r="F677" s="161">
        <f>+[2]data1cf!E677</f>
        <v>15783.099788852072</v>
      </c>
      <c r="G677" s="161">
        <f>+[2]data1cf!F677</f>
        <v>15774.868741156111</v>
      </c>
      <c r="H677" s="161">
        <f>+[2]data1cf!G677</f>
        <v>15466.665088377449</v>
      </c>
      <c r="I677" s="161">
        <f>+[2]data1cf!H677</f>
        <v>15245.485282087146</v>
      </c>
      <c r="J677" s="161">
        <f>+[2]data1cf!I677</f>
        <v>15367.258439859263</v>
      </c>
      <c r="K677" s="161">
        <f>+[2]data1cf!J677</f>
        <v>15364.285608410686</v>
      </c>
      <c r="L677" s="161">
        <f>+[2]data1cf!K677</f>
        <v>15245.959872058134</v>
      </c>
      <c r="M677" s="161">
        <f>+[2]data1cf!L677</f>
        <v>15289.468453777707</v>
      </c>
      <c r="N677" s="161">
        <f>+[2]data1cf!M677</f>
        <v>15343.464497247413</v>
      </c>
      <c r="O677" s="161">
        <f>+[2]data1cf!N677</f>
        <v>15423.653992429641</v>
      </c>
      <c r="P677" s="161">
        <f>+[2]data1cf!O677</f>
        <v>15390.372340164882</v>
      </c>
      <c r="Q677" s="161">
        <f>+[2]data1cf!P677</f>
        <v>15620.9993005611</v>
      </c>
      <c r="R677" s="161">
        <f>+[2]data1cf!Q677</f>
        <v>1137.6949319736982</v>
      </c>
      <c r="S677" s="161">
        <f>+[2]data1cf!R677</f>
        <v>0</v>
      </c>
      <c r="T677" s="161">
        <f>+[2]data1cf!S677</f>
        <v>0</v>
      </c>
      <c r="U677" s="161">
        <f>+[2]data1cf!T677</f>
        <v>0</v>
      </c>
      <c r="V677" s="161">
        <f>+[2]data1cf!U677</f>
        <v>0</v>
      </c>
      <c r="W677" s="161">
        <f>+[2]data1cf!V677</f>
        <v>0</v>
      </c>
      <c r="X677" s="161">
        <f>+[2]data1cf!W677</f>
        <v>0</v>
      </c>
      <c r="Y677" s="161">
        <f>+[2]data1cf!X677</f>
        <v>0</v>
      </c>
      <c r="Z677" s="161">
        <f>+[2]data1cf!Y677</f>
        <v>0</v>
      </c>
      <c r="AA677" s="161">
        <f>+[2]data1cf!Z677</f>
        <v>0</v>
      </c>
      <c r="AB677" s="161"/>
      <c r="AC677" s="162">
        <f t="shared" si="80"/>
        <v>20052.39987811938</v>
      </c>
      <c r="AD677" s="162">
        <f t="shared" si="82"/>
        <v>53073.094210798183</v>
      </c>
      <c r="AE677" s="163">
        <f t="shared" si="83"/>
        <v>52515.098444447118</v>
      </c>
      <c r="AF677" s="164">
        <f t="shared" si="81"/>
        <v>0.13433521389961242</v>
      </c>
      <c r="AG677" s="165">
        <f t="shared" si="86"/>
        <v>0.97567679232358739</v>
      </c>
    </row>
    <row r="678" spans="1:33">
      <c r="A678" s="157"/>
      <c r="B678" s="161">
        <f>+[2]data1cf!A678</f>
        <v>-98453.968310628086</v>
      </c>
      <c r="C678" s="161">
        <f>+[2]data1cf!B678</f>
        <v>15346.902104510176</v>
      </c>
      <c r="D678" s="161">
        <f>+[2]data1cf!C678</f>
        <v>16709.770155937222</v>
      </c>
      <c r="E678" s="161">
        <f>+[2]data1cf!D678</f>
        <v>16312.892465892794</v>
      </c>
      <c r="F678" s="161">
        <f>+[2]data1cf!E678</f>
        <v>15913.188615759638</v>
      </c>
      <c r="G678" s="161">
        <f>+[2]data1cf!F678</f>
        <v>15622.622105401391</v>
      </c>
      <c r="H678" s="161">
        <f>+[2]data1cf!G678</f>
        <v>15437.38723203918</v>
      </c>
      <c r="I678" s="161">
        <f>+[2]data1cf!H678</f>
        <v>15318.431299098611</v>
      </c>
      <c r="J678" s="161">
        <f>+[2]data1cf!I678</f>
        <v>15297.020051361145</v>
      </c>
      <c r="K678" s="161">
        <f>+[2]data1cf!J678</f>
        <v>15122.360547652646</v>
      </c>
      <c r="L678" s="161">
        <f>+[2]data1cf!K678</f>
        <v>15315.495867021513</v>
      </c>
      <c r="M678" s="161">
        <f>+[2]data1cf!L678</f>
        <v>15436.369226671748</v>
      </c>
      <c r="N678" s="161">
        <f>+[2]data1cf!M678</f>
        <v>15136.743381725224</v>
      </c>
      <c r="O678" s="161">
        <f>+[2]data1cf!N678</f>
        <v>15295.665977829376</v>
      </c>
      <c r="P678" s="161">
        <f>+[2]data1cf!O678</f>
        <v>15460.693688654888</v>
      </c>
      <c r="Q678" s="161">
        <f>+[2]data1cf!P678</f>
        <v>15410.170962722415</v>
      </c>
      <c r="R678" s="161">
        <f>+[2]data1cf!Q678</f>
        <v>1129.2276349355798</v>
      </c>
      <c r="S678" s="161">
        <f>+[2]data1cf!R678</f>
        <v>0</v>
      </c>
      <c r="T678" s="161">
        <f>+[2]data1cf!S678</f>
        <v>0</v>
      </c>
      <c r="U678" s="161">
        <f>+[2]data1cf!T678</f>
        <v>0</v>
      </c>
      <c r="V678" s="161">
        <f>+[2]data1cf!U678</f>
        <v>0</v>
      </c>
      <c r="W678" s="161">
        <f>+[2]data1cf!V678</f>
        <v>0</v>
      </c>
      <c r="X678" s="161">
        <f>+[2]data1cf!W678</f>
        <v>0</v>
      </c>
      <c r="Y678" s="161">
        <f>+[2]data1cf!X678</f>
        <v>0</v>
      </c>
      <c r="Z678" s="161">
        <f>+[2]data1cf!Y678</f>
        <v>0</v>
      </c>
      <c r="AA678" s="161">
        <f>+[2]data1cf!Z678</f>
        <v>0</v>
      </c>
      <c r="AB678" s="161"/>
      <c r="AC678" s="162">
        <f t="shared" si="80"/>
        <v>20779.779478972589</v>
      </c>
      <c r="AD678" s="162">
        <f t="shared" si="82"/>
        <v>53718.233778109803</v>
      </c>
      <c r="AE678" s="163">
        <f t="shared" si="83"/>
        <v>53161.839182281976</v>
      </c>
      <c r="AF678" s="164">
        <f t="shared" si="81"/>
        <v>0.1358944356441498</v>
      </c>
      <c r="AG678" s="165">
        <f t="shared" si="86"/>
        <v>0.97675113084486243</v>
      </c>
    </row>
    <row r="679" spans="1:33">
      <c r="A679" s="157"/>
      <c r="B679" s="161">
        <f>+[2]data1cf!A679</f>
        <v>-85804.156268096602</v>
      </c>
      <c r="C679" s="161">
        <f>+[2]data1cf!B679</f>
        <v>15079.752787519399</v>
      </c>
      <c r="D679" s="161">
        <f>+[2]data1cf!C679</f>
        <v>16131.330162627968</v>
      </c>
      <c r="E679" s="161">
        <f>+[2]data1cf!D679</f>
        <v>15843.884092080749</v>
      </c>
      <c r="F679" s="161">
        <f>+[2]data1cf!E679</f>
        <v>15552.858795635981</v>
      </c>
      <c r="G679" s="161">
        <f>+[2]data1cf!F679</f>
        <v>15543.713465739012</v>
      </c>
      <c r="H679" s="161">
        <f>+[2]data1cf!G679</f>
        <v>15084.651554478951</v>
      </c>
      <c r="I679" s="161">
        <f>+[2]data1cf!H679</f>
        <v>14998.92110876532</v>
      </c>
      <c r="J679" s="161">
        <f>+[2]data1cf!I679</f>
        <v>15180.536109870844</v>
      </c>
      <c r="K679" s="161">
        <f>+[2]data1cf!J679</f>
        <v>14934.872554658461</v>
      </c>
      <c r="L679" s="161">
        <f>+[2]data1cf!K679</f>
        <v>15025.122371286903</v>
      </c>
      <c r="M679" s="161">
        <f>+[2]data1cf!L679</f>
        <v>14901.278638436992</v>
      </c>
      <c r="N679" s="161">
        <f>+[2]data1cf!M679</f>
        <v>14965.04719910484</v>
      </c>
      <c r="O679" s="161">
        <f>+[2]data1cf!N679</f>
        <v>14972.930590155476</v>
      </c>
      <c r="P679" s="161">
        <f>+[2]data1cf!O679</f>
        <v>15086.263421343698</v>
      </c>
      <c r="Q679" s="161">
        <f>+[2]data1cf!P679</f>
        <v>15151.596542326452</v>
      </c>
      <c r="R679" s="161">
        <f>+[2]data1cf!Q679</f>
        <v>984.13935073256073</v>
      </c>
      <c r="S679" s="161">
        <f>+[2]data1cf!R679</f>
        <v>0</v>
      </c>
      <c r="T679" s="161">
        <f>+[2]data1cf!S679</f>
        <v>0</v>
      </c>
      <c r="U679" s="161">
        <f>+[2]data1cf!T679</f>
        <v>0</v>
      </c>
      <c r="V679" s="161">
        <f>+[2]data1cf!U679</f>
        <v>0</v>
      </c>
      <c r="W679" s="161">
        <f>+[2]data1cf!V679</f>
        <v>0</v>
      </c>
      <c r="X679" s="161">
        <f>+[2]data1cf!W679</f>
        <v>0</v>
      </c>
      <c r="Y679" s="161">
        <f>+[2]data1cf!X679</f>
        <v>0</v>
      </c>
      <c r="Z679" s="161">
        <f>+[2]data1cf!Y679</f>
        <v>0</v>
      </c>
      <c r="AA679" s="161">
        <f>+[2]data1cf!Z679</f>
        <v>0</v>
      </c>
      <c r="AB679" s="161"/>
      <c r="AC679" s="162">
        <f t="shared" si="80"/>
        <v>30925.615577090924</v>
      </c>
      <c r="AD679" s="162">
        <f t="shared" si="82"/>
        <v>63210.655783672373</v>
      </c>
      <c r="AE679" s="163">
        <f t="shared" si="83"/>
        <v>62665.390142382174</v>
      </c>
      <c r="AF679" s="164">
        <f t="shared" si="81"/>
        <v>0.15989609360694892</v>
      </c>
      <c r="AG679" s="165">
        <f t="shared" si="86"/>
        <v>0.9880399618221446</v>
      </c>
    </row>
    <row r="680" spans="1:33">
      <c r="A680" s="157"/>
      <c r="B680" s="161">
        <f>+[2]data1cf!A680</f>
        <v>-85273.078718335863</v>
      </c>
      <c r="C680" s="161">
        <f>+[2]data1cf!B680</f>
        <v>14781.813357974439</v>
      </c>
      <c r="D680" s="161">
        <f>+[2]data1cf!C680</f>
        <v>16248.406168713946</v>
      </c>
      <c r="E680" s="161">
        <f>+[2]data1cf!D680</f>
        <v>15909.331778805525</v>
      </c>
      <c r="F680" s="161">
        <f>+[2]data1cf!E680</f>
        <v>15654.453342725566</v>
      </c>
      <c r="G680" s="161">
        <f>+[2]data1cf!F680</f>
        <v>15210.04288198929</v>
      </c>
      <c r="H680" s="161">
        <f>+[2]data1cf!G680</f>
        <v>15038.290497026695</v>
      </c>
      <c r="I680" s="161">
        <f>+[2]data1cf!H680</f>
        <v>14914.6325348194</v>
      </c>
      <c r="J680" s="161">
        <f>+[2]data1cf!I680</f>
        <v>14743.748711421937</v>
      </c>
      <c r="K680" s="161">
        <f>+[2]data1cf!J680</f>
        <v>14881.983638852042</v>
      </c>
      <c r="L680" s="161">
        <f>+[2]data1cf!K680</f>
        <v>14969.29027930502</v>
      </c>
      <c r="M680" s="161">
        <f>+[2]data1cf!L680</f>
        <v>14983.404608003199</v>
      </c>
      <c r="N680" s="161">
        <f>+[2]data1cf!M680</f>
        <v>15096.738988728546</v>
      </c>
      <c r="O680" s="161">
        <f>+[2]data1cf!N680</f>
        <v>15113.520916873273</v>
      </c>
      <c r="P680" s="161">
        <f>+[2]data1cf!O680</f>
        <v>15308.928317916136</v>
      </c>
      <c r="Q680" s="161">
        <f>+[2]data1cf!P680</f>
        <v>15313.069729223658</v>
      </c>
      <c r="R680" s="161">
        <f>+[2]data1cf!Q680</f>
        <v>978.04810366782488</v>
      </c>
      <c r="S680" s="161">
        <f>+[2]data1cf!R680</f>
        <v>0</v>
      </c>
      <c r="T680" s="161">
        <f>+[2]data1cf!S680</f>
        <v>0</v>
      </c>
      <c r="U680" s="161">
        <f>+[2]data1cf!T680</f>
        <v>0</v>
      </c>
      <c r="V680" s="161">
        <f>+[2]data1cf!U680</f>
        <v>0</v>
      </c>
      <c r="W680" s="161">
        <f>+[2]data1cf!V680</f>
        <v>0</v>
      </c>
      <c r="X680" s="161">
        <f>+[2]data1cf!W680</f>
        <v>0</v>
      </c>
      <c r="Y680" s="161">
        <f>+[2]data1cf!X680</f>
        <v>0</v>
      </c>
      <c r="Z680" s="161">
        <f>+[2]data1cf!Y680</f>
        <v>0</v>
      </c>
      <c r="AA680" s="161">
        <f>+[2]data1cf!Z680</f>
        <v>0</v>
      </c>
      <c r="AB680" s="161"/>
      <c r="AC680" s="162">
        <f t="shared" si="80"/>
        <v>31084.247658501048</v>
      </c>
      <c r="AD680" s="162">
        <f t="shared" si="82"/>
        <v>63330.801872068805</v>
      </c>
      <c r="AE680" s="163">
        <f t="shared" si="83"/>
        <v>62785.602056464486</v>
      </c>
      <c r="AF680" s="164">
        <f t="shared" si="81"/>
        <v>0.16038687825202946</v>
      </c>
      <c r="AG680" s="165">
        <f t="shared" si="86"/>
        <v>0.98814015907922859</v>
      </c>
    </row>
    <row r="681" spans="1:33">
      <c r="A681" s="157"/>
      <c r="B681" s="161">
        <f>+[2]data1cf!A681</f>
        <v>-92218.966045877416</v>
      </c>
      <c r="C681" s="161">
        <f>+[2]data1cf!B681</f>
        <v>14824.094973083378</v>
      </c>
      <c r="D681" s="161">
        <f>+[2]data1cf!C681</f>
        <v>16509.821735360449</v>
      </c>
      <c r="E681" s="161">
        <f>+[2]data1cf!D681</f>
        <v>16021.968906648741</v>
      </c>
      <c r="F681" s="161">
        <f>+[2]data1cf!E681</f>
        <v>15670.874412712548</v>
      </c>
      <c r="G681" s="161">
        <f>+[2]data1cf!F681</f>
        <v>15683.836357237207</v>
      </c>
      <c r="H681" s="161">
        <f>+[2]data1cf!G681</f>
        <v>15075.638674822441</v>
      </c>
      <c r="I681" s="161">
        <f>+[2]data1cf!H681</f>
        <v>14999.237028542026</v>
      </c>
      <c r="J681" s="161">
        <f>+[2]data1cf!I681</f>
        <v>14988.995544085639</v>
      </c>
      <c r="K681" s="161">
        <f>+[2]data1cf!J681</f>
        <v>14992.37801520115</v>
      </c>
      <c r="L681" s="161">
        <f>+[2]data1cf!K681</f>
        <v>15058.589404548768</v>
      </c>
      <c r="M681" s="161">
        <f>+[2]data1cf!L681</f>
        <v>15212.407912194998</v>
      </c>
      <c r="N681" s="161">
        <f>+[2]data1cf!M681</f>
        <v>15140.174015909948</v>
      </c>
      <c r="O681" s="161">
        <f>+[2]data1cf!N681</f>
        <v>15157.267445982348</v>
      </c>
      <c r="P681" s="161">
        <f>+[2]data1cf!O681</f>
        <v>15185.503856534873</v>
      </c>
      <c r="Q681" s="161">
        <f>+[2]data1cf!P681</f>
        <v>15234.351778890956</v>
      </c>
      <c r="R681" s="161">
        <f>+[2]data1cf!Q681</f>
        <v>1057.7146529597953</v>
      </c>
      <c r="S681" s="161">
        <f>+[2]data1cf!R681</f>
        <v>0</v>
      </c>
      <c r="T681" s="161">
        <f>+[2]data1cf!S681</f>
        <v>0</v>
      </c>
      <c r="U681" s="161">
        <f>+[2]data1cf!T681</f>
        <v>0</v>
      </c>
      <c r="V681" s="161">
        <f>+[2]data1cf!U681</f>
        <v>0</v>
      </c>
      <c r="W681" s="161">
        <f>+[2]data1cf!V681</f>
        <v>0</v>
      </c>
      <c r="X681" s="161">
        <f>+[2]data1cf!W681</f>
        <v>0</v>
      </c>
      <c r="Y681" s="161">
        <f>+[2]data1cf!X681</f>
        <v>0</v>
      </c>
      <c r="Z681" s="161">
        <f>+[2]data1cf!Y681</f>
        <v>0</v>
      </c>
      <c r="AA681" s="161">
        <f>+[2]data1cf!Z681</f>
        <v>0</v>
      </c>
      <c r="AB681" s="161"/>
      <c r="AC681" s="162">
        <f t="shared" si="80"/>
        <v>25115.444433709985</v>
      </c>
      <c r="AD681" s="162">
        <f t="shared" si="82"/>
        <v>57595.878843266379</v>
      </c>
      <c r="AE681" s="163">
        <f t="shared" si="83"/>
        <v>57047.067825318372</v>
      </c>
      <c r="AF681" s="164">
        <f t="shared" si="81"/>
        <v>0.14576873183250427</v>
      </c>
      <c r="AG681" s="165">
        <f t="shared" si="86"/>
        <v>0.98227930620927262</v>
      </c>
    </row>
    <row r="682" spans="1:33">
      <c r="A682" s="157"/>
      <c r="B682" s="161">
        <f>+[2]data1cf!A682</f>
        <v>-100493.58065908942</v>
      </c>
      <c r="C682" s="161">
        <f>+[2]data1cf!B682</f>
        <v>15204.013380291559</v>
      </c>
      <c r="D682" s="161">
        <f>+[2]data1cf!C682</f>
        <v>16868.791823330059</v>
      </c>
      <c r="E682" s="161">
        <f>+[2]data1cf!D682</f>
        <v>16474.849939517451</v>
      </c>
      <c r="F682" s="161">
        <f>+[2]data1cf!E682</f>
        <v>15919.71573510177</v>
      </c>
      <c r="G682" s="161">
        <f>+[2]data1cf!F682</f>
        <v>15519.451844530508</v>
      </c>
      <c r="H682" s="161">
        <f>+[2]data1cf!G682</f>
        <v>15334.193630539314</v>
      </c>
      <c r="I682" s="161">
        <f>+[2]data1cf!H682</f>
        <v>15215.224335655756</v>
      </c>
      <c r="J682" s="161">
        <f>+[2]data1cf!I682</f>
        <v>15161.061132868766</v>
      </c>
      <c r="K682" s="161">
        <f>+[2]data1cf!J682</f>
        <v>15131.404796840063</v>
      </c>
      <c r="L682" s="161">
        <f>+[2]data1cf!K682</f>
        <v>15264.993594337222</v>
      </c>
      <c r="M682" s="161">
        <f>+[2]data1cf!L682</f>
        <v>15570.250342943964</v>
      </c>
      <c r="N682" s="161">
        <f>+[2]data1cf!M682</f>
        <v>15391.069002664339</v>
      </c>
      <c r="O682" s="161">
        <f>+[2]data1cf!N682</f>
        <v>15600.685936317168</v>
      </c>
      <c r="P682" s="161">
        <f>+[2]data1cf!O682</f>
        <v>15361.730923096377</v>
      </c>
      <c r="Q682" s="161">
        <f>+[2]data1cf!P682</f>
        <v>15420.243128658458</v>
      </c>
      <c r="R682" s="161">
        <f>+[2]data1cf!Q682</f>
        <v>1152.621172727492</v>
      </c>
      <c r="S682" s="161">
        <f>+[2]data1cf!R682</f>
        <v>0</v>
      </c>
      <c r="T682" s="161">
        <f>+[2]data1cf!S682</f>
        <v>0</v>
      </c>
      <c r="U682" s="161">
        <f>+[2]data1cf!T682</f>
        <v>0</v>
      </c>
      <c r="V682" s="161">
        <f>+[2]data1cf!U682</f>
        <v>0</v>
      </c>
      <c r="W682" s="161">
        <f>+[2]data1cf!V682</f>
        <v>0</v>
      </c>
      <c r="X682" s="161">
        <f>+[2]data1cf!W682</f>
        <v>0</v>
      </c>
      <c r="Y682" s="161">
        <f>+[2]data1cf!X682</f>
        <v>0</v>
      </c>
      <c r="Z682" s="161">
        <f>+[2]data1cf!Y682</f>
        <v>0</v>
      </c>
      <c r="AA682" s="161">
        <f>+[2]data1cf!Z682</f>
        <v>0</v>
      </c>
      <c r="AB682" s="161"/>
      <c r="AC682" s="162">
        <f t="shared" si="80"/>
        <v>18811.157226369829</v>
      </c>
      <c r="AD682" s="162">
        <f t="shared" si="82"/>
        <v>51793.037801643099</v>
      </c>
      <c r="AE682" s="163">
        <f t="shared" si="83"/>
        <v>51235.615171676414</v>
      </c>
      <c r="AF682" s="164">
        <f t="shared" si="81"/>
        <v>0.13192359805107115</v>
      </c>
      <c r="AG682" s="165">
        <f t="shared" si="86"/>
        <v>0.97339593507522171</v>
      </c>
    </row>
    <row r="683" spans="1:33">
      <c r="A683" s="157"/>
      <c r="B683" s="161">
        <f>+[2]data1cf!A683</f>
        <v>-86378.758975103861</v>
      </c>
      <c r="C683" s="161">
        <f>+[2]data1cf!B683</f>
        <v>14843.501208095538</v>
      </c>
      <c r="D683" s="161">
        <f>+[2]data1cf!C683</f>
        <v>16220.62572068876</v>
      </c>
      <c r="E683" s="161">
        <f>+[2]data1cf!D683</f>
        <v>15903.356151677704</v>
      </c>
      <c r="F683" s="161">
        <f>+[2]data1cf!E683</f>
        <v>15536.095148254752</v>
      </c>
      <c r="G683" s="161">
        <f>+[2]data1cf!F683</f>
        <v>15258.447898479908</v>
      </c>
      <c r="H683" s="161">
        <f>+[2]data1cf!G683</f>
        <v>14913.5244035424</v>
      </c>
      <c r="I683" s="161">
        <f>+[2]data1cf!H683</f>
        <v>14981.05822779044</v>
      </c>
      <c r="J683" s="161">
        <f>+[2]data1cf!I683</f>
        <v>15041.641449267738</v>
      </c>
      <c r="K683" s="161">
        <f>+[2]data1cf!J683</f>
        <v>14905.895492355252</v>
      </c>
      <c r="L683" s="161">
        <f>+[2]data1cf!K683</f>
        <v>15010.548541877193</v>
      </c>
      <c r="M683" s="161">
        <f>+[2]data1cf!L683</f>
        <v>14790.17103736147</v>
      </c>
      <c r="N683" s="161">
        <f>+[2]data1cf!M683</f>
        <v>15132.281567063141</v>
      </c>
      <c r="O683" s="161">
        <f>+[2]data1cf!N683</f>
        <v>15203.898124675034</v>
      </c>
      <c r="P683" s="161">
        <f>+[2]data1cf!O683</f>
        <v>15013.165122818082</v>
      </c>
      <c r="Q683" s="161">
        <f>+[2]data1cf!P683</f>
        <v>15117.40996658057</v>
      </c>
      <c r="R683" s="161">
        <f>+[2]data1cf!Q683</f>
        <v>990.72981394085105</v>
      </c>
      <c r="S683" s="161">
        <f>+[2]data1cf!R683</f>
        <v>0</v>
      </c>
      <c r="T683" s="161">
        <f>+[2]data1cf!S683</f>
        <v>0</v>
      </c>
      <c r="U683" s="161">
        <f>+[2]data1cf!T683</f>
        <v>0</v>
      </c>
      <c r="V683" s="161">
        <f>+[2]data1cf!U683</f>
        <v>0</v>
      </c>
      <c r="W683" s="161">
        <f>+[2]data1cf!V683</f>
        <v>0</v>
      </c>
      <c r="X683" s="161">
        <f>+[2]data1cf!W683</f>
        <v>0</v>
      </c>
      <c r="Y683" s="161">
        <f>+[2]data1cf!X683</f>
        <v>0</v>
      </c>
      <c r="Z683" s="161">
        <f>+[2]data1cf!Y683</f>
        <v>0</v>
      </c>
      <c r="AA683" s="161">
        <f>+[2]data1cf!Z683</f>
        <v>0</v>
      </c>
      <c r="AB683" s="161"/>
      <c r="AC683" s="162">
        <f t="shared" si="80"/>
        <v>29933.004488946819</v>
      </c>
      <c r="AD683" s="162">
        <f t="shared" si="82"/>
        <v>62145.501431573997</v>
      </c>
      <c r="AE683" s="163">
        <f t="shared" si="83"/>
        <v>61601.187289362497</v>
      </c>
      <c r="AF683" s="164">
        <f t="shared" si="81"/>
        <v>0.15760268568992616</v>
      </c>
      <c r="AG683" s="165">
        <f t="shared" si="86"/>
        <v>0.98711381272089338</v>
      </c>
    </row>
    <row r="684" spans="1:33">
      <c r="A684" s="157"/>
      <c r="B684" s="161">
        <f>+[2]data1cf!A684</f>
        <v>-99433.656521841724</v>
      </c>
      <c r="C684" s="161">
        <f>+[2]data1cf!B684</f>
        <v>15274.753375906439</v>
      </c>
      <c r="D684" s="161">
        <f>+[2]data1cf!C684</f>
        <v>16841.286740864081</v>
      </c>
      <c r="E684" s="161">
        <f>+[2]data1cf!D684</f>
        <v>16375.749983642554</v>
      </c>
      <c r="F684" s="161">
        <f>+[2]data1cf!E684</f>
        <v>16078.369598813528</v>
      </c>
      <c r="G684" s="161">
        <f>+[2]data1cf!F684</f>
        <v>15670.673083658909</v>
      </c>
      <c r="H684" s="161">
        <f>+[2]data1cf!G684</f>
        <v>15404.838843558848</v>
      </c>
      <c r="I684" s="161">
        <f>+[2]data1cf!H684</f>
        <v>15127.427665827006</v>
      </c>
      <c r="J684" s="161">
        <f>+[2]data1cf!I684</f>
        <v>15302.686527957678</v>
      </c>
      <c r="K684" s="161">
        <f>+[2]data1cf!J684</f>
        <v>15568.160556763643</v>
      </c>
      <c r="L684" s="161">
        <f>+[2]data1cf!K684</f>
        <v>15442.708152800908</v>
      </c>
      <c r="M684" s="161">
        <f>+[2]data1cf!L684</f>
        <v>15312.850012539015</v>
      </c>
      <c r="N684" s="161">
        <f>+[2]data1cf!M684</f>
        <v>15338.297713886866</v>
      </c>
      <c r="O684" s="161">
        <f>+[2]data1cf!N684</f>
        <v>15438.516366849773</v>
      </c>
      <c r="P684" s="161">
        <f>+[2]data1cf!O684</f>
        <v>15445.870167794135</v>
      </c>
      <c r="Q684" s="161">
        <f>+[2]data1cf!P684</f>
        <v>15455.416387835048</v>
      </c>
      <c r="R684" s="161">
        <f>+[2]data1cf!Q684</f>
        <v>1140.4642668429158</v>
      </c>
      <c r="S684" s="161">
        <f>+[2]data1cf!R684</f>
        <v>0</v>
      </c>
      <c r="T684" s="161">
        <f>+[2]data1cf!S684</f>
        <v>0</v>
      </c>
      <c r="U684" s="161">
        <f>+[2]data1cf!T684</f>
        <v>0</v>
      </c>
      <c r="V684" s="161">
        <f>+[2]data1cf!U684</f>
        <v>0</v>
      </c>
      <c r="W684" s="161">
        <f>+[2]data1cf!V684</f>
        <v>0</v>
      </c>
      <c r="X684" s="161">
        <f>+[2]data1cf!W684</f>
        <v>0</v>
      </c>
      <c r="Y684" s="161">
        <f>+[2]data1cf!X684</f>
        <v>0</v>
      </c>
      <c r="Z684" s="161">
        <f>+[2]data1cf!Y684</f>
        <v>0</v>
      </c>
      <c r="AA684" s="161">
        <f>+[2]data1cf!Z684</f>
        <v>0</v>
      </c>
      <c r="AB684" s="161"/>
      <c r="AC684" s="162">
        <f t="shared" si="80"/>
        <v>20228.906054028281</v>
      </c>
      <c r="AD684" s="162">
        <f t="shared" si="82"/>
        <v>53307.427585205602</v>
      </c>
      <c r="AE684" s="163">
        <f t="shared" si="83"/>
        <v>52748.544229725805</v>
      </c>
      <c r="AF684" s="164">
        <f t="shared" si="81"/>
        <v>0.13460853695869451</v>
      </c>
      <c r="AG684" s="165">
        <f t="shared" si="86"/>
        <v>0.97607264717378273</v>
      </c>
    </row>
    <row r="685" spans="1:33">
      <c r="A685" s="157"/>
      <c r="B685" s="161">
        <f>+[2]data1cf!A685</f>
        <v>-97419.249380952329</v>
      </c>
      <c r="C685" s="161">
        <f>+[2]data1cf!B685</f>
        <v>15160.198765114885</v>
      </c>
      <c r="D685" s="161">
        <f>+[2]data1cf!C685</f>
        <v>16703.814109715848</v>
      </c>
      <c r="E685" s="161">
        <f>+[2]data1cf!D685</f>
        <v>16262.322140365943</v>
      </c>
      <c r="F685" s="161">
        <f>+[2]data1cf!E685</f>
        <v>15820.567142229054</v>
      </c>
      <c r="G685" s="161">
        <f>+[2]data1cf!F685</f>
        <v>15646.744661879606</v>
      </c>
      <c r="H685" s="161">
        <f>+[2]data1cf!G685</f>
        <v>15296.955280301321</v>
      </c>
      <c r="I685" s="161">
        <f>+[2]data1cf!H685</f>
        <v>15132.728695462167</v>
      </c>
      <c r="J685" s="161">
        <f>+[2]data1cf!I685</f>
        <v>15236.591284745613</v>
      </c>
      <c r="K685" s="161">
        <f>+[2]data1cf!J685</f>
        <v>15319.657995064961</v>
      </c>
      <c r="L685" s="161">
        <f>+[2]data1cf!K685</f>
        <v>15287.46525181333</v>
      </c>
      <c r="M685" s="161">
        <f>+[2]data1cf!L685</f>
        <v>15234.105659818521</v>
      </c>
      <c r="N685" s="161">
        <f>+[2]data1cf!M685</f>
        <v>15247.612816482071</v>
      </c>
      <c r="O685" s="161">
        <f>+[2]data1cf!N685</f>
        <v>15386.03488890456</v>
      </c>
      <c r="P685" s="161">
        <f>+[2]data1cf!O685</f>
        <v>15431.762432699195</v>
      </c>
      <c r="Q685" s="161">
        <f>+[2]data1cf!P685</f>
        <v>15472.385319551902</v>
      </c>
      <c r="R685" s="161">
        <f>+[2]data1cf!Q685</f>
        <v>1117.3598226997706</v>
      </c>
      <c r="S685" s="161">
        <f>+[2]data1cf!R685</f>
        <v>0</v>
      </c>
      <c r="T685" s="161">
        <f>+[2]data1cf!S685</f>
        <v>0</v>
      </c>
      <c r="U685" s="161">
        <f>+[2]data1cf!T685</f>
        <v>0</v>
      </c>
      <c r="V685" s="161">
        <f>+[2]data1cf!U685</f>
        <v>0</v>
      </c>
      <c r="W685" s="161">
        <f>+[2]data1cf!V685</f>
        <v>0</v>
      </c>
      <c r="X685" s="161">
        <f>+[2]data1cf!W685</f>
        <v>0</v>
      </c>
      <c r="Y685" s="161">
        <f>+[2]data1cf!X685</f>
        <v>0</v>
      </c>
      <c r="Z685" s="161">
        <f>+[2]data1cf!Y685</f>
        <v>0</v>
      </c>
      <c r="AA685" s="161">
        <f>+[2]data1cf!Z685</f>
        <v>0</v>
      </c>
      <c r="AB685" s="161"/>
      <c r="AC685" s="162">
        <f t="shared" si="80"/>
        <v>21419.079098300997</v>
      </c>
      <c r="AD685" s="162">
        <f t="shared" si="82"/>
        <v>54300.913558982349</v>
      </c>
      <c r="AE685" s="163">
        <f t="shared" si="83"/>
        <v>53745.229641213344</v>
      </c>
      <c r="AF685" s="164">
        <f t="shared" si="81"/>
        <v>0.13726851344108582</v>
      </c>
      <c r="AG685" s="165">
        <f t="shared" si="86"/>
        <v>0.97768061355457869</v>
      </c>
    </row>
    <row r="686" spans="1:33">
      <c r="A686" s="157"/>
      <c r="B686" s="161">
        <f>+[2]data1cf!A686</f>
        <v>-87543.949557484113</v>
      </c>
      <c r="C686" s="161">
        <f>+[2]data1cf!B686</f>
        <v>14993.135618789296</v>
      </c>
      <c r="D686" s="161">
        <f>+[2]data1cf!C686</f>
        <v>16184.206848265552</v>
      </c>
      <c r="E686" s="161">
        <f>+[2]data1cf!D686</f>
        <v>16000.417851892722</v>
      </c>
      <c r="F686" s="161">
        <f>+[2]data1cf!E686</f>
        <v>15714.798157511534</v>
      </c>
      <c r="G686" s="161">
        <f>+[2]data1cf!F686</f>
        <v>15266.101345806008</v>
      </c>
      <c r="H686" s="161">
        <f>+[2]data1cf!G686</f>
        <v>15037.306052810767</v>
      </c>
      <c r="I686" s="161">
        <f>+[2]data1cf!H686</f>
        <v>14835.647295599836</v>
      </c>
      <c r="J686" s="161">
        <f>+[2]data1cf!I686</f>
        <v>14784.059861896512</v>
      </c>
      <c r="K686" s="161">
        <f>+[2]data1cf!J686</f>
        <v>15179.805092495255</v>
      </c>
      <c r="L686" s="161">
        <f>+[2]data1cf!K686</f>
        <v>14978.768155301081</v>
      </c>
      <c r="M686" s="161">
        <f>+[2]data1cf!L686</f>
        <v>15109.560480153577</v>
      </c>
      <c r="N686" s="161">
        <f>+[2]data1cf!M686</f>
        <v>14812.54917824491</v>
      </c>
      <c r="O686" s="161">
        <f>+[2]data1cf!N686</f>
        <v>15014.250357837464</v>
      </c>
      <c r="P686" s="161">
        <f>+[2]data1cf!O686</f>
        <v>15236.085114952151</v>
      </c>
      <c r="Q686" s="161">
        <f>+[2]data1cf!P686</f>
        <v>14997.580656332859</v>
      </c>
      <c r="R686" s="161">
        <f>+[2]data1cf!Q686</f>
        <v>1004.0940838445197</v>
      </c>
      <c r="S686" s="161">
        <f>+[2]data1cf!R686</f>
        <v>0</v>
      </c>
      <c r="T686" s="161">
        <f>+[2]data1cf!S686</f>
        <v>0</v>
      </c>
      <c r="U686" s="161">
        <f>+[2]data1cf!T686</f>
        <v>0</v>
      </c>
      <c r="V686" s="161">
        <f>+[2]data1cf!U686</f>
        <v>0</v>
      </c>
      <c r="W686" s="161">
        <f>+[2]data1cf!V686</f>
        <v>0</v>
      </c>
      <c r="X686" s="161">
        <f>+[2]data1cf!W686</f>
        <v>0</v>
      </c>
      <c r="Y686" s="161">
        <f>+[2]data1cf!X686</f>
        <v>0</v>
      </c>
      <c r="Z686" s="161">
        <f>+[2]data1cf!Y686</f>
        <v>0</v>
      </c>
      <c r="AA686" s="161">
        <f>+[2]data1cf!Z686</f>
        <v>0</v>
      </c>
      <c r="AB686" s="161"/>
      <c r="AC686" s="162">
        <f t="shared" si="80"/>
        <v>29040.508245813617</v>
      </c>
      <c r="AD686" s="162">
        <f t="shared" si="82"/>
        <v>61265.517486383687</v>
      </c>
      <c r="AE686" s="163">
        <f t="shared" si="83"/>
        <v>60721.068852250377</v>
      </c>
      <c r="AF686" s="164">
        <f t="shared" si="81"/>
        <v>0.15536687970161445</v>
      </c>
      <c r="AG686" s="165">
        <f t="shared" si="86"/>
        <v>0.98629480599569963</v>
      </c>
    </row>
    <row r="687" spans="1:33">
      <c r="A687" s="157"/>
      <c r="B687" s="161">
        <f>+[2]data1cf!A687</f>
        <v>-90830.450274655799</v>
      </c>
      <c r="C687" s="161">
        <f>+[2]data1cf!B687</f>
        <v>14914.00199278376</v>
      </c>
      <c r="D687" s="161">
        <f>+[2]data1cf!C687</f>
        <v>16409.265210489888</v>
      </c>
      <c r="E687" s="161">
        <f>+[2]data1cf!D687</f>
        <v>16028.378352983691</v>
      </c>
      <c r="F687" s="161">
        <f>+[2]data1cf!E687</f>
        <v>15577.812299778026</v>
      </c>
      <c r="G687" s="161">
        <f>+[2]data1cf!F687</f>
        <v>15411.109943015697</v>
      </c>
      <c r="H687" s="161">
        <f>+[2]data1cf!G687</f>
        <v>15173.829285113243</v>
      </c>
      <c r="I687" s="161">
        <f>+[2]data1cf!H687</f>
        <v>14803.617859601971</v>
      </c>
      <c r="J687" s="161">
        <f>+[2]data1cf!I687</f>
        <v>15021.099109249077</v>
      </c>
      <c r="K687" s="161">
        <f>+[2]data1cf!J687</f>
        <v>15138.716990946003</v>
      </c>
      <c r="L687" s="161">
        <f>+[2]data1cf!K687</f>
        <v>15246.772034785477</v>
      </c>
      <c r="M687" s="161">
        <f>+[2]data1cf!L687</f>
        <v>15078.868285845534</v>
      </c>
      <c r="N687" s="161">
        <f>+[2]data1cf!M687</f>
        <v>15288.194058005942</v>
      </c>
      <c r="O687" s="161">
        <f>+[2]data1cf!N687</f>
        <v>15084.204092598462</v>
      </c>
      <c r="P687" s="161">
        <f>+[2]data1cf!O687</f>
        <v>15114.463682160529</v>
      </c>
      <c r="Q687" s="161">
        <f>+[2]data1cf!P687</f>
        <v>15300.907310530594</v>
      </c>
      <c r="R687" s="161">
        <f>+[2]data1cf!Q687</f>
        <v>1041.7889324701921</v>
      </c>
      <c r="S687" s="161">
        <f>+[2]data1cf!R687</f>
        <v>0</v>
      </c>
      <c r="T687" s="161">
        <f>+[2]data1cf!S687</f>
        <v>0</v>
      </c>
      <c r="U687" s="161">
        <f>+[2]data1cf!T687</f>
        <v>0</v>
      </c>
      <c r="V687" s="161">
        <f>+[2]data1cf!U687</f>
        <v>0</v>
      </c>
      <c r="W687" s="161">
        <f>+[2]data1cf!V687</f>
        <v>0</v>
      </c>
      <c r="X687" s="161">
        <f>+[2]data1cf!W687</f>
        <v>0</v>
      </c>
      <c r="Y687" s="161">
        <f>+[2]data1cf!X687</f>
        <v>0</v>
      </c>
      <c r="Z687" s="161">
        <f>+[2]data1cf!Y687</f>
        <v>0</v>
      </c>
      <c r="AA687" s="161">
        <f>+[2]data1cf!Z687</f>
        <v>0</v>
      </c>
      <c r="AB687" s="161"/>
      <c r="AC687" s="162">
        <f t="shared" si="80"/>
        <v>26352.119500339111</v>
      </c>
      <c r="AD687" s="162">
        <f t="shared" si="82"/>
        <v>58810.124425803588</v>
      </c>
      <c r="AE687" s="163">
        <f t="shared" si="83"/>
        <v>58261.529772864706</v>
      </c>
      <c r="AF687" s="164">
        <f t="shared" si="81"/>
        <v>0.1485966265201569</v>
      </c>
      <c r="AG687" s="165">
        <f t="shared" si="86"/>
        <v>0.98372372908584216</v>
      </c>
    </row>
    <row r="688" spans="1:33">
      <c r="A688" s="157"/>
      <c r="B688" s="161">
        <f>+[2]data1cf!A688</f>
        <v>-87606.486128026852</v>
      </c>
      <c r="C688" s="161">
        <f>+[2]data1cf!B688</f>
        <v>14917.816712615066</v>
      </c>
      <c r="D688" s="161">
        <f>+[2]data1cf!C688</f>
        <v>16478.147896795192</v>
      </c>
      <c r="E688" s="161">
        <f>+[2]data1cf!D688</f>
        <v>16023.924792674796</v>
      </c>
      <c r="F688" s="161">
        <f>+[2]data1cf!E688</f>
        <v>15550.395035699421</v>
      </c>
      <c r="G688" s="161">
        <f>+[2]data1cf!F688</f>
        <v>15216.93017898496</v>
      </c>
      <c r="H688" s="161">
        <f>+[2]data1cf!G688</f>
        <v>14829.434741210709</v>
      </c>
      <c r="I688" s="161">
        <f>+[2]data1cf!H688</f>
        <v>14952.139222295666</v>
      </c>
      <c r="J688" s="161">
        <f>+[2]data1cf!I688</f>
        <v>15002.651553101958</v>
      </c>
      <c r="K688" s="161">
        <f>+[2]data1cf!J688</f>
        <v>15236.233612454733</v>
      </c>
      <c r="L688" s="161">
        <f>+[2]data1cf!K688</f>
        <v>14976.586947380336</v>
      </c>
      <c r="M688" s="161">
        <f>+[2]data1cf!L688</f>
        <v>15208.924365276675</v>
      </c>
      <c r="N688" s="161">
        <f>+[2]data1cf!M688</f>
        <v>15125.153913897018</v>
      </c>
      <c r="O688" s="161">
        <f>+[2]data1cf!N688</f>
        <v>14867.437887618526</v>
      </c>
      <c r="P688" s="161">
        <f>+[2]data1cf!O688</f>
        <v>15207.733455507794</v>
      </c>
      <c r="Q688" s="161">
        <f>+[2]data1cf!P688</f>
        <v>15125.073774563451</v>
      </c>
      <c r="R688" s="161">
        <f>+[2]data1cf!Q688</f>
        <v>1004.8113532940166</v>
      </c>
      <c r="S688" s="161">
        <f>+[2]data1cf!R688</f>
        <v>0</v>
      </c>
      <c r="T688" s="161">
        <f>+[2]data1cf!S688</f>
        <v>0</v>
      </c>
      <c r="U688" s="161">
        <f>+[2]data1cf!T688</f>
        <v>0</v>
      </c>
      <c r="V688" s="161">
        <f>+[2]data1cf!U688</f>
        <v>0</v>
      </c>
      <c r="W688" s="161">
        <f>+[2]data1cf!V688</f>
        <v>0</v>
      </c>
      <c r="X688" s="161">
        <f>+[2]data1cf!W688</f>
        <v>0</v>
      </c>
      <c r="Y688" s="161">
        <f>+[2]data1cf!X688</f>
        <v>0</v>
      </c>
      <c r="Z688" s="161">
        <f>+[2]data1cf!Y688</f>
        <v>0</v>
      </c>
      <c r="AA688" s="161">
        <f>+[2]data1cf!Z688</f>
        <v>0</v>
      </c>
      <c r="AB688" s="161"/>
      <c r="AC688" s="162">
        <f t="shared" si="80"/>
        <v>29209.726982402761</v>
      </c>
      <c r="AD688" s="162">
        <f t="shared" si="82"/>
        <v>61524.662296656803</v>
      </c>
      <c r="AE688" s="163">
        <f t="shared" si="83"/>
        <v>60978.606439219904</v>
      </c>
      <c r="AF688" s="164">
        <f t="shared" si="81"/>
        <v>0.15559453368186954</v>
      </c>
      <c r="AG688" s="165">
        <f t="shared" si="86"/>
        <v>0.98654125808370641</v>
      </c>
    </row>
    <row r="689" spans="1:33">
      <c r="A689" s="157"/>
      <c r="B689" s="161">
        <f>+[2]data1cf!A689</f>
        <v>-87008.578671803043</v>
      </c>
      <c r="C689" s="161">
        <f>+[2]data1cf!B689</f>
        <v>14850.849064268394</v>
      </c>
      <c r="D689" s="161">
        <f>+[2]data1cf!C689</f>
        <v>16176.255386555966</v>
      </c>
      <c r="E689" s="161">
        <f>+[2]data1cf!D689</f>
        <v>15840.491599836983</v>
      </c>
      <c r="F689" s="161">
        <f>+[2]data1cf!E689</f>
        <v>15572.932545948524</v>
      </c>
      <c r="G689" s="161">
        <f>+[2]data1cf!F689</f>
        <v>15327.411788623263</v>
      </c>
      <c r="H689" s="161">
        <f>+[2]data1cf!G689</f>
        <v>15232.705892469246</v>
      </c>
      <c r="I689" s="161">
        <f>+[2]data1cf!H689</f>
        <v>15156.987375322626</v>
      </c>
      <c r="J689" s="161">
        <f>+[2]data1cf!I689</f>
        <v>14867.735072491789</v>
      </c>
      <c r="K689" s="161">
        <f>+[2]data1cf!J689</f>
        <v>15057.02923804591</v>
      </c>
      <c r="L689" s="161">
        <f>+[2]data1cf!K689</f>
        <v>15091.498755122062</v>
      </c>
      <c r="M689" s="161">
        <f>+[2]data1cf!L689</f>
        <v>14986.302594203771</v>
      </c>
      <c r="N689" s="161">
        <f>+[2]data1cf!M689</f>
        <v>15093.802221024214</v>
      </c>
      <c r="O689" s="161">
        <f>+[2]data1cf!N689</f>
        <v>15077.101293069674</v>
      </c>
      <c r="P689" s="161">
        <f>+[2]data1cf!O689</f>
        <v>15053.07148860041</v>
      </c>
      <c r="Q689" s="161">
        <f>+[2]data1cf!P689</f>
        <v>15315.258897242355</v>
      </c>
      <c r="R689" s="161">
        <f>+[2]data1cf!Q689</f>
        <v>997.95359393411218</v>
      </c>
      <c r="S689" s="161">
        <f>+[2]data1cf!R689</f>
        <v>0</v>
      </c>
      <c r="T689" s="161">
        <f>+[2]data1cf!S689</f>
        <v>0</v>
      </c>
      <c r="U689" s="161">
        <f>+[2]data1cf!T689</f>
        <v>0</v>
      </c>
      <c r="V689" s="161">
        <f>+[2]data1cf!U689</f>
        <v>0</v>
      </c>
      <c r="W689" s="161">
        <f>+[2]data1cf!V689</f>
        <v>0</v>
      </c>
      <c r="X689" s="161">
        <f>+[2]data1cf!W689</f>
        <v>0</v>
      </c>
      <c r="Y689" s="161">
        <f>+[2]data1cf!X689</f>
        <v>0</v>
      </c>
      <c r="Z689" s="161">
        <f>+[2]data1cf!Y689</f>
        <v>0</v>
      </c>
      <c r="AA689" s="161">
        <f>+[2]data1cf!Z689</f>
        <v>0</v>
      </c>
      <c r="AB689" s="161"/>
      <c r="AC689" s="162">
        <f t="shared" si="80"/>
        <v>29657.538971443457</v>
      </c>
      <c r="AD689" s="162">
        <f t="shared" si="82"/>
        <v>62005.672268156559</v>
      </c>
      <c r="AE689" s="163">
        <f t="shared" si="83"/>
        <v>61459.039025576742</v>
      </c>
      <c r="AF689" s="164">
        <f t="shared" si="81"/>
        <v>0.15662092566490174</v>
      </c>
      <c r="AG689" s="165">
        <f t="shared" si="86"/>
        <v>0.98698702147446427</v>
      </c>
    </row>
    <row r="690" spans="1:33">
      <c r="A690" s="157"/>
      <c r="B690" s="161">
        <f>+[2]data1cf!A690</f>
        <v>-96142.612766070568</v>
      </c>
      <c r="C690" s="161">
        <f>+[2]data1cf!B690</f>
        <v>15303.760113012264</v>
      </c>
      <c r="D690" s="161">
        <f>+[2]data1cf!C690</f>
        <v>16745.005193351521</v>
      </c>
      <c r="E690" s="161">
        <f>+[2]data1cf!D690</f>
        <v>16092.659481031016</v>
      </c>
      <c r="F690" s="161">
        <f>+[2]data1cf!E690</f>
        <v>15796.142118468171</v>
      </c>
      <c r="G690" s="161">
        <f>+[2]data1cf!F690</f>
        <v>15632.008070312932</v>
      </c>
      <c r="H690" s="161">
        <f>+[2]data1cf!G690</f>
        <v>15270.746722672069</v>
      </c>
      <c r="I690" s="161">
        <f>+[2]data1cf!H690</f>
        <v>14992.737936064808</v>
      </c>
      <c r="J690" s="161">
        <f>+[2]data1cf!I690</f>
        <v>15295.698293847028</v>
      </c>
      <c r="K690" s="161">
        <f>+[2]data1cf!J690</f>
        <v>15187.783330501588</v>
      </c>
      <c r="L690" s="161">
        <f>+[2]data1cf!K690</f>
        <v>15019.295162104521</v>
      </c>
      <c r="M690" s="161">
        <f>+[2]data1cf!L690</f>
        <v>15275.311123122383</v>
      </c>
      <c r="N690" s="161">
        <f>+[2]data1cf!M690</f>
        <v>15155.84326191909</v>
      </c>
      <c r="O690" s="161">
        <f>+[2]data1cf!N690</f>
        <v>15159.280913553288</v>
      </c>
      <c r="P690" s="161">
        <f>+[2]data1cf!O690</f>
        <v>15275.455732841991</v>
      </c>
      <c r="Q690" s="161">
        <f>+[2]data1cf!P690</f>
        <v>15441.336963542824</v>
      </c>
      <c r="R690" s="161">
        <f>+[2]data1cf!Q690</f>
        <v>1102.7173113817228</v>
      </c>
      <c r="S690" s="161">
        <f>+[2]data1cf!R690</f>
        <v>0</v>
      </c>
      <c r="T690" s="161">
        <f>+[2]data1cf!S690</f>
        <v>0</v>
      </c>
      <c r="U690" s="161">
        <f>+[2]data1cf!T690</f>
        <v>0</v>
      </c>
      <c r="V690" s="161">
        <f>+[2]data1cf!U690</f>
        <v>0</v>
      </c>
      <c r="W690" s="161">
        <f>+[2]data1cf!V690</f>
        <v>0</v>
      </c>
      <c r="X690" s="161">
        <f>+[2]data1cf!W690</f>
        <v>0</v>
      </c>
      <c r="Y690" s="161">
        <f>+[2]data1cf!X690</f>
        <v>0</v>
      </c>
      <c r="Z690" s="161">
        <f>+[2]data1cf!Y690</f>
        <v>0</v>
      </c>
      <c r="AA690" s="161">
        <f>+[2]data1cf!Z690</f>
        <v>0</v>
      </c>
      <c r="AB690" s="161"/>
      <c r="AC690" s="162">
        <f t="shared" si="80"/>
        <v>22356.617312297942</v>
      </c>
      <c r="AD690" s="162">
        <f t="shared" si="82"/>
        <v>55066.314391217194</v>
      </c>
      <c r="AE690" s="163">
        <f t="shared" si="83"/>
        <v>54513.752721648736</v>
      </c>
      <c r="AF690" s="164">
        <f t="shared" si="81"/>
        <v>0.13945007920265198</v>
      </c>
      <c r="AG690" s="165">
        <f t="shared" si="86"/>
        <v>0.97884534084453645</v>
      </c>
    </row>
    <row r="691" spans="1:33">
      <c r="A691" s="157"/>
      <c r="B691" s="161">
        <f>+[2]data1cf!A691</f>
        <v>-96356.617311689362</v>
      </c>
      <c r="C691" s="161">
        <f>+[2]data1cf!B691</f>
        <v>15079.536837476448</v>
      </c>
      <c r="D691" s="161">
        <f>+[2]data1cf!C691</f>
        <v>16477.639827031457</v>
      </c>
      <c r="E691" s="161">
        <f>+[2]data1cf!D691</f>
        <v>16251.611961118888</v>
      </c>
      <c r="F691" s="161">
        <f>+[2]data1cf!E691</f>
        <v>15953.633659163126</v>
      </c>
      <c r="G691" s="161">
        <f>+[2]data1cf!F691</f>
        <v>15695.122315853861</v>
      </c>
      <c r="H691" s="161">
        <f>+[2]data1cf!G691</f>
        <v>15237.308916965405</v>
      </c>
      <c r="I691" s="161">
        <f>+[2]data1cf!H691</f>
        <v>15186.548377667121</v>
      </c>
      <c r="J691" s="161">
        <f>+[2]data1cf!I691</f>
        <v>15213.486217931972</v>
      </c>
      <c r="K691" s="161">
        <f>+[2]data1cf!J691</f>
        <v>15232.34789768494</v>
      </c>
      <c r="L691" s="161">
        <f>+[2]data1cf!K691</f>
        <v>15258.865563260028</v>
      </c>
      <c r="M691" s="161">
        <f>+[2]data1cf!L691</f>
        <v>15364.481489780272</v>
      </c>
      <c r="N691" s="161">
        <f>+[2]data1cf!M691</f>
        <v>15230.621471454457</v>
      </c>
      <c r="O691" s="161">
        <f>+[2]data1cf!N691</f>
        <v>15285.134723053425</v>
      </c>
      <c r="P691" s="161">
        <f>+[2]data1cf!O691</f>
        <v>15364.683493286604</v>
      </c>
      <c r="Q691" s="161">
        <f>+[2]data1cf!P691</f>
        <v>15340.618159820253</v>
      </c>
      <c r="R691" s="161">
        <f>+[2]data1cf!Q691</f>
        <v>1105.1718579181522</v>
      </c>
      <c r="S691" s="161">
        <f>+[2]data1cf!R691</f>
        <v>0</v>
      </c>
      <c r="T691" s="161">
        <f>+[2]data1cf!S691</f>
        <v>0</v>
      </c>
      <c r="U691" s="161">
        <f>+[2]data1cf!T691</f>
        <v>0</v>
      </c>
      <c r="V691" s="161">
        <f>+[2]data1cf!U691</f>
        <v>0</v>
      </c>
      <c r="W691" s="161">
        <f>+[2]data1cf!V691</f>
        <v>0</v>
      </c>
      <c r="X691" s="161">
        <f>+[2]data1cf!W691</f>
        <v>0</v>
      </c>
      <c r="Y691" s="161">
        <f>+[2]data1cf!X691</f>
        <v>0</v>
      </c>
      <c r="Z691" s="161">
        <f>+[2]data1cf!Y691</f>
        <v>0</v>
      </c>
      <c r="AA691" s="161">
        <f>+[2]data1cf!Z691</f>
        <v>0</v>
      </c>
      <c r="AB691" s="161"/>
      <c r="AC691" s="162">
        <f t="shared" si="80"/>
        <v>22228.751456973074</v>
      </c>
      <c r="AD691" s="162">
        <f t="shared" si="82"/>
        <v>55060.554418790991</v>
      </c>
      <c r="AE691" s="163">
        <f t="shared" si="83"/>
        <v>54505.84246792546</v>
      </c>
      <c r="AF691" s="164">
        <f t="shared" si="81"/>
        <v>0.1390106499195099</v>
      </c>
      <c r="AG691" s="165">
        <f t="shared" ref="AG691:AG706" si="87">1-EXP(-(1/0.25)*(AD691/ABS($AD$1010)))</f>
        <v>0.97883680683305785</v>
      </c>
    </row>
    <row r="692" spans="1:33">
      <c r="A692" s="157"/>
      <c r="B692" s="161">
        <f>+[2]data1cf!A692</f>
        <v>-89138.377481190662</v>
      </c>
      <c r="C692" s="161">
        <f>+[2]data1cf!B692</f>
        <v>15065.083370455632</v>
      </c>
      <c r="D692" s="161">
        <f>+[2]data1cf!C692</f>
        <v>16383.798582259755</v>
      </c>
      <c r="E692" s="161">
        <f>+[2]data1cf!D692</f>
        <v>15944.832394962632</v>
      </c>
      <c r="F692" s="161">
        <f>+[2]data1cf!E692</f>
        <v>15874.261896297154</v>
      </c>
      <c r="G692" s="161">
        <f>+[2]data1cf!F692</f>
        <v>15500.570888451186</v>
      </c>
      <c r="H692" s="161">
        <f>+[2]data1cf!G692</f>
        <v>14983.996684554928</v>
      </c>
      <c r="I692" s="161">
        <f>+[2]data1cf!H692</f>
        <v>14826.778730814069</v>
      </c>
      <c r="J692" s="161">
        <f>+[2]data1cf!I692</f>
        <v>15098.391734345723</v>
      </c>
      <c r="K692" s="161">
        <f>+[2]data1cf!J692</f>
        <v>15179.010241688415</v>
      </c>
      <c r="L692" s="161">
        <f>+[2]data1cf!K692</f>
        <v>15152.391432853317</v>
      </c>
      <c r="M692" s="161">
        <f>+[2]data1cf!L692</f>
        <v>15025.274320745331</v>
      </c>
      <c r="N692" s="161">
        <f>+[2]data1cf!M692</f>
        <v>15036.845685671609</v>
      </c>
      <c r="O692" s="161">
        <f>+[2]data1cf!N692</f>
        <v>15266.078960254448</v>
      </c>
      <c r="P692" s="161">
        <f>+[2]data1cf!O692</f>
        <v>15173.746560021556</v>
      </c>
      <c r="Q692" s="161">
        <f>+[2]data1cf!P692</f>
        <v>15184.759853379808</v>
      </c>
      <c r="R692" s="161">
        <f>+[2]data1cf!Q692</f>
        <v>1022.3815343582643</v>
      </c>
      <c r="S692" s="161">
        <f>+[2]data1cf!R692</f>
        <v>0</v>
      </c>
      <c r="T692" s="161">
        <f>+[2]data1cf!S692</f>
        <v>0</v>
      </c>
      <c r="U692" s="161">
        <f>+[2]data1cf!T692</f>
        <v>0</v>
      </c>
      <c r="V692" s="161">
        <f>+[2]data1cf!U692</f>
        <v>0</v>
      </c>
      <c r="W692" s="161">
        <f>+[2]data1cf!V692</f>
        <v>0</v>
      </c>
      <c r="X692" s="161">
        <f>+[2]data1cf!W692</f>
        <v>0</v>
      </c>
      <c r="Y692" s="161">
        <f>+[2]data1cf!X692</f>
        <v>0</v>
      </c>
      <c r="Z692" s="161">
        <f>+[2]data1cf!Y692</f>
        <v>0</v>
      </c>
      <c r="AA692" s="161">
        <f>+[2]data1cf!Z692</f>
        <v>0</v>
      </c>
      <c r="AB692" s="161"/>
      <c r="AC692" s="162">
        <f t="shared" si="80"/>
        <v>28214.689764475919</v>
      </c>
      <c r="AD692" s="162">
        <f t="shared" si="82"/>
        <v>60665.161340364451</v>
      </c>
      <c r="AE692" s="163">
        <f t="shared" si="83"/>
        <v>60116.872097328334</v>
      </c>
      <c r="AF692" s="164">
        <f t="shared" si="81"/>
        <v>0.15292378067970278</v>
      </c>
      <c r="AG692" s="165">
        <f t="shared" si="87"/>
        <v>0.98570637723332033</v>
      </c>
    </row>
    <row r="693" spans="1:33">
      <c r="A693" s="157"/>
      <c r="B693" s="161">
        <f>+[2]data1cf!A693</f>
        <v>-97704.290207044352</v>
      </c>
      <c r="C693" s="161">
        <f>+[2]data1cf!B693</f>
        <v>15287.510320763797</v>
      </c>
      <c r="D693" s="161">
        <f>+[2]data1cf!C693</f>
        <v>16642.014439671781</v>
      </c>
      <c r="E693" s="161">
        <f>+[2]data1cf!D693</f>
        <v>16246.716317443332</v>
      </c>
      <c r="F693" s="161">
        <f>+[2]data1cf!E693</f>
        <v>15892.080855121141</v>
      </c>
      <c r="G693" s="161">
        <f>+[2]data1cf!F693</f>
        <v>15590.129057272345</v>
      </c>
      <c r="H693" s="161">
        <f>+[2]data1cf!G693</f>
        <v>15277.618999818114</v>
      </c>
      <c r="I693" s="161">
        <f>+[2]data1cf!H693</f>
        <v>15112.48204976638</v>
      </c>
      <c r="J693" s="161">
        <f>+[2]data1cf!I693</f>
        <v>15166.687255794517</v>
      </c>
      <c r="K693" s="161">
        <f>+[2]data1cf!J693</f>
        <v>15479.374034696597</v>
      </c>
      <c r="L693" s="161">
        <f>+[2]data1cf!K693</f>
        <v>15360.594853255312</v>
      </c>
      <c r="M693" s="161">
        <f>+[2]data1cf!L693</f>
        <v>15253.448608883336</v>
      </c>
      <c r="N693" s="161">
        <f>+[2]data1cf!M693</f>
        <v>15231.733303450426</v>
      </c>
      <c r="O693" s="161">
        <f>+[2]data1cf!N693</f>
        <v>15294.503449094263</v>
      </c>
      <c r="P693" s="161">
        <f>+[2]data1cf!O693</f>
        <v>15245.381688920057</v>
      </c>
      <c r="Q693" s="161">
        <f>+[2]data1cf!P693</f>
        <v>15319.627046508023</v>
      </c>
      <c r="R693" s="161">
        <f>+[2]data1cf!Q693</f>
        <v>1120.6291269587159</v>
      </c>
      <c r="S693" s="161">
        <f>+[2]data1cf!R693</f>
        <v>0</v>
      </c>
      <c r="T693" s="161">
        <f>+[2]data1cf!S693</f>
        <v>0</v>
      </c>
      <c r="U693" s="161">
        <f>+[2]data1cf!T693</f>
        <v>0</v>
      </c>
      <c r="V693" s="161">
        <f>+[2]data1cf!U693</f>
        <v>0</v>
      </c>
      <c r="W693" s="161">
        <f>+[2]data1cf!V693</f>
        <v>0</v>
      </c>
      <c r="X693" s="161">
        <f>+[2]data1cf!W693</f>
        <v>0</v>
      </c>
      <c r="Y693" s="161">
        <f>+[2]data1cf!X693</f>
        <v>0</v>
      </c>
      <c r="Z693" s="161">
        <f>+[2]data1cf!Y693</f>
        <v>0</v>
      </c>
      <c r="AA693" s="161">
        <f>+[2]data1cf!Z693</f>
        <v>0</v>
      </c>
      <c r="AB693" s="161"/>
      <c r="AC693" s="162">
        <f t="shared" si="80"/>
        <v>21133.043169478959</v>
      </c>
      <c r="AD693" s="162">
        <f t="shared" si="82"/>
        <v>53970.162432600904</v>
      </c>
      <c r="AE693" s="163">
        <f t="shared" si="83"/>
        <v>53415.426133740213</v>
      </c>
      <c r="AF693" s="164">
        <f t="shared" si="81"/>
        <v>0.13673905730247499</v>
      </c>
      <c r="AG693" s="165">
        <f t="shared" si="87"/>
        <v>0.97715766177637886</v>
      </c>
    </row>
    <row r="694" spans="1:33">
      <c r="A694" s="157"/>
      <c r="B694" s="161">
        <f>+[2]data1cf!A694</f>
        <v>-85071.269294610844</v>
      </c>
      <c r="C694" s="161">
        <f>+[2]data1cf!B694</f>
        <v>14905.278711571204</v>
      </c>
      <c r="D694" s="161">
        <f>+[2]data1cf!C694</f>
        <v>16067.340386302854</v>
      </c>
      <c r="E694" s="161">
        <f>+[2]data1cf!D694</f>
        <v>15713.617788290565</v>
      </c>
      <c r="F694" s="161">
        <f>+[2]data1cf!E694</f>
        <v>15503.355119951664</v>
      </c>
      <c r="G694" s="161">
        <f>+[2]data1cf!F694</f>
        <v>15301.919181059558</v>
      </c>
      <c r="H694" s="161">
        <f>+[2]data1cf!G694</f>
        <v>15114.274506573245</v>
      </c>
      <c r="I694" s="161">
        <f>+[2]data1cf!H694</f>
        <v>14860.321670189664</v>
      </c>
      <c r="J694" s="161">
        <f>+[2]data1cf!I694</f>
        <v>14837.720739749973</v>
      </c>
      <c r="K694" s="161">
        <f>+[2]data1cf!J694</f>
        <v>15021.924463803512</v>
      </c>
      <c r="L694" s="161">
        <f>+[2]data1cf!K694</f>
        <v>14910.505078938771</v>
      </c>
      <c r="M694" s="161">
        <f>+[2]data1cf!L694</f>
        <v>14884.138086757303</v>
      </c>
      <c r="N694" s="161">
        <f>+[2]data1cf!M694</f>
        <v>14971.490263930289</v>
      </c>
      <c r="O694" s="161">
        <f>+[2]data1cf!N694</f>
        <v>15177.636972498894</v>
      </c>
      <c r="P694" s="161">
        <f>+[2]data1cf!O694</f>
        <v>15301.277839469361</v>
      </c>
      <c r="Q694" s="161">
        <f>+[2]data1cf!P694</f>
        <v>14998.170394577955</v>
      </c>
      <c r="R694" s="161">
        <f>+[2]data1cf!Q694</f>
        <v>975.7334303014685</v>
      </c>
      <c r="S694" s="161">
        <f>+[2]data1cf!R694</f>
        <v>0</v>
      </c>
      <c r="T694" s="161">
        <f>+[2]data1cf!S694</f>
        <v>0</v>
      </c>
      <c r="U694" s="161">
        <f>+[2]data1cf!T694</f>
        <v>0</v>
      </c>
      <c r="V694" s="161">
        <f>+[2]data1cf!U694</f>
        <v>0</v>
      </c>
      <c r="W694" s="161">
        <f>+[2]data1cf!V694</f>
        <v>0</v>
      </c>
      <c r="X694" s="161">
        <f>+[2]data1cf!W694</f>
        <v>0</v>
      </c>
      <c r="Y694" s="161">
        <f>+[2]data1cf!X694</f>
        <v>0</v>
      </c>
      <c r="Z694" s="161">
        <f>+[2]data1cf!Y694</f>
        <v>0</v>
      </c>
      <c r="AA694" s="161">
        <f>+[2]data1cf!Z694</f>
        <v>0</v>
      </c>
      <c r="AB694" s="161"/>
      <c r="AC694" s="162">
        <f t="shared" si="80"/>
        <v>31017.143889743373</v>
      </c>
      <c r="AD694" s="162">
        <f t="shared" si="82"/>
        <v>63188.015103404497</v>
      </c>
      <c r="AE694" s="163">
        <f t="shared" si="83"/>
        <v>62644.25171496551</v>
      </c>
      <c r="AF694" s="164">
        <f t="shared" si="81"/>
        <v>0.16040423512458807</v>
      </c>
      <c r="AG694" s="165">
        <f t="shared" si="87"/>
        <v>0.98802098578414244</v>
      </c>
    </row>
    <row r="695" spans="1:33">
      <c r="A695" s="157"/>
      <c r="B695" s="161">
        <f>+[2]data1cf!A695</f>
        <v>-89712.867115122674</v>
      </c>
      <c r="C695" s="161">
        <f>+[2]data1cf!B695</f>
        <v>15083.627558493816</v>
      </c>
      <c r="D695" s="161">
        <f>+[2]data1cf!C695</f>
        <v>16273.853037506306</v>
      </c>
      <c r="E695" s="161">
        <f>+[2]data1cf!D695</f>
        <v>15813.794264594442</v>
      </c>
      <c r="F695" s="161">
        <f>+[2]data1cf!E695</f>
        <v>15684.735956483113</v>
      </c>
      <c r="G695" s="161">
        <f>+[2]data1cf!F695</f>
        <v>15584.318415739846</v>
      </c>
      <c r="H695" s="161">
        <f>+[2]data1cf!G695</f>
        <v>15274.485296006778</v>
      </c>
      <c r="I695" s="161">
        <f>+[2]data1cf!H695</f>
        <v>14928.908693386617</v>
      </c>
      <c r="J695" s="161">
        <f>+[2]data1cf!I695</f>
        <v>15064.582882270419</v>
      </c>
      <c r="K695" s="161">
        <f>+[2]data1cf!J695</f>
        <v>15154.332291697991</v>
      </c>
      <c r="L695" s="161">
        <f>+[2]data1cf!K695</f>
        <v>15057.273123612344</v>
      </c>
      <c r="M695" s="161">
        <f>+[2]data1cf!L695</f>
        <v>14910.671182637929</v>
      </c>
      <c r="N695" s="161">
        <f>+[2]data1cf!M695</f>
        <v>15082.09686811119</v>
      </c>
      <c r="O695" s="161">
        <f>+[2]data1cf!N695</f>
        <v>15363.972016554053</v>
      </c>
      <c r="P695" s="161">
        <f>+[2]data1cf!O695</f>
        <v>15236.976838470895</v>
      </c>
      <c r="Q695" s="161">
        <f>+[2]data1cf!P695</f>
        <v>15196.486577630747</v>
      </c>
      <c r="R695" s="161">
        <f>+[2]data1cf!Q695</f>
        <v>1028.9707006636108</v>
      </c>
      <c r="S695" s="161">
        <f>+[2]data1cf!R695</f>
        <v>0</v>
      </c>
      <c r="T695" s="161">
        <f>+[2]data1cf!S695</f>
        <v>0</v>
      </c>
      <c r="U695" s="161">
        <f>+[2]data1cf!T695</f>
        <v>0</v>
      </c>
      <c r="V695" s="161">
        <f>+[2]data1cf!U695</f>
        <v>0</v>
      </c>
      <c r="W695" s="161">
        <f>+[2]data1cf!V695</f>
        <v>0</v>
      </c>
      <c r="X695" s="161">
        <f>+[2]data1cf!W695</f>
        <v>0</v>
      </c>
      <c r="Y695" s="161">
        <f>+[2]data1cf!X695</f>
        <v>0</v>
      </c>
      <c r="Z695" s="161">
        <f>+[2]data1cf!Y695</f>
        <v>0</v>
      </c>
      <c r="AA695" s="161">
        <f>+[2]data1cf!Z695</f>
        <v>0</v>
      </c>
      <c r="AB695" s="161"/>
      <c r="AC695" s="162">
        <f t="shared" si="80"/>
        <v>27567.241148921657</v>
      </c>
      <c r="AD695" s="162">
        <f t="shared" si="82"/>
        <v>60038.421398607963</v>
      </c>
      <c r="AE695" s="163">
        <f t="shared" si="83"/>
        <v>59489.724882882569</v>
      </c>
      <c r="AF695" s="164">
        <f t="shared" si="81"/>
        <v>0.15137308239936831</v>
      </c>
      <c r="AG695" s="165">
        <f t="shared" si="87"/>
        <v>0.98506511822663689</v>
      </c>
    </row>
    <row r="696" spans="1:33">
      <c r="A696" s="157"/>
      <c r="B696" s="161">
        <f>+[2]data1cf!A696</f>
        <v>-95970.364074725832</v>
      </c>
      <c r="C696" s="161">
        <f>+[2]data1cf!B696</f>
        <v>15055.781936504196</v>
      </c>
      <c r="D696" s="161">
        <f>+[2]data1cf!C696</f>
        <v>16445.826378712776</v>
      </c>
      <c r="E696" s="161">
        <f>+[2]data1cf!D696</f>
        <v>16154.169177807575</v>
      </c>
      <c r="F696" s="161">
        <f>+[2]data1cf!E696</f>
        <v>15673.562150942324</v>
      </c>
      <c r="G696" s="161">
        <f>+[2]data1cf!F696</f>
        <v>15481.004289547793</v>
      </c>
      <c r="H696" s="161">
        <f>+[2]data1cf!G696</f>
        <v>15294.056863197158</v>
      </c>
      <c r="I696" s="161">
        <f>+[2]data1cf!H696</f>
        <v>15276.390468607638</v>
      </c>
      <c r="J696" s="161">
        <f>+[2]data1cf!I696</f>
        <v>15181.029311388385</v>
      </c>
      <c r="K696" s="161">
        <f>+[2]data1cf!J696</f>
        <v>15237.548993270753</v>
      </c>
      <c r="L696" s="161">
        <f>+[2]data1cf!K696</f>
        <v>15018.571607349726</v>
      </c>
      <c r="M696" s="161">
        <f>+[2]data1cf!L696</f>
        <v>15385.332290833689</v>
      </c>
      <c r="N696" s="161">
        <f>+[2]data1cf!M696</f>
        <v>15191.028545303277</v>
      </c>
      <c r="O696" s="161">
        <f>+[2]data1cf!N696</f>
        <v>15191.510534806966</v>
      </c>
      <c r="P696" s="161">
        <f>+[2]data1cf!O696</f>
        <v>15311.464101120482</v>
      </c>
      <c r="Q696" s="161">
        <f>+[2]data1cf!P696</f>
        <v>15471.356567434203</v>
      </c>
      <c r="R696" s="161">
        <f>+[2]data1cf!Q696</f>
        <v>1100.7416877914754</v>
      </c>
      <c r="S696" s="161">
        <f>+[2]data1cf!R696</f>
        <v>0</v>
      </c>
      <c r="T696" s="161">
        <f>+[2]data1cf!S696</f>
        <v>0</v>
      </c>
      <c r="U696" s="161">
        <f>+[2]data1cf!T696</f>
        <v>0</v>
      </c>
      <c r="V696" s="161">
        <f>+[2]data1cf!U696</f>
        <v>0</v>
      </c>
      <c r="W696" s="161">
        <f>+[2]data1cf!V696</f>
        <v>0</v>
      </c>
      <c r="X696" s="161">
        <f>+[2]data1cf!W696</f>
        <v>0</v>
      </c>
      <c r="Y696" s="161">
        <f>+[2]data1cf!X696</f>
        <v>0</v>
      </c>
      <c r="Z696" s="161">
        <f>+[2]data1cf!Y696</f>
        <v>0</v>
      </c>
      <c r="AA696" s="161">
        <f>+[2]data1cf!Z696</f>
        <v>0</v>
      </c>
      <c r="AB696" s="161"/>
      <c r="AC696" s="162">
        <f t="shared" si="80"/>
        <v>22126.270286806131</v>
      </c>
      <c r="AD696" s="162">
        <f t="shared" si="82"/>
        <v>54852.313562152151</v>
      </c>
      <c r="AE696" s="163">
        <f t="shared" si="83"/>
        <v>54299.257713663697</v>
      </c>
      <c r="AF696" s="164">
        <f t="shared" si="81"/>
        <v>0.13895367980003359</v>
      </c>
      <c r="AG696" s="165">
        <f t="shared" si="87"/>
        <v>0.97852595277570897</v>
      </c>
    </row>
    <row r="697" spans="1:33">
      <c r="A697" s="157"/>
      <c r="B697" s="161">
        <f>+[2]data1cf!A697</f>
        <v>-93094.78680560588</v>
      </c>
      <c r="C697" s="161">
        <f>+[2]data1cf!B697</f>
        <v>14837.353925884674</v>
      </c>
      <c r="D697" s="161">
        <f>+[2]data1cf!C697</f>
        <v>16376.239322710622</v>
      </c>
      <c r="E697" s="161">
        <f>+[2]data1cf!D697</f>
        <v>15925.45363259493</v>
      </c>
      <c r="F697" s="161">
        <f>+[2]data1cf!E697</f>
        <v>15770.174562627706</v>
      </c>
      <c r="G697" s="161">
        <f>+[2]data1cf!F697</f>
        <v>15477.194665790405</v>
      </c>
      <c r="H697" s="161">
        <f>+[2]data1cf!G697</f>
        <v>15406.73809802765</v>
      </c>
      <c r="I697" s="161">
        <f>+[2]data1cf!H697</f>
        <v>14937.253841834041</v>
      </c>
      <c r="J697" s="161">
        <f>+[2]data1cf!I697</f>
        <v>15203.327424541738</v>
      </c>
      <c r="K697" s="161">
        <f>+[2]data1cf!J697</f>
        <v>15418.610502339498</v>
      </c>
      <c r="L697" s="161">
        <f>+[2]data1cf!K697</f>
        <v>15280.349630877146</v>
      </c>
      <c r="M697" s="161">
        <f>+[2]data1cf!L697</f>
        <v>15069.931925874071</v>
      </c>
      <c r="N697" s="161">
        <f>+[2]data1cf!M697</f>
        <v>15000.787965509671</v>
      </c>
      <c r="O697" s="161">
        <f>+[2]data1cf!N697</f>
        <v>15293.214612413276</v>
      </c>
      <c r="P697" s="161">
        <f>+[2]data1cf!O697</f>
        <v>15095.752054254614</v>
      </c>
      <c r="Q697" s="161">
        <f>+[2]data1cf!P697</f>
        <v>15161.201318966285</v>
      </c>
      <c r="R697" s="161">
        <f>+[2]data1cf!Q697</f>
        <v>1067.7599667455772</v>
      </c>
      <c r="S697" s="161">
        <f>+[2]data1cf!R697</f>
        <v>0</v>
      </c>
      <c r="T697" s="161">
        <f>+[2]data1cf!S697</f>
        <v>0</v>
      </c>
      <c r="U697" s="161">
        <f>+[2]data1cf!T697</f>
        <v>0</v>
      </c>
      <c r="V697" s="161">
        <f>+[2]data1cf!U697</f>
        <v>0</v>
      </c>
      <c r="W697" s="161">
        <f>+[2]data1cf!V697</f>
        <v>0</v>
      </c>
      <c r="X697" s="161">
        <f>+[2]data1cf!W697</f>
        <v>0</v>
      </c>
      <c r="Y697" s="161">
        <f>+[2]data1cf!X697</f>
        <v>0</v>
      </c>
      <c r="Z697" s="161">
        <f>+[2]data1cf!Y697</f>
        <v>0</v>
      </c>
      <c r="AA697" s="161">
        <f>+[2]data1cf!Z697</f>
        <v>0</v>
      </c>
      <c r="AB697" s="161"/>
      <c r="AC697" s="162">
        <f t="shared" si="80"/>
        <v>24435.542116573244</v>
      </c>
      <c r="AD697" s="162">
        <f t="shared" si="82"/>
        <v>57022.073957589688</v>
      </c>
      <c r="AE697" s="163">
        <f t="shared" si="83"/>
        <v>56471.588647276658</v>
      </c>
      <c r="AF697" s="164">
        <f t="shared" si="81"/>
        <v>0.14409838318824769</v>
      </c>
      <c r="AG697" s="165">
        <f t="shared" si="87"/>
        <v>0.98155280185315918</v>
      </c>
    </row>
    <row r="698" spans="1:33">
      <c r="A698" s="157"/>
      <c r="B698" s="161">
        <f>+[2]data1cf!A698</f>
        <v>-85125.073952672567</v>
      </c>
      <c r="C698" s="161">
        <f>+[2]data1cf!B698</f>
        <v>14750.772863140404</v>
      </c>
      <c r="D698" s="161">
        <f>+[2]data1cf!C698</f>
        <v>16022.976892190985</v>
      </c>
      <c r="E698" s="161">
        <f>+[2]data1cf!D698</f>
        <v>15701.411720724647</v>
      </c>
      <c r="F698" s="161">
        <f>+[2]data1cf!E698</f>
        <v>15729.879116582742</v>
      </c>
      <c r="G698" s="161">
        <f>+[2]data1cf!F698</f>
        <v>15312.390994313946</v>
      </c>
      <c r="H698" s="161">
        <f>+[2]data1cf!G698</f>
        <v>14999.017607607468</v>
      </c>
      <c r="I698" s="161">
        <f>+[2]data1cf!H698</f>
        <v>15191.89514995104</v>
      </c>
      <c r="J698" s="161">
        <f>+[2]data1cf!I698</f>
        <v>14951.705211851582</v>
      </c>
      <c r="K698" s="161">
        <f>+[2]data1cf!J698</f>
        <v>15094.017190794046</v>
      </c>
      <c r="L698" s="161">
        <f>+[2]data1cf!K698</f>
        <v>14982.827201179154</v>
      </c>
      <c r="M698" s="161">
        <f>+[2]data1cf!L698</f>
        <v>14939.367228159688</v>
      </c>
      <c r="N698" s="161">
        <f>+[2]data1cf!M698</f>
        <v>15033.429611988584</v>
      </c>
      <c r="O698" s="161">
        <f>+[2]data1cf!N698</f>
        <v>15028.617829378058</v>
      </c>
      <c r="P698" s="161">
        <f>+[2]data1cf!O698</f>
        <v>15104.898275704036</v>
      </c>
      <c r="Q698" s="161">
        <f>+[2]data1cf!P698</f>
        <v>14892.029038839821</v>
      </c>
      <c r="R698" s="161">
        <f>+[2]data1cf!Q698</f>
        <v>976.35054820757318</v>
      </c>
      <c r="S698" s="161">
        <f>+[2]data1cf!R698</f>
        <v>0</v>
      </c>
      <c r="T698" s="161">
        <f>+[2]data1cf!S698</f>
        <v>0</v>
      </c>
      <c r="U698" s="161">
        <f>+[2]data1cf!T698</f>
        <v>0</v>
      </c>
      <c r="V698" s="161">
        <f>+[2]data1cf!U698</f>
        <v>0</v>
      </c>
      <c r="W698" s="161">
        <f>+[2]data1cf!V698</f>
        <v>0</v>
      </c>
      <c r="X698" s="161">
        <f>+[2]data1cf!W698</f>
        <v>0</v>
      </c>
      <c r="Y698" s="161">
        <f>+[2]data1cf!X698</f>
        <v>0</v>
      </c>
      <c r="Z698" s="161">
        <f>+[2]data1cf!Y698</f>
        <v>0</v>
      </c>
      <c r="AA698" s="161">
        <f>+[2]data1cf!Z698</f>
        <v>0</v>
      </c>
      <c r="AB698" s="161"/>
      <c r="AC698" s="162">
        <f t="shared" si="80"/>
        <v>31073.860962432078</v>
      </c>
      <c r="AD698" s="162">
        <f t="shared" si="82"/>
        <v>63299.116238630777</v>
      </c>
      <c r="AE698" s="163">
        <f t="shared" si="83"/>
        <v>62754.779318723798</v>
      </c>
      <c r="AF698" s="164">
        <f t="shared" si="81"/>
        <v>0.16041843295097355</v>
      </c>
      <c r="AG698" s="165">
        <f t="shared" si="87"/>
        <v>0.98811381625490746</v>
      </c>
    </row>
    <row r="699" spans="1:33">
      <c r="A699" s="157"/>
      <c r="B699" s="161">
        <f>+[2]data1cf!A699</f>
        <v>-95451.968444130369</v>
      </c>
      <c r="C699" s="161">
        <f>+[2]data1cf!B699</f>
        <v>14917.459287896712</v>
      </c>
      <c r="D699" s="161">
        <f>+[2]data1cf!C699</f>
        <v>16523.019393114133</v>
      </c>
      <c r="E699" s="161">
        <f>+[2]data1cf!D699</f>
        <v>15978.692265416543</v>
      </c>
      <c r="F699" s="161">
        <f>+[2]data1cf!E699</f>
        <v>15783.200156750736</v>
      </c>
      <c r="G699" s="161">
        <f>+[2]data1cf!F699</f>
        <v>15343.908388215492</v>
      </c>
      <c r="H699" s="161">
        <f>+[2]data1cf!G699</f>
        <v>15400.566282157892</v>
      </c>
      <c r="I699" s="161">
        <f>+[2]data1cf!H699</f>
        <v>15320.028178855533</v>
      </c>
      <c r="J699" s="161">
        <f>+[2]data1cf!I699</f>
        <v>15217.429693392158</v>
      </c>
      <c r="K699" s="161">
        <f>+[2]data1cf!J699</f>
        <v>15162.347020047695</v>
      </c>
      <c r="L699" s="161">
        <f>+[2]data1cf!K699</f>
        <v>15137.102387120289</v>
      </c>
      <c r="M699" s="161">
        <f>+[2]data1cf!L699</f>
        <v>15278.536184532342</v>
      </c>
      <c r="N699" s="161">
        <f>+[2]data1cf!M699</f>
        <v>15099.93508029572</v>
      </c>
      <c r="O699" s="161">
        <f>+[2]data1cf!N699</f>
        <v>15266.782302405143</v>
      </c>
      <c r="P699" s="161">
        <f>+[2]data1cf!O699</f>
        <v>15050.72323707145</v>
      </c>
      <c r="Q699" s="161">
        <f>+[2]data1cf!P699</f>
        <v>15421.093314539579</v>
      </c>
      <c r="R699" s="161">
        <f>+[2]data1cf!Q699</f>
        <v>1094.7958972667977</v>
      </c>
      <c r="S699" s="161">
        <f>+[2]data1cf!R699</f>
        <v>0</v>
      </c>
      <c r="T699" s="161">
        <f>+[2]data1cf!S699</f>
        <v>0</v>
      </c>
      <c r="U699" s="161">
        <f>+[2]data1cf!T699</f>
        <v>0</v>
      </c>
      <c r="V699" s="161">
        <f>+[2]data1cf!U699</f>
        <v>0</v>
      </c>
      <c r="W699" s="161">
        <f>+[2]data1cf!V699</f>
        <v>0</v>
      </c>
      <c r="X699" s="161">
        <f>+[2]data1cf!W699</f>
        <v>0</v>
      </c>
      <c r="Y699" s="161">
        <f>+[2]data1cf!X699</f>
        <v>0</v>
      </c>
      <c r="Z699" s="161">
        <f>+[2]data1cf!Y699</f>
        <v>0</v>
      </c>
      <c r="AA699" s="161">
        <f>+[2]data1cf!Z699</f>
        <v>0</v>
      </c>
      <c r="AB699" s="161"/>
      <c r="AC699" s="162">
        <f t="shared" si="80"/>
        <v>22427.364726326876</v>
      </c>
      <c r="AD699" s="162">
        <f t="shared" si="82"/>
        <v>55100.11282035405</v>
      </c>
      <c r="AE699" s="163">
        <f t="shared" si="83"/>
        <v>54548.142508923855</v>
      </c>
      <c r="AF699" s="164">
        <f t="shared" si="81"/>
        <v>0.13966432213783261</v>
      </c>
      <c r="AG699" s="165">
        <f t="shared" si="87"/>
        <v>0.9788953475147526</v>
      </c>
    </row>
    <row r="700" spans="1:33">
      <c r="A700" s="157"/>
      <c r="B700" s="161">
        <f>+[2]data1cf!A700</f>
        <v>-93189.658617498193</v>
      </c>
      <c r="C700" s="161">
        <f>+[2]data1cf!B700</f>
        <v>15047.550817580875</v>
      </c>
      <c r="D700" s="161">
        <f>+[2]data1cf!C700</f>
        <v>16497.236629883984</v>
      </c>
      <c r="E700" s="161">
        <f>+[2]data1cf!D700</f>
        <v>15953.141194035923</v>
      </c>
      <c r="F700" s="161">
        <f>+[2]data1cf!E700</f>
        <v>15850.975561402431</v>
      </c>
      <c r="G700" s="161">
        <f>+[2]data1cf!F700</f>
        <v>15510.178823797001</v>
      </c>
      <c r="H700" s="161">
        <f>+[2]data1cf!G700</f>
        <v>15187.086787487267</v>
      </c>
      <c r="I700" s="161">
        <f>+[2]data1cf!H700</f>
        <v>15245.858628919021</v>
      </c>
      <c r="J700" s="161">
        <f>+[2]data1cf!I700</f>
        <v>15275.719105658744</v>
      </c>
      <c r="K700" s="161">
        <f>+[2]data1cf!J700</f>
        <v>14967.913584577398</v>
      </c>
      <c r="L700" s="161">
        <f>+[2]data1cf!K700</f>
        <v>15109.404440017814</v>
      </c>
      <c r="M700" s="161">
        <f>+[2]data1cf!L700</f>
        <v>15133.073776767265</v>
      </c>
      <c r="N700" s="161">
        <f>+[2]data1cf!M700</f>
        <v>15289.804079666526</v>
      </c>
      <c r="O700" s="161">
        <f>+[2]data1cf!N700</f>
        <v>15158.792033162094</v>
      </c>
      <c r="P700" s="161">
        <f>+[2]data1cf!O700</f>
        <v>15147.483150505184</v>
      </c>
      <c r="Q700" s="161">
        <f>+[2]data1cf!P700</f>
        <v>15227.128487942638</v>
      </c>
      <c r="R700" s="161">
        <f>+[2]data1cf!Q700</f>
        <v>1068.8481084792572</v>
      </c>
      <c r="S700" s="161">
        <f>+[2]data1cf!R700</f>
        <v>0</v>
      </c>
      <c r="T700" s="161">
        <f>+[2]data1cf!S700</f>
        <v>0</v>
      </c>
      <c r="U700" s="161">
        <f>+[2]data1cf!T700</f>
        <v>0</v>
      </c>
      <c r="V700" s="161">
        <f>+[2]data1cf!U700</f>
        <v>0</v>
      </c>
      <c r="W700" s="161">
        <f>+[2]data1cf!V700</f>
        <v>0</v>
      </c>
      <c r="X700" s="161">
        <f>+[2]data1cf!W700</f>
        <v>0</v>
      </c>
      <c r="Y700" s="161">
        <f>+[2]data1cf!X700</f>
        <v>0</v>
      </c>
      <c r="Z700" s="161">
        <f>+[2]data1cf!Y700</f>
        <v>0</v>
      </c>
      <c r="AA700" s="161">
        <f>+[2]data1cf!Z700</f>
        <v>0</v>
      </c>
      <c r="AB700" s="161"/>
      <c r="AC700" s="162">
        <f t="shared" si="80"/>
        <v>24644.226720477425</v>
      </c>
      <c r="AD700" s="162">
        <f t="shared" si="82"/>
        <v>57248.093718805409</v>
      </c>
      <c r="AE700" s="163">
        <f t="shared" si="83"/>
        <v>56697.403435784283</v>
      </c>
      <c r="AF700" s="164">
        <f t="shared" si="81"/>
        <v>0.1445304572582245</v>
      </c>
      <c r="AG700" s="165">
        <f t="shared" si="87"/>
        <v>0.98184245874859455</v>
      </c>
    </row>
    <row r="701" spans="1:33">
      <c r="A701" s="157"/>
      <c r="B701" s="161">
        <f>+[2]data1cf!A701</f>
        <v>-98920.194320003604</v>
      </c>
      <c r="C701" s="161">
        <f>+[2]data1cf!B701</f>
        <v>15053.513943760787</v>
      </c>
      <c r="D701" s="161">
        <f>+[2]data1cf!C701</f>
        <v>16753.597926546609</v>
      </c>
      <c r="E701" s="161">
        <f>+[2]data1cf!D701</f>
        <v>16455.878400698326</v>
      </c>
      <c r="F701" s="161">
        <f>+[2]data1cf!E701</f>
        <v>15854.40902848298</v>
      </c>
      <c r="G701" s="161">
        <f>+[2]data1cf!F701</f>
        <v>15763.737159252198</v>
      </c>
      <c r="H701" s="161">
        <f>+[2]data1cf!G701</f>
        <v>15194.154469678968</v>
      </c>
      <c r="I701" s="161">
        <f>+[2]data1cf!H701</f>
        <v>15146.661177119124</v>
      </c>
      <c r="J701" s="161">
        <f>+[2]data1cf!I701</f>
        <v>15122.936478881789</v>
      </c>
      <c r="K701" s="161">
        <f>+[2]data1cf!J701</f>
        <v>15160.420493215353</v>
      </c>
      <c r="L701" s="161">
        <f>+[2]data1cf!K701</f>
        <v>15367.452013727343</v>
      </c>
      <c r="M701" s="161">
        <f>+[2]data1cf!L701</f>
        <v>15430.874910763057</v>
      </c>
      <c r="N701" s="161">
        <f>+[2]data1cf!M701</f>
        <v>15170.664576467134</v>
      </c>
      <c r="O701" s="161">
        <f>+[2]data1cf!N701</f>
        <v>15008.850804646259</v>
      </c>
      <c r="P701" s="161">
        <f>+[2]data1cf!O701</f>
        <v>15286.505502580942</v>
      </c>
      <c r="Q701" s="161">
        <f>+[2]data1cf!P701</f>
        <v>15099.620812175635</v>
      </c>
      <c r="R701" s="161">
        <f>+[2]data1cf!Q701</f>
        <v>1134.5750607727132</v>
      </c>
      <c r="S701" s="161">
        <f>+[2]data1cf!R701</f>
        <v>0</v>
      </c>
      <c r="T701" s="161">
        <f>+[2]data1cf!S701</f>
        <v>0</v>
      </c>
      <c r="U701" s="161">
        <f>+[2]data1cf!T701</f>
        <v>0</v>
      </c>
      <c r="V701" s="161">
        <f>+[2]data1cf!U701</f>
        <v>0</v>
      </c>
      <c r="W701" s="161">
        <f>+[2]data1cf!V701</f>
        <v>0</v>
      </c>
      <c r="X701" s="161">
        <f>+[2]data1cf!W701</f>
        <v>0</v>
      </c>
      <c r="Y701" s="161">
        <f>+[2]data1cf!X701</f>
        <v>0</v>
      </c>
      <c r="Z701" s="161">
        <f>+[2]data1cf!Y701</f>
        <v>0</v>
      </c>
      <c r="AA701" s="161">
        <f>+[2]data1cf!Z701</f>
        <v>0</v>
      </c>
      <c r="AB701" s="161"/>
      <c r="AC701" s="162">
        <f t="shared" si="80"/>
        <v>19774.499499284411</v>
      </c>
      <c r="AD701" s="162">
        <f t="shared" si="82"/>
        <v>52533.450607235281</v>
      </c>
      <c r="AE701" s="163">
        <f t="shared" si="83"/>
        <v>51980.321807311222</v>
      </c>
      <c r="AF701" s="164">
        <f t="shared" si="81"/>
        <v>0.13408586382865906</v>
      </c>
      <c r="AG701" s="165">
        <f t="shared" si="87"/>
        <v>0.97474009703490172</v>
      </c>
    </row>
    <row r="702" spans="1:33">
      <c r="A702" s="157"/>
      <c r="B702" s="161">
        <f>+[2]data1cf!A702</f>
        <v>-89950.374759230937</v>
      </c>
      <c r="C702" s="161">
        <f>+[2]data1cf!B702</f>
        <v>15236.585171383009</v>
      </c>
      <c r="D702" s="161">
        <f>+[2]data1cf!C702</f>
        <v>16268.365204323582</v>
      </c>
      <c r="E702" s="161">
        <f>+[2]data1cf!D702</f>
        <v>16075.93283180565</v>
      </c>
      <c r="F702" s="161">
        <f>+[2]data1cf!E702</f>
        <v>15816.926266233073</v>
      </c>
      <c r="G702" s="161">
        <f>+[2]data1cf!F702</f>
        <v>15441.881090332528</v>
      </c>
      <c r="H702" s="161">
        <f>+[2]data1cf!G702</f>
        <v>15009.818336372464</v>
      </c>
      <c r="I702" s="161">
        <f>+[2]data1cf!H702</f>
        <v>14945.646041290227</v>
      </c>
      <c r="J702" s="161">
        <f>+[2]data1cf!I702</f>
        <v>15121.828510994193</v>
      </c>
      <c r="K702" s="161">
        <f>+[2]data1cf!J702</f>
        <v>15043.73323424891</v>
      </c>
      <c r="L702" s="161">
        <f>+[2]data1cf!K702</f>
        <v>15135.022363599184</v>
      </c>
      <c r="M702" s="161">
        <f>+[2]data1cf!L702</f>
        <v>15026.731140045111</v>
      </c>
      <c r="N702" s="161">
        <f>+[2]data1cf!M702</f>
        <v>15097.999895827492</v>
      </c>
      <c r="O702" s="161">
        <f>+[2]data1cf!N702</f>
        <v>15402.880732803977</v>
      </c>
      <c r="P702" s="161">
        <f>+[2]data1cf!O702</f>
        <v>15288.00900823691</v>
      </c>
      <c r="Q702" s="161">
        <f>+[2]data1cf!P702</f>
        <v>15133.935341501081</v>
      </c>
      <c r="R702" s="161">
        <f>+[2]data1cf!Q702</f>
        <v>1031.694818338475</v>
      </c>
      <c r="S702" s="161">
        <f>+[2]data1cf!R702</f>
        <v>0</v>
      </c>
      <c r="T702" s="161">
        <f>+[2]data1cf!S702</f>
        <v>0</v>
      </c>
      <c r="U702" s="161">
        <f>+[2]data1cf!T702</f>
        <v>0</v>
      </c>
      <c r="V702" s="161">
        <f>+[2]data1cf!U702</f>
        <v>0</v>
      </c>
      <c r="W702" s="161">
        <f>+[2]data1cf!V702</f>
        <v>0</v>
      </c>
      <c r="X702" s="161">
        <f>+[2]data1cf!W702</f>
        <v>0</v>
      </c>
      <c r="Y702" s="161">
        <f>+[2]data1cf!X702</f>
        <v>0</v>
      </c>
      <c r="Z702" s="161">
        <f>+[2]data1cf!Y702</f>
        <v>0</v>
      </c>
      <c r="AA702" s="161">
        <f>+[2]data1cf!Z702</f>
        <v>0</v>
      </c>
      <c r="AB702" s="161"/>
      <c r="AC702" s="162">
        <f t="shared" si="80"/>
        <v>27588.051294755536</v>
      </c>
      <c r="AD702" s="162">
        <f t="shared" si="82"/>
        <v>60080.902118131278</v>
      </c>
      <c r="AE702" s="163">
        <f t="shared" si="83"/>
        <v>59531.835745014854</v>
      </c>
      <c r="AF702" s="164">
        <f t="shared" si="81"/>
        <v>0.15137401223182681</v>
      </c>
      <c r="AG702" s="165">
        <f t="shared" si="87"/>
        <v>0.98510947777179669</v>
      </c>
    </row>
    <row r="703" spans="1:33">
      <c r="A703" s="157"/>
      <c r="B703" s="161">
        <f>+[2]data1cf!A703</f>
        <v>-92681.587967198153</v>
      </c>
      <c r="C703" s="161">
        <f>+[2]data1cf!B703</f>
        <v>14937.882827385838</v>
      </c>
      <c r="D703" s="161">
        <f>+[2]data1cf!C703</f>
        <v>16440.031395319529</v>
      </c>
      <c r="E703" s="161">
        <f>+[2]data1cf!D703</f>
        <v>16000.76392684458</v>
      </c>
      <c r="F703" s="161">
        <f>+[2]data1cf!E703</f>
        <v>15636.097121625538</v>
      </c>
      <c r="G703" s="161">
        <f>+[2]data1cf!F703</f>
        <v>15483.309210001709</v>
      </c>
      <c r="H703" s="161">
        <f>+[2]data1cf!G703</f>
        <v>15200.569652176757</v>
      </c>
      <c r="I703" s="161">
        <f>+[2]data1cf!H703</f>
        <v>15073.78239060797</v>
      </c>
      <c r="J703" s="161">
        <f>+[2]data1cf!I703</f>
        <v>14864.427611457533</v>
      </c>
      <c r="K703" s="161">
        <f>+[2]data1cf!J703</f>
        <v>15072.575600582129</v>
      </c>
      <c r="L703" s="161">
        <f>+[2]data1cf!K703</f>
        <v>15266.607482113381</v>
      </c>
      <c r="M703" s="161">
        <f>+[2]data1cf!L703</f>
        <v>15209.061659595834</v>
      </c>
      <c r="N703" s="161">
        <f>+[2]data1cf!M703</f>
        <v>15223.030918258723</v>
      </c>
      <c r="O703" s="161">
        <f>+[2]data1cf!N703</f>
        <v>15147.668025842106</v>
      </c>
      <c r="P703" s="161">
        <f>+[2]data1cf!O703</f>
        <v>15348.592325245827</v>
      </c>
      <c r="Q703" s="161">
        <f>+[2]data1cf!P703</f>
        <v>15308.182374237153</v>
      </c>
      <c r="R703" s="161">
        <f>+[2]data1cf!Q703</f>
        <v>1063.0207413485759</v>
      </c>
      <c r="S703" s="161">
        <f>+[2]data1cf!R703</f>
        <v>0</v>
      </c>
      <c r="T703" s="161">
        <f>+[2]data1cf!S703</f>
        <v>0</v>
      </c>
      <c r="U703" s="161">
        <f>+[2]data1cf!T703</f>
        <v>0</v>
      </c>
      <c r="V703" s="161">
        <f>+[2]data1cf!U703</f>
        <v>0</v>
      </c>
      <c r="W703" s="161">
        <f>+[2]data1cf!V703</f>
        <v>0</v>
      </c>
      <c r="X703" s="161">
        <f>+[2]data1cf!W703</f>
        <v>0</v>
      </c>
      <c r="Y703" s="161">
        <f>+[2]data1cf!X703</f>
        <v>0</v>
      </c>
      <c r="Z703" s="161">
        <f>+[2]data1cf!Y703</f>
        <v>0</v>
      </c>
      <c r="AA703" s="161">
        <f>+[2]data1cf!Z703</f>
        <v>0</v>
      </c>
      <c r="AB703" s="161"/>
      <c r="AC703" s="162">
        <f t="shared" si="80"/>
        <v>24783.356720718788</v>
      </c>
      <c r="AD703" s="162">
        <f t="shared" si="82"/>
        <v>57334.346279506848</v>
      </c>
      <c r="AE703" s="163">
        <f t="shared" si="83"/>
        <v>56784.093713590213</v>
      </c>
      <c r="AF703" s="164">
        <f t="shared" si="81"/>
        <v>0.14491631388664244</v>
      </c>
      <c r="AG703" s="165">
        <f t="shared" si="87"/>
        <v>0.98195179329475801</v>
      </c>
    </row>
    <row r="704" spans="1:33">
      <c r="A704" s="157"/>
      <c r="B704" s="161">
        <f>+[2]data1cf!A704</f>
        <v>-93700.908782226456</v>
      </c>
      <c r="C704" s="161">
        <f>+[2]data1cf!B704</f>
        <v>15057.687202960551</v>
      </c>
      <c r="D704" s="161">
        <f>+[2]data1cf!C704</f>
        <v>16475.38938784683</v>
      </c>
      <c r="E704" s="161">
        <f>+[2]data1cf!D704</f>
        <v>16003.900701509028</v>
      </c>
      <c r="F704" s="161">
        <f>+[2]data1cf!E704</f>
        <v>15727.963147717299</v>
      </c>
      <c r="G704" s="161">
        <f>+[2]data1cf!F704</f>
        <v>15486.339534483195</v>
      </c>
      <c r="H704" s="161">
        <f>+[2]data1cf!G704</f>
        <v>15333.455141782364</v>
      </c>
      <c r="I704" s="161">
        <f>+[2]data1cf!H704</f>
        <v>15104.940645166356</v>
      </c>
      <c r="J704" s="161">
        <f>+[2]data1cf!I704</f>
        <v>15316.089318843457</v>
      </c>
      <c r="K704" s="161">
        <f>+[2]data1cf!J704</f>
        <v>15189.292503106766</v>
      </c>
      <c r="L704" s="161">
        <f>+[2]data1cf!K704</f>
        <v>15113.266220048285</v>
      </c>
      <c r="M704" s="161">
        <f>+[2]data1cf!L704</f>
        <v>15269.646212341278</v>
      </c>
      <c r="N704" s="161">
        <f>+[2]data1cf!M704</f>
        <v>15287.685517404221</v>
      </c>
      <c r="O704" s="161">
        <f>+[2]data1cf!N704</f>
        <v>15315.622800244073</v>
      </c>
      <c r="P704" s="161">
        <f>+[2]data1cf!O704</f>
        <v>15070.701155450457</v>
      </c>
      <c r="Q704" s="161">
        <f>+[2]data1cf!P704</f>
        <v>15181.449931627252</v>
      </c>
      <c r="R704" s="161">
        <f>+[2]data1cf!Q704</f>
        <v>1074.7119433686246</v>
      </c>
      <c r="S704" s="161">
        <f>+[2]data1cf!R704</f>
        <v>0</v>
      </c>
      <c r="T704" s="161">
        <f>+[2]data1cf!S704</f>
        <v>0</v>
      </c>
      <c r="U704" s="161">
        <f>+[2]data1cf!T704</f>
        <v>0</v>
      </c>
      <c r="V704" s="161">
        <f>+[2]data1cf!U704</f>
        <v>0</v>
      </c>
      <c r="W704" s="161">
        <f>+[2]data1cf!V704</f>
        <v>0</v>
      </c>
      <c r="X704" s="161">
        <f>+[2]data1cf!W704</f>
        <v>0</v>
      </c>
      <c r="Y704" s="161">
        <f>+[2]data1cf!X704</f>
        <v>0</v>
      </c>
      <c r="Z704" s="161">
        <f>+[2]data1cf!Y704</f>
        <v>0</v>
      </c>
      <c r="AA704" s="161">
        <f>+[2]data1cf!Z704</f>
        <v>0</v>
      </c>
      <c r="AB704" s="161"/>
      <c r="AC704" s="162">
        <f t="shared" si="80"/>
        <v>24250.623696486469</v>
      </c>
      <c r="AD704" s="162">
        <f t="shared" si="82"/>
        <v>56912.787264428305</v>
      </c>
      <c r="AE704" s="163">
        <f t="shared" si="83"/>
        <v>56361.035362809409</v>
      </c>
      <c r="AF704" s="164">
        <f t="shared" si="81"/>
        <v>0.14357536435127263</v>
      </c>
      <c r="AG704" s="165">
        <f t="shared" si="87"/>
        <v>0.98141109211683319</v>
      </c>
    </row>
    <row r="705" spans="1:33">
      <c r="A705" s="157"/>
      <c r="B705" s="161">
        <f>+[2]data1cf!A705</f>
        <v>-91728.215092121725</v>
      </c>
      <c r="C705" s="161">
        <f>+[2]data1cf!B705</f>
        <v>14978.775498478653</v>
      </c>
      <c r="D705" s="161">
        <f>+[2]data1cf!C705</f>
        <v>16474.042437566211</v>
      </c>
      <c r="E705" s="161">
        <f>+[2]data1cf!D705</f>
        <v>15999.93392335799</v>
      </c>
      <c r="F705" s="161">
        <f>+[2]data1cf!E705</f>
        <v>15616.705762682152</v>
      </c>
      <c r="G705" s="161">
        <f>+[2]data1cf!F705</f>
        <v>15436.089200482669</v>
      </c>
      <c r="H705" s="161">
        <f>+[2]data1cf!G705</f>
        <v>15241.825377416682</v>
      </c>
      <c r="I705" s="161">
        <f>+[2]data1cf!H705</f>
        <v>15091.0529107406</v>
      </c>
      <c r="J705" s="161">
        <f>+[2]data1cf!I705</f>
        <v>15256.679700551067</v>
      </c>
      <c r="K705" s="161">
        <f>+[2]data1cf!J705</f>
        <v>15278.842590401411</v>
      </c>
      <c r="L705" s="161">
        <f>+[2]data1cf!K705</f>
        <v>15020.609800001803</v>
      </c>
      <c r="M705" s="161">
        <f>+[2]data1cf!L705</f>
        <v>15217.776901833244</v>
      </c>
      <c r="N705" s="161">
        <f>+[2]data1cf!M705</f>
        <v>15013.084602224433</v>
      </c>
      <c r="O705" s="161">
        <f>+[2]data1cf!N705</f>
        <v>14931.72827538773</v>
      </c>
      <c r="P705" s="161">
        <f>+[2]data1cf!O705</f>
        <v>14965.787745410536</v>
      </c>
      <c r="Q705" s="161">
        <f>+[2]data1cf!P705</f>
        <v>15190.849476673724</v>
      </c>
      <c r="R705" s="161">
        <f>+[2]data1cf!Q705</f>
        <v>1052.0859358205992</v>
      </c>
      <c r="S705" s="161">
        <f>+[2]data1cf!R705</f>
        <v>0</v>
      </c>
      <c r="T705" s="161">
        <f>+[2]data1cf!S705</f>
        <v>0</v>
      </c>
      <c r="U705" s="161">
        <f>+[2]data1cf!T705</f>
        <v>0</v>
      </c>
      <c r="V705" s="161">
        <f>+[2]data1cf!U705</f>
        <v>0</v>
      </c>
      <c r="W705" s="161">
        <f>+[2]data1cf!V705</f>
        <v>0</v>
      </c>
      <c r="X705" s="161">
        <f>+[2]data1cf!W705</f>
        <v>0</v>
      </c>
      <c r="Y705" s="161">
        <f>+[2]data1cf!X705</f>
        <v>0</v>
      </c>
      <c r="Z705" s="161">
        <f>+[2]data1cf!Y705</f>
        <v>0</v>
      </c>
      <c r="AA705" s="161">
        <f>+[2]data1cf!Z705</f>
        <v>0</v>
      </c>
      <c r="AB705" s="161"/>
      <c r="AC705" s="162">
        <f t="shared" si="80"/>
        <v>25709.091087891749</v>
      </c>
      <c r="AD705" s="162">
        <f t="shared" si="82"/>
        <v>58187.17526009342</v>
      </c>
      <c r="AE705" s="163">
        <f t="shared" si="83"/>
        <v>57638.776622275043</v>
      </c>
      <c r="AF705" s="164">
        <f t="shared" si="81"/>
        <v>0.14710933566093451</v>
      </c>
      <c r="AG705" s="165">
        <f t="shared" si="87"/>
        <v>0.98299803556200227</v>
      </c>
    </row>
    <row r="706" spans="1:33">
      <c r="A706" s="157"/>
      <c r="B706" s="161">
        <f>+[2]data1cf!A706</f>
        <v>-88073.899139670611</v>
      </c>
      <c r="C706" s="161">
        <f>+[2]data1cf!B706</f>
        <v>14932.08491844405</v>
      </c>
      <c r="D706" s="161">
        <f>+[2]data1cf!C706</f>
        <v>16257.5571491918</v>
      </c>
      <c r="E706" s="161">
        <f>+[2]data1cf!D706</f>
        <v>15999.619137659738</v>
      </c>
      <c r="F706" s="161">
        <f>+[2]data1cf!E706</f>
        <v>15602.66345642435</v>
      </c>
      <c r="G706" s="161">
        <f>+[2]data1cf!F706</f>
        <v>15428.873530513185</v>
      </c>
      <c r="H706" s="161">
        <f>+[2]data1cf!G706</f>
        <v>15458.554443605752</v>
      </c>
      <c r="I706" s="161">
        <f>+[2]data1cf!H706</f>
        <v>14934.821066384213</v>
      </c>
      <c r="J706" s="161">
        <f>+[2]data1cf!I706</f>
        <v>15016.128784920638</v>
      </c>
      <c r="K706" s="161">
        <f>+[2]data1cf!J706</f>
        <v>14931.792695688779</v>
      </c>
      <c r="L706" s="161">
        <f>+[2]data1cf!K706</f>
        <v>14897.472858060206</v>
      </c>
      <c r="M706" s="161">
        <f>+[2]data1cf!L706</f>
        <v>14986.309483316099</v>
      </c>
      <c r="N706" s="161">
        <f>+[2]data1cf!M706</f>
        <v>15024.661284964455</v>
      </c>
      <c r="O706" s="161">
        <f>+[2]data1cf!N706</f>
        <v>14974.530027351677</v>
      </c>
      <c r="P706" s="161">
        <f>+[2]data1cf!O706</f>
        <v>15162.157766936902</v>
      </c>
      <c r="Q706" s="161">
        <f>+[2]data1cf!P706</f>
        <v>15081.267524675495</v>
      </c>
      <c r="R706" s="161">
        <f>+[2]data1cf!Q706</f>
        <v>1010.172393572366</v>
      </c>
      <c r="S706" s="161">
        <f>+[2]data1cf!R706</f>
        <v>0</v>
      </c>
      <c r="T706" s="161">
        <f>+[2]data1cf!S706</f>
        <v>0</v>
      </c>
      <c r="U706" s="161">
        <f>+[2]data1cf!T706</f>
        <v>0</v>
      </c>
      <c r="V706" s="161">
        <f>+[2]data1cf!U706</f>
        <v>0</v>
      </c>
      <c r="W706" s="161">
        <f>+[2]data1cf!V706</f>
        <v>0</v>
      </c>
      <c r="X706" s="161">
        <f>+[2]data1cf!W706</f>
        <v>0</v>
      </c>
      <c r="Y706" s="161">
        <f>+[2]data1cf!X706</f>
        <v>0</v>
      </c>
      <c r="Z706" s="161">
        <f>+[2]data1cf!Y706</f>
        <v>0</v>
      </c>
      <c r="AA706" s="161">
        <f>+[2]data1cf!Z706</f>
        <v>0</v>
      </c>
      <c r="AB706" s="161"/>
      <c r="AC706" s="162">
        <f t="shared" ref="AC706:AC769" si="88">XNPV(0.1,B706:AA706,$B$1:$AA$1)</f>
        <v>28814.57900449213</v>
      </c>
      <c r="AD706" s="162">
        <f t="shared" si="82"/>
        <v>61132.479046994951</v>
      </c>
      <c r="AE706" s="163">
        <f t="shared" si="83"/>
        <v>60586.698080098955</v>
      </c>
      <c r="AF706" s="164">
        <f t="shared" ref="AF706:AF769" si="89">XIRR(B706:AA706,$B$1:$AA$1)</f>
        <v>0.15462945103645329</v>
      </c>
      <c r="AG706" s="165">
        <f t="shared" si="87"/>
        <v>0.98616653573323865</v>
      </c>
    </row>
    <row r="707" spans="1:33">
      <c r="A707" s="157"/>
      <c r="B707" s="161">
        <f>+[2]data1cf!A707</f>
        <v>-96963.587879451734</v>
      </c>
      <c r="C707" s="161">
        <f>+[2]data1cf!B707</f>
        <v>15015.338910174845</v>
      </c>
      <c r="D707" s="161">
        <f>+[2]data1cf!C707</f>
        <v>16562.969091491883</v>
      </c>
      <c r="E707" s="161">
        <f>+[2]data1cf!D707</f>
        <v>16292.668227177408</v>
      </c>
      <c r="F707" s="161">
        <f>+[2]data1cf!E707</f>
        <v>15868.845689526404</v>
      </c>
      <c r="G707" s="161">
        <f>+[2]data1cf!F707</f>
        <v>15658.500138070502</v>
      </c>
      <c r="H707" s="161">
        <f>+[2]data1cf!G707</f>
        <v>15163.69552343396</v>
      </c>
      <c r="I707" s="161">
        <f>+[2]data1cf!H707</f>
        <v>15370.816366430437</v>
      </c>
      <c r="J707" s="161">
        <f>+[2]data1cf!I707</f>
        <v>15324.098202714518</v>
      </c>
      <c r="K707" s="161">
        <f>+[2]data1cf!J707</f>
        <v>15141.655311444263</v>
      </c>
      <c r="L707" s="161">
        <f>+[2]data1cf!K707</f>
        <v>15209.694343456584</v>
      </c>
      <c r="M707" s="161">
        <f>+[2]data1cf!L707</f>
        <v>15089.645703972041</v>
      </c>
      <c r="N707" s="161">
        <f>+[2]data1cf!M707</f>
        <v>15340.337442425962</v>
      </c>
      <c r="O707" s="161">
        <f>+[2]data1cf!N707</f>
        <v>15379.773988756411</v>
      </c>
      <c r="P707" s="161">
        <f>+[2]data1cf!O707</f>
        <v>15444.157759891903</v>
      </c>
      <c r="Q707" s="161">
        <f>+[2]data1cf!P707</f>
        <v>15382.803757245743</v>
      </c>
      <c r="R707" s="161">
        <f>+[2]data1cf!Q707</f>
        <v>1112.1335675421594</v>
      </c>
      <c r="S707" s="161">
        <f>+[2]data1cf!R707</f>
        <v>0</v>
      </c>
      <c r="T707" s="161">
        <f>+[2]data1cf!S707</f>
        <v>0</v>
      </c>
      <c r="U707" s="161">
        <f>+[2]data1cf!T707</f>
        <v>0</v>
      </c>
      <c r="V707" s="161">
        <f>+[2]data1cf!U707</f>
        <v>0</v>
      </c>
      <c r="W707" s="161">
        <f>+[2]data1cf!V707</f>
        <v>0</v>
      </c>
      <c r="X707" s="161">
        <f>+[2]data1cf!W707</f>
        <v>0</v>
      </c>
      <c r="Y707" s="161">
        <f>+[2]data1cf!X707</f>
        <v>0</v>
      </c>
      <c r="Z707" s="161">
        <f>+[2]data1cf!Y707</f>
        <v>0</v>
      </c>
      <c r="AA707" s="161">
        <f>+[2]data1cf!Z707</f>
        <v>0</v>
      </c>
      <c r="AB707" s="161"/>
      <c r="AC707" s="162">
        <f t="shared" si="88"/>
        <v>21629.875284143654</v>
      </c>
      <c r="AD707" s="162">
        <f t="shared" ref="AD707:AD770" si="90">SUMPRODUCT(B707:AA707,$B$1010:$AA$1010)</f>
        <v>54477.83132231902</v>
      </c>
      <c r="AE707" s="163">
        <f t="shared" ref="AE707:AE770" si="91">SUMPRODUCT(B707:AA707,$B$1012:$AA$1012)</f>
        <v>53922.826845692995</v>
      </c>
      <c r="AF707" s="164">
        <f t="shared" si="89"/>
        <v>0.13775386214256283</v>
      </c>
      <c r="AG707" s="165">
        <f t="shared" ref="AG707:AG722" si="92">1-EXP(-(1/0.25)*(AD707/ABS($AD$1010)))</f>
        <v>0.97795540650795332</v>
      </c>
    </row>
    <row r="708" spans="1:33">
      <c r="A708" s="157"/>
      <c r="B708" s="161">
        <f>+[2]data1cf!A708</f>
        <v>-84845.515089656939</v>
      </c>
      <c r="C708" s="161">
        <f>+[2]data1cf!B708</f>
        <v>14852.457249893279</v>
      </c>
      <c r="D708" s="161">
        <f>+[2]data1cf!C708</f>
        <v>16231.347738103501</v>
      </c>
      <c r="E708" s="161">
        <f>+[2]data1cf!D708</f>
        <v>15966.16010663928</v>
      </c>
      <c r="F708" s="161">
        <f>+[2]data1cf!E708</f>
        <v>15399.12235913073</v>
      </c>
      <c r="G708" s="161">
        <f>+[2]data1cf!F708</f>
        <v>15085.188426107099</v>
      </c>
      <c r="H708" s="161">
        <f>+[2]data1cf!G708</f>
        <v>14994.819207324308</v>
      </c>
      <c r="I708" s="161">
        <f>+[2]data1cf!H708</f>
        <v>15161.199676212662</v>
      </c>
      <c r="J708" s="161">
        <f>+[2]data1cf!I708</f>
        <v>14919.684205907575</v>
      </c>
      <c r="K708" s="161">
        <f>+[2]data1cf!J708</f>
        <v>14799.418793936522</v>
      </c>
      <c r="L708" s="161">
        <f>+[2]data1cf!K708</f>
        <v>15156.781636275657</v>
      </c>
      <c r="M708" s="161">
        <f>+[2]data1cf!L708</f>
        <v>14855.071107084339</v>
      </c>
      <c r="N708" s="161">
        <f>+[2]data1cf!M708</f>
        <v>15057.166551571805</v>
      </c>
      <c r="O708" s="161">
        <f>+[2]data1cf!N708</f>
        <v>15108.008825761142</v>
      </c>
      <c r="P708" s="161">
        <f>+[2]data1cf!O708</f>
        <v>14994.320806087624</v>
      </c>
      <c r="Q708" s="161">
        <f>+[2]data1cf!P708</f>
        <v>14849.480026706671</v>
      </c>
      <c r="R708" s="161">
        <f>+[2]data1cf!Q708</f>
        <v>973.14411987232916</v>
      </c>
      <c r="S708" s="161">
        <f>+[2]data1cf!R708</f>
        <v>0</v>
      </c>
      <c r="T708" s="161">
        <f>+[2]data1cf!S708</f>
        <v>0</v>
      </c>
      <c r="U708" s="161">
        <f>+[2]data1cf!T708</f>
        <v>0</v>
      </c>
      <c r="V708" s="161">
        <f>+[2]data1cf!U708</f>
        <v>0</v>
      </c>
      <c r="W708" s="161">
        <f>+[2]data1cf!V708</f>
        <v>0</v>
      </c>
      <c r="X708" s="161">
        <f>+[2]data1cf!W708</f>
        <v>0</v>
      </c>
      <c r="Y708" s="161">
        <f>+[2]data1cf!X708</f>
        <v>0</v>
      </c>
      <c r="Z708" s="161">
        <f>+[2]data1cf!Y708</f>
        <v>0</v>
      </c>
      <c r="AA708" s="161">
        <f>+[2]data1cf!Z708</f>
        <v>0</v>
      </c>
      <c r="AB708" s="161"/>
      <c r="AC708" s="162">
        <f t="shared" si="88"/>
        <v>31320.142004319659</v>
      </c>
      <c r="AD708" s="162">
        <f t="shared" si="90"/>
        <v>63464.928493343665</v>
      </c>
      <c r="AE708" s="163">
        <f t="shared" si="91"/>
        <v>62921.946960981637</v>
      </c>
      <c r="AF708" s="164">
        <f t="shared" si="89"/>
        <v>0.16123299002647404</v>
      </c>
      <c r="AG708" s="165">
        <f t="shared" si="92"/>
        <v>0.98825102427216227</v>
      </c>
    </row>
    <row r="709" spans="1:33">
      <c r="A709" s="157"/>
      <c r="B709" s="161">
        <f>+[2]data1cf!A709</f>
        <v>-92995.647334496331</v>
      </c>
      <c r="C709" s="161">
        <f>+[2]data1cf!B709</f>
        <v>15001.898717690059</v>
      </c>
      <c r="D709" s="161">
        <f>+[2]data1cf!C709</f>
        <v>16365.951047392831</v>
      </c>
      <c r="E709" s="161">
        <f>+[2]data1cf!D709</f>
        <v>16029.970927296454</v>
      </c>
      <c r="F709" s="161">
        <f>+[2]data1cf!E709</f>
        <v>15756.186935152837</v>
      </c>
      <c r="G709" s="161">
        <f>+[2]data1cf!F709</f>
        <v>15465.340909905932</v>
      </c>
      <c r="H709" s="161">
        <f>+[2]data1cf!G709</f>
        <v>15076.968644647399</v>
      </c>
      <c r="I709" s="161">
        <f>+[2]data1cf!H709</f>
        <v>15213.605389489083</v>
      </c>
      <c r="J709" s="161">
        <f>+[2]data1cf!I709</f>
        <v>15039.159871701666</v>
      </c>
      <c r="K709" s="161">
        <f>+[2]data1cf!J709</f>
        <v>15108.088033942106</v>
      </c>
      <c r="L709" s="161">
        <f>+[2]data1cf!K709</f>
        <v>15100.073618855487</v>
      </c>
      <c r="M709" s="161">
        <f>+[2]data1cf!L709</f>
        <v>15049.536880222691</v>
      </c>
      <c r="N709" s="161">
        <f>+[2]data1cf!M709</f>
        <v>15066.701743320835</v>
      </c>
      <c r="O709" s="161">
        <f>+[2]data1cf!N709</f>
        <v>15343.872833218767</v>
      </c>
      <c r="P709" s="161">
        <f>+[2]data1cf!O709</f>
        <v>15156.397889818581</v>
      </c>
      <c r="Q709" s="161">
        <f>+[2]data1cf!P709</f>
        <v>15247.171236676506</v>
      </c>
      <c r="R709" s="161">
        <f>+[2]data1cf!Q709</f>
        <v>1066.6228766677391</v>
      </c>
      <c r="S709" s="161">
        <f>+[2]data1cf!R709</f>
        <v>0</v>
      </c>
      <c r="T709" s="161">
        <f>+[2]data1cf!S709</f>
        <v>0</v>
      </c>
      <c r="U709" s="161">
        <f>+[2]data1cf!T709</f>
        <v>0</v>
      </c>
      <c r="V709" s="161">
        <f>+[2]data1cf!U709</f>
        <v>0</v>
      </c>
      <c r="W709" s="161">
        <f>+[2]data1cf!V709</f>
        <v>0</v>
      </c>
      <c r="X709" s="161">
        <f>+[2]data1cf!W709</f>
        <v>0</v>
      </c>
      <c r="Y709" s="161">
        <f>+[2]data1cf!X709</f>
        <v>0</v>
      </c>
      <c r="Z709" s="161">
        <f>+[2]data1cf!Y709</f>
        <v>0</v>
      </c>
      <c r="AA709" s="161">
        <f>+[2]data1cf!Z709</f>
        <v>0</v>
      </c>
      <c r="AB709" s="161"/>
      <c r="AC709" s="162">
        <f t="shared" si="88"/>
        <v>24480.203730533111</v>
      </c>
      <c r="AD709" s="162">
        <f t="shared" si="90"/>
        <v>57000.466594139536</v>
      </c>
      <c r="AE709" s="163">
        <f t="shared" si="91"/>
        <v>56451.00132966409</v>
      </c>
      <c r="AF709" s="164">
        <f t="shared" si="89"/>
        <v>0.14430450797080993</v>
      </c>
      <c r="AG709" s="165">
        <f t="shared" si="92"/>
        <v>0.98152486998537081</v>
      </c>
    </row>
    <row r="710" spans="1:33">
      <c r="A710" s="157"/>
      <c r="B710" s="161">
        <f>+[2]data1cf!A710</f>
        <v>-98235.431822568833</v>
      </c>
      <c r="C710" s="161">
        <f>+[2]data1cf!B710</f>
        <v>14993.85653790765</v>
      </c>
      <c r="D710" s="161">
        <f>+[2]data1cf!C710</f>
        <v>16647.930879522763</v>
      </c>
      <c r="E710" s="161">
        <f>+[2]data1cf!D710</f>
        <v>16258.246246772636</v>
      </c>
      <c r="F710" s="161">
        <f>+[2]data1cf!E710</f>
        <v>16006.789398708861</v>
      </c>
      <c r="G710" s="161">
        <f>+[2]data1cf!F710</f>
        <v>15658.435063908093</v>
      </c>
      <c r="H710" s="161">
        <f>+[2]data1cf!G710</f>
        <v>15383.251249402696</v>
      </c>
      <c r="I710" s="161">
        <f>+[2]data1cf!H710</f>
        <v>15206.440827733608</v>
      </c>
      <c r="J710" s="161">
        <f>+[2]data1cf!I710</f>
        <v>15416.091143857624</v>
      </c>
      <c r="K710" s="161">
        <f>+[2]data1cf!J710</f>
        <v>15512.294803806324</v>
      </c>
      <c r="L710" s="161">
        <f>+[2]data1cf!K710</f>
        <v>15252.739308978405</v>
      </c>
      <c r="M710" s="161">
        <f>+[2]data1cf!L710</f>
        <v>15392.366868806206</v>
      </c>
      <c r="N710" s="161">
        <f>+[2]data1cf!M710</f>
        <v>15512.101842654612</v>
      </c>
      <c r="O710" s="161">
        <f>+[2]data1cf!N710</f>
        <v>15334.635118663778</v>
      </c>
      <c r="P710" s="161">
        <f>+[2]data1cf!O710</f>
        <v>15368.703469417578</v>
      </c>
      <c r="Q710" s="161">
        <f>+[2]data1cf!P710</f>
        <v>15281.310302553906</v>
      </c>
      <c r="R710" s="161">
        <f>+[2]data1cf!Q710</f>
        <v>1126.7211088321353</v>
      </c>
      <c r="S710" s="161">
        <f>+[2]data1cf!R710</f>
        <v>0</v>
      </c>
      <c r="T710" s="161">
        <f>+[2]data1cf!S710</f>
        <v>0</v>
      </c>
      <c r="U710" s="161">
        <f>+[2]data1cf!T710</f>
        <v>0</v>
      </c>
      <c r="V710" s="161">
        <f>+[2]data1cf!U710</f>
        <v>0</v>
      </c>
      <c r="W710" s="161">
        <f>+[2]data1cf!V710</f>
        <v>0</v>
      </c>
      <c r="X710" s="161">
        <f>+[2]data1cf!W710</f>
        <v>0</v>
      </c>
      <c r="Y710" s="161">
        <f>+[2]data1cf!X710</f>
        <v>0</v>
      </c>
      <c r="Z710" s="161">
        <f>+[2]data1cf!Y710</f>
        <v>0</v>
      </c>
      <c r="AA710" s="161">
        <f>+[2]data1cf!Z710</f>
        <v>0</v>
      </c>
      <c r="AB710" s="161"/>
      <c r="AC710" s="162">
        <f t="shared" si="88"/>
        <v>20839.832264715678</v>
      </c>
      <c r="AD710" s="162">
        <f t="shared" si="90"/>
        <v>53845.680527641554</v>
      </c>
      <c r="AE710" s="163">
        <f t="shared" si="91"/>
        <v>53288.063890592071</v>
      </c>
      <c r="AF710" s="164">
        <f t="shared" si="89"/>
        <v>0.13593258261680605</v>
      </c>
      <c r="AG710" s="165">
        <f t="shared" si="92"/>
        <v>0.97695768473543265</v>
      </c>
    </row>
    <row r="711" spans="1:33">
      <c r="A711" s="157"/>
      <c r="B711" s="161">
        <f>+[2]data1cf!A711</f>
        <v>-91237.640399591837</v>
      </c>
      <c r="C711" s="161">
        <f>+[2]data1cf!B711</f>
        <v>14807.018816738277</v>
      </c>
      <c r="D711" s="161">
        <f>+[2]data1cf!C711</f>
        <v>16334.265020164165</v>
      </c>
      <c r="E711" s="161">
        <f>+[2]data1cf!D711</f>
        <v>15961.487718404624</v>
      </c>
      <c r="F711" s="161">
        <f>+[2]data1cf!E711</f>
        <v>15732.759848421312</v>
      </c>
      <c r="G711" s="161">
        <f>+[2]data1cf!F711</f>
        <v>15266.039015585788</v>
      </c>
      <c r="H711" s="161">
        <f>+[2]data1cf!G711</f>
        <v>15000.413442272062</v>
      </c>
      <c r="I711" s="161">
        <f>+[2]data1cf!H711</f>
        <v>15305.773020702265</v>
      </c>
      <c r="J711" s="161">
        <f>+[2]data1cf!I711</f>
        <v>15183.015036362767</v>
      </c>
      <c r="K711" s="161">
        <f>+[2]data1cf!J711</f>
        <v>15054.242958156156</v>
      </c>
      <c r="L711" s="161">
        <f>+[2]data1cf!K711</f>
        <v>15202.077464943843</v>
      </c>
      <c r="M711" s="161">
        <f>+[2]data1cf!L711</f>
        <v>15158.797108865594</v>
      </c>
      <c r="N711" s="161">
        <f>+[2]data1cf!M711</f>
        <v>15168.945025133708</v>
      </c>
      <c r="O711" s="161">
        <f>+[2]data1cf!N711</f>
        <v>15001.331891333291</v>
      </c>
      <c r="P711" s="161">
        <f>+[2]data1cf!O711</f>
        <v>15074.37197336508</v>
      </c>
      <c r="Q711" s="161">
        <f>+[2]data1cf!P711</f>
        <v>15209.437536892652</v>
      </c>
      <c r="R711" s="161">
        <f>+[2]data1cf!Q711</f>
        <v>1046.4592403271586</v>
      </c>
      <c r="S711" s="161">
        <f>+[2]data1cf!R711</f>
        <v>0</v>
      </c>
      <c r="T711" s="161">
        <f>+[2]data1cf!S711</f>
        <v>0</v>
      </c>
      <c r="U711" s="161">
        <f>+[2]data1cf!T711</f>
        <v>0</v>
      </c>
      <c r="V711" s="161">
        <f>+[2]data1cf!U711</f>
        <v>0</v>
      </c>
      <c r="W711" s="161">
        <f>+[2]data1cf!V711</f>
        <v>0</v>
      </c>
      <c r="X711" s="161">
        <f>+[2]data1cf!W711</f>
        <v>0</v>
      </c>
      <c r="Y711" s="161">
        <f>+[2]data1cf!X711</f>
        <v>0</v>
      </c>
      <c r="Z711" s="161">
        <f>+[2]data1cf!Y711</f>
        <v>0</v>
      </c>
      <c r="AA711" s="161">
        <f>+[2]data1cf!Z711</f>
        <v>0</v>
      </c>
      <c r="AB711" s="161"/>
      <c r="AC711" s="162">
        <f t="shared" si="88"/>
        <v>25868.029177711727</v>
      </c>
      <c r="AD711" s="162">
        <f t="shared" si="90"/>
        <v>58338.893278220654</v>
      </c>
      <c r="AE711" s="163">
        <f t="shared" si="91"/>
        <v>57790.342066473015</v>
      </c>
      <c r="AF711" s="164">
        <f t="shared" si="89"/>
        <v>0.14749081730842598</v>
      </c>
      <c r="AG711" s="165">
        <f t="shared" si="92"/>
        <v>0.98317770350587108</v>
      </c>
    </row>
    <row r="712" spans="1:33">
      <c r="A712" s="157"/>
      <c r="B712" s="161">
        <f>+[2]data1cf!A712</f>
        <v>-96221.972608208642</v>
      </c>
      <c r="C712" s="161">
        <f>+[2]data1cf!B712</f>
        <v>15233.96476775396</v>
      </c>
      <c r="D712" s="161">
        <f>+[2]data1cf!C712</f>
        <v>16395.744476872525</v>
      </c>
      <c r="E712" s="161">
        <f>+[2]data1cf!D712</f>
        <v>16104.069421829045</v>
      </c>
      <c r="F712" s="161">
        <f>+[2]data1cf!E712</f>
        <v>15660.482692386486</v>
      </c>
      <c r="G712" s="161">
        <f>+[2]data1cf!F712</f>
        <v>15576.646585937606</v>
      </c>
      <c r="H712" s="161">
        <f>+[2]data1cf!G712</f>
        <v>15363.723045166686</v>
      </c>
      <c r="I712" s="161">
        <f>+[2]data1cf!H712</f>
        <v>15156.872742345684</v>
      </c>
      <c r="J712" s="161">
        <f>+[2]data1cf!I712</f>
        <v>15190.85287675007</v>
      </c>
      <c r="K712" s="161">
        <f>+[2]data1cf!J712</f>
        <v>15352.178466935138</v>
      </c>
      <c r="L712" s="161">
        <f>+[2]data1cf!K712</f>
        <v>15200.660296483016</v>
      </c>
      <c r="M712" s="161">
        <f>+[2]data1cf!L712</f>
        <v>15216.32162806091</v>
      </c>
      <c r="N712" s="161">
        <f>+[2]data1cf!M712</f>
        <v>15278.961086890209</v>
      </c>
      <c r="O712" s="161">
        <f>+[2]data1cf!N712</f>
        <v>15245.04977991441</v>
      </c>
      <c r="P712" s="161">
        <f>+[2]data1cf!O712</f>
        <v>15219.275168096898</v>
      </c>
      <c r="Q712" s="161">
        <f>+[2]data1cf!P712</f>
        <v>15293.138040150265</v>
      </c>
      <c r="R712" s="161">
        <f>+[2]data1cf!Q712</f>
        <v>1103.6275370271098</v>
      </c>
      <c r="S712" s="161">
        <f>+[2]data1cf!R712</f>
        <v>0</v>
      </c>
      <c r="T712" s="161">
        <f>+[2]data1cf!S712</f>
        <v>0</v>
      </c>
      <c r="U712" s="161">
        <f>+[2]data1cf!T712</f>
        <v>0</v>
      </c>
      <c r="V712" s="161">
        <f>+[2]data1cf!U712</f>
        <v>0</v>
      </c>
      <c r="W712" s="161">
        <f>+[2]data1cf!V712</f>
        <v>0</v>
      </c>
      <c r="X712" s="161">
        <f>+[2]data1cf!W712</f>
        <v>0</v>
      </c>
      <c r="Y712" s="161">
        <f>+[2]data1cf!X712</f>
        <v>0</v>
      </c>
      <c r="Z712" s="161">
        <f>+[2]data1cf!Y712</f>
        <v>0</v>
      </c>
      <c r="AA712" s="161">
        <f>+[2]data1cf!Z712</f>
        <v>0</v>
      </c>
      <c r="AB712" s="161"/>
      <c r="AC712" s="162">
        <f t="shared" si="88"/>
        <v>22027.456202413956</v>
      </c>
      <c r="AD712" s="162">
        <f t="shared" si="90"/>
        <v>54760.028023748433</v>
      </c>
      <c r="AE712" s="163">
        <f t="shared" si="91"/>
        <v>54206.984429942146</v>
      </c>
      <c r="AF712" s="164">
        <f t="shared" si="89"/>
        <v>0.13873451352119448</v>
      </c>
      <c r="AG712" s="165">
        <f t="shared" si="92"/>
        <v>0.97838673626789785</v>
      </c>
    </row>
    <row r="713" spans="1:33">
      <c r="A713" s="157"/>
      <c r="B713" s="161">
        <f>+[2]data1cf!A713</f>
        <v>-90579.66786194111</v>
      </c>
      <c r="C713" s="161">
        <f>+[2]data1cf!B713</f>
        <v>15169.531190749578</v>
      </c>
      <c r="D713" s="161">
        <f>+[2]data1cf!C713</f>
        <v>16514.06010124087</v>
      </c>
      <c r="E713" s="161">
        <f>+[2]data1cf!D713</f>
        <v>16075.343290314328</v>
      </c>
      <c r="F713" s="161">
        <f>+[2]data1cf!E713</f>
        <v>15724.085924601743</v>
      </c>
      <c r="G713" s="161">
        <f>+[2]data1cf!F713</f>
        <v>15495.002399614876</v>
      </c>
      <c r="H713" s="161">
        <f>+[2]data1cf!G713</f>
        <v>15152.130021005207</v>
      </c>
      <c r="I713" s="161">
        <f>+[2]data1cf!H713</f>
        <v>15047.642894609235</v>
      </c>
      <c r="J713" s="161">
        <f>+[2]data1cf!I713</f>
        <v>14986.448927196459</v>
      </c>
      <c r="K713" s="161">
        <f>+[2]data1cf!J713</f>
        <v>15099.187737015505</v>
      </c>
      <c r="L713" s="161">
        <f>+[2]data1cf!K713</f>
        <v>15087.171062639763</v>
      </c>
      <c r="M713" s="161">
        <f>+[2]data1cf!L713</f>
        <v>15064.491488612362</v>
      </c>
      <c r="N713" s="161">
        <f>+[2]data1cf!M713</f>
        <v>14970.221425369215</v>
      </c>
      <c r="O713" s="161">
        <f>+[2]data1cf!N713</f>
        <v>15225.877956237156</v>
      </c>
      <c r="P713" s="161">
        <f>+[2]data1cf!O713</f>
        <v>15222.44581791549</v>
      </c>
      <c r="Q713" s="161">
        <f>+[2]data1cf!P713</f>
        <v>15119.034435237238</v>
      </c>
      <c r="R713" s="161">
        <f>+[2]data1cf!Q713</f>
        <v>1038.9125585093198</v>
      </c>
      <c r="S713" s="161">
        <f>+[2]data1cf!R713</f>
        <v>0</v>
      </c>
      <c r="T713" s="161">
        <f>+[2]data1cf!S713</f>
        <v>0</v>
      </c>
      <c r="U713" s="161">
        <f>+[2]data1cf!T713</f>
        <v>0</v>
      </c>
      <c r="V713" s="161">
        <f>+[2]data1cf!U713</f>
        <v>0</v>
      </c>
      <c r="W713" s="161">
        <f>+[2]data1cf!V713</f>
        <v>0</v>
      </c>
      <c r="X713" s="161">
        <f>+[2]data1cf!W713</f>
        <v>0</v>
      </c>
      <c r="Y713" s="161">
        <f>+[2]data1cf!X713</f>
        <v>0</v>
      </c>
      <c r="Z713" s="161">
        <f>+[2]data1cf!Y713</f>
        <v>0</v>
      </c>
      <c r="AA713" s="161">
        <f>+[2]data1cf!Z713</f>
        <v>0</v>
      </c>
      <c r="AB713" s="161"/>
      <c r="AC713" s="162">
        <f t="shared" si="88"/>
        <v>27046.559930688385</v>
      </c>
      <c r="AD713" s="162">
        <f t="shared" si="90"/>
        <v>59513.714452680259</v>
      </c>
      <c r="AE713" s="163">
        <f t="shared" si="91"/>
        <v>58965.321357259738</v>
      </c>
      <c r="AF713" s="164">
        <f t="shared" si="89"/>
        <v>0.15015998482704165</v>
      </c>
      <c r="AG713" s="165">
        <f t="shared" si="92"/>
        <v>0.98450618422423264</v>
      </c>
    </row>
    <row r="714" spans="1:33">
      <c r="A714" s="157"/>
      <c r="B714" s="161">
        <f>+[2]data1cf!A714</f>
        <v>-95814.513168979669</v>
      </c>
      <c r="C714" s="161">
        <f>+[2]data1cf!B714</f>
        <v>15075.594001336211</v>
      </c>
      <c r="D714" s="161">
        <f>+[2]data1cf!C714</f>
        <v>16490.683757454455</v>
      </c>
      <c r="E714" s="161">
        <f>+[2]data1cf!D714</f>
        <v>16245.63793580337</v>
      </c>
      <c r="F714" s="161">
        <f>+[2]data1cf!E714</f>
        <v>15861.071579322163</v>
      </c>
      <c r="G714" s="161">
        <f>+[2]data1cf!F714</f>
        <v>15438.001646552122</v>
      </c>
      <c r="H714" s="161">
        <f>+[2]data1cf!G714</f>
        <v>15480.422397442435</v>
      </c>
      <c r="I714" s="161">
        <f>+[2]data1cf!H714</f>
        <v>15156.166538352971</v>
      </c>
      <c r="J714" s="161">
        <f>+[2]data1cf!I714</f>
        <v>15209.596490088385</v>
      </c>
      <c r="K714" s="161">
        <f>+[2]data1cf!J714</f>
        <v>15040.788960286985</v>
      </c>
      <c r="L714" s="161">
        <f>+[2]data1cf!K714</f>
        <v>15277.034726605812</v>
      </c>
      <c r="M714" s="161">
        <f>+[2]data1cf!L714</f>
        <v>15141.13341665454</v>
      </c>
      <c r="N714" s="161">
        <f>+[2]data1cf!M714</f>
        <v>15325.912607199029</v>
      </c>
      <c r="O714" s="161">
        <f>+[2]data1cf!N714</f>
        <v>15202.932035389815</v>
      </c>
      <c r="P714" s="161">
        <f>+[2]data1cf!O714</f>
        <v>15216.796719796446</v>
      </c>
      <c r="Q714" s="161">
        <f>+[2]data1cf!P714</f>
        <v>15032.460037507681</v>
      </c>
      <c r="R714" s="161">
        <f>+[2]data1cf!Q714</f>
        <v>1098.954140242929</v>
      </c>
      <c r="S714" s="161">
        <f>+[2]data1cf!R714</f>
        <v>0</v>
      </c>
      <c r="T714" s="161">
        <f>+[2]data1cf!S714</f>
        <v>0</v>
      </c>
      <c r="U714" s="161">
        <f>+[2]data1cf!T714</f>
        <v>0</v>
      </c>
      <c r="V714" s="161">
        <f>+[2]data1cf!U714</f>
        <v>0</v>
      </c>
      <c r="W714" s="161">
        <f>+[2]data1cf!V714</f>
        <v>0</v>
      </c>
      <c r="X714" s="161">
        <f>+[2]data1cf!W714</f>
        <v>0</v>
      </c>
      <c r="Y714" s="161">
        <f>+[2]data1cf!X714</f>
        <v>0</v>
      </c>
      <c r="Z714" s="161">
        <f>+[2]data1cf!Y714</f>
        <v>0</v>
      </c>
      <c r="AA714" s="161">
        <f>+[2]data1cf!Z714</f>
        <v>0</v>
      </c>
      <c r="AB714" s="161"/>
      <c r="AC714" s="162">
        <f t="shared" si="88"/>
        <v>22410.689902283262</v>
      </c>
      <c r="AD714" s="162">
        <f t="shared" si="90"/>
        <v>55094.117481386136</v>
      </c>
      <c r="AE714" s="163">
        <f t="shared" si="91"/>
        <v>54542.195077382858</v>
      </c>
      <c r="AF714" s="164">
        <f t="shared" si="89"/>
        <v>0.1396021068096161</v>
      </c>
      <c r="AG714" s="165">
        <f t="shared" si="92"/>
        <v>0.97888648570723291</v>
      </c>
    </row>
    <row r="715" spans="1:33">
      <c r="A715" s="157"/>
      <c r="B715" s="161">
        <f>+[2]data1cf!A715</f>
        <v>-96807.915346416616</v>
      </c>
      <c r="C715" s="161">
        <f>+[2]data1cf!B715</f>
        <v>15312.463434889614</v>
      </c>
      <c r="D715" s="161">
        <f>+[2]data1cf!C715</f>
        <v>16754.803593493041</v>
      </c>
      <c r="E715" s="161">
        <f>+[2]data1cf!D715</f>
        <v>16209.184439858525</v>
      </c>
      <c r="F715" s="161">
        <f>+[2]data1cf!E715</f>
        <v>15685.085329897884</v>
      </c>
      <c r="G715" s="161">
        <f>+[2]data1cf!F715</f>
        <v>15577.218764508396</v>
      </c>
      <c r="H715" s="161">
        <f>+[2]data1cf!G715</f>
        <v>15325.568990482807</v>
      </c>
      <c r="I715" s="161">
        <f>+[2]data1cf!H715</f>
        <v>15162.904893782033</v>
      </c>
      <c r="J715" s="161">
        <f>+[2]data1cf!I715</f>
        <v>15081.501890274425</v>
      </c>
      <c r="K715" s="161">
        <f>+[2]data1cf!J715</f>
        <v>15197.58420079737</v>
      </c>
      <c r="L715" s="161">
        <f>+[2]data1cf!K715</f>
        <v>15047.609683283637</v>
      </c>
      <c r="M715" s="161">
        <f>+[2]data1cf!L715</f>
        <v>15084.945666018342</v>
      </c>
      <c r="N715" s="161">
        <f>+[2]data1cf!M715</f>
        <v>15174.021967187828</v>
      </c>
      <c r="O715" s="161">
        <f>+[2]data1cf!N715</f>
        <v>15070.175098141601</v>
      </c>
      <c r="P715" s="161">
        <f>+[2]data1cf!O715</f>
        <v>15234.956176846668</v>
      </c>
      <c r="Q715" s="161">
        <f>+[2]data1cf!P715</f>
        <v>15227.56084673535</v>
      </c>
      <c r="R715" s="161">
        <f>+[2]data1cf!Q715</f>
        <v>1110.3480658572601</v>
      </c>
      <c r="S715" s="161">
        <f>+[2]data1cf!R715</f>
        <v>0</v>
      </c>
      <c r="T715" s="161">
        <f>+[2]data1cf!S715</f>
        <v>0</v>
      </c>
      <c r="U715" s="161">
        <f>+[2]data1cf!T715</f>
        <v>0</v>
      </c>
      <c r="V715" s="161">
        <f>+[2]data1cf!U715</f>
        <v>0</v>
      </c>
      <c r="W715" s="161">
        <f>+[2]data1cf!V715</f>
        <v>0</v>
      </c>
      <c r="X715" s="161">
        <f>+[2]data1cf!W715</f>
        <v>0</v>
      </c>
      <c r="Y715" s="161">
        <f>+[2]data1cf!X715</f>
        <v>0</v>
      </c>
      <c r="Z715" s="161">
        <f>+[2]data1cf!Y715</f>
        <v>0</v>
      </c>
      <c r="AA715" s="161">
        <f>+[2]data1cf!Z715</f>
        <v>0</v>
      </c>
      <c r="AB715" s="161"/>
      <c r="AC715" s="162">
        <f t="shared" si="88"/>
        <v>21571.608908211732</v>
      </c>
      <c r="AD715" s="162">
        <f t="shared" si="90"/>
        <v>54197.988408063648</v>
      </c>
      <c r="AE715" s="163">
        <f t="shared" si="91"/>
        <v>53647.050211312198</v>
      </c>
      <c r="AF715" s="164">
        <f t="shared" si="89"/>
        <v>0.1379238545894623</v>
      </c>
      <c r="AG715" s="165">
        <f t="shared" si="92"/>
        <v>0.97751917438765001</v>
      </c>
    </row>
    <row r="716" spans="1:33">
      <c r="A716" s="157"/>
      <c r="B716" s="161">
        <f>+[2]data1cf!A716</f>
        <v>-88597.330827632613</v>
      </c>
      <c r="C716" s="161">
        <f>+[2]data1cf!B716</f>
        <v>14815.45655164752</v>
      </c>
      <c r="D716" s="161">
        <f>+[2]data1cf!C716</f>
        <v>16458.935461085319</v>
      </c>
      <c r="E716" s="161">
        <f>+[2]data1cf!D716</f>
        <v>15855.778992657266</v>
      </c>
      <c r="F716" s="161">
        <f>+[2]data1cf!E716</f>
        <v>15619.770777316751</v>
      </c>
      <c r="G716" s="161">
        <f>+[2]data1cf!F716</f>
        <v>15391.03573452618</v>
      </c>
      <c r="H716" s="161">
        <f>+[2]data1cf!G716</f>
        <v>15055.233149746935</v>
      </c>
      <c r="I716" s="161">
        <f>+[2]data1cf!H716</f>
        <v>14916.162198863127</v>
      </c>
      <c r="J716" s="161">
        <f>+[2]data1cf!I716</f>
        <v>15034.998112055702</v>
      </c>
      <c r="K716" s="161">
        <f>+[2]data1cf!J716</f>
        <v>14820.272885812537</v>
      </c>
      <c r="L716" s="161">
        <f>+[2]data1cf!K716</f>
        <v>14962.482989840268</v>
      </c>
      <c r="M716" s="161">
        <f>+[2]data1cf!L716</f>
        <v>14819.256441493497</v>
      </c>
      <c r="N716" s="161">
        <f>+[2]data1cf!M716</f>
        <v>15020.06640850415</v>
      </c>
      <c r="O716" s="161">
        <f>+[2]data1cf!N716</f>
        <v>15093.021281786616</v>
      </c>
      <c r="P716" s="161">
        <f>+[2]data1cf!O716</f>
        <v>15198.595535942783</v>
      </c>
      <c r="Q716" s="161">
        <f>+[2]data1cf!P716</f>
        <v>15266.936588401408</v>
      </c>
      <c r="R716" s="161">
        <f>+[2]data1cf!Q716</f>
        <v>1016.175945660615</v>
      </c>
      <c r="S716" s="161">
        <f>+[2]data1cf!R716</f>
        <v>0</v>
      </c>
      <c r="T716" s="161">
        <f>+[2]data1cf!S716</f>
        <v>0</v>
      </c>
      <c r="U716" s="161">
        <f>+[2]data1cf!T716</f>
        <v>0</v>
      </c>
      <c r="V716" s="161">
        <f>+[2]data1cf!U716</f>
        <v>0</v>
      </c>
      <c r="W716" s="161">
        <f>+[2]data1cf!V716</f>
        <v>0</v>
      </c>
      <c r="X716" s="161">
        <f>+[2]data1cf!W716</f>
        <v>0</v>
      </c>
      <c r="Y716" s="161">
        <f>+[2]data1cf!X716</f>
        <v>0</v>
      </c>
      <c r="Z716" s="161">
        <f>+[2]data1cf!Y716</f>
        <v>0</v>
      </c>
      <c r="AA716" s="161">
        <f>+[2]data1cf!Z716</f>
        <v>0</v>
      </c>
      <c r="AB716" s="161"/>
      <c r="AC716" s="162">
        <f t="shared" si="88"/>
        <v>28010.734723485039</v>
      </c>
      <c r="AD716" s="162">
        <f t="shared" si="90"/>
        <v>60274.567255622511</v>
      </c>
      <c r="AE716" s="163">
        <f t="shared" si="91"/>
        <v>59729.407015936915</v>
      </c>
      <c r="AF716" s="164">
        <f t="shared" si="89"/>
        <v>0.1528339445590973</v>
      </c>
      <c r="AG716" s="165">
        <f t="shared" si="92"/>
        <v>0.98531004463399963</v>
      </c>
    </row>
    <row r="717" spans="1:33">
      <c r="A717" s="157"/>
      <c r="B717" s="161">
        <f>+[2]data1cf!A717</f>
        <v>-100032.78034996371</v>
      </c>
      <c r="C717" s="161">
        <f>+[2]data1cf!B717</f>
        <v>15126.486311225417</v>
      </c>
      <c r="D717" s="161">
        <f>+[2]data1cf!C717</f>
        <v>16743.950591014891</v>
      </c>
      <c r="E717" s="161">
        <f>+[2]data1cf!D717</f>
        <v>16128.619745837488</v>
      </c>
      <c r="F717" s="161">
        <f>+[2]data1cf!E717</f>
        <v>16039.048707414036</v>
      </c>
      <c r="G717" s="161">
        <f>+[2]data1cf!F717</f>
        <v>15761.340434487898</v>
      </c>
      <c r="H717" s="161">
        <f>+[2]data1cf!G717</f>
        <v>15242.388544568894</v>
      </c>
      <c r="I717" s="161">
        <f>+[2]data1cf!H717</f>
        <v>15121.663875521976</v>
      </c>
      <c r="J717" s="161">
        <f>+[2]data1cf!I717</f>
        <v>15375.995764561416</v>
      </c>
      <c r="K717" s="161">
        <f>+[2]data1cf!J717</f>
        <v>15322.093688632329</v>
      </c>
      <c r="L717" s="161">
        <f>+[2]data1cf!K717</f>
        <v>15418.055476451518</v>
      </c>
      <c r="M717" s="161">
        <f>+[2]data1cf!L717</f>
        <v>15443.98361130466</v>
      </c>
      <c r="N717" s="161">
        <f>+[2]data1cf!M717</f>
        <v>15351.392960157904</v>
      </c>
      <c r="O717" s="161">
        <f>+[2]data1cf!N717</f>
        <v>15268.804161229013</v>
      </c>
      <c r="P717" s="161">
        <f>+[2]data1cf!O717</f>
        <v>15540.871544110018</v>
      </c>
      <c r="Q717" s="161">
        <f>+[2]data1cf!P717</f>
        <v>15242.104039526123</v>
      </c>
      <c r="R717" s="161">
        <f>+[2]data1cf!Q717</f>
        <v>1147.3359775019437</v>
      </c>
      <c r="S717" s="161">
        <f>+[2]data1cf!R717</f>
        <v>0</v>
      </c>
      <c r="T717" s="161">
        <f>+[2]data1cf!S717</f>
        <v>0</v>
      </c>
      <c r="U717" s="161">
        <f>+[2]data1cf!T717</f>
        <v>0</v>
      </c>
      <c r="V717" s="161">
        <f>+[2]data1cf!U717</f>
        <v>0</v>
      </c>
      <c r="W717" s="161">
        <f>+[2]data1cf!V717</f>
        <v>0</v>
      </c>
      <c r="X717" s="161">
        <f>+[2]data1cf!W717</f>
        <v>0</v>
      </c>
      <c r="Y717" s="161">
        <f>+[2]data1cf!X717</f>
        <v>0</v>
      </c>
      <c r="Z717" s="161">
        <f>+[2]data1cf!Y717</f>
        <v>0</v>
      </c>
      <c r="AA717" s="161">
        <f>+[2]data1cf!Z717</f>
        <v>0</v>
      </c>
      <c r="AB717" s="161"/>
      <c r="AC717" s="162">
        <f t="shared" si="88"/>
        <v>19060.602119855637</v>
      </c>
      <c r="AD717" s="162">
        <f t="shared" si="90"/>
        <v>52031.211679412991</v>
      </c>
      <c r="AE717" s="163">
        <f t="shared" si="91"/>
        <v>51474.129793187094</v>
      </c>
      <c r="AF717" s="164">
        <f t="shared" si="89"/>
        <v>0.13242953419685363</v>
      </c>
      <c r="AG717" s="165">
        <f t="shared" si="92"/>
        <v>0.9738359474270184</v>
      </c>
    </row>
    <row r="718" spans="1:33">
      <c r="A718" s="157"/>
      <c r="B718" s="161">
        <f>+[2]data1cf!A718</f>
        <v>-89955.419314673825</v>
      </c>
      <c r="C718" s="161">
        <f>+[2]data1cf!B718</f>
        <v>15023.168614814782</v>
      </c>
      <c r="D718" s="161">
        <f>+[2]data1cf!C718</f>
        <v>16483.085652516736</v>
      </c>
      <c r="E718" s="161">
        <f>+[2]data1cf!D718</f>
        <v>16028.683651860081</v>
      </c>
      <c r="F718" s="161">
        <f>+[2]data1cf!E718</f>
        <v>15620.920104734469</v>
      </c>
      <c r="G718" s="161">
        <f>+[2]data1cf!F718</f>
        <v>15441.04136653131</v>
      </c>
      <c r="H718" s="161">
        <f>+[2]data1cf!G718</f>
        <v>15208.440176828146</v>
      </c>
      <c r="I718" s="161">
        <f>+[2]data1cf!H718</f>
        <v>15019.079196985749</v>
      </c>
      <c r="J718" s="161">
        <f>+[2]data1cf!I718</f>
        <v>14957.530605791342</v>
      </c>
      <c r="K718" s="161">
        <f>+[2]data1cf!J718</f>
        <v>15143.56154866748</v>
      </c>
      <c r="L718" s="161">
        <f>+[2]data1cf!K718</f>
        <v>15050.796022407307</v>
      </c>
      <c r="M718" s="161">
        <f>+[2]data1cf!L718</f>
        <v>15181.763609586505</v>
      </c>
      <c r="N718" s="161">
        <f>+[2]data1cf!M718</f>
        <v>15353.55690962552</v>
      </c>
      <c r="O718" s="161">
        <f>+[2]data1cf!N718</f>
        <v>15178.726176472008</v>
      </c>
      <c r="P718" s="161">
        <f>+[2]data1cf!O718</f>
        <v>15224.587228051207</v>
      </c>
      <c r="Q718" s="161">
        <f>+[2]data1cf!P718</f>
        <v>15385.168270191532</v>
      </c>
      <c r="R718" s="161">
        <f>+[2]data1cf!Q718</f>
        <v>1031.7526773715829</v>
      </c>
      <c r="S718" s="161">
        <f>+[2]data1cf!R718</f>
        <v>0</v>
      </c>
      <c r="T718" s="161">
        <f>+[2]data1cf!S718</f>
        <v>0</v>
      </c>
      <c r="U718" s="161">
        <f>+[2]data1cf!T718</f>
        <v>0</v>
      </c>
      <c r="V718" s="161">
        <f>+[2]data1cf!U718</f>
        <v>0</v>
      </c>
      <c r="W718" s="161">
        <f>+[2]data1cf!V718</f>
        <v>0</v>
      </c>
      <c r="X718" s="161">
        <f>+[2]data1cf!W718</f>
        <v>0</v>
      </c>
      <c r="Y718" s="161">
        <f>+[2]data1cf!X718</f>
        <v>0</v>
      </c>
      <c r="Z718" s="161">
        <f>+[2]data1cf!Y718</f>
        <v>0</v>
      </c>
      <c r="AA718" s="161">
        <f>+[2]data1cf!Z718</f>
        <v>0</v>
      </c>
      <c r="AB718" s="161"/>
      <c r="AC718" s="162">
        <f t="shared" si="88"/>
        <v>27593.722709292157</v>
      </c>
      <c r="AD718" s="162">
        <f t="shared" si="90"/>
        <v>60140.622767112698</v>
      </c>
      <c r="AE718" s="163">
        <f t="shared" si="91"/>
        <v>59590.484215090881</v>
      </c>
      <c r="AF718" s="164">
        <f t="shared" si="89"/>
        <v>0.15128361582756045</v>
      </c>
      <c r="AG718" s="165">
        <f t="shared" si="92"/>
        <v>0.98517161700619005</v>
      </c>
    </row>
    <row r="719" spans="1:33">
      <c r="A719" s="157"/>
      <c r="B719" s="161">
        <f>+[2]data1cf!A719</f>
        <v>-89218.842820529288</v>
      </c>
      <c r="C719" s="161">
        <f>+[2]data1cf!B719</f>
        <v>15091.858249216872</v>
      </c>
      <c r="D719" s="161">
        <f>+[2]data1cf!C719</f>
        <v>16344.643068049463</v>
      </c>
      <c r="E719" s="161">
        <f>+[2]data1cf!D719</f>
        <v>15986.538464646856</v>
      </c>
      <c r="F719" s="161">
        <f>+[2]data1cf!E719</f>
        <v>15685.87021387902</v>
      </c>
      <c r="G719" s="161">
        <f>+[2]data1cf!F719</f>
        <v>15334.814439094815</v>
      </c>
      <c r="H719" s="161">
        <f>+[2]data1cf!G719</f>
        <v>15329.248339769445</v>
      </c>
      <c r="I719" s="161">
        <f>+[2]data1cf!H719</f>
        <v>15068.812268747819</v>
      </c>
      <c r="J719" s="161">
        <f>+[2]data1cf!I719</f>
        <v>15112.622948825123</v>
      </c>
      <c r="K719" s="161">
        <f>+[2]data1cf!J719</f>
        <v>15022.088470741564</v>
      </c>
      <c r="L719" s="161">
        <f>+[2]data1cf!K719</f>
        <v>14992.336751381577</v>
      </c>
      <c r="M719" s="161">
        <f>+[2]data1cf!L719</f>
        <v>15191.239592098198</v>
      </c>
      <c r="N719" s="161">
        <f>+[2]data1cf!M719</f>
        <v>15007.360943465021</v>
      </c>
      <c r="O719" s="161">
        <f>+[2]data1cf!N719</f>
        <v>15041.643642376197</v>
      </c>
      <c r="P719" s="161">
        <f>+[2]data1cf!O719</f>
        <v>15170.607397935784</v>
      </c>
      <c r="Q719" s="161">
        <f>+[2]data1cf!P719</f>
        <v>15296.052242995316</v>
      </c>
      <c r="R719" s="161">
        <f>+[2]data1cf!Q719</f>
        <v>1023.3044396143425</v>
      </c>
      <c r="S719" s="161">
        <f>+[2]data1cf!R719</f>
        <v>0</v>
      </c>
      <c r="T719" s="161">
        <f>+[2]data1cf!S719</f>
        <v>0</v>
      </c>
      <c r="U719" s="161">
        <f>+[2]data1cf!T719</f>
        <v>0</v>
      </c>
      <c r="V719" s="161">
        <f>+[2]data1cf!U719</f>
        <v>0</v>
      </c>
      <c r="W719" s="161">
        <f>+[2]data1cf!V719</f>
        <v>0</v>
      </c>
      <c r="X719" s="161">
        <f>+[2]data1cf!W719</f>
        <v>0</v>
      </c>
      <c r="Y719" s="161">
        <f>+[2]data1cf!X719</f>
        <v>0</v>
      </c>
      <c r="Z719" s="161">
        <f>+[2]data1cf!Y719</f>
        <v>0</v>
      </c>
      <c r="AA719" s="161">
        <f>+[2]data1cf!Z719</f>
        <v>0</v>
      </c>
      <c r="AB719" s="161"/>
      <c r="AC719" s="162">
        <f t="shared" si="88"/>
        <v>28133.15192357705</v>
      </c>
      <c r="AD719" s="162">
        <f t="shared" si="90"/>
        <v>60588.898260647547</v>
      </c>
      <c r="AE719" s="163">
        <f t="shared" si="91"/>
        <v>60040.637092043042</v>
      </c>
      <c r="AF719" s="164">
        <f t="shared" si="89"/>
        <v>0.15273080468177799</v>
      </c>
      <c r="AG719" s="165">
        <f t="shared" si="92"/>
        <v>0.98562984295846445</v>
      </c>
    </row>
    <row r="720" spans="1:33">
      <c r="A720" s="157"/>
      <c r="B720" s="161">
        <f>+[2]data1cf!A720</f>
        <v>-98947.681469618197</v>
      </c>
      <c r="C720" s="161">
        <f>+[2]data1cf!B720</f>
        <v>14865.176722805321</v>
      </c>
      <c r="D720" s="161">
        <f>+[2]data1cf!C720</f>
        <v>16603.539420166911</v>
      </c>
      <c r="E720" s="161">
        <f>+[2]data1cf!D720</f>
        <v>16161.487241142246</v>
      </c>
      <c r="F720" s="161">
        <f>+[2]data1cf!E720</f>
        <v>15945.528185240642</v>
      </c>
      <c r="G720" s="161">
        <f>+[2]data1cf!F720</f>
        <v>15620.11813949241</v>
      </c>
      <c r="H720" s="161">
        <f>+[2]data1cf!G720</f>
        <v>15433.228354003408</v>
      </c>
      <c r="I720" s="161">
        <f>+[2]data1cf!H720</f>
        <v>15129.107414175356</v>
      </c>
      <c r="J720" s="161">
        <f>+[2]data1cf!I720</f>
        <v>15209.256700788035</v>
      </c>
      <c r="K720" s="161">
        <f>+[2]data1cf!J720</f>
        <v>15384.630321474249</v>
      </c>
      <c r="L720" s="161">
        <f>+[2]data1cf!K720</f>
        <v>15279.481969391147</v>
      </c>
      <c r="M720" s="161">
        <f>+[2]data1cf!L720</f>
        <v>15420.922540351077</v>
      </c>
      <c r="N720" s="161">
        <f>+[2]data1cf!M720</f>
        <v>15390.984801256422</v>
      </c>
      <c r="O720" s="161">
        <f>+[2]data1cf!N720</f>
        <v>15293.687359248863</v>
      </c>
      <c r="P720" s="161">
        <f>+[2]data1cf!O720</f>
        <v>15384.369030938684</v>
      </c>
      <c r="Q720" s="161">
        <f>+[2]data1cf!P720</f>
        <v>15332.542611852614</v>
      </c>
      <c r="R720" s="161">
        <f>+[2]data1cf!Q720</f>
        <v>1134.8903273839328</v>
      </c>
      <c r="S720" s="161">
        <f>+[2]data1cf!R720</f>
        <v>0</v>
      </c>
      <c r="T720" s="161">
        <f>+[2]data1cf!S720</f>
        <v>0</v>
      </c>
      <c r="U720" s="161">
        <f>+[2]data1cf!T720</f>
        <v>0</v>
      </c>
      <c r="V720" s="161">
        <f>+[2]data1cf!U720</f>
        <v>0</v>
      </c>
      <c r="W720" s="161">
        <f>+[2]data1cf!V720</f>
        <v>0</v>
      </c>
      <c r="X720" s="161">
        <f>+[2]data1cf!W720</f>
        <v>0</v>
      </c>
      <c r="Y720" s="161">
        <f>+[2]data1cf!X720</f>
        <v>0</v>
      </c>
      <c r="Z720" s="161">
        <f>+[2]data1cf!Y720</f>
        <v>0</v>
      </c>
      <c r="AA720" s="161">
        <f>+[2]data1cf!Z720</f>
        <v>0</v>
      </c>
      <c r="AB720" s="161"/>
      <c r="AC720" s="162">
        <f t="shared" si="88"/>
        <v>19661.646791100786</v>
      </c>
      <c r="AD720" s="162">
        <f t="shared" si="90"/>
        <v>52565.237708547211</v>
      </c>
      <c r="AE720" s="163">
        <f t="shared" si="91"/>
        <v>52009.187387123297</v>
      </c>
      <c r="AF720" s="164">
        <f t="shared" si="89"/>
        <v>0.13369551301002502</v>
      </c>
      <c r="AG720" s="165">
        <f t="shared" si="92"/>
        <v>0.97479625851748664</v>
      </c>
    </row>
    <row r="721" spans="1:33">
      <c r="A721" s="157"/>
      <c r="B721" s="161">
        <f>+[2]data1cf!A721</f>
        <v>-95431.624796614793</v>
      </c>
      <c r="C721" s="161">
        <f>+[2]data1cf!B721</f>
        <v>15138.57821380299</v>
      </c>
      <c r="D721" s="161">
        <f>+[2]data1cf!C721</f>
        <v>16643.395965176795</v>
      </c>
      <c r="E721" s="161">
        <f>+[2]data1cf!D721</f>
        <v>15981.040098079266</v>
      </c>
      <c r="F721" s="161">
        <f>+[2]data1cf!E721</f>
        <v>15928.490891866635</v>
      </c>
      <c r="G721" s="161">
        <f>+[2]data1cf!F721</f>
        <v>15507.036600106985</v>
      </c>
      <c r="H721" s="161">
        <f>+[2]data1cf!G721</f>
        <v>15321.368035580588</v>
      </c>
      <c r="I721" s="161">
        <f>+[2]data1cf!H721</f>
        <v>15039.061077583543</v>
      </c>
      <c r="J721" s="161">
        <f>+[2]data1cf!I721</f>
        <v>14947.359059001283</v>
      </c>
      <c r="K721" s="161">
        <f>+[2]data1cf!J721</f>
        <v>15404.896554353909</v>
      </c>
      <c r="L721" s="161">
        <f>+[2]data1cf!K721</f>
        <v>15291.268878317458</v>
      </c>
      <c r="M721" s="161">
        <f>+[2]data1cf!L721</f>
        <v>15189.103314151766</v>
      </c>
      <c r="N721" s="161">
        <f>+[2]data1cf!M721</f>
        <v>15152.520531330669</v>
      </c>
      <c r="O721" s="161">
        <f>+[2]data1cf!N721</f>
        <v>15162.400156727597</v>
      </c>
      <c r="P721" s="161">
        <f>+[2]data1cf!O721</f>
        <v>15418.739471221295</v>
      </c>
      <c r="Q721" s="161">
        <f>+[2]data1cf!P721</f>
        <v>15298.626729054631</v>
      </c>
      <c r="R721" s="161">
        <f>+[2]data1cf!Q721</f>
        <v>1094.5625637672529</v>
      </c>
      <c r="S721" s="161">
        <f>+[2]data1cf!R721</f>
        <v>0</v>
      </c>
      <c r="T721" s="161">
        <f>+[2]data1cf!S721</f>
        <v>0</v>
      </c>
      <c r="U721" s="161">
        <f>+[2]data1cf!T721</f>
        <v>0</v>
      </c>
      <c r="V721" s="161">
        <f>+[2]data1cf!U721</f>
        <v>0</v>
      </c>
      <c r="W721" s="161">
        <f>+[2]data1cf!V721</f>
        <v>0</v>
      </c>
      <c r="X721" s="161">
        <f>+[2]data1cf!W721</f>
        <v>0</v>
      </c>
      <c r="Y721" s="161">
        <f>+[2]data1cf!X721</f>
        <v>0</v>
      </c>
      <c r="Z721" s="161">
        <f>+[2]data1cf!Y721</f>
        <v>0</v>
      </c>
      <c r="AA721" s="161">
        <f>+[2]data1cf!Z721</f>
        <v>0</v>
      </c>
      <c r="AB721" s="161"/>
      <c r="AC721" s="162">
        <f t="shared" si="88"/>
        <v>22820.592021350862</v>
      </c>
      <c r="AD721" s="162">
        <f t="shared" si="90"/>
        <v>55522.102980415097</v>
      </c>
      <c r="AE721" s="163">
        <f t="shared" si="91"/>
        <v>54969.507494195597</v>
      </c>
      <c r="AF721" s="164">
        <f t="shared" si="89"/>
        <v>0.14043366312980654</v>
      </c>
      <c r="AG721" s="165">
        <f t="shared" si="92"/>
        <v>0.9795098435220797</v>
      </c>
    </row>
    <row r="722" spans="1:33">
      <c r="A722" s="157"/>
      <c r="B722" s="161">
        <f>+[2]data1cf!A722</f>
        <v>-95128.289402117167</v>
      </c>
      <c r="C722" s="161">
        <f>+[2]data1cf!B722</f>
        <v>15049.452948960748</v>
      </c>
      <c r="D722" s="161">
        <f>+[2]data1cf!C722</f>
        <v>16707.098257220568</v>
      </c>
      <c r="E722" s="161">
        <f>+[2]data1cf!D722</f>
        <v>16291.778343699805</v>
      </c>
      <c r="F722" s="161">
        <f>+[2]data1cf!E722</f>
        <v>15940.054396679476</v>
      </c>
      <c r="G722" s="161">
        <f>+[2]data1cf!F722</f>
        <v>15653.77101871472</v>
      </c>
      <c r="H722" s="161">
        <f>+[2]data1cf!G722</f>
        <v>15413.640654035813</v>
      </c>
      <c r="I722" s="161">
        <f>+[2]data1cf!H722</f>
        <v>15153.301317019879</v>
      </c>
      <c r="J722" s="161">
        <f>+[2]data1cf!I722</f>
        <v>15187.866539048919</v>
      </c>
      <c r="K722" s="161">
        <f>+[2]data1cf!J722</f>
        <v>15242.332325912234</v>
      </c>
      <c r="L722" s="161">
        <f>+[2]data1cf!K722</f>
        <v>15179.238517186359</v>
      </c>
      <c r="M722" s="161">
        <f>+[2]data1cf!L722</f>
        <v>15108.520804091475</v>
      </c>
      <c r="N722" s="161">
        <f>+[2]data1cf!M722</f>
        <v>15224.158308765071</v>
      </c>
      <c r="O722" s="161">
        <f>+[2]data1cf!N722</f>
        <v>15262.475642517848</v>
      </c>
      <c r="P722" s="161">
        <f>+[2]data1cf!O722</f>
        <v>15118.750119730765</v>
      </c>
      <c r="Q722" s="161">
        <f>+[2]data1cf!P722</f>
        <v>15223.39271582205</v>
      </c>
      <c r="R722" s="161">
        <f>+[2]data1cf!Q722</f>
        <v>1091.0834281265229</v>
      </c>
      <c r="S722" s="161">
        <f>+[2]data1cf!R722</f>
        <v>0</v>
      </c>
      <c r="T722" s="161">
        <f>+[2]data1cf!S722</f>
        <v>0</v>
      </c>
      <c r="U722" s="161">
        <f>+[2]data1cf!T722</f>
        <v>0</v>
      </c>
      <c r="V722" s="161">
        <f>+[2]data1cf!U722</f>
        <v>0</v>
      </c>
      <c r="W722" s="161">
        <f>+[2]data1cf!V722</f>
        <v>0</v>
      </c>
      <c r="X722" s="161">
        <f>+[2]data1cf!W722</f>
        <v>0</v>
      </c>
      <c r="Y722" s="161">
        <f>+[2]data1cf!X722</f>
        <v>0</v>
      </c>
      <c r="Z722" s="161">
        <f>+[2]data1cf!Y722</f>
        <v>0</v>
      </c>
      <c r="AA722" s="161">
        <f>+[2]data1cf!Z722</f>
        <v>0</v>
      </c>
      <c r="AB722" s="161"/>
      <c r="AC722" s="162">
        <f t="shared" si="88"/>
        <v>23464.536384617517</v>
      </c>
      <c r="AD722" s="162">
        <f t="shared" si="90"/>
        <v>56210.19547505986</v>
      </c>
      <c r="AE722" s="163">
        <f t="shared" si="91"/>
        <v>55657.327814657045</v>
      </c>
      <c r="AF722" s="164">
        <f t="shared" si="89"/>
        <v>0.1417359054088593</v>
      </c>
      <c r="AG722" s="165">
        <f t="shared" si="92"/>
        <v>0.98047369626628766</v>
      </c>
    </row>
    <row r="723" spans="1:33">
      <c r="A723" s="157"/>
      <c r="B723" s="161">
        <f>+[2]data1cf!A723</f>
        <v>-90115.981004790388</v>
      </c>
      <c r="C723" s="161">
        <f>+[2]data1cf!B723</f>
        <v>15209.333777376491</v>
      </c>
      <c r="D723" s="161">
        <f>+[2]data1cf!C723</f>
        <v>16601.715337385911</v>
      </c>
      <c r="E723" s="161">
        <f>+[2]data1cf!D723</f>
        <v>16212.170812562281</v>
      </c>
      <c r="F723" s="161">
        <f>+[2]data1cf!E723</f>
        <v>15812.758642200632</v>
      </c>
      <c r="G723" s="161">
        <f>+[2]data1cf!F723</f>
        <v>15420.844315205173</v>
      </c>
      <c r="H723" s="161">
        <f>+[2]data1cf!G723</f>
        <v>15070.822700165732</v>
      </c>
      <c r="I723" s="161">
        <f>+[2]data1cf!H723</f>
        <v>14979.14705926983</v>
      </c>
      <c r="J723" s="161">
        <f>+[2]data1cf!I723</f>
        <v>15109.653130670555</v>
      </c>
      <c r="K723" s="161">
        <f>+[2]data1cf!J723</f>
        <v>15216.198569247703</v>
      </c>
      <c r="L723" s="161">
        <f>+[2]data1cf!K723</f>
        <v>15240.040723839656</v>
      </c>
      <c r="M723" s="161">
        <f>+[2]data1cf!L723</f>
        <v>15417.645081749699</v>
      </c>
      <c r="N723" s="161">
        <f>+[2]data1cf!M723</f>
        <v>15075.553885238147</v>
      </c>
      <c r="O723" s="161">
        <f>+[2]data1cf!N723</f>
        <v>14965.10269302097</v>
      </c>
      <c r="P723" s="161">
        <f>+[2]data1cf!O723</f>
        <v>15171.719098434714</v>
      </c>
      <c r="Q723" s="161">
        <f>+[2]data1cf!P723</f>
        <v>15158.212841568769</v>
      </c>
      <c r="R723" s="161">
        <f>+[2]data1cf!Q723</f>
        <v>1033.5942557325436</v>
      </c>
      <c r="S723" s="161">
        <f>+[2]data1cf!R723</f>
        <v>0</v>
      </c>
      <c r="T723" s="161">
        <f>+[2]data1cf!S723</f>
        <v>0</v>
      </c>
      <c r="U723" s="161">
        <f>+[2]data1cf!T723</f>
        <v>0</v>
      </c>
      <c r="V723" s="161">
        <f>+[2]data1cf!U723</f>
        <v>0</v>
      </c>
      <c r="W723" s="161">
        <f>+[2]data1cf!V723</f>
        <v>0</v>
      </c>
      <c r="X723" s="161">
        <f>+[2]data1cf!W723</f>
        <v>0</v>
      </c>
      <c r="Y723" s="161">
        <f>+[2]data1cf!X723</f>
        <v>0</v>
      </c>
      <c r="Z723" s="161">
        <f>+[2]data1cf!Y723</f>
        <v>0</v>
      </c>
      <c r="AA723" s="161">
        <f>+[2]data1cf!Z723</f>
        <v>0</v>
      </c>
      <c r="AB723" s="161"/>
      <c r="AC723" s="162">
        <f t="shared" si="88"/>
        <v>27897.68336636496</v>
      </c>
      <c r="AD723" s="162">
        <f t="shared" si="90"/>
        <v>60462.784496651861</v>
      </c>
      <c r="AE723" s="163">
        <f t="shared" si="91"/>
        <v>59912.783436391306</v>
      </c>
      <c r="AF723" s="164">
        <f t="shared" si="89"/>
        <v>0.15193938612937929</v>
      </c>
      <c r="AG723" s="165">
        <f t="shared" ref="AG723:AG738" si="93">1-EXP(-(1/0.25)*(AD723/ABS($AD$1010)))</f>
        <v>0.98550238052502226</v>
      </c>
    </row>
    <row r="724" spans="1:33">
      <c r="A724" s="157"/>
      <c r="B724" s="161">
        <f>+[2]data1cf!A724</f>
        <v>-92665.875910323055</v>
      </c>
      <c r="C724" s="161">
        <f>+[2]data1cf!B724</f>
        <v>14754.09000123523</v>
      </c>
      <c r="D724" s="161">
        <f>+[2]data1cf!C724</f>
        <v>16557.001197061378</v>
      </c>
      <c r="E724" s="161">
        <f>+[2]data1cf!D724</f>
        <v>16003.044333343143</v>
      </c>
      <c r="F724" s="161">
        <f>+[2]data1cf!E724</f>
        <v>15596.345173547539</v>
      </c>
      <c r="G724" s="161">
        <f>+[2]data1cf!F724</f>
        <v>15323.861806050103</v>
      </c>
      <c r="H724" s="161">
        <f>+[2]data1cf!G724</f>
        <v>15138.00142605713</v>
      </c>
      <c r="I724" s="161">
        <f>+[2]data1cf!H724</f>
        <v>15005.844984818845</v>
      </c>
      <c r="J724" s="161">
        <f>+[2]data1cf!I724</f>
        <v>15026.126626908335</v>
      </c>
      <c r="K724" s="161">
        <f>+[2]data1cf!J724</f>
        <v>15046.420174841242</v>
      </c>
      <c r="L724" s="161">
        <f>+[2]data1cf!K724</f>
        <v>15279.646232285417</v>
      </c>
      <c r="M724" s="161">
        <f>+[2]data1cf!L724</f>
        <v>15044.392104684597</v>
      </c>
      <c r="N724" s="161">
        <f>+[2]data1cf!M724</f>
        <v>15118.502371409746</v>
      </c>
      <c r="O724" s="161">
        <f>+[2]data1cf!N724</f>
        <v>15077.057910037929</v>
      </c>
      <c r="P724" s="161">
        <f>+[2]data1cf!O724</f>
        <v>15319.564557328933</v>
      </c>
      <c r="Q724" s="161">
        <f>+[2]data1cf!P724</f>
        <v>15286.624310714993</v>
      </c>
      <c r="R724" s="161">
        <f>+[2]data1cf!Q724</f>
        <v>1062.8405303410411</v>
      </c>
      <c r="S724" s="161">
        <f>+[2]data1cf!R724</f>
        <v>0</v>
      </c>
      <c r="T724" s="161">
        <f>+[2]data1cf!S724</f>
        <v>0</v>
      </c>
      <c r="U724" s="161">
        <f>+[2]data1cf!T724</f>
        <v>0</v>
      </c>
      <c r="V724" s="161">
        <f>+[2]data1cf!U724</f>
        <v>0</v>
      </c>
      <c r="W724" s="161">
        <f>+[2]data1cf!V724</f>
        <v>0</v>
      </c>
      <c r="X724" s="161">
        <f>+[2]data1cf!W724</f>
        <v>0</v>
      </c>
      <c r="Y724" s="161">
        <f>+[2]data1cf!X724</f>
        <v>0</v>
      </c>
      <c r="Z724" s="161">
        <f>+[2]data1cf!Y724</f>
        <v>0</v>
      </c>
      <c r="AA724" s="161">
        <f>+[2]data1cf!Z724</f>
        <v>0</v>
      </c>
      <c r="AB724" s="161"/>
      <c r="AC724" s="162">
        <f t="shared" si="88"/>
        <v>24479.18728288843</v>
      </c>
      <c r="AD724" s="162">
        <f t="shared" si="90"/>
        <v>56947.317826305065</v>
      </c>
      <c r="AE724" s="163">
        <f t="shared" si="91"/>
        <v>56398.54811210683</v>
      </c>
      <c r="AF724" s="164">
        <f t="shared" si="89"/>
        <v>0.14438897967338563</v>
      </c>
      <c r="AG724" s="165">
        <f t="shared" si="93"/>
        <v>0.98145598440909765</v>
      </c>
    </row>
    <row r="725" spans="1:33">
      <c r="A725" s="157"/>
      <c r="B725" s="161">
        <f>+[2]data1cf!A725</f>
        <v>-100509.15467870382</v>
      </c>
      <c r="C725" s="161">
        <f>+[2]data1cf!B725</f>
        <v>15118.66569744038</v>
      </c>
      <c r="D725" s="161">
        <f>+[2]data1cf!C725</f>
        <v>16735.093568923181</v>
      </c>
      <c r="E725" s="161">
        <f>+[2]data1cf!D725</f>
        <v>16144.720173624133</v>
      </c>
      <c r="F725" s="161">
        <f>+[2]data1cf!E725</f>
        <v>15914.102069068244</v>
      </c>
      <c r="G725" s="161">
        <f>+[2]data1cf!F725</f>
        <v>15662.238001607198</v>
      </c>
      <c r="H725" s="161">
        <f>+[2]data1cf!G725</f>
        <v>15478.632650255453</v>
      </c>
      <c r="I725" s="161">
        <f>+[2]data1cf!H725</f>
        <v>15221.630073583176</v>
      </c>
      <c r="J725" s="161">
        <f>+[2]data1cf!I725</f>
        <v>15239.258835790715</v>
      </c>
      <c r="K725" s="161">
        <f>+[2]data1cf!J725</f>
        <v>15297.467330561769</v>
      </c>
      <c r="L725" s="161">
        <f>+[2]data1cf!K725</f>
        <v>15348.292577878667</v>
      </c>
      <c r="M725" s="161">
        <f>+[2]data1cf!L725</f>
        <v>15314.049267985218</v>
      </c>
      <c r="N725" s="161">
        <f>+[2]data1cf!M725</f>
        <v>15596.522354019096</v>
      </c>
      <c r="O725" s="161">
        <f>+[2]data1cf!N725</f>
        <v>15537.126701016574</v>
      </c>
      <c r="P725" s="161">
        <f>+[2]data1cf!O725</f>
        <v>15423.090726399529</v>
      </c>
      <c r="Q725" s="161">
        <f>+[2]data1cf!P725</f>
        <v>15290.005695863152</v>
      </c>
      <c r="R725" s="161">
        <f>+[2]data1cf!Q725</f>
        <v>1152.7998005028612</v>
      </c>
      <c r="S725" s="161">
        <f>+[2]data1cf!R725</f>
        <v>0</v>
      </c>
      <c r="T725" s="161">
        <f>+[2]data1cf!S725</f>
        <v>0</v>
      </c>
      <c r="U725" s="161">
        <f>+[2]data1cf!T725</f>
        <v>0</v>
      </c>
      <c r="V725" s="161">
        <f>+[2]data1cf!U725</f>
        <v>0</v>
      </c>
      <c r="W725" s="161">
        <f>+[2]data1cf!V725</f>
        <v>0</v>
      </c>
      <c r="X725" s="161">
        <f>+[2]data1cf!W725</f>
        <v>0</v>
      </c>
      <c r="Y725" s="161">
        <f>+[2]data1cf!X725</f>
        <v>0</v>
      </c>
      <c r="Z725" s="161">
        <f>+[2]data1cf!Y725</f>
        <v>0</v>
      </c>
      <c r="AA725" s="161">
        <f>+[2]data1cf!Z725</f>
        <v>0</v>
      </c>
      <c r="AB725" s="161"/>
      <c r="AC725" s="162">
        <f t="shared" si="88"/>
        <v>18610.404824408943</v>
      </c>
      <c r="AD725" s="162">
        <f t="shared" si="90"/>
        <v>51615.99626206173</v>
      </c>
      <c r="AE725" s="163">
        <f t="shared" si="91"/>
        <v>51058.17996833982</v>
      </c>
      <c r="AF725" s="164">
        <f t="shared" si="89"/>
        <v>0.13151064515113833</v>
      </c>
      <c r="AG725" s="165">
        <f t="shared" si="93"/>
        <v>0.97306407338607326</v>
      </c>
    </row>
    <row r="726" spans="1:33">
      <c r="A726" s="157"/>
      <c r="B726" s="161">
        <f>+[2]data1cf!A726</f>
        <v>-87497.232668738448</v>
      </c>
      <c r="C726" s="161">
        <f>+[2]data1cf!B726</f>
        <v>14748.944845286915</v>
      </c>
      <c r="D726" s="161">
        <f>+[2]data1cf!C726</f>
        <v>16292.121790419866</v>
      </c>
      <c r="E726" s="161">
        <f>+[2]data1cf!D726</f>
        <v>15884.917995346437</v>
      </c>
      <c r="F726" s="161">
        <f>+[2]data1cf!E726</f>
        <v>15599.989160957051</v>
      </c>
      <c r="G726" s="161">
        <f>+[2]data1cf!F726</f>
        <v>15397.072656328963</v>
      </c>
      <c r="H726" s="161">
        <f>+[2]data1cf!G726</f>
        <v>15128.079597601525</v>
      </c>
      <c r="I726" s="161">
        <f>+[2]data1cf!H726</f>
        <v>14987.210475679734</v>
      </c>
      <c r="J726" s="161">
        <f>+[2]data1cf!I726</f>
        <v>14929.086186415947</v>
      </c>
      <c r="K726" s="161">
        <f>+[2]data1cf!J726</f>
        <v>15139.554762873449</v>
      </c>
      <c r="L726" s="161">
        <f>+[2]data1cf!K726</f>
        <v>14918.820162111397</v>
      </c>
      <c r="M726" s="161">
        <f>+[2]data1cf!L726</f>
        <v>15046.382447014732</v>
      </c>
      <c r="N726" s="161">
        <f>+[2]data1cf!M726</f>
        <v>14929.998390045326</v>
      </c>
      <c r="O726" s="161">
        <f>+[2]data1cf!N726</f>
        <v>15179.983438976386</v>
      </c>
      <c r="P726" s="161">
        <f>+[2]data1cf!O726</f>
        <v>14999.385808912648</v>
      </c>
      <c r="Q726" s="161">
        <f>+[2]data1cf!P726</f>
        <v>15030.252087951349</v>
      </c>
      <c r="R726" s="161">
        <f>+[2]data1cf!Q726</f>
        <v>1003.5582598173625</v>
      </c>
      <c r="S726" s="161">
        <f>+[2]data1cf!R726</f>
        <v>0</v>
      </c>
      <c r="T726" s="161">
        <f>+[2]data1cf!S726</f>
        <v>0</v>
      </c>
      <c r="U726" s="161">
        <f>+[2]data1cf!T726</f>
        <v>0</v>
      </c>
      <c r="V726" s="161">
        <f>+[2]data1cf!U726</f>
        <v>0</v>
      </c>
      <c r="W726" s="161">
        <f>+[2]data1cf!V726</f>
        <v>0</v>
      </c>
      <c r="X726" s="161">
        <f>+[2]data1cf!W726</f>
        <v>0</v>
      </c>
      <c r="Y726" s="161">
        <f>+[2]data1cf!X726</f>
        <v>0</v>
      </c>
      <c r="Z726" s="161">
        <f>+[2]data1cf!Y726</f>
        <v>0</v>
      </c>
      <c r="AA726" s="161">
        <f>+[2]data1cf!Z726</f>
        <v>0</v>
      </c>
      <c r="AB726" s="161"/>
      <c r="AC726" s="162">
        <f t="shared" si="88"/>
        <v>29035.629020645916</v>
      </c>
      <c r="AD726" s="162">
        <f t="shared" si="90"/>
        <v>61305.624633042171</v>
      </c>
      <c r="AE726" s="163">
        <f t="shared" si="91"/>
        <v>60760.512568757957</v>
      </c>
      <c r="AF726" s="164">
        <f t="shared" si="89"/>
        <v>0.15526980757713324</v>
      </c>
      <c r="AG726" s="165">
        <f t="shared" si="93"/>
        <v>0.98633324184292026</v>
      </c>
    </row>
    <row r="727" spans="1:33">
      <c r="A727" s="157"/>
      <c r="B727" s="161">
        <f>+[2]data1cf!A727</f>
        <v>-93405.100789123739</v>
      </c>
      <c r="C727" s="161">
        <f>+[2]data1cf!B727</f>
        <v>15048.391779268675</v>
      </c>
      <c r="D727" s="161">
        <f>+[2]data1cf!C727</f>
        <v>16440.706103865152</v>
      </c>
      <c r="E727" s="161">
        <f>+[2]data1cf!D727</f>
        <v>16112.410358978956</v>
      </c>
      <c r="F727" s="161">
        <f>+[2]data1cf!E727</f>
        <v>15765.989280289996</v>
      </c>
      <c r="G727" s="161">
        <f>+[2]data1cf!F727</f>
        <v>15559.535039162256</v>
      </c>
      <c r="H727" s="161">
        <f>+[2]data1cf!G727</f>
        <v>15151.202946919893</v>
      </c>
      <c r="I727" s="161">
        <f>+[2]data1cf!H727</f>
        <v>14973.735390808642</v>
      </c>
      <c r="J727" s="161">
        <f>+[2]data1cf!I727</f>
        <v>15029.025820467339</v>
      </c>
      <c r="K727" s="161">
        <f>+[2]data1cf!J727</f>
        <v>15049.643727333911</v>
      </c>
      <c r="L727" s="161">
        <f>+[2]data1cf!K727</f>
        <v>15212.827268187642</v>
      </c>
      <c r="M727" s="161">
        <f>+[2]data1cf!L727</f>
        <v>15358.615578792414</v>
      </c>
      <c r="N727" s="161">
        <f>+[2]data1cf!M727</f>
        <v>15424.48170757377</v>
      </c>
      <c r="O727" s="161">
        <f>+[2]data1cf!N727</f>
        <v>15309.283660210656</v>
      </c>
      <c r="P727" s="161">
        <f>+[2]data1cf!O727</f>
        <v>15098.368089262523</v>
      </c>
      <c r="Q727" s="161">
        <f>+[2]data1cf!P727</f>
        <v>15152.597752011239</v>
      </c>
      <c r="R727" s="161">
        <f>+[2]data1cf!Q727</f>
        <v>1071.3191440109335</v>
      </c>
      <c r="S727" s="161">
        <f>+[2]data1cf!R727</f>
        <v>0</v>
      </c>
      <c r="T727" s="161">
        <f>+[2]data1cf!S727</f>
        <v>0</v>
      </c>
      <c r="U727" s="161">
        <f>+[2]data1cf!T727</f>
        <v>0</v>
      </c>
      <c r="V727" s="161">
        <f>+[2]data1cf!U727</f>
        <v>0</v>
      </c>
      <c r="W727" s="161">
        <f>+[2]data1cf!V727</f>
        <v>0</v>
      </c>
      <c r="X727" s="161">
        <f>+[2]data1cf!W727</f>
        <v>0</v>
      </c>
      <c r="Y727" s="161">
        <f>+[2]data1cf!X727</f>
        <v>0</v>
      </c>
      <c r="Z727" s="161">
        <f>+[2]data1cf!Y727</f>
        <v>0</v>
      </c>
      <c r="AA727" s="161">
        <f>+[2]data1cf!Z727</f>
        <v>0</v>
      </c>
      <c r="AB727" s="161"/>
      <c r="AC727" s="162">
        <f t="shared" si="88"/>
        <v>24409.945998258994</v>
      </c>
      <c r="AD727" s="162">
        <f t="shared" si="90"/>
        <v>57018.929651247003</v>
      </c>
      <c r="AE727" s="163">
        <f t="shared" si="91"/>
        <v>56467.87202275989</v>
      </c>
      <c r="AF727" s="164">
        <f t="shared" si="89"/>
        <v>0.14399699568748478</v>
      </c>
      <c r="AG727" s="165">
        <f t="shared" si="93"/>
        <v>0.98154873983111046</v>
      </c>
    </row>
    <row r="728" spans="1:33">
      <c r="A728" s="157"/>
      <c r="B728" s="161">
        <f>+[2]data1cf!A728</f>
        <v>-100021.05290901431</v>
      </c>
      <c r="C728" s="161">
        <f>+[2]data1cf!B728</f>
        <v>15091.380083934209</v>
      </c>
      <c r="D728" s="161">
        <f>+[2]data1cf!C728</f>
        <v>16777.567075448671</v>
      </c>
      <c r="E728" s="161">
        <f>+[2]data1cf!D728</f>
        <v>16252.639096774476</v>
      </c>
      <c r="F728" s="161">
        <f>+[2]data1cf!E728</f>
        <v>15987.409065264665</v>
      </c>
      <c r="G728" s="161">
        <f>+[2]data1cf!F728</f>
        <v>15601.574038416356</v>
      </c>
      <c r="H728" s="161">
        <f>+[2]data1cf!G728</f>
        <v>15373.296448833451</v>
      </c>
      <c r="I728" s="161">
        <f>+[2]data1cf!H728</f>
        <v>15389.566609962407</v>
      </c>
      <c r="J728" s="161">
        <f>+[2]data1cf!I728</f>
        <v>15393.207245547794</v>
      </c>
      <c r="K728" s="161">
        <f>+[2]data1cf!J728</f>
        <v>15268.582555754107</v>
      </c>
      <c r="L728" s="161">
        <f>+[2]data1cf!K728</f>
        <v>15284.981588540948</v>
      </c>
      <c r="M728" s="161">
        <f>+[2]data1cf!L728</f>
        <v>15218.358973400718</v>
      </c>
      <c r="N728" s="161">
        <f>+[2]data1cf!M728</f>
        <v>15493.774937193348</v>
      </c>
      <c r="O728" s="161">
        <f>+[2]data1cf!N728</f>
        <v>15232.272426540949</v>
      </c>
      <c r="P728" s="161">
        <f>+[2]data1cf!O728</f>
        <v>15383.207783259109</v>
      </c>
      <c r="Q728" s="161">
        <f>+[2]data1cf!P728</f>
        <v>15320.028840376353</v>
      </c>
      <c r="R728" s="161">
        <f>+[2]data1cf!Q728</f>
        <v>1147.2014684452304</v>
      </c>
      <c r="S728" s="161">
        <f>+[2]data1cf!R728</f>
        <v>0</v>
      </c>
      <c r="T728" s="161">
        <f>+[2]data1cf!S728</f>
        <v>0</v>
      </c>
      <c r="U728" s="161">
        <f>+[2]data1cf!T728</f>
        <v>0</v>
      </c>
      <c r="V728" s="161">
        <f>+[2]data1cf!U728</f>
        <v>0</v>
      </c>
      <c r="W728" s="161">
        <f>+[2]data1cf!V728</f>
        <v>0</v>
      </c>
      <c r="X728" s="161">
        <f>+[2]data1cf!W728</f>
        <v>0</v>
      </c>
      <c r="Y728" s="161">
        <f>+[2]data1cf!X728</f>
        <v>0</v>
      </c>
      <c r="Z728" s="161">
        <f>+[2]data1cf!Y728</f>
        <v>0</v>
      </c>
      <c r="AA728" s="161">
        <f>+[2]data1cf!Z728</f>
        <v>0</v>
      </c>
      <c r="AB728" s="161"/>
      <c r="AC728" s="162">
        <f t="shared" si="88"/>
        <v>19105.114204307647</v>
      </c>
      <c r="AD728" s="162">
        <f t="shared" si="90"/>
        <v>52067.256620569671</v>
      </c>
      <c r="AE728" s="163">
        <f t="shared" si="91"/>
        <v>51510.512221749057</v>
      </c>
      <c r="AF728" s="164">
        <f t="shared" si="89"/>
        <v>0.13253094553947448</v>
      </c>
      <c r="AG728" s="165">
        <f t="shared" si="93"/>
        <v>0.97390190134170529</v>
      </c>
    </row>
    <row r="729" spans="1:33">
      <c r="A729" s="157"/>
      <c r="B729" s="161">
        <f>+[2]data1cf!A729</f>
        <v>-99167.81201606516</v>
      </c>
      <c r="C729" s="161">
        <f>+[2]data1cf!B729</f>
        <v>15075.83694964286</v>
      </c>
      <c r="D729" s="161">
        <f>+[2]data1cf!C729</f>
        <v>16762.533050593207</v>
      </c>
      <c r="E729" s="161">
        <f>+[2]data1cf!D729</f>
        <v>16464.138925557392</v>
      </c>
      <c r="F729" s="161">
        <f>+[2]data1cf!E729</f>
        <v>16099.8644666937</v>
      </c>
      <c r="G729" s="161">
        <f>+[2]data1cf!F729</f>
        <v>15512.604750029062</v>
      </c>
      <c r="H729" s="161">
        <f>+[2]data1cf!G729</f>
        <v>15196.64734922818</v>
      </c>
      <c r="I729" s="161">
        <f>+[2]data1cf!H729</f>
        <v>15270.607790583181</v>
      </c>
      <c r="J729" s="161">
        <f>+[2]data1cf!I729</f>
        <v>15092.728373852295</v>
      </c>
      <c r="K729" s="161">
        <f>+[2]data1cf!J729</f>
        <v>15196.598104544508</v>
      </c>
      <c r="L729" s="161">
        <f>+[2]data1cf!K729</f>
        <v>15219.193823779728</v>
      </c>
      <c r="M729" s="161">
        <f>+[2]data1cf!L729</f>
        <v>15305.899325101345</v>
      </c>
      <c r="N729" s="161">
        <f>+[2]data1cf!M729</f>
        <v>15211.851290077106</v>
      </c>
      <c r="O729" s="161">
        <f>+[2]data1cf!N729</f>
        <v>15247.770576472565</v>
      </c>
      <c r="P729" s="161">
        <f>+[2]data1cf!O729</f>
        <v>15230.1473368322</v>
      </c>
      <c r="Q729" s="161">
        <f>+[2]data1cf!P729</f>
        <v>15438.975641713667</v>
      </c>
      <c r="R729" s="161">
        <f>+[2]data1cf!Q729</f>
        <v>1137.4151366994608</v>
      </c>
      <c r="S729" s="161">
        <f>+[2]data1cf!R729</f>
        <v>0</v>
      </c>
      <c r="T729" s="161">
        <f>+[2]data1cf!S729</f>
        <v>0</v>
      </c>
      <c r="U729" s="161">
        <f>+[2]data1cf!T729</f>
        <v>0</v>
      </c>
      <c r="V729" s="161">
        <f>+[2]data1cf!U729</f>
        <v>0</v>
      </c>
      <c r="W729" s="161">
        <f>+[2]data1cf!V729</f>
        <v>0</v>
      </c>
      <c r="X729" s="161">
        <f>+[2]data1cf!W729</f>
        <v>0</v>
      </c>
      <c r="Y729" s="161">
        <f>+[2]data1cf!X729</f>
        <v>0</v>
      </c>
      <c r="Z729" s="161">
        <f>+[2]data1cf!Y729</f>
        <v>0</v>
      </c>
      <c r="AA729" s="161">
        <f>+[2]data1cf!Z729</f>
        <v>0</v>
      </c>
      <c r="AB729" s="161"/>
      <c r="AC729" s="162">
        <f t="shared" si="88"/>
        <v>19687.030174357966</v>
      </c>
      <c r="AD729" s="162">
        <f t="shared" si="90"/>
        <v>52507.338745623623</v>
      </c>
      <c r="AE729" s="163">
        <f t="shared" si="91"/>
        <v>51952.976796571435</v>
      </c>
      <c r="AF729" s="164">
        <f t="shared" si="89"/>
        <v>0.13383938670158388</v>
      </c>
      <c r="AG729" s="165">
        <f t="shared" si="93"/>
        <v>0.97469386895957311</v>
      </c>
    </row>
    <row r="730" spans="1:33">
      <c r="A730" s="157"/>
      <c r="B730" s="161">
        <f>+[2]data1cf!A730</f>
        <v>-93323.703798201721</v>
      </c>
      <c r="C730" s="161">
        <f>+[2]data1cf!B730</f>
        <v>15198.45786647647</v>
      </c>
      <c r="D730" s="161">
        <f>+[2]data1cf!C730</f>
        <v>16557.816278702696</v>
      </c>
      <c r="E730" s="161">
        <f>+[2]data1cf!D730</f>
        <v>16041.695820940087</v>
      </c>
      <c r="F730" s="161">
        <f>+[2]data1cf!E730</f>
        <v>15779.070359232275</v>
      </c>
      <c r="G730" s="161">
        <f>+[2]data1cf!F730</f>
        <v>15395.219232956715</v>
      </c>
      <c r="H730" s="161">
        <f>+[2]data1cf!G730</f>
        <v>15289.653985467517</v>
      </c>
      <c r="I730" s="161">
        <f>+[2]data1cf!H730</f>
        <v>15116.295197123647</v>
      </c>
      <c r="J730" s="161">
        <f>+[2]data1cf!I730</f>
        <v>15004.318941842543</v>
      </c>
      <c r="K730" s="161">
        <f>+[2]data1cf!J730</f>
        <v>15115.431914880071</v>
      </c>
      <c r="L730" s="161">
        <f>+[2]data1cf!K730</f>
        <v>15005.674898835219</v>
      </c>
      <c r="M730" s="161">
        <f>+[2]data1cf!L730</f>
        <v>15115.720108524672</v>
      </c>
      <c r="N730" s="161">
        <f>+[2]data1cf!M730</f>
        <v>15130.940939788081</v>
      </c>
      <c r="O730" s="161">
        <f>+[2]data1cf!N730</f>
        <v>15186.913761236159</v>
      </c>
      <c r="P730" s="161">
        <f>+[2]data1cf!O730</f>
        <v>15064.708770191575</v>
      </c>
      <c r="Q730" s="161">
        <f>+[2]data1cf!P730</f>
        <v>15215.732621795521</v>
      </c>
      <c r="R730" s="161">
        <f>+[2]data1cf!Q730</f>
        <v>1070.3855530838543</v>
      </c>
      <c r="S730" s="161">
        <f>+[2]data1cf!R730</f>
        <v>0</v>
      </c>
      <c r="T730" s="161">
        <f>+[2]data1cf!S730</f>
        <v>0</v>
      </c>
      <c r="U730" s="161">
        <f>+[2]data1cf!T730</f>
        <v>0</v>
      </c>
      <c r="V730" s="161">
        <f>+[2]data1cf!U730</f>
        <v>0</v>
      </c>
      <c r="W730" s="161">
        <f>+[2]data1cf!V730</f>
        <v>0</v>
      </c>
      <c r="X730" s="161">
        <f>+[2]data1cf!W730</f>
        <v>0</v>
      </c>
      <c r="Y730" s="161">
        <f>+[2]data1cf!X730</f>
        <v>0</v>
      </c>
      <c r="Z730" s="161">
        <f>+[2]data1cf!Y730</f>
        <v>0</v>
      </c>
      <c r="AA730" s="161">
        <f>+[2]data1cf!Z730</f>
        <v>0</v>
      </c>
      <c r="AB730" s="161"/>
      <c r="AC730" s="162">
        <f t="shared" si="88"/>
        <v>24458.232440280262</v>
      </c>
      <c r="AD730" s="162">
        <f t="shared" si="90"/>
        <v>56968.836294321642</v>
      </c>
      <c r="AE730" s="163">
        <f t="shared" si="91"/>
        <v>56419.743002239564</v>
      </c>
      <c r="AF730" s="164">
        <f t="shared" si="89"/>
        <v>0.14426332116127014</v>
      </c>
      <c r="AG730" s="165">
        <f t="shared" si="93"/>
        <v>0.98148390516561124</v>
      </c>
    </row>
    <row r="731" spans="1:33">
      <c r="A731" s="157"/>
      <c r="B731" s="161">
        <f>+[2]data1cf!A731</f>
        <v>-88642.224566187811</v>
      </c>
      <c r="C731" s="161">
        <f>+[2]data1cf!B731</f>
        <v>15151.932204420527</v>
      </c>
      <c r="D731" s="161">
        <f>+[2]data1cf!C731</f>
        <v>16365.448512182131</v>
      </c>
      <c r="E731" s="161">
        <f>+[2]data1cf!D731</f>
        <v>15912.493844147866</v>
      </c>
      <c r="F731" s="161">
        <f>+[2]data1cf!E731</f>
        <v>15751.511872279156</v>
      </c>
      <c r="G731" s="161">
        <f>+[2]data1cf!F731</f>
        <v>15423.551521879046</v>
      </c>
      <c r="H731" s="161">
        <f>+[2]data1cf!G731</f>
        <v>15100.978675192026</v>
      </c>
      <c r="I731" s="161">
        <f>+[2]data1cf!H731</f>
        <v>15090.378876613991</v>
      </c>
      <c r="J731" s="161">
        <f>+[2]data1cf!I731</f>
        <v>15024.50446145669</v>
      </c>
      <c r="K731" s="161">
        <f>+[2]data1cf!J731</f>
        <v>15259.066366438641</v>
      </c>
      <c r="L731" s="161">
        <f>+[2]data1cf!K731</f>
        <v>15006.173667129704</v>
      </c>
      <c r="M731" s="161">
        <f>+[2]data1cf!L731</f>
        <v>14938.501393972881</v>
      </c>
      <c r="N731" s="161">
        <f>+[2]data1cf!M731</f>
        <v>14965.047851171468</v>
      </c>
      <c r="O731" s="161">
        <f>+[2]data1cf!N731</f>
        <v>15038.317568714678</v>
      </c>
      <c r="P731" s="161">
        <f>+[2]data1cf!O731</f>
        <v>15188.650917767105</v>
      </c>
      <c r="Q731" s="161">
        <f>+[2]data1cf!P731</f>
        <v>15002.6472957855</v>
      </c>
      <c r="R731" s="161">
        <f>+[2]data1cf!Q731</f>
        <v>1016.6908588843477</v>
      </c>
      <c r="S731" s="161">
        <f>+[2]data1cf!R731</f>
        <v>0</v>
      </c>
      <c r="T731" s="161">
        <f>+[2]data1cf!S731</f>
        <v>0</v>
      </c>
      <c r="U731" s="161">
        <f>+[2]data1cf!T731</f>
        <v>0</v>
      </c>
      <c r="V731" s="161">
        <f>+[2]data1cf!U731</f>
        <v>0</v>
      </c>
      <c r="W731" s="161">
        <f>+[2]data1cf!V731</f>
        <v>0</v>
      </c>
      <c r="X731" s="161">
        <f>+[2]data1cf!W731</f>
        <v>0</v>
      </c>
      <c r="Y731" s="161">
        <f>+[2]data1cf!X731</f>
        <v>0</v>
      </c>
      <c r="Z731" s="161">
        <f>+[2]data1cf!Y731</f>
        <v>0</v>
      </c>
      <c r="AA731" s="161">
        <f>+[2]data1cf!Z731</f>
        <v>0</v>
      </c>
      <c r="AB731" s="161"/>
      <c r="AC731" s="162">
        <f t="shared" si="88"/>
        <v>28603.02808755279</v>
      </c>
      <c r="AD731" s="162">
        <f t="shared" si="90"/>
        <v>60978.265895552882</v>
      </c>
      <c r="AE731" s="163">
        <f t="shared" si="91"/>
        <v>60431.557223193318</v>
      </c>
      <c r="AF731" s="164">
        <f t="shared" si="89"/>
        <v>0.15399877429008485</v>
      </c>
      <c r="AG731" s="165">
        <f t="shared" si="93"/>
        <v>0.98601634659499215</v>
      </c>
    </row>
    <row r="732" spans="1:33">
      <c r="A732" s="157"/>
      <c r="B732" s="161">
        <f>+[2]data1cf!A732</f>
        <v>-100061.03024972185</v>
      </c>
      <c r="C732" s="161">
        <f>+[2]data1cf!B732</f>
        <v>15130.350274807306</v>
      </c>
      <c r="D732" s="161">
        <f>+[2]data1cf!C732</f>
        <v>16867.553404878468</v>
      </c>
      <c r="E732" s="161">
        <f>+[2]data1cf!D732</f>
        <v>16346.048511924389</v>
      </c>
      <c r="F732" s="161">
        <f>+[2]data1cf!E732</f>
        <v>15899.547671804403</v>
      </c>
      <c r="G732" s="161">
        <f>+[2]data1cf!F732</f>
        <v>15444.536287722844</v>
      </c>
      <c r="H732" s="161">
        <f>+[2]data1cf!G732</f>
        <v>15504.684197420462</v>
      </c>
      <c r="I732" s="161">
        <f>+[2]data1cf!H732</f>
        <v>15303.690937775784</v>
      </c>
      <c r="J732" s="161">
        <f>+[2]data1cf!I732</f>
        <v>15293.643738670235</v>
      </c>
      <c r="K732" s="161">
        <f>+[2]data1cf!J732</f>
        <v>15175.494706233414</v>
      </c>
      <c r="L732" s="161">
        <f>+[2]data1cf!K732</f>
        <v>15453.425927209049</v>
      </c>
      <c r="M732" s="161">
        <f>+[2]data1cf!L732</f>
        <v>15242.714014221589</v>
      </c>
      <c r="N732" s="161">
        <f>+[2]data1cf!M732</f>
        <v>15327.175296101359</v>
      </c>
      <c r="O732" s="161">
        <f>+[2]data1cf!N732</f>
        <v>15358.47443636354</v>
      </c>
      <c r="P732" s="161">
        <f>+[2]data1cf!O732</f>
        <v>15537.454810977906</v>
      </c>
      <c r="Q732" s="161">
        <f>+[2]data1cf!P732</f>
        <v>15355.240210587093</v>
      </c>
      <c r="R732" s="161">
        <f>+[2]data1cf!Q732</f>
        <v>1147.6599925522096</v>
      </c>
      <c r="S732" s="161">
        <f>+[2]data1cf!R732</f>
        <v>0</v>
      </c>
      <c r="T732" s="161">
        <f>+[2]data1cf!S732</f>
        <v>0</v>
      </c>
      <c r="U732" s="161">
        <f>+[2]data1cf!T732</f>
        <v>0</v>
      </c>
      <c r="V732" s="161">
        <f>+[2]data1cf!U732</f>
        <v>0</v>
      </c>
      <c r="W732" s="161">
        <f>+[2]data1cf!V732</f>
        <v>0</v>
      </c>
      <c r="X732" s="161">
        <f>+[2]data1cf!W732</f>
        <v>0</v>
      </c>
      <c r="Y732" s="161">
        <f>+[2]data1cf!X732</f>
        <v>0</v>
      </c>
      <c r="Z732" s="161">
        <f>+[2]data1cf!Y732</f>
        <v>0</v>
      </c>
      <c r="AA732" s="161">
        <f>+[2]data1cf!Z732</f>
        <v>0</v>
      </c>
      <c r="AB732" s="161"/>
      <c r="AC732" s="162">
        <f t="shared" si="88"/>
        <v>19137.801295200999</v>
      </c>
      <c r="AD732" s="162">
        <f t="shared" si="90"/>
        <v>52109.834711503085</v>
      </c>
      <c r="AE732" s="163">
        <f t="shared" si="91"/>
        <v>51552.751539914119</v>
      </c>
      <c r="AF732" s="164">
        <f t="shared" si="89"/>
        <v>0.13258039355278012</v>
      </c>
      <c r="AG732" s="165">
        <f t="shared" si="93"/>
        <v>0.97397959525655364</v>
      </c>
    </row>
    <row r="733" spans="1:33">
      <c r="A733" s="157"/>
      <c r="B733" s="161">
        <f>+[2]data1cf!A733</f>
        <v>-97488.160030114537</v>
      </c>
      <c r="C733" s="161">
        <f>+[2]data1cf!B733</f>
        <v>14952.425024913144</v>
      </c>
      <c r="D733" s="161">
        <f>+[2]data1cf!C733</f>
        <v>16764.301980524742</v>
      </c>
      <c r="E733" s="161">
        <f>+[2]data1cf!D733</f>
        <v>16132.987687977566</v>
      </c>
      <c r="F733" s="161">
        <f>+[2]data1cf!E733</f>
        <v>15922.638974757199</v>
      </c>
      <c r="G733" s="161">
        <f>+[2]data1cf!F733</f>
        <v>15587.842594073267</v>
      </c>
      <c r="H733" s="161">
        <f>+[2]data1cf!G733</f>
        <v>15477.695494673302</v>
      </c>
      <c r="I733" s="161">
        <f>+[2]data1cf!H733</f>
        <v>15445.501466002734</v>
      </c>
      <c r="J733" s="161">
        <f>+[2]data1cf!I733</f>
        <v>15199.475406457648</v>
      </c>
      <c r="K733" s="161">
        <f>+[2]data1cf!J733</f>
        <v>15195.559389278702</v>
      </c>
      <c r="L733" s="161">
        <f>+[2]data1cf!K733</f>
        <v>15265.570251383853</v>
      </c>
      <c r="M733" s="161">
        <f>+[2]data1cf!L733</f>
        <v>15213.185775308526</v>
      </c>
      <c r="N733" s="161">
        <f>+[2]data1cf!M733</f>
        <v>15490.033374136416</v>
      </c>
      <c r="O733" s="161">
        <f>+[2]data1cf!N733</f>
        <v>15381.795728592302</v>
      </c>
      <c r="P733" s="161">
        <f>+[2]data1cf!O733</f>
        <v>15233.172427081427</v>
      </c>
      <c r="Q733" s="161">
        <f>+[2]data1cf!P733</f>
        <v>15325.678358597666</v>
      </c>
      <c r="R733" s="161">
        <f>+[2]data1cf!Q733</f>
        <v>1118.1502002814016</v>
      </c>
      <c r="S733" s="161">
        <f>+[2]data1cf!R733</f>
        <v>0</v>
      </c>
      <c r="T733" s="161">
        <f>+[2]data1cf!S733</f>
        <v>0</v>
      </c>
      <c r="U733" s="161">
        <f>+[2]data1cf!T733</f>
        <v>0</v>
      </c>
      <c r="V733" s="161">
        <f>+[2]data1cf!U733</f>
        <v>0</v>
      </c>
      <c r="W733" s="161">
        <f>+[2]data1cf!V733</f>
        <v>0</v>
      </c>
      <c r="X733" s="161">
        <f>+[2]data1cf!W733</f>
        <v>0</v>
      </c>
      <c r="Y733" s="161">
        <f>+[2]data1cf!X733</f>
        <v>0</v>
      </c>
      <c r="Z733" s="161">
        <f>+[2]data1cf!Y733</f>
        <v>0</v>
      </c>
      <c r="AA733" s="161">
        <f>+[2]data1cf!Z733</f>
        <v>0</v>
      </c>
      <c r="AB733" s="161"/>
      <c r="AC733" s="162">
        <f t="shared" si="88"/>
        <v>21312.770034972098</v>
      </c>
      <c r="AD733" s="162">
        <f t="shared" si="90"/>
        <v>54216.901561276209</v>
      </c>
      <c r="AE733" s="163">
        <f t="shared" si="91"/>
        <v>53661.074364542364</v>
      </c>
      <c r="AF733" s="164">
        <f t="shared" si="89"/>
        <v>0.13702598214149478</v>
      </c>
      <c r="AG733" s="165">
        <f t="shared" si="93"/>
        <v>0.97754892718821518</v>
      </c>
    </row>
    <row r="734" spans="1:33">
      <c r="A734" s="157"/>
      <c r="B734" s="161">
        <f>+[2]data1cf!A734</f>
        <v>-97364.098342589146</v>
      </c>
      <c r="C734" s="161">
        <f>+[2]data1cf!B734</f>
        <v>15135.039909819749</v>
      </c>
      <c r="D734" s="161">
        <f>+[2]data1cf!C734</f>
        <v>16770.286402306134</v>
      </c>
      <c r="E734" s="161">
        <f>+[2]data1cf!D734</f>
        <v>16119.386602396487</v>
      </c>
      <c r="F734" s="161">
        <f>+[2]data1cf!E734</f>
        <v>16059.40827359489</v>
      </c>
      <c r="G734" s="161">
        <f>+[2]data1cf!F734</f>
        <v>15732.16266677151</v>
      </c>
      <c r="H734" s="161">
        <f>+[2]data1cf!G734</f>
        <v>15365.190149193189</v>
      </c>
      <c r="I734" s="161">
        <f>+[2]data1cf!H734</f>
        <v>15195.532398335006</v>
      </c>
      <c r="J734" s="161">
        <f>+[2]data1cf!I734</f>
        <v>15238.267104680323</v>
      </c>
      <c r="K734" s="161">
        <f>+[2]data1cf!J734</f>
        <v>15402.706295244898</v>
      </c>
      <c r="L734" s="161">
        <f>+[2]data1cf!K734</f>
        <v>15253.565910435449</v>
      </c>
      <c r="M734" s="161">
        <f>+[2]data1cf!L734</f>
        <v>15392.331828116759</v>
      </c>
      <c r="N734" s="161">
        <f>+[2]data1cf!M734</f>
        <v>15420.351620297144</v>
      </c>
      <c r="O734" s="161">
        <f>+[2]data1cf!N734</f>
        <v>15129.10552206574</v>
      </c>
      <c r="P734" s="161">
        <f>+[2]data1cf!O734</f>
        <v>15394.190236154893</v>
      </c>
      <c r="Q734" s="161">
        <f>+[2]data1cf!P734</f>
        <v>15452.082251678768</v>
      </c>
      <c r="R734" s="161">
        <f>+[2]data1cf!Q734</f>
        <v>1116.7272623501603</v>
      </c>
      <c r="S734" s="161">
        <f>+[2]data1cf!R734</f>
        <v>0</v>
      </c>
      <c r="T734" s="161">
        <f>+[2]data1cf!S734</f>
        <v>0</v>
      </c>
      <c r="U734" s="161">
        <f>+[2]data1cf!T734</f>
        <v>0</v>
      </c>
      <c r="V734" s="161">
        <f>+[2]data1cf!U734</f>
        <v>0</v>
      </c>
      <c r="W734" s="161">
        <f>+[2]data1cf!V734</f>
        <v>0</v>
      </c>
      <c r="X734" s="161">
        <f>+[2]data1cf!W734</f>
        <v>0</v>
      </c>
      <c r="Y734" s="161">
        <f>+[2]data1cf!X734</f>
        <v>0</v>
      </c>
      <c r="Z734" s="161">
        <f>+[2]data1cf!Y734</f>
        <v>0</v>
      </c>
      <c r="AA734" s="161">
        <f>+[2]data1cf!Z734</f>
        <v>0</v>
      </c>
      <c r="AB734" s="161"/>
      <c r="AC734" s="162">
        <f t="shared" si="88"/>
        <v>21729.832941778954</v>
      </c>
      <c r="AD734" s="162">
        <f t="shared" si="90"/>
        <v>54678.22900645584</v>
      </c>
      <c r="AE734" s="163">
        <f t="shared" si="91"/>
        <v>54121.595533215957</v>
      </c>
      <c r="AF734" s="164">
        <f t="shared" si="89"/>
        <v>0.1378158986568451</v>
      </c>
      <c r="AG734" s="165">
        <f t="shared" si="93"/>
        <v>0.97826258475724759</v>
      </c>
    </row>
    <row r="735" spans="1:33">
      <c r="A735" s="157"/>
      <c r="B735" s="161">
        <f>+[2]data1cf!A735</f>
        <v>-86250.408235453258</v>
      </c>
      <c r="C735" s="161">
        <f>+[2]data1cf!B735</f>
        <v>14939.206743138031</v>
      </c>
      <c r="D735" s="161">
        <f>+[2]data1cf!C735</f>
        <v>16253.042084886283</v>
      </c>
      <c r="E735" s="161">
        <f>+[2]data1cf!D735</f>
        <v>15738.733455323241</v>
      </c>
      <c r="F735" s="161">
        <f>+[2]data1cf!E735</f>
        <v>15563.509039467384</v>
      </c>
      <c r="G735" s="161">
        <f>+[2]data1cf!F735</f>
        <v>15289.876159457535</v>
      </c>
      <c r="H735" s="161">
        <f>+[2]data1cf!G735</f>
        <v>14893.670881145468</v>
      </c>
      <c r="I735" s="161">
        <f>+[2]data1cf!H735</f>
        <v>14949.933085380066</v>
      </c>
      <c r="J735" s="161">
        <f>+[2]data1cf!I735</f>
        <v>14998.663093100193</v>
      </c>
      <c r="K735" s="161">
        <f>+[2]data1cf!J735</f>
        <v>14949.222925429362</v>
      </c>
      <c r="L735" s="161">
        <f>+[2]data1cf!K735</f>
        <v>14951.253066872196</v>
      </c>
      <c r="M735" s="161">
        <f>+[2]data1cf!L735</f>
        <v>14971.617494745886</v>
      </c>
      <c r="N735" s="161">
        <f>+[2]data1cf!M735</f>
        <v>14829.09242801334</v>
      </c>
      <c r="O735" s="161">
        <f>+[2]data1cf!N735</f>
        <v>15056.160752086809</v>
      </c>
      <c r="P735" s="161">
        <f>+[2]data1cf!O735</f>
        <v>14916.851659692327</v>
      </c>
      <c r="Q735" s="161">
        <f>+[2]data1cf!P735</f>
        <v>15162.567347472959</v>
      </c>
      <c r="R735" s="161">
        <f>+[2]data1cf!Q735</f>
        <v>989.25768229735468</v>
      </c>
      <c r="S735" s="161">
        <f>+[2]data1cf!R735</f>
        <v>0</v>
      </c>
      <c r="T735" s="161">
        <f>+[2]data1cf!S735</f>
        <v>0</v>
      </c>
      <c r="U735" s="161">
        <f>+[2]data1cf!T735</f>
        <v>0</v>
      </c>
      <c r="V735" s="161">
        <f>+[2]data1cf!U735</f>
        <v>0</v>
      </c>
      <c r="W735" s="161">
        <f>+[2]data1cf!V735</f>
        <v>0</v>
      </c>
      <c r="X735" s="161">
        <f>+[2]data1cf!W735</f>
        <v>0</v>
      </c>
      <c r="Y735" s="161">
        <f>+[2]data1cf!X735</f>
        <v>0</v>
      </c>
      <c r="Z735" s="161">
        <f>+[2]data1cf!Y735</f>
        <v>0</v>
      </c>
      <c r="AA735" s="161">
        <f>+[2]data1cf!Z735</f>
        <v>0</v>
      </c>
      <c r="AB735" s="161"/>
      <c r="AC735" s="162">
        <f t="shared" si="88"/>
        <v>29947.438141400085</v>
      </c>
      <c r="AD735" s="162">
        <f t="shared" si="90"/>
        <v>62088.062892006914</v>
      </c>
      <c r="AE735" s="163">
        <f t="shared" si="91"/>
        <v>61545.091290291864</v>
      </c>
      <c r="AF735" s="164">
        <f t="shared" si="89"/>
        <v>0.15779834389686589</v>
      </c>
      <c r="AG735" s="165">
        <f t="shared" si="93"/>
        <v>0.98706188004640849</v>
      </c>
    </row>
    <row r="736" spans="1:33">
      <c r="A736" s="157"/>
      <c r="B736" s="161">
        <f>+[2]data1cf!A736</f>
        <v>-86198.270017145318</v>
      </c>
      <c r="C736" s="161">
        <f>+[2]data1cf!B736</f>
        <v>14912.909503065855</v>
      </c>
      <c r="D736" s="161">
        <f>+[2]data1cf!C736</f>
        <v>16273.840837063515</v>
      </c>
      <c r="E736" s="161">
        <f>+[2]data1cf!D736</f>
        <v>15871.737051360258</v>
      </c>
      <c r="F736" s="161">
        <f>+[2]data1cf!E736</f>
        <v>15399.550518672033</v>
      </c>
      <c r="G736" s="161">
        <f>+[2]data1cf!F736</f>
        <v>15250.849468750575</v>
      </c>
      <c r="H736" s="161">
        <f>+[2]data1cf!G736</f>
        <v>15147.892455461606</v>
      </c>
      <c r="I736" s="161">
        <f>+[2]data1cf!H736</f>
        <v>15015.645964862826</v>
      </c>
      <c r="J736" s="161">
        <f>+[2]data1cf!I736</f>
        <v>15039.218809602899</v>
      </c>
      <c r="K736" s="161">
        <f>+[2]data1cf!J736</f>
        <v>15124.723319400706</v>
      </c>
      <c r="L736" s="161">
        <f>+[2]data1cf!K736</f>
        <v>15100.862896316419</v>
      </c>
      <c r="M736" s="161">
        <f>+[2]data1cf!L736</f>
        <v>15032.160851633213</v>
      </c>
      <c r="N736" s="161">
        <f>+[2]data1cf!M736</f>
        <v>14869.776096894544</v>
      </c>
      <c r="O736" s="161">
        <f>+[2]data1cf!N736</f>
        <v>14959.513605107491</v>
      </c>
      <c r="P736" s="161">
        <f>+[2]data1cf!O736</f>
        <v>15044.186571724327</v>
      </c>
      <c r="Q736" s="161">
        <f>+[2]data1cf!P736</f>
        <v>15147.346596218242</v>
      </c>
      <c r="R736" s="161">
        <f>+[2]data1cf!Q736</f>
        <v>988.6596777886499</v>
      </c>
      <c r="S736" s="161">
        <f>+[2]data1cf!R736</f>
        <v>0</v>
      </c>
      <c r="T736" s="161">
        <f>+[2]data1cf!S736</f>
        <v>0</v>
      </c>
      <c r="U736" s="161">
        <f>+[2]data1cf!T736</f>
        <v>0</v>
      </c>
      <c r="V736" s="161">
        <f>+[2]data1cf!U736</f>
        <v>0</v>
      </c>
      <c r="W736" s="161">
        <f>+[2]data1cf!V736</f>
        <v>0</v>
      </c>
      <c r="X736" s="161">
        <f>+[2]data1cf!W736</f>
        <v>0</v>
      </c>
      <c r="Y736" s="161">
        <f>+[2]data1cf!X736</f>
        <v>0</v>
      </c>
      <c r="Z736" s="161">
        <f>+[2]data1cf!Y736</f>
        <v>0</v>
      </c>
      <c r="AA736" s="161">
        <f>+[2]data1cf!Z736</f>
        <v>0</v>
      </c>
      <c r="AB736" s="161"/>
      <c r="AC736" s="162">
        <f t="shared" si="88"/>
        <v>30320.548418172613</v>
      </c>
      <c r="AD736" s="162">
        <f t="shared" si="90"/>
        <v>62580.936862252383</v>
      </c>
      <c r="AE736" s="163">
        <f t="shared" si="91"/>
        <v>62035.955523536206</v>
      </c>
      <c r="AF736" s="164">
        <f t="shared" si="89"/>
        <v>0.15844877362251289</v>
      </c>
      <c r="AG736" s="165">
        <f t="shared" si="93"/>
        <v>0.98750078808967801</v>
      </c>
    </row>
    <row r="737" spans="1:33">
      <c r="A737" s="157"/>
      <c r="B737" s="161">
        <f>+[2]data1cf!A737</f>
        <v>-94634.537098102533</v>
      </c>
      <c r="C737" s="161">
        <f>+[2]data1cf!B737</f>
        <v>14821.916876493946</v>
      </c>
      <c r="D737" s="161">
        <f>+[2]data1cf!C737</f>
        <v>16440.130195584483</v>
      </c>
      <c r="E737" s="161">
        <f>+[2]data1cf!D737</f>
        <v>15987.399619578369</v>
      </c>
      <c r="F737" s="161">
        <f>+[2]data1cf!E737</f>
        <v>15755.092333035795</v>
      </c>
      <c r="G737" s="161">
        <f>+[2]data1cf!F737</f>
        <v>15755.575346754487</v>
      </c>
      <c r="H737" s="161">
        <f>+[2]data1cf!G737</f>
        <v>15404.044144399912</v>
      </c>
      <c r="I737" s="161">
        <f>+[2]data1cf!H737</f>
        <v>15140.146331434349</v>
      </c>
      <c r="J737" s="161">
        <f>+[2]data1cf!I737</f>
        <v>15145.01838652655</v>
      </c>
      <c r="K737" s="161">
        <f>+[2]data1cf!J737</f>
        <v>15251.622289266499</v>
      </c>
      <c r="L737" s="161">
        <f>+[2]data1cf!K737</f>
        <v>15073.540166550914</v>
      </c>
      <c r="M737" s="161">
        <f>+[2]data1cf!L737</f>
        <v>15118.514697583483</v>
      </c>
      <c r="N737" s="161">
        <f>+[2]data1cf!M737</f>
        <v>15294.76058429144</v>
      </c>
      <c r="O737" s="161">
        <f>+[2]data1cf!N737</f>
        <v>15156.490544378517</v>
      </c>
      <c r="P737" s="161">
        <f>+[2]data1cf!O737</f>
        <v>15145.02100258578</v>
      </c>
      <c r="Q737" s="161">
        <f>+[2]data1cf!P737</f>
        <v>15399.05880841597</v>
      </c>
      <c r="R737" s="161">
        <f>+[2]data1cf!Q737</f>
        <v>1085.4202867003967</v>
      </c>
      <c r="S737" s="161">
        <f>+[2]data1cf!R737</f>
        <v>0</v>
      </c>
      <c r="T737" s="161">
        <f>+[2]data1cf!S737</f>
        <v>0</v>
      </c>
      <c r="U737" s="161">
        <f>+[2]data1cf!T737</f>
        <v>0</v>
      </c>
      <c r="V737" s="161">
        <f>+[2]data1cf!U737</f>
        <v>0</v>
      </c>
      <c r="W737" s="161">
        <f>+[2]data1cf!V737</f>
        <v>0</v>
      </c>
      <c r="X737" s="161">
        <f>+[2]data1cf!W737</f>
        <v>0</v>
      </c>
      <c r="Y737" s="161">
        <f>+[2]data1cf!X737</f>
        <v>0</v>
      </c>
      <c r="Z737" s="161">
        <f>+[2]data1cf!Y737</f>
        <v>0</v>
      </c>
      <c r="AA737" s="161">
        <f>+[2]data1cf!Z737</f>
        <v>0</v>
      </c>
      <c r="AB737" s="161"/>
      <c r="AC737" s="162">
        <f t="shared" si="88"/>
        <v>23213.203204156347</v>
      </c>
      <c r="AD737" s="162">
        <f t="shared" si="90"/>
        <v>55888.625511256003</v>
      </c>
      <c r="AE737" s="163">
        <f t="shared" si="91"/>
        <v>55336.605842803037</v>
      </c>
      <c r="AF737" s="164">
        <f t="shared" si="89"/>
        <v>0.14131843447685241</v>
      </c>
      <c r="AG737" s="165">
        <f t="shared" si="93"/>
        <v>0.98002903075700298</v>
      </c>
    </row>
    <row r="738" spans="1:33">
      <c r="A738" s="157"/>
      <c r="B738" s="161">
        <f>+[2]data1cf!A738</f>
        <v>-94872.368294737462</v>
      </c>
      <c r="C738" s="161">
        <f>+[2]data1cf!B738</f>
        <v>14912.42922739767</v>
      </c>
      <c r="D738" s="161">
        <f>+[2]data1cf!C738</f>
        <v>16532.072015364545</v>
      </c>
      <c r="E738" s="161">
        <f>+[2]data1cf!D738</f>
        <v>16086.726384681479</v>
      </c>
      <c r="F738" s="161">
        <f>+[2]data1cf!E738</f>
        <v>15830.031747117697</v>
      </c>
      <c r="G738" s="161">
        <f>+[2]data1cf!F738</f>
        <v>15415.440273094744</v>
      </c>
      <c r="H738" s="161">
        <f>+[2]data1cf!G738</f>
        <v>15246.199082969477</v>
      </c>
      <c r="I738" s="161">
        <f>+[2]data1cf!H738</f>
        <v>14951.887671503797</v>
      </c>
      <c r="J738" s="161">
        <f>+[2]data1cf!I738</f>
        <v>15165.158534195896</v>
      </c>
      <c r="K738" s="161">
        <f>+[2]data1cf!J738</f>
        <v>15305.085502266229</v>
      </c>
      <c r="L738" s="161">
        <f>+[2]data1cf!K738</f>
        <v>15163.010709621647</v>
      </c>
      <c r="M738" s="161">
        <f>+[2]data1cf!L738</f>
        <v>15194.938114921228</v>
      </c>
      <c r="N738" s="161">
        <f>+[2]data1cf!M738</f>
        <v>15097.435013298651</v>
      </c>
      <c r="O738" s="161">
        <f>+[2]data1cf!N738</f>
        <v>15158.625332166408</v>
      </c>
      <c r="P738" s="161">
        <f>+[2]data1cf!O738</f>
        <v>15399.884434020234</v>
      </c>
      <c r="Q738" s="161">
        <f>+[2]data1cf!P738</f>
        <v>15479.620683884519</v>
      </c>
      <c r="R738" s="161">
        <f>+[2]data1cf!Q738</f>
        <v>1088.1481153933207</v>
      </c>
      <c r="S738" s="161">
        <f>+[2]data1cf!R738</f>
        <v>0</v>
      </c>
      <c r="T738" s="161">
        <f>+[2]data1cf!S738</f>
        <v>0</v>
      </c>
      <c r="U738" s="161">
        <f>+[2]data1cf!T738</f>
        <v>0</v>
      </c>
      <c r="V738" s="161">
        <f>+[2]data1cf!U738</f>
        <v>0</v>
      </c>
      <c r="W738" s="161">
        <f>+[2]data1cf!V738</f>
        <v>0</v>
      </c>
      <c r="X738" s="161">
        <f>+[2]data1cf!W738</f>
        <v>0</v>
      </c>
      <c r="Y738" s="161">
        <f>+[2]data1cf!X738</f>
        <v>0</v>
      </c>
      <c r="Z738" s="161">
        <f>+[2]data1cf!Y738</f>
        <v>0</v>
      </c>
      <c r="AA738" s="161">
        <f>+[2]data1cf!Z738</f>
        <v>0</v>
      </c>
      <c r="AB738" s="161"/>
      <c r="AC738" s="162">
        <f t="shared" si="88"/>
        <v>22980.628106632423</v>
      </c>
      <c r="AD738" s="162">
        <f t="shared" si="90"/>
        <v>55640.024833498384</v>
      </c>
      <c r="AE738" s="163">
        <f t="shared" si="91"/>
        <v>55088.004232104206</v>
      </c>
      <c r="AF738" s="164">
        <f t="shared" si="89"/>
        <v>0.14084516167640684</v>
      </c>
      <c r="AG738" s="165">
        <f t="shared" si="93"/>
        <v>0.97967833850510433</v>
      </c>
    </row>
    <row r="739" spans="1:33">
      <c r="A739" s="157"/>
      <c r="B739" s="161">
        <f>+[2]data1cf!A739</f>
        <v>-89835.154485984312</v>
      </c>
      <c r="C739" s="161">
        <f>+[2]data1cf!B739</f>
        <v>14726.062037547403</v>
      </c>
      <c r="D739" s="161">
        <f>+[2]data1cf!C739</f>
        <v>16427.439562583008</v>
      </c>
      <c r="E739" s="161">
        <f>+[2]data1cf!D739</f>
        <v>15951.028065652659</v>
      </c>
      <c r="F739" s="161">
        <f>+[2]data1cf!E739</f>
        <v>15729.027148319905</v>
      </c>
      <c r="G739" s="161">
        <f>+[2]data1cf!F739</f>
        <v>15231.75987205335</v>
      </c>
      <c r="H739" s="161">
        <f>+[2]data1cf!G739</f>
        <v>15171.179164553574</v>
      </c>
      <c r="I739" s="161">
        <f>+[2]data1cf!H739</f>
        <v>15034.788991941183</v>
      </c>
      <c r="J739" s="161">
        <f>+[2]data1cf!I739</f>
        <v>15041.582187282977</v>
      </c>
      <c r="K739" s="161">
        <f>+[2]data1cf!J739</f>
        <v>15291.590448314775</v>
      </c>
      <c r="L739" s="161">
        <f>+[2]data1cf!K739</f>
        <v>15214.569534803679</v>
      </c>
      <c r="M739" s="161">
        <f>+[2]data1cf!L739</f>
        <v>15085.121621280397</v>
      </c>
      <c r="N739" s="161">
        <f>+[2]data1cf!M739</f>
        <v>15066.001228192941</v>
      </c>
      <c r="O739" s="161">
        <f>+[2]data1cf!N739</f>
        <v>15205.980330851731</v>
      </c>
      <c r="P739" s="161">
        <f>+[2]data1cf!O739</f>
        <v>15209.225298339155</v>
      </c>
      <c r="Q739" s="161">
        <f>+[2]data1cf!P739</f>
        <v>15124.495822373321</v>
      </c>
      <c r="R739" s="161">
        <f>+[2]data1cf!Q739</f>
        <v>1030.3732878924457</v>
      </c>
      <c r="S739" s="161">
        <f>+[2]data1cf!R739</f>
        <v>0</v>
      </c>
      <c r="T739" s="161">
        <f>+[2]data1cf!S739</f>
        <v>0</v>
      </c>
      <c r="U739" s="161">
        <f>+[2]data1cf!T739</f>
        <v>0</v>
      </c>
      <c r="V739" s="161">
        <f>+[2]data1cf!U739</f>
        <v>0</v>
      </c>
      <c r="W739" s="161">
        <f>+[2]data1cf!V739</f>
        <v>0</v>
      </c>
      <c r="X739" s="161">
        <f>+[2]data1cf!W739</f>
        <v>0</v>
      </c>
      <c r="Y739" s="161">
        <f>+[2]data1cf!X739</f>
        <v>0</v>
      </c>
      <c r="Z739" s="161">
        <f>+[2]data1cf!Y739</f>
        <v>0</v>
      </c>
      <c r="AA739" s="161">
        <f>+[2]data1cf!Z739</f>
        <v>0</v>
      </c>
      <c r="AB739" s="161"/>
      <c r="AC739" s="162">
        <f t="shared" si="88"/>
        <v>27251.366866859724</v>
      </c>
      <c r="AD739" s="162">
        <f t="shared" si="90"/>
        <v>59723.262916015214</v>
      </c>
      <c r="AE739" s="163">
        <f t="shared" si="91"/>
        <v>59174.544635901737</v>
      </c>
      <c r="AF739" s="164">
        <f t="shared" si="89"/>
        <v>0.15064122080802922</v>
      </c>
      <c r="AG739" s="165">
        <f t="shared" ref="AG739:AG754" si="94">1-EXP(-(1/0.25)*(AD739/ABS($AD$1010)))</f>
        <v>0.98473186768294307</v>
      </c>
    </row>
    <row r="740" spans="1:33">
      <c r="A740" s="157"/>
      <c r="B740" s="161">
        <f>+[2]data1cf!A740</f>
        <v>-84442.589322027095</v>
      </c>
      <c r="C740" s="161">
        <f>+[2]data1cf!B740</f>
        <v>14789.887240502023</v>
      </c>
      <c r="D740" s="161">
        <f>+[2]data1cf!C740</f>
        <v>16208.933367183494</v>
      </c>
      <c r="E740" s="161">
        <f>+[2]data1cf!D740</f>
        <v>15619.343658009355</v>
      </c>
      <c r="F740" s="161">
        <f>+[2]data1cf!E740</f>
        <v>15550.099959118121</v>
      </c>
      <c r="G740" s="161">
        <f>+[2]data1cf!F740</f>
        <v>15222.083637498228</v>
      </c>
      <c r="H740" s="161">
        <f>+[2]data1cf!G740</f>
        <v>15112.043824236829</v>
      </c>
      <c r="I740" s="161">
        <f>+[2]data1cf!H740</f>
        <v>14857.171250170153</v>
      </c>
      <c r="J740" s="161">
        <f>+[2]data1cf!I740</f>
        <v>14996.219696002259</v>
      </c>
      <c r="K740" s="161">
        <f>+[2]data1cf!J740</f>
        <v>15003.350172652941</v>
      </c>
      <c r="L740" s="161">
        <f>+[2]data1cf!K740</f>
        <v>14936.234278823023</v>
      </c>
      <c r="M740" s="161">
        <f>+[2]data1cf!L740</f>
        <v>14920.285469825874</v>
      </c>
      <c r="N740" s="161">
        <f>+[2]data1cf!M740</f>
        <v>15079.712979061296</v>
      </c>
      <c r="O740" s="161">
        <f>+[2]data1cf!N740</f>
        <v>15173.162688471824</v>
      </c>
      <c r="P740" s="161">
        <f>+[2]data1cf!O740</f>
        <v>15089.211981666896</v>
      </c>
      <c r="Q740" s="161">
        <f>+[2]data1cf!P740</f>
        <v>15192.799871649635</v>
      </c>
      <c r="R740" s="161">
        <f>+[2]data1cf!Q740</f>
        <v>968.5227224879219</v>
      </c>
      <c r="S740" s="161">
        <f>+[2]data1cf!R740</f>
        <v>0</v>
      </c>
      <c r="T740" s="161">
        <f>+[2]data1cf!S740</f>
        <v>0</v>
      </c>
      <c r="U740" s="161">
        <f>+[2]data1cf!T740</f>
        <v>0</v>
      </c>
      <c r="V740" s="161">
        <f>+[2]data1cf!U740</f>
        <v>0</v>
      </c>
      <c r="W740" s="161">
        <f>+[2]data1cf!V740</f>
        <v>0</v>
      </c>
      <c r="X740" s="161">
        <f>+[2]data1cf!W740</f>
        <v>0</v>
      </c>
      <c r="Y740" s="161">
        <f>+[2]data1cf!X740</f>
        <v>0</v>
      </c>
      <c r="Z740" s="161">
        <f>+[2]data1cf!Y740</f>
        <v>0</v>
      </c>
      <c r="AA740" s="161">
        <f>+[2]data1cf!Z740</f>
        <v>0</v>
      </c>
      <c r="AB740" s="161"/>
      <c r="AC740" s="162">
        <f t="shared" si="88"/>
        <v>31677.538830779016</v>
      </c>
      <c r="AD740" s="162">
        <f t="shared" si="90"/>
        <v>63887.808432644328</v>
      </c>
      <c r="AE740" s="163">
        <f t="shared" si="91"/>
        <v>63343.364254036271</v>
      </c>
      <c r="AF740" s="164">
        <f t="shared" si="89"/>
        <v>0.16199751496315007</v>
      </c>
      <c r="AG740" s="165">
        <f t="shared" si="94"/>
        <v>0.98859382533777107</v>
      </c>
    </row>
    <row r="741" spans="1:33">
      <c r="A741" s="157"/>
      <c r="B741" s="161">
        <f>+[2]data1cf!A741</f>
        <v>-88433.43377288591</v>
      </c>
      <c r="C741" s="161">
        <f>+[2]data1cf!B741</f>
        <v>15079.546044223496</v>
      </c>
      <c r="D741" s="161">
        <f>+[2]data1cf!C741</f>
        <v>16288.281004879267</v>
      </c>
      <c r="E741" s="161">
        <f>+[2]data1cf!D741</f>
        <v>16004.949444079006</v>
      </c>
      <c r="F741" s="161">
        <f>+[2]data1cf!E741</f>
        <v>15708.987632988077</v>
      </c>
      <c r="G741" s="161">
        <f>+[2]data1cf!F741</f>
        <v>15350.948728723783</v>
      </c>
      <c r="H741" s="161">
        <f>+[2]data1cf!G741</f>
        <v>15079.291415790976</v>
      </c>
      <c r="I741" s="161">
        <f>+[2]data1cf!H741</f>
        <v>15035.80671454412</v>
      </c>
      <c r="J741" s="161">
        <f>+[2]data1cf!I741</f>
        <v>15242.325704844203</v>
      </c>
      <c r="K741" s="161">
        <f>+[2]data1cf!J741</f>
        <v>15151.090367224484</v>
      </c>
      <c r="L741" s="161">
        <f>+[2]data1cf!K741</f>
        <v>15185.331351755478</v>
      </c>
      <c r="M741" s="161">
        <f>+[2]data1cf!L741</f>
        <v>15069.344177985302</v>
      </c>
      <c r="N741" s="161">
        <f>+[2]data1cf!M741</f>
        <v>15104.296343320577</v>
      </c>
      <c r="O741" s="161">
        <f>+[2]data1cf!N741</f>
        <v>14974.123232914801</v>
      </c>
      <c r="P741" s="161">
        <f>+[2]data1cf!O741</f>
        <v>14964.792754110378</v>
      </c>
      <c r="Q741" s="161">
        <f>+[2]data1cf!P741</f>
        <v>15223.94217468951</v>
      </c>
      <c r="R741" s="161">
        <f>+[2]data1cf!Q741</f>
        <v>1014.2961120014922</v>
      </c>
      <c r="S741" s="161">
        <f>+[2]data1cf!R741</f>
        <v>0</v>
      </c>
      <c r="T741" s="161">
        <f>+[2]data1cf!S741</f>
        <v>0</v>
      </c>
      <c r="U741" s="161">
        <f>+[2]data1cf!T741</f>
        <v>0</v>
      </c>
      <c r="V741" s="161">
        <f>+[2]data1cf!U741</f>
        <v>0</v>
      </c>
      <c r="W741" s="161">
        <f>+[2]data1cf!V741</f>
        <v>0</v>
      </c>
      <c r="X741" s="161">
        <f>+[2]data1cf!W741</f>
        <v>0</v>
      </c>
      <c r="Y741" s="161">
        <f>+[2]data1cf!X741</f>
        <v>0</v>
      </c>
      <c r="Z741" s="161">
        <f>+[2]data1cf!Y741</f>
        <v>0</v>
      </c>
      <c r="AA741" s="161">
        <f>+[2]data1cf!Z741</f>
        <v>0</v>
      </c>
      <c r="AB741" s="161"/>
      <c r="AC741" s="162">
        <f t="shared" si="88"/>
        <v>28827.272542894072</v>
      </c>
      <c r="AD741" s="162">
        <f t="shared" si="90"/>
        <v>61260.173794153634</v>
      </c>
      <c r="AE741" s="163">
        <f t="shared" si="91"/>
        <v>60712.40976262468</v>
      </c>
      <c r="AF741" s="164">
        <f t="shared" si="89"/>
        <v>0.15442644953727724</v>
      </c>
      <c r="AG741" s="165">
        <f t="shared" si="94"/>
        <v>0.98628967682585333</v>
      </c>
    </row>
    <row r="742" spans="1:33">
      <c r="A742" s="157"/>
      <c r="B742" s="161">
        <f>+[2]data1cf!A742</f>
        <v>-94345.377468157269</v>
      </c>
      <c r="C742" s="161">
        <f>+[2]data1cf!B742</f>
        <v>15111.092342763182</v>
      </c>
      <c r="D742" s="161">
        <f>+[2]data1cf!C742</f>
        <v>16535.289430455596</v>
      </c>
      <c r="E742" s="161">
        <f>+[2]data1cf!D742</f>
        <v>16269.996347411005</v>
      </c>
      <c r="F742" s="161">
        <f>+[2]data1cf!E742</f>
        <v>15616.954938263501</v>
      </c>
      <c r="G742" s="161">
        <f>+[2]data1cf!F742</f>
        <v>15490.522216383837</v>
      </c>
      <c r="H742" s="161">
        <f>+[2]data1cf!G742</f>
        <v>15171.865701536641</v>
      </c>
      <c r="I742" s="161">
        <f>+[2]data1cf!H742</f>
        <v>14988.386901738202</v>
      </c>
      <c r="J742" s="161">
        <f>+[2]data1cf!I742</f>
        <v>15168.206746627584</v>
      </c>
      <c r="K742" s="161">
        <f>+[2]data1cf!J742</f>
        <v>14971.700024201675</v>
      </c>
      <c r="L742" s="161">
        <f>+[2]data1cf!K742</f>
        <v>15118.664047707822</v>
      </c>
      <c r="M742" s="161">
        <f>+[2]data1cf!L742</f>
        <v>15181.883589825082</v>
      </c>
      <c r="N742" s="161">
        <f>+[2]data1cf!M742</f>
        <v>15090.185416170832</v>
      </c>
      <c r="O742" s="161">
        <f>+[2]data1cf!N742</f>
        <v>15240.014102231322</v>
      </c>
      <c r="P742" s="161">
        <f>+[2]data1cf!O742</f>
        <v>15191.351260485682</v>
      </c>
      <c r="Q742" s="161">
        <f>+[2]data1cf!P742</f>
        <v>15314.628057428186</v>
      </c>
      <c r="R742" s="161">
        <f>+[2]data1cf!Q742</f>
        <v>1082.1037414087764</v>
      </c>
      <c r="S742" s="161">
        <f>+[2]data1cf!R742</f>
        <v>0</v>
      </c>
      <c r="T742" s="161">
        <f>+[2]data1cf!S742</f>
        <v>0</v>
      </c>
      <c r="U742" s="161">
        <f>+[2]data1cf!T742</f>
        <v>0</v>
      </c>
      <c r="V742" s="161">
        <f>+[2]data1cf!U742</f>
        <v>0</v>
      </c>
      <c r="W742" s="161">
        <f>+[2]data1cf!V742</f>
        <v>0</v>
      </c>
      <c r="X742" s="161">
        <f>+[2]data1cf!W742</f>
        <v>0</v>
      </c>
      <c r="Y742" s="161">
        <f>+[2]data1cf!X742</f>
        <v>0</v>
      </c>
      <c r="Z742" s="161">
        <f>+[2]data1cf!Y742</f>
        <v>0</v>
      </c>
      <c r="AA742" s="161">
        <f>+[2]data1cf!Z742</f>
        <v>0</v>
      </c>
      <c r="AB742" s="161"/>
      <c r="AC742" s="162">
        <f t="shared" si="88"/>
        <v>23470.504896726565</v>
      </c>
      <c r="AD742" s="162">
        <f t="shared" si="90"/>
        <v>56024.841782339972</v>
      </c>
      <c r="AE742" s="163">
        <f t="shared" si="91"/>
        <v>55474.829752736914</v>
      </c>
      <c r="AF742" s="164">
        <f t="shared" si="89"/>
        <v>0.14204923510551454</v>
      </c>
      <c r="AG742" s="165">
        <f t="shared" si="94"/>
        <v>0.98021861305157809</v>
      </c>
    </row>
    <row r="743" spans="1:33">
      <c r="A743" s="157"/>
      <c r="B743" s="161">
        <f>+[2]data1cf!A743</f>
        <v>-89850.586132407465</v>
      </c>
      <c r="C743" s="161">
        <f>+[2]data1cf!B743</f>
        <v>15108.036441869823</v>
      </c>
      <c r="D743" s="161">
        <f>+[2]data1cf!C743</f>
        <v>16441.676579948202</v>
      </c>
      <c r="E743" s="161">
        <f>+[2]data1cf!D743</f>
        <v>16042.075933188695</v>
      </c>
      <c r="F743" s="161">
        <f>+[2]data1cf!E743</f>
        <v>15581.002377393783</v>
      </c>
      <c r="G743" s="161">
        <f>+[2]data1cf!F743</f>
        <v>15379.559298545086</v>
      </c>
      <c r="H743" s="161">
        <f>+[2]data1cf!G743</f>
        <v>15315.064199894779</v>
      </c>
      <c r="I743" s="161">
        <f>+[2]data1cf!H743</f>
        <v>15109.355693594429</v>
      </c>
      <c r="J743" s="161">
        <f>+[2]data1cf!I743</f>
        <v>15118.989166410827</v>
      </c>
      <c r="K743" s="161">
        <f>+[2]data1cf!J743</f>
        <v>15080.479045115922</v>
      </c>
      <c r="L743" s="161">
        <f>+[2]data1cf!K743</f>
        <v>15174.588323567055</v>
      </c>
      <c r="M743" s="161">
        <f>+[2]data1cf!L743</f>
        <v>15125.162125340143</v>
      </c>
      <c r="N743" s="161">
        <f>+[2]data1cf!M743</f>
        <v>15111.415603845155</v>
      </c>
      <c r="O743" s="161">
        <f>+[2]data1cf!N743</f>
        <v>15200.347957962626</v>
      </c>
      <c r="P743" s="161">
        <f>+[2]data1cf!O743</f>
        <v>15182.142259762171</v>
      </c>
      <c r="Q743" s="161">
        <f>+[2]data1cf!P743</f>
        <v>15098.037125563744</v>
      </c>
      <c r="R743" s="161">
        <f>+[2]data1cf!Q743</f>
        <v>1030.5502827042606</v>
      </c>
      <c r="S743" s="161">
        <f>+[2]data1cf!R743</f>
        <v>0</v>
      </c>
      <c r="T743" s="161">
        <f>+[2]data1cf!S743</f>
        <v>0</v>
      </c>
      <c r="U743" s="161">
        <f>+[2]data1cf!T743</f>
        <v>0</v>
      </c>
      <c r="V743" s="161">
        <f>+[2]data1cf!U743</f>
        <v>0</v>
      </c>
      <c r="W743" s="161">
        <f>+[2]data1cf!V743</f>
        <v>0</v>
      </c>
      <c r="X743" s="161">
        <f>+[2]data1cf!W743</f>
        <v>0</v>
      </c>
      <c r="Y743" s="161">
        <f>+[2]data1cf!X743</f>
        <v>0</v>
      </c>
      <c r="Z743" s="161">
        <f>+[2]data1cf!Y743</f>
        <v>0</v>
      </c>
      <c r="AA743" s="161">
        <f>+[2]data1cf!Z743</f>
        <v>0</v>
      </c>
      <c r="AB743" s="161"/>
      <c r="AC743" s="162">
        <f t="shared" si="88"/>
        <v>27718.071418437325</v>
      </c>
      <c r="AD743" s="162">
        <f t="shared" si="90"/>
        <v>60230.905195524036</v>
      </c>
      <c r="AE743" s="163">
        <f t="shared" si="91"/>
        <v>59681.700180636253</v>
      </c>
      <c r="AF743" s="164">
        <f t="shared" si="89"/>
        <v>0.15164046883583068</v>
      </c>
      <c r="AG743" s="165">
        <f t="shared" si="94"/>
        <v>0.98526506375250533</v>
      </c>
    </row>
    <row r="744" spans="1:33">
      <c r="A744" s="157"/>
      <c r="B744" s="161">
        <f>+[2]data1cf!A744</f>
        <v>-87984.074316208294</v>
      </c>
      <c r="C744" s="161">
        <f>+[2]data1cf!B744</f>
        <v>15000.955867758727</v>
      </c>
      <c r="D744" s="161">
        <f>+[2]data1cf!C744</f>
        <v>16304.256597482528</v>
      </c>
      <c r="E744" s="161">
        <f>+[2]data1cf!D744</f>
        <v>15875.700407194459</v>
      </c>
      <c r="F744" s="161">
        <f>+[2]data1cf!E744</f>
        <v>15577.213047343539</v>
      </c>
      <c r="G744" s="161">
        <f>+[2]data1cf!F744</f>
        <v>15256.952536313245</v>
      </c>
      <c r="H744" s="161">
        <f>+[2]data1cf!G744</f>
        <v>15093.735131186944</v>
      </c>
      <c r="I744" s="161">
        <f>+[2]data1cf!H744</f>
        <v>14961.439875027805</v>
      </c>
      <c r="J744" s="161">
        <f>+[2]data1cf!I744</f>
        <v>15181.865353645608</v>
      </c>
      <c r="K744" s="161">
        <f>+[2]data1cf!J744</f>
        <v>14909.418654351393</v>
      </c>
      <c r="L744" s="161">
        <f>+[2]data1cf!K744</f>
        <v>14935.221564181171</v>
      </c>
      <c r="M744" s="161">
        <f>+[2]data1cf!L744</f>
        <v>15186.707344433471</v>
      </c>
      <c r="N744" s="161">
        <f>+[2]data1cf!M744</f>
        <v>15000.730518389217</v>
      </c>
      <c r="O744" s="161">
        <f>+[2]data1cf!N744</f>
        <v>15027.451250365415</v>
      </c>
      <c r="P744" s="161">
        <f>+[2]data1cf!O744</f>
        <v>14928.960405945287</v>
      </c>
      <c r="Q744" s="161">
        <f>+[2]data1cf!P744</f>
        <v>14871.099228250474</v>
      </c>
      <c r="R744" s="161">
        <f>+[2]data1cf!Q744</f>
        <v>1009.1421387771825</v>
      </c>
      <c r="S744" s="161">
        <f>+[2]data1cf!R744</f>
        <v>0</v>
      </c>
      <c r="T744" s="161">
        <f>+[2]data1cf!S744</f>
        <v>0</v>
      </c>
      <c r="U744" s="161">
        <f>+[2]data1cf!T744</f>
        <v>0</v>
      </c>
      <c r="V744" s="161">
        <f>+[2]data1cf!U744</f>
        <v>0</v>
      </c>
      <c r="W744" s="161">
        <f>+[2]data1cf!V744</f>
        <v>0</v>
      </c>
      <c r="X744" s="161">
        <f>+[2]data1cf!W744</f>
        <v>0</v>
      </c>
      <c r="Y744" s="161">
        <f>+[2]data1cf!X744</f>
        <v>0</v>
      </c>
      <c r="Z744" s="161">
        <f>+[2]data1cf!Y744</f>
        <v>0</v>
      </c>
      <c r="AA744" s="161">
        <f>+[2]data1cf!Z744</f>
        <v>0</v>
      </c>
      <c r="AB744" s="161"/>
      <c r="AC744" s="162">
        <f t="shared" si="88"/>
        <v>28644.638593211606</v>
      </c>
      <c r="AD744" s="162">
        <f t="shared" si="90"/>
        <v>60880.455767124426</v>
      </c>
      <c r="AE744" s="163">
        <f t="shared" si="91"/>
        <v>60336.114988857444</v>
      </c>
      <c r="AF744" s="164">
        <f t="shared" si="89"/>
        <v>0.1544049680233002</v>
      </c>
      <c r="AG744" s="165">
        <f t="shared" si="94"/>
        <v>0.9859202447429003</v>
      </c>
    </row>
    <row r="745" spans="1:33">
      <c r="A745" s="157"/>
      <c r="B745" s="161">
        <f>+[2]data1cf!A745</f>
        <v>-86592.260222585057</v>
      </c>
      <c r="C745" s="161">
        <f>+[2]data1cf!B745</f>
        <v>14784.33150925932</v>
      </c>
      <c r="D745" s="161">
        <f>+[2]data1cf!C745</f>
        <v>16280.590370060989</v>
      </c>
      <c r="E745" s="161">
        <f>+[2]data1cf!D745</f>
        <v>15871.278672272525</v>
      </c>
      <c r="F745" s="161">
        <f>+[2]data1cf!E745</f>
        <v>15698.669133581405</v>
      </c>
      <c r="G745" s="161">
        <f>+[2]data1cf!F745</f>
        <v>15475.404727093948</v>
      </c>
      <c r="H745" s="161">
        <f>+[2]data1cf!G745</f>
        <v>15198.638733714401</v>
      </c>
      <c r="I745" s="161">
        <f>+[2]data1cf!H745</f>
        <v>14932.225740630416</v>
      </c>
      <c r="J745" s="161">
        <f>+[2]data1cf!I745</f>
        <v>14860.111079511811</v>
      </c>
      <c r="K745" s="161">
        <f>+[2]data1cf!J745</f>
        <v>15119.325548945046</v>
      </c>
      <c r="L745" s="161">
        <f>+[2]data1cf!K745</f>
        <v>15159.016371523387</v>
      </c>
      <c r="M745" s="161">
        <f>+[2]data1cf!L745</f>
        <v>15022.543896906849</v>
      </c>
      <c r="N745" s="161">
        <f>+[2]data1cf!M745</f>
        <v>15186.787113077755</v>
      </c>
      <c r="O745" s="161">
        <f>+[2]data1cf!N745</f>
        <v>15007.647739767932</v>
      </c>
      <c r="P745" s="161">
        <f>+[2]data1cf!O745</f>
        <v>14979.660674741352</v>
      </c>
      <c r="Q745" s="161">
        <f>+[2]data1cf!P745</f>
        <v>15102.054985381394</v>
      </c>
      <c r="R745" s="161">
        <f>+[2]data1cf!Q745</f>
        <v>993.17858784896157</v>
      </c>
      <c r="S745" s="161">
        <f>+[2]data1cf!R745</f>
        <v>0</v>
      </c>
      <c r="T745" s="161">
        <f>+[2]data1cf!S745</f>
        <v>0</v>
      </c>
      <c r="U745" s="161">
        <f>+[2]data1cf!T745</f>
        <v>0</v>
      </c>
      <c r="V745" s="161">
        <f>+[2]data1cf!U745</f>
        <v>0</v>
      </c>
      <c r="W745" s="161">
        <f>+[2]data1cf!V745</f>
        <v>0</v>
      </c>
      <c r="X745" s="161">
        <f>+[2]data1cf!W745</f>
        <v>0</v>
      </c>
      <c r="Y745" s="161">
        <f>+[2]data1cf!X745</f>
        <v>0</v>
      </c>
      <c r="Z745" s="161">
        <f>+[2]data1cf!Y745</f>
        <v>0</v>
      </c>
      <c r="AA745" s="161">
        <f>+[2]data1cf!Z745</f>
        <v>0</v>
      </c>
      <c r="AB745" s="161"/>
      <c r="AC745" s="162">
        <f t="shared" si="88"/>
        <v>30165.664712868893</v>
      </c>
      <c r="AD745" s="162">
        <f t="shared" si="90"/>
        <v>62500.6332947146</v>
      </c>
      <c r="AE745" s="163">
        <f t="shared" si="91"/>
        <v>61954.398433654977</v>
      </c>
      <c r="AF745" s="164">
        <f t="shared" si="89"/>
        <v>0.15787600874900823</v>
      </c>
      <c r="AG745" s="165">
        <f t="shared" si="94"/>
        <v>0.98743030607985971</v>
      </c>
    </row>
    <row r="746" spans="1:33">
      <c r="A746" s="157"/>
      <c r="B746" s="161">
        <f>+[2]data1cf!A746</f>
        <v>-91968.410830711204</v>
      </c>
      <c r="C746" s="161">
        <f>+[2]data1cf!B746</f>
        <v>14946.933751424911</v>
      </c>
      <c r="D746" s="161">
        <f>+[2]data1cf!C746</f>
        <v>16437.263937188192</v>
      </c>
      <c r="E746" s="161">
        <f>+[2]data1cf!D746</f>
        <v>16054.04616794637</v>
      </c>
      <c r="F746" s="161">
        <f>+[2]data1cf!E746</f>
        <v>15735.20241955414</v>
      </c>
      <c r="G746" s="161">
        <f>+[2]data1cf!F746</f>
        <v>15432.16374184406</v>
      </c>
      <c r="H746" s="161">
        <f>+[2]data1cf!G746</f>
        <v>15106.262627439999</v>
      </c>
      <c r="I746" s="161">
        <f>+[2]data1cf!H746</f>
        <v>14887.079323533359</v>
      </c>
      <c r="J746" s="161">
        <f>+[2]data1cf!I746</f>
        <v>14993.340824665785</v>
      </c>
      <c r="K746" s="161">
        <f>+[2]data1cf!J746</f>
        <v>15013.776919770557</v>
      </c>
      <c r="L746" s="161">
        <f>+[2]data1cf!K746</f>
        <v>15004.624146211896</v>
      </c>
      <c r="M746" s="161">
        <f>+[2]data1cf!L746</f>
        <v>14948.443058070368</v>
      </c>
      <c r="N746" s="161">
        <f>+[2]data1cf!M746</f>
        <v>15197.24112760874</v>
      </c>
      <c r="O746" s="161">
        <f>+[2]data1cf!N746</f>
        <v>15200.021806581371</v>
      </c>
      <c r="P746" s="161">
        <f>+[2]data1cf!O746</f>
        <v>15017.002679528581</v>
      </c>
      <c r="Q746" s="161">
        <f>+[2]data1cf!P746</f>
        <v>15097.074232366354</v>
      </c>
      <c r="R746" s="161">
        <f>+[2]data1cf!Q746</f>
        <v>1054.8408848639251</v>
      </c>
      <c r="S746" s="161">
        <f>+[2]data1cf!R746</f>
        <v>0</v>
      </c>
      <c r="T746" s="161">
        <f>+[2]data1cf!S746</f>
        <v>0</v>
      </c>
      <c r="U746" s="161">
        <f>+[2]data1cf!T746</f>
        <v>0</v>
      </c>
      <c r="V746" s="161">
        <f>+[2]data1cf!U746</f>
        <v>0</v>
      </c>
      <c r="W746" s="161">
        <f>+[2]data1cf!V746</f>
        <v>0</v>
      </c>
      <c r="X746" s="161">
        <f>+[2]data1cf!W746</f>
        <v>0</v>
      </c>
      <c r="Y746" s="161">
        <f>+[2]data1cf!X746</f>
        <v>0</v>
      </c>
      <c r="Z746" s="161">
        <f>+[2]data1cf!Y746</f>
        <v>0</v>
      </c>
      <c r="AA746" s="161">
        <f>+[2]data1cf!Z746</f>
        <v>0</v>
      </c>
      <c r="AB746" s="161"/>
      <c r="AC746" s="162">
        <f t="shared" si="88"/>
        <v>25139.891933712941</v>
      </c>
      <c r="AD746" s="162">
        <f t="shared" si="90"/>
        <v>57502.108095841519</v>
      </c>
      <c r="AE746" s="163">
        <f t="shared" si="91"/>
        <v>56955.430538367771</v>
      </c>
      <c r="AF746" s="164">
        <f t="shared" si="89"/>
        <v>0.14602389931678775</v>
      </c>
      <c r="AG746" s="165">
        <f t="shared" si="94"/>
        <v>0.98216256776868138</v>
      </c>
    </row>
    <row r="747" spans="1:33">
      <c r="A747" s="157"/>
      <c r="B747" s="161">
        <f>+[2]data1cf!A747</f>
        <v>-86739.806396248663</v>
      </c>
      <c r="C747" s="161">
        <f>+[2]data1cf!B747</f>
        <v>14968.529926079795</v>
      </c>
      <c r="D747" s="161">
        <f>+[2]data1cf!C747</f>
        <v>16172.113284205323</v>
      </c>
      <c r="E747" s="161">
        <f>+[2]data1cf!D747</f>
        <v>15842.002557531085</v>
      </c>
      <c r="F747" s="161">
        <f>+[2]data1cf!E747</f>
        <v>15604.288354774133</v>
      </c>
      <c r="G747" s="161">
        <f>+[2]data1cf!F747</f>
        <v>15334.815143439215</v>
      </c>
      <c r="H747" s="161">
        <f>+[2]data1cf!G747</f>
        <v>14934.046320004949</v>
      </c>
      <c r="I747" s="161">
        <f>+[2]data1cf!H747</f>
        <v>14969.420933555699</v>
      </c>
      <c r="J747" s="161">
        <f>+[2]data1cf!I747</f>
        <v>15026.136547056718</v>
      </c>
      <c r="K747" s="161">
        <f>+[2]data1cf!J747</f>
        <v>15126.260519839416</v>
      </c>
      <c r="L747" s="161">
        <f>+[2]data1cf!K747</f>
        <v>14991.678789363446</v>
      </c>
      <c r="M747" s="161">
        <f>+[2]data1cf!L747</f>
        <v>14869.442237174673</v>
      </c>
      <c r="N747" s="161">
        <f>+[2]data1cf!M747</f>
        <v>14937.741659993953</v>
      </c>
      <c r="O747" s="161">
        <f>+[2]data1cf!N747</f>
        <v>14975.693471676514</v>
      </c>
      <c r="P747" s="161">
        <f>+[2]data1cf!O747</f>
        <v>15038.177779012862</v>
      </c>
      <c r="Q747" s="161">
        <f>+[2]data1cf!P747</f>
        <v>14960.706920780587</v>
      </c>
      <c r="R747" s="161">
        <f>+[2]data1cf!Q747</f>
        <v>994.87088344241351</v>
      </c>
      <c r="S747" s="161">
        <f>+[2]data1cf!R747</f>
        <v>0</v>
      </c>
      <c r="T747" s="161">
        <f>+[2]data1cf!S747</f>
        <v>0</v>
      </c>
      <c r="U747" s="161">
        <f>+[2]data1cf!T747</f>
        <v>0</v>
      </c>
      <c r="V747" s="161">
        <f>+[2]data1cf!U747</f>
        <v>0</v>
      </c>
      <c r="W747" s="161">
        <f>+[2]data1cf!V747</f>
        <v>0</v>
      </c>
      <c r="X747" s="161">
        <f>+[2]data1cf!W747</f>
        <v>0</v>
      </c>
      <c r="Y747" s="161">
        <f>+[2]data1cf!X747</f>
        <v>0</v>
      </c>
      <c r="Z747" s="161">
        <f>+[2]data1cf!Y747</f>
        <v>0</v>
      </c>
      <c r="AA747" s="161">
        <f>+[2]data1cf!Z747</f>
        <v>0</v>
      </c>
      <c r="AB747" s="161"/>
      <c r="AC747" s="162">
        <f t="shared" si="88"/>
        <v>29647.720893716902</v>
      </c>
      <c r="AD747" s="162">
        <f t="shared" si="90"/>
        <v>61833.679644943615</v>
      </c>
      <c r="AE747" s="163">
        <f t="shared" si="91"/>
        <v>61290.075453486374</v>
      </c>
      <c r="AF747" s="164">
        <f t="shared" si="89"/>
        <v>0.15694909691810613</v>
      </c>
      <c r="AG747" s="165">
        <f t="shared" si="94"/>
        <v>0.9868293534776873</v>
      </c>
    </row>
    <row r="748" spans="1:33">
      <c r="A748" s="157"/>
      <c r="B748" s="161">
        <f>+[2]data1cf!A748</f>
        <v>-89211.164104715528</v>
      </c>
      <c r="C748" s="161">
        <f>+[2]data1cf!B748</f>
        <v>14974.954481285869</v>
      </c>
      <c r="D748" s="161">
        <f>+[2]data1cf!C748</f>
        <v>16369.790071212095</v>
      </c>
      <c r="E748" s="161">
        <f>+[2]data1cf!D748</f>
        <v>15916.809477534545</v>
      </c>
      <c r="F748" s="161">
        <f>+[2]data1cf!E748</f>
        <v>15492.860085102669</v>
      </c>
      <c r="G748" s="161">
        <f>+[2]data1cf!F748</f>
        <v>15486.632384135924</v>
      </c>
      <c r="H748" s="161">
        <f>+[2]data1cf!G748</f>
        <v>15081.218996513573</v>
      </c>
      <c r="I748" s="161">
        <f>+[2]data1cf!H748</f>
        <v>15071.405056898209</v>
      </c>
      <c r="J748" s="161">
        <f>+[2]data1cf!I748</f>
        <v>15171.641848747757</v>
      </c>
      <c r="K748" s="161">
        <f>+[2]data1cf!J748</f>
        <v>15088.419362630677</v>
      </c>
      <c r="L748" s="161">
        <f>+[2]data1cf!K748</f>
        <v>15035.601056890186</v>
      </c>
      <c r="M748" s="161">
        <f>+[2]data1cf!L748</f>
        <v>15036.465793205638</v>
      </c>
      <c r="N748" s="161">
        <f>+[2]data1cf!M748</f>
        <v>15072.993961855827</v>
      </c>
      <c r="O748" s="161">
        <f>+[2]data1cf!N748</f>
        <v>14998.313084445927</v>
      </c>
      <c r="P748" s="161">
        <f>+[2]data1cf!O748</f>
        <v>15009.660558889591</v>
      </c>
      <c r="Q748" s="161">
        <f>+[2]data1cf!P748</f>
        <v>15361.172013113155</v>
      </c>
      <c r="R748" s="161">
        <f>+[2]data1cf!Q748</f>
        <v>1023.2163678154451</v>
      </c>
      <c r="S748" s="161">
        <f>+[2]data1cf!R748</f>
        <v>0</v>
      </c>
      <c r="T748" s="161">
        <f>+[2]data1cf!S748</f>
        <v>0</v>
      </c>
      <c r="U748" s="161">
        <f>+[2]data1cf!T748</f>
        <v>0</v>
      </c>
      <c r="V748" s="161">
        <f>+[2]data1cf!U748</f>
        <v>0</v>
      </c>
      <c r="W748" s="161">
        <f>+[2]data1cf!V748</f>
        <v>0</v>
      </c>
      <c r="X748" s="161">
        <f>+[2]data1cf!W748</f>
        <v>0</v>
      </c>
      <c r="Y748" s="161">
        <f>+[2]data1cf!X748</f>
        <v>0</v>
      </c>
      <c r="Z748" s="161">
        <f>+[2]data1cf!Y748</f>
        <v>0</v>
      </c>
      <c r="AA748" s="161">
        <f>+[2]data1cf!Z748</f>
        <v>0</v>
      </c>
      <c r="AB748" s="161"/>
      <c r="AC748" s="162">
        <f t="shared" si="88"/>
        <v>27826.469425755386</v>
      </c>
      <c r="AD748" s="162">
        <f t="shared" si="90"/>
        <v>60224.153572337265</v>
      </c>
      <c r="AE748" s="163">
        <f t="shared" si="91"/>
        <v>59676.838581631229</v>
      </c>
      <c r="AF748" s="164">
        <f t="shared" si="89"/>
        <v>0.15213405489921569</v>
      </c>
      <c r="AG748" s="165">
        <f t="shared" si="94"/>
        <v>0.9852580959100522</v>
      </c>
    </row>
    <row r="749" spans="1:33">
      <c r="A749" s="157"/>
      <c r="B749" s="161">
        <f>+[2]data1cf!A749</f>
        <v>-85156.803545331029</v>
      </c>
      <c r="C749" s="161">
        <f>+[2]data1cf!B749</f>
        <v>15143.645679629182</v>
      </c>
      <c r="D749" s="161">
        <f>+[2]data1cf!C749</f>
        <v>16208.511095158212</v>
      </c>
      <c r="E749" s="161">
        <f>+[2]data1cf!D749</f>
        <v>15875.85577362499</v>
      </c>
      <c r="F749" s="161">
        <f>+[2]data1cf!E749</f>
        <v>15418.833695691264</v>
      </c>
      <c r="G749" s="161">
        <f>+[2]data1cf!F749</f>
        <v>15019.555285661725</v>
      </c>
      <c r="H749" s="161">
        <f>+[2]data1cf!G749</f>
        <v>14954.588121548961</v>
      </c>
      <c r="I749" s="161">
        <f>+[2]data1cf!H749</f>
        <v>14914.083910570163</v>
      </c>
      <c r="J749" s="161">
        <f>+[2]data1cf!I749</f>
        <v>14827.455569654365</v>
      </c>
      <c r="K749" s="161">
        <f>+[2]data1cf!J749</f>
        <v>14832.213846559291</v>
      </c>
      <c r="L749" s="161">
        <f>+[2]data1cf!K749</f>
        <v>15096.735026797356</v>
      </c>
      <c r="M749" s="161">
        <f>+[2]data1cf!L749</f>
        <v>14816.473460039722</v>
      </c>
      <c r="N749" s="161">
        <f>+[2]data1cf!M749</f>
        <v>14931.649005963713</v>
      </c>
      <c r="O749" s="161">
        <f>+[2]data1cf!N749</f>
        <v>15060.699407802294</v>
      </c>
      <c r="P749" s="161">
        <f>+[2]data1cf!O749</f>
        <v>15095.92846351048</v>
      </c>
      <c r="Q749" s="161">
        <f>+[2]data1cf!P749</f>
        <v>15012.701556256656</v>
      </c>
      <c r="R749" s="161">
        <f>+[2]data1cf!Q749</f>
        <v>976.71447394352867</v>
      </c>
      <c r="S749" s="161">
        <f>+[2]data1cf!R749</f>
        <v>0</v>
      </c>
      <c r="T749" s="161">
        <f>+[2]data1cf!S749</f>
        <v>0</v>
      </c>
      <c r="U749" s="161">
        <f>+[2]data1cf!T749</f>
        <v>0</v>
      </c>
      <c r="V749" s="161">
        <f>+[2]data1cf!U749</f>
        <v>0</v>
      </c>
      <c r="W749" s="161">
        <f>+[2]data1cf!V749</f>
        <v>0</v>
      </c>
      <c r="X749" s="161">
        <f>+[2]data1cf!W749</f>
        <v>0</v>
      </c>
      <c r="Y749" s="161">
        <f>+[2]data1cf!X749</f>
        <v>0</v>
      </c>
      <c r="Z749" s="161">
        <f>+[2]data1cf!Y749</f>
        <v>0</v>
      </c>
      <c r="AA749" s="161">
        <f>+[2]data1cf!Z749</f>
        <v>0</v>
      </c>
      <c r="AB749" s="161"/>
      <c r="AC749" s="162">
        <f t="shared" si="88"/>
        <v>30957.279531173604</v>
      </c>
      <c r="AD749" s="162">
        <f t="shared" si="90"/>
        <v>63031.36707002786</v>
      </c>
      <c r="AE749" s="163">
        <f t="shared" si="91"/>
        <v>62489.383859623544</v>
      </c>
      <c r="AF749" s="164">
        <f t="shared" si="89"/>
        <v>0.16048008799552921</v>
      </c>
      <c r="AG749" s="165">
        <f t="shared" si="94"/>
        <v>0.98788886556728228</v>
      </c>
    </row>
    <row r="750" spans="1:33">
      <c r="A750" s="157"/>
      <c r="B750" s="161">
        <f>+[2]data1cf!A750</f>
        <v>-94021.152489907661</v>
      </c>
      <c r="C750" s="161">
        <f>+[2]data1cf!B750</f>
        <v>15237.38233531623</v>
      </c>
      <c r="D750" s="161">
        <f>+[2]data1cf!C750</f>
        <v>16609.34651826285</v>
      </c>
      <c r="E750" s="161">
        <f>+[2]data1cf!D750</f>
        <v>16059.436784501846</v>
      </c>
      <c r="F750" s="161">
        <f>+[2]data1cf!E750</f>
        <v>15827.646938777438</v>
      </c>
      <c r="G750" s="161">
        <f>+[2]data1cf!F750</f>
        <v>15656.668118739193</v>
      </c>
      <c r="H750" s="161">
        <f>+[2]data1cf!G750</f>
        <v>15252.298097668267</v>
      </c>
      <c r="I750" s="161">
        <f>+[2]data1cf!H750</f>
        <v>15072.503148898792</v>
      </c>
      <c r="J750" s="161">
        <f>+[2]data1cf!I750</f>
        <v>15165.402653511746</v>
      </c>
      <c r="K750" s="161">
        <f>+[2]data1cf!J750</f>
        <v>15307.555082766579</v>
      </c>
      <c r="L750" s="161">
        <f>+[2]data1cf!K750</f>
        <v>15058.066670935517</v>
      </c>
      <c r="M750" s="161">
        <f>+[2]data1cf!L750</f>
        <v>15278.097740114517</v>
      </c>
      <c r="N750" s="161">
        <f>+[2]data1cf!M750</f>
        <v>15151.787995720922</v>
      </c>
      <c r="O750" s="161">
        <f>+[2]data1cf!N750</f>
        <v>15243.142690015084</v>
      </c>
      <c r="P750" s="161">
        <f>+[2]data1cf!O750</f>
        <v>15342.454233947537</v>
      </c>
      <c r="Q750" s="161">
        <f>+[2]data1cf!P750</f>
        <v>15188.729645733834</v>
      </c>
      <c r="R750" s="161">
        <f>+[2]data1cf!Q750</f>
        <v>1078.3850105982449</v>
      </c>
      <c r="S750" s="161">
        <f>+[2]data1cf!R750</f>
        <v>0</v>
      </c>
      <c r="T750" s="161">
        <f>+[2]data1cf!S750</f>
        <v>0</v>
      </c>
      <c r="U750" s="161">
        <f>+[2]data1cf!T750</f>
        <v>0</v>
      </c>
      <c r="V750" s="161">
        <f>+[2]data1cf!U750</f>
        <v>0</v>
      </c>
      <c r="W750" s="161">
        <f>+[2]data1cf!V750</f>
        <v>0</v>
      </c>
      <c r="X750" s="161">
        <f>+[2]data1cf!W750</f>
        <v>0</v>
      </c>
      <c r="Y750" s="161">
        <f>+[2]data1cf!X750</f>
        <v>0</v>
      </c>
      <c r="Z750" s="161">
        <f>+[2]data1cf!Y750</f>
        <v>0</v>
      </c>
      <c r="AA750" s="161">
        <f>+[2]data1cf!Z750</f>
        <v>0</v>
      </c>
      <c r="AB750" s="161"/>
      <c r="AC750" s="162">
        <f t="shared" si="88"/>
        <v>24328.853280940075</v>
      </c>
      <c r="AD750" s="162">
        <f t="shared" si="90"/>
        <v>57025.101232286288</v>
      </c>
      <c r="AE750" s="163">
        <f t="shared" si="91"/>
        <v>56472.790309918848</v>
      </c>
      <c r="AF750" s="164">
        <f t="shared" si="89"/>
        <v>0.14367795586586005</v>
      </c>
      <c r="AG750" s="165">
        <f t="shared" si="94"/>
        <v>0.98155671184107396</v>
      </c>
    </row>
    <row r="751" spans="1:33">
      <c r="A751" s="157"/>
      <c r="B751" s="161">
        <f>+[2]data1cf!A751</f>
        <v>-93576.171332535407</v>
      </c>
      <c r="C751" s="161">
        <f>+[2]data1cf!B751</f>
        <v>14922.786401170444</v>
      </c>
      <c r="D751" s="161">
        <f>+[2]data1cf!C751</f>
        <v>16574.89468323646</v>
      </c>
      <c r="E751" s="161">
        <f>+[2]data1cf!D751</f>
        <v>16071.261691997584</v>
      </c>
      <c r="F751" s="161">
        <f>+[2]data1cf!E751</f>
        <v>15876.272927965661</v>
      </c>
      <c r="G751" s="161">
        <f>+[2]data1cf!F751</f>
        <v>15441.702276875745</v>
      </c>
      <c r="H751" s="161">
        <f>+[2]data1cf!G751</f>
        <v>15289.399565428692</v>
      </c>
      <c r="I751" s="161">
        <f>+[2]data1cf!H751</f>
        <v>15152.455725335389</v>
      </c>
      <c r="J751" s="161">
        <f>+[2]data1cf!I751</f>
        <v>14943.426406363993</v>
      </c>
      <c r="K751" s="161">
        <f>+[2]data1cf!J751</f>
        <v>15112.903328892309</v>
      </c>
      <c r="L751" s="161">
        <f>+[2]data1cf!K751</f>
        <v>15054.842418392032</v>
      </c>
      <c r="M751" s="161">
        <f>+[2]data1cf!L751</f>
        <v>15118.868581864226</v>
      </c>
      <c r="N751" s="161">
        <f>+[2]data1cf!M751</f>
        <v>15281.450973591254</v>
      </c>
      <c r="O751" s="161">
        <f>+[2]data1cf!N751</f>
        <v>15337.098909142478</v>
      </c>
      <c r="P751" s="161">
        <f>+[2]data1cf!O751</f>
        <v>15240.303912405256</v>
      </c>
      <c r="Q751" s="161">
        <f>+[2]data1cf!P751</f>
        <v>15172.220548275431</v>
      </c>
      <c r="R751" s="161">
        <f>+[2]data1cf!Q751</f>
        <v>1073.2812547156479</v>
      </c>
      <c r="S751" s="161">
        <f>+[2]data1cf!R751</f>
        <v>0</v>
      </c>
      <c r="T751" s="161">
        <f>+[2]data1cf!S751</f>
        <v>0</v>
      </c>
      <c r="U751" s="161">
        <f>+[2]data1cf!T751</f>
        <v>0</v>
      </c>
      <c r="V751" s="161">
        <f>+[2]data1cf!U751</f>
        <v>0</v>
      </c>
      <c r="W751" s="161">
        <f>+[2]data1cf!V751</f>
        <v>0</v>
      </c>
      <c r="X751" s="161">
        <f>+[2]data1cf!W751</f>
        <v>0</v>
      </c>
      <c r="Y751" s="161">
        <f>+[2]data1cf!X751</f>
        <v>0</v>
      </c>
      <c r="Z751" s="161">
        <f>+[2]data1cf!Y751</f>
        <v>0</v>
      </c>
      <c r="AA751" s="161">
        <f>+[2]data1cf!Z751</f>
        <v>0</v>
      </c>
      <c r="AB751" s="161"/>
      <c r="AC751" s="162">
        <f t="shared" si="88"/>
        <v>24223.488014587449</v>
      </c>
      <c r="AD751" s="162">
        <f t="shared" si="90"/>
        <v>56817.510176556345</v>
      </c>
      <c r="AE751" s="163">
        <f t="shared" si="91"/>
        <v>56266.813440067686</v>
      </c>
      <c r="AF751" s="164">
        <f t="shared" si="89"/>
        <v>0.14361408352851868</v>
      </c>
      <c r="AG751" s="165">
        <f t="shared" si="94"/>
        <v>0.9812866604071907</v>
      </c>
    </row>
    <row r="752" spans="1:33">
      <c r="A752" s="157"/>
      <c r="B752" s="161">
        <f>+[2]data1cf!A752</f>
        <v>-93104.931701410067</v>
      </c>
      <c r="C752" s="161">
        <f>+[2]data1cf!B752</f>
        <v>14886.507178615218</v>
      </c>
      <c r="D752" s="161">
        <f>+[2]data1cf!C752</f>
        <v>16501.04775667916</v>
      </c>
      <c r="E752" s="161">
        <f>+[2]data1cf!D752</f>
        <v>16024.418720151716</v>
      </c>
      <c r="F752" s="161">
        <f>+[2]data1cf!E752</f>
        <v>15835.673435253142</v>
      </c>
      <c r="G752" s="161">
        <f>+[2]data1cf!F752</f>
        <v>15600.672859349173</v>
      </c>
      <c r="H752" s="161">
        <f>+[2]data1cf!G752</f>
        <v>15249.151454794068</v>
      </c>
      <c r="I752" s="161">
        <f>+[2]data1cf!H752</f>
        <v>15102.207148974645</v>
      </c>
      <c r="J752" s="161">
        <f>+[2]data1cf!I752</f>
        <v>15100.499369507099</v>
      </c>
      <c r="K752" s="161">
        <f>+[2]data1cf!J752</f>
        <v>15170.508336704326</v>
      </c>
      <c r="L752" s="161">
        <f>+[2]data1cf!K752</f>
        <v>15078.278243866687</v>
      </c>
      <c r="M752" s="161">
        <f>+[2]data1cf!L752</f>
        <v>15194.97297744358</v>
      </c>
      <c r="N752" s="161">
        <f>+[2]data1cf!M752</f>
        <v>15123.310204694448</v>
      </c>
      <c r="O752" s="161">
        <f>+[2]data1cf!N752</f>
        <v>15026.807825424385</v>
      </c>
      <c r="P752" s="161">
        <f>+[2]data1cf!O752</f>
        <v>15198.757857680459</v>
      </c>
      <c r="Q752" s="161">
        <f>+[2]data1cf!P752</f>
        <v>15624.207645846229</v>
      </c>
      <c r="R752" s="161">
        <f>+[2]data1cf!Q752</f>
        <v>1067.8763246424928</v>
      </c>
      <c r="S752" s="161">
        <f>+[2]data1cf!R752</f>
        <v>0</v>
      </c>
      <c r="T752" s="161">
        <f>+[2]data1cf!S752</f>
        <v>0</v>
      </c>
      <c r="U752" s="161">
        <f>+[2]data1cf!T752</f>
        <v>0</v>
      </c>
      <c r="V752" s="161">
        <f>+[2]data1cf!U752</f>
        <v>0</v>
      </c>
      <c r="W752" s="161">
        <f>+[2]data1cf!V752</f>
        <v>0</v>
      </c>
      <c r="X752" s="161">
        <f>+[2]data1cf!W752</f>
        <v>0</v>
      </c>
      <c r="Y752" s="161">
        <f>+[2]data1cf!X752</f>
        <v>0</v>
      </c>
      <c r="Z752" s="161">
        <f>+[2]data1cf!Y752</f>
        <v>0</v>
      </c>
      <c r="AA752" s="161">
        <f>+[2]data1cf!Z752</f>
        <v>0</v>
      </c>
      <c r="AB752" s="161"/>
      <c r="AC752" s="162">
        <f t="shared" si="88"/>
        <v>24677.190590576505</v>
      </c>
      <c r="AD752" s="162">
        <f t="shared" si="90"/>
        <v>57303.41080289222</v>
      </c>
      <c r="AE752" s="163">
        <f t="shared" si="91"/>
        <v>56752.117201075293</v>
      </c>
      <c r="AF752" s="164">
        <f t="shared" si="89"/>
        <v>0.14456159472465513</v>
      </c>
      <c r="AG752" s="165">
        <f t="shared" si="94"/>
        <v>0.98191265512294468</v>
      </c>
    </row>
    <row r="753" spans="1:33">
      <c r="A753" s="157"/>
      <c r="B753" s="161">
        <f>+[2]data1cf!A753</f>
        <v>-99480.900943014247</v>
      </c>
      <c r="C753" s="161">
        <f>+[2]data1cf!B753</f>
        <v>15192.395756812421</v>
      </c>
      <c r="D753" s="161">
        <f>+[2]data1cf!C753</f>
        <v>16624.561611869438</v>
      </c>
      <c r="E753" s="161">
        <f>+[2]data1cf!D753</f>
        <v>16430.3955816819</v>
      </c>
      <c r="F753" s="161">
        <f>+[2]data1cf!E753</f>
        <v>15852.303312574324</v>
      </c>
      <c r="G753" s="161">
        <f>+[2]data1cf!F753</f>
        <v>15701.20947978965</v>
      </c>
      <c r="H753" s="161">
        <f>+[2]data1cf!G753</f>
        <v>15382.969943309159</v>
      </c>
      <c r="I753" s="161">
        <f>+[2]data1cf!H753</f>
        <v>15201.57562948027</v>
      </c>
      <c r="J753" s="161">
        <f>+[2]data1cf!I753</f>
        <v>15228.838046604984</v>
      </c>
      <c r="K753" s="161">
        <f>+[2]data1cf!J753</f>
        <v>15178.348939570584</v>
      </c>
      <c r="L753" s="161">
        <f>+[2]data1cf!K753</f>
        <v>15089.888717056647</v>
      </c>
      <c r="M753" s="161">
        <f>+[2]data1cf!L753</f>
        <v>15334.131547753928</v>
      </c>
      <c r="N753" s="161">
        <f>+[2]data1cf!M753</f>
        <v>15440.444945662312</v>
      </c>
      <c r="O753" s="161">
        <f>+[2]data1cf!N753</f>
        <v>15259.699975671301</v>
      </c>
      <c r="P753" s="161">
        <f>+[2]data1cf!O753</f>
        <v>15574.844307434567</v>
      </c>
      <c r="Q753" s="161">
        <f>+[2]data1cf!P753</f>
        <v>15484.785268492698</v>
      </c>
      <c r="R753" s="161">
        <f>+[2]data1cf!Q753</f>
        <v>1141.0061414559962</v>
      </c>
      <c r="S753" s="161">
        <f>+[2]data1cf!R753</f>
        <v>0</v>
      </c>
      <c r="T753" s="161">
        <f>+[2]data1cf!S753</f>
        <v>0</v>
      </c>
      <c r="U753" s="161">
        <f>+[2]data1cf!T753</f>
        <v>0</v>
      </c>
      <c r="V753" s="161">
        <f>+[2]data1cf!U753</f>
        <v>0</v>
      </c>
      <c r="W753" s="161">
        <f>+[2]data1cf!V753</f>
        <v>0</v>
      </c>
      <c r="X753" s="161">
        <f>+[2]data1cf!W753</f>
        <v>0</v>
      </c>
      <c r="Y753" s="161">
        <f>+[2]data1cf!X753</f>
        <v>0</v>
      </c>
      <c r="Z753" s="161">
        <f>+[2]data1cf!Y753</f>
        <v>0</v>
      </c>
      <c r="AA753" s="161">
        <f>+[2]data1cf!Z753</f>
        <v>0</v>
      </c>
      <c r="AB753" s="161"/>
      <c r="AC753" s="162">
        <f t="shared" si="88"/>
        <v>19552.755036348022</v>
      </c>
      <c r="AD753" s="162">
        <f t="shared" si="90"/>
        <v>52480.66453407958</v>
      </c>
      <c r="AE753" s="163">
        <f t="shared" si="91"/>
        <v>51924.209757309836</v>
      </c>
      <c r="AF753" s="164">
        <f t="shared" si="89"/>
        <v>0.13344823718070986</v>
      </c>
      <c r="AG753" s="165">
        <f t="shared" si="94"/>
        <v>0.9746465579521375</v>
      </c>
    </row>
    <row r="754" spans="1:33">
      <c r="A754" s="157"/>
      <c r="B754" s="161">
        <f>+[2]data1cf!A754</f>
        <v>-99178.077944288074</v>
      </c>
      <c r="C754" s="161">
        <f>+[2]data1cf!B754</f>
        <v>15122.067091498298</v>
      </c>
      <c r="D754" s="161">
        <f>+[2]data1cf!C754</f>
        <v>16686.225497551117</v>
      </c>
      <c r="E754" s="161">
        <f>+[2]data1cf!D754</f>
        <v>16280.858596483091</v>
      </c>
      <c r="F754" s="161">
        <f>+[2]data1cf!E754</f>
        <v>15966.840426495277</v>
      </c>
      <c r="G754" s="161">
        <f>+[2]data1cf!F754</f>
        <v>15677.579233134446</v>
      </c>
      <c r="H754" s="161">
        <f>+[2]data1cf!G754</f>
        <v>15358.59837616629</v>
      </c>
      <c r="I754" s="161">
        <f>+[2]data1cf!H754</f>
        <v>15187.072542464284</v>
      </c>
      <c r="J754" s="161">
        <f>+[2]data1cf!I754</f>
        <v>15130.606815648338</v>
      </c>
      <c r="K754" s="161">
        <f>+[2]data1cf!J754</f>
        <v>15249.870573325332</v>
      </c>
      <c r="L754" s="161">
        <f>+[2]data1cf!K754</f>
        <v>15125.890782525119</v>
      </c>
      <c r="M754" s="161">
        <f>+[2]data1cf!L754</f>
        <v>15478.163875655719</v>
      </c>
      <c r="N754" s="161">
        <f>+[2]data1cf!M754</f>
        <v>15313.01605603152</v>
      </c>
      <c r="O754" s="161">
        <f>+[2]data1cf!N754</f>
        <v>15366.382487267689</v>
      </c>
      <c r="P754" s="161">
        <f>+[2]data1cf!O754</f>
        <v>15185.938699155129</v>
      </c>
      <c r="Q754" s="161">
        <f>+[2]data1cf!P754</f>
        <v>15306.115262341413</v>
      </c>
      <c r="R754" s="161">
        <f>+[2]data1cf!Q754</f>
        <v>1137.5328827898065</v>
      </c>
      <c r="S754" s="161">
        <f>+[2]data1cf!R754</f>
        <v>0</v>
      </c>
      <c r="T754" s="161">
        <f>+[2]data1cf!S754</f>
        <v>0</v>
      </c>
      <c r="U754" s="161">
        <f>+[2]data1cf!T754</f>
        <v>0</v>
      </c>
      <c r="V754" s="161">
        <f>+[2]data1cf!U754</f>
        <v>0</v>
      </c>
      <c r="W754" s="161">
        <f>+[2]data1cf!V754</f>
        <v>0</v>
      </c>
      <c r="X754" s="161">
        <f>+[2]data1cf!W754</f>
        <v>0</v>
      </c>
      <c r="Y754" s="161">
        <f>+[2]data1cf!X754</f>
        <v>0</v>
      </c>
      <c r="Z754" s="161">
        <f>+[2]data1cf!Y754</f>
        <v>0</v>
      </c>
      <c r="AA754" s="161">
        <f>+[2]data1cf!Z754</f>
        <v>0</v>
      </c>
      <c r="AB754" s="161"/>
      <c r="AC754" s="162">
        <f t="shared" si="88"/>
        <v>19665.971595230134</v>
      </c>
      <c r="AD754" s="162">
        <f t="shared" si="90"/>
        <v>52518.946880228985</v>
      </c>
      <c r="AE754" s="163">
        <f t="shared" si="91"/>
        <v>51963.982630694052</v>
      </c>
      <c r="AF754" s="164">
        <f t="shared" si="89"/>
        <v>0.13375979065895083</v>
      </c>
      <c r="AG754" s="165">
        <f t="shared" si="94"/>
        <v>0.97471443027504789</v>
      </c>
    </row>
    <row r="755" spans="1:33">
      <c r="A755" s="157"/>
      <c r="B755" s="161">
        <f>+[2]data1cf!A755</f>
        <v>-88688.384387781087</v>
      </c>
      <c r="C755" s="161">
        <f>+[2]data1cf!B755</f>
        <v>15102.276697963021</v>
      </c>
      <c r="D755" s="161">
        <f>+[2]data1cf!C755</f>
        <v>16442.653067058498</v>
      </c>
      <c r="E755" s="161">
        <f>+[2]data1cf!D755</f>
        <v>16044.441132246646</v>
      </c>
      <c r="F755" s="161">
        <f>+[2]data1cf!E755</f>
        <v>15658.596772741566</v>
      </c>
      <c r="G755" s="161">
        <f>+[2]data1cf!F755</f>
        <v>15368.173285674133</v>
      </c>
      <c r="H755" s="161">
        <f>+[2]data1cf!G755</f>
        <v>15168.065312670711</v>
      </c>
      <c r="I755" s="161">
        <f>+[2]data1cf!H755</f>
        <v>14896.197201087383</v>
      </c>
      <c r="J755" s="161">
        <f>+[2]data1cf!I755</f>
        <v>15265.267515108371</v>
      </c>
      <c r="K755" s="161">
        <f>+[2]data1cf!J755</f>
        <v>14911.54572525738</v>
      </c>
      <c r="L755" s="161">
        <f>+[2]data1cf!K755</f>
        <v>15125.631774342328</v>
      </c>
      <c r="M755" s="161">
        <f>+[2]data1cf!L755</f>
        <v>15209.625829418634</v>
      </c>
      <c r="N755" s="161">
        <f>+[2]data1cf!M755</f>
        <v>15038.653476896765</v>
      </c>
      <c r="O755" s="161">
        <f>+[2]data1cf!N755</f>
        <v>15006.757429850401</v>
      </c>
      <c r="P755" s="161">
        <f>+[2]data1cf!O755</f>
        <v>15362.574697172146</v>
      </c>
      <c r="Q755" s="161">
        <f>+[2]data1cf!P755</f>
        <v>15140.871197999122</v>
      </c>
      <c r="R755" s="161">
        <f>+[2]data1cf!Q755</f>
        <v>1017.2202935740938</v>
      </c>
      <c r="S755" s="161">
        <f>+[2]data1cf!R755</f>
        <v>0</v>
      </c>
      <c r="T755" s="161">
        <f>+[2]data1cf!S755</f>
        <v>0</v>
      </c>
      <c r="U755" s="161">
        <f>+[2]data1cf!T755</f>
        <v>0</v>
      </c>
      <c r="V755" s="161">
        <f>+[2]data1cf!U755</f>
        <v>0</v>
      </c>
      <c r="W755" s="161">
        <f>+[2]data1cf!V755</f>
        <v>0</v>
      </c>
      <c r="X755" s="161">
        <f>+[2]data1cf!W755</f>
        <v>0</v>
      </c>
      <c r="Y755" s="161">
        <f>+[2]data1cf!X755</f>
        <v>0</v>
      </c>
      <c r="Z755" s="161">
        <f>+[2]data1cf!Y755</f>
        <v>0</v>
      </c>
      <c r="AA755" s="161">
        <f>+[2]data1cf!Z755</f>
        <v>0</v>
      </c>
      <c r="AB755" s="161"/>
      <c r="AC755" s="162">
        <f t="shared" si="88"/>
        <v>28714.205095354006</v>
      </c>
      <c r="AD755" s="162">
        <f t="shared" si="90"/>
        <v>61168.905189173223</v>
      </c>
      <c r="AE755" s="163">
        <f t="shared" si="91"/>
        <v>60620.621862880602</v>
      </c>
      <c r="AF755" s="164">
        <f t="shared" si="89"/>
        <v>0.15410708785057067</v>
      </c>
      <c r="AG755" s="165">
        <f t="shared" ref="AG755:AG770" si="95">1-EXP(-(1/0.25)*(AD755/ABS($AD$1010)))</f>
        <v>0.9862017752205483</v>
      </c>
    </row>
    <row r="756" spans="1:33">
      <c r="A756" s="157"/>
      <c r="B756" s="161">
        <f>+[2]data1cf!A756</f>
        <v>-101275.18254245873</v>
      </c>
      <c r="C756" s="161">
        <f>+[2]data1cf!B756</f>
        <v>15201.612885385472</v>
      </c>
      <c r="D756" s="161">
        <f>+[2]data1cf!C756</f>
        <v>16678.294447313481</v>
      </c>
      <c r="E756" s="161">
        <f>+[2]data1cf!D756</f>
        <v>16332.892212476505</v>
      </c>
      <c r="F756" s="161">
        <f>+[2]data1cf!E756</f>
        <v>16219.120653694472</v>
      </c>
      <c r="G756" s="161">
        <f>+[2]data1cf!F756</f>
        <v>15735.677894370159</v>
      </c>
      <c r="H756" s="161">
        <f>+[2]data1cf!G756</f>
        <v>15644.375951857644</v>
      </c>
      <c r="I756" s="161">
        <f>+[2]data1cf!H756</f>
        <v>15651.703581571704</v>
      </c>
      <c r="J756" s="161">
        <f>+[2]data1cf!I756</f>
        <v>15263.818545900627</v>
      </c>
      <c r="K756" s="161">
        <f>+[2]data1cf!J756</f>
        <v>15225.697403454315</v>
      </c>
      <c r="L756" s="161">
        <f>+[2]data1cf!K756</f>
        <v>15297.766731852495</v>
      </c>
      <c r="M756" s="161">
        <f>+[2]data1cf!L756</f>
        <v>15183.479464375756</v>
      </c>
      <c r="N756" s="161">
        <f>+[2]data1cf!M756</f>
        <v>15272.999366048896</v>
      </c>
      <c r="O756" s="161">
        <f>+[2]data1cf!N756</f>
        <v>15290.696363269342</v>
      </c>
      <c r="P756" s="161">
        <f>+[2]data1cf!O756</f>
        <v>15390.080250862004</v>
      </c>
      <c r="Q756" s="161">
        <f>+[2]data1cf!P756</f>
        <v>15486.309663991102</v>
      </c>
      <c r="R756" s="161">
        <f>+[2]data1cf!Q756</f>
        <v>1161.5858336889844</v>
      </c>
      <c r="S756" s="161">
        <f>+[2]data1cf!R756</f>
        <v>0</v>
      </c>
      <c r="T756" s="161">
        <f>+[2]data1cf!S756</f>
        <v>0</v>
      </c>
      <c r="U756" s="161">
        <f>+[2]data1cf!T756</f>
        <v>0</v>
      </c>
      <c r="V756" s="161">
        <f>+[2]data1cf!U756</f>
        <v>0</v>
      </c>
      <c r="W756" s="161">
        <f>+[2]data1cf!V756</f>
        <v>0</v>
      </c>
      <c r="X756" s="161">
        <f>+[2]data1cf!W756</f>
        <v>0</v>
      </c>
      <c r="Y756" s="161">
        <f>+[2]data1cf!X756</f>
        <v>0</v>
      </c>
      <c r="Z756" s="161">
        <f>+[2]data1cf!Y756</f>
        <v>0</v>
      </c>
      <c r="AA756" s="161">
        <f>+[2]data1cf!Z756</f>
        <v>0</v>
      </c>
      <c r="AB756" s="161"/>
      <c r="AC756" s="162">
        <f t="shared" si="88"/>
        <v>18363.827336971925</v>
      </c>
      <c r="AD756" s="162">
        <f t="shared" si="90"/>
        <v>51433.819935899555</v>
      </c>
      <c r="AE756" s="163">
        <f t="shared" si="91"/>
        <v>50875.476760591082</v>
      </c>
      <c r="AF756" s="164">
        <f t="shared" si="89"/>
        <v>0.13096618056297302</v>
      </c>
      <c r="AG756" s="165">
        <f t="shared" si="95"/>
        <v>0.97271826458519317</v>
      </c>
    </row>
    <row r="757" spans="1:33">
      <c r="A757" s="157"/>
      <c r="B757" s="161">
        <f>+[2]data1cf!A757</f>
        <v>-89518.533191964278</v>
      </c>
      <c r="C757" s="161">
        <f>+[2]data1cf!B757</f>
        <v>15068.690515228616</v>
      </c>
      <c r="D757" s="161">
        <f>+[2]data1cf!C757</f>
        <v>16428.776148026569</v>
      </c>
      <c r="E757" s="161">
        <f>+[2]data1cf!D757</f>
        <v>15913.065298040026</v>
      </c>
      <c r="F757" s="161">
        <f>+[2]data1cf!E757</f>
        <v>15700.064354029495</v>
      </c>
      <c r="G757" s="161">
        <f>+[2]data1cf!F757</f>
        <v>15293.707094382153</v>
      </c>
      <c r="H757" s="161">
        <f>+[2]data1cf!G757</f>
        <v>15132.496244881861</v>
      </c>
      <c r="I757" s="161">
        <f>+[2]data1cf!H757</f>
        <v>15017.177420911157</v>
      </c>
      <c r="J757" s="161">
        <f>+[2]data1cf!I757</f>
        <v>15075.988085776189</v>
      </c>
      <c r="K757" s="161">
        <f>+[2]data1cf!J757</f>
        <v>15125.174183933757</v>
      </c>
      <c r="L757" s="161">
        <f>+[2]data1cf!K757</f>
        <v>15090.06610222263</v>
      </c>
      <c r="M757" s="161">
        <f>+[2]data1cf!L757</f>
        <v>15170.09443744005</v>
      </c>
      <c r="N757" s="161">
        <f>+[2]data1cf!M757</f>
        <v>15233.933946159415</v>
      </c>
      <c r="O757" s="161">
        <f>+[2]data1cf!N757</f>
        <v>14955.702509665905</v>
      </c>
      <c r="P757" s="161">
        <f>+[2]data1cf!O757</f>
        <v>15043.042821902829</v>
      </c>
      <c r="Q757" s="161">
        <f>+[2]data1cf!P757</f>
        <v>15373.609402502005</v>
      </c>
      <c r="R757" s="161">
        <f>+[2]data1cf!Q757</f>
        <v>1026.7417682985533</v>
      </c>
      <c r="S757" s="161">
        <f>+[2]data1cf!R757</f>
        <v>0</v>
      </c>
      <c r="T757" s="161">
        <f>+[2]data1cf!S757</f>
        <v>0</v>
      </c>
      <c r="U757" s="161">
        <f>+[2]data1cf!T757</f>
        <v>0</v>
      </c>
      <c r="V757" s="161">
        <f>+[2]data1cf!U757</f>
        <v>0</v>
      </c>
      <c r="W757" s="161">
        <f>+[2]data1cf!V757</f>
        <v>0</v>
      </c>
      <c r="X757" s="161">
        <f>+[2]data1cf!W757</f>
        <v>0</v>
      </c>
      <c r="Y757" s="161">
        <f>+[2]data1cf!X757</f>
        <v>0</v>
      </c>
      <c r="Z757" s="161">
        <f>+[2]data1cf!Y757</f>
        <v>0</v>
      </c>
      <c r="AA757" s="161">
        <f>+[2]data1cf!Z757</f>
        <v>0</v>
      </c>
      <c r="AB757" s="161"/>
      <c r="AC757" s="162">
        <f t="shared" si="88"/>
        <v>27763.272101679904</v>
      </c>
      <c r="AD757" s="162">
        <f t="shared" si="90"/>
        <v>60212.486125336298</v>
      </c>
      <c r="AE757" s="163">
        <f t="shared" si="91"/>
        <v>59664.202251093484</v>
      </c>
      <c r="AF757" s="164">
        <f t="shared" si="89"/>
        <v>0.1518767893314362</v>
      </c>
      <c r="AG757" s="165">
        <f t="shared" si="95"/>
        <v>0.98524604704784247</v>
      </c>
    </row>
    <row r="758" spans="1:33">
      <c r="A758" s="157"/>
      <c r="B758" s="161">
        <f>+[2]data1cf!A758</f>
        <v>-84273.270477188416</v>
      </c>
      <c r="C758" s="161">
        <f>+[2]data1cf!B758</f>
        <v>14801.374872123382</v>
      </c>
      <c r="D758" s="161">
        <f>+[2]data1cf!C758</f>
        <v>16131.573107498536</v>
      </c>
      <c r="E758" s="161">
        <f>+[2]data1cf!D758</f>
        <v>15799.378868127182</v>
      </c>
      <c r="F758" s="161">
        <f>+[2]data1cf!E758</f>
        <v>15468.742051637688</v>
      </c>
      <c r="G758" s="161">
        <f>+[2]data1cf!F758</f>
        <v>15138.239884910719</v>
      </c>
      <c r="H758" s="161">
        <f>+[2]data1cf!G758</f>
        <v>14961.190880406692</v>
      </c>
      <c r="I758" s="161">
        <f>+[2]data1cf!H758</f>
        <v>14968.187055031924</v>
      </c>
      <c r="J758" s="161">
        <f>+[2]data1cf!I758</f>
        <v>15051.243042547185</v>
      </c>
      <c r="K758" s="161">
        <f>+[2]data1cf!J758</f>
        <v>15073.231839558073</v>
      </c>
      <c r="L758" s="161">
        <f>+[2]data1cf!K758</f>
        <v>15094.162556327905</v>
      </c>
      <c r="M758" s="161">
        <f>+[2]data1cf!L758</f>
        <v>14949.733802301886</v>
      </c>
      <c r="N758" s="161">
        <f>+[2]data1cf!M758</f>
        <v>14902.874869894174</v>
      </c>
      <c r="O758" s="161">
        <f>+[2]data1cf!N758</f>
        <v>14857.956333937207</v>
      </c>
      <c r="P758" s="161">
        <f>+[2]data1cf!O758</f>
        <v>15056.035132115183</v>
      </c>
      <c r="Q758" s="161">
        <f>+[2]data1cf!P758</f>
        <v>15207.624478178075</v>
      </c>
      <c r="R758" s="161">
        <f>+[2]data1cf!Q758</f>
        <v>966.58070306516015</v>
      </c>
      <c r="S758" s="161">
        <f>+[2]data1cf!R758</f>
        <v>0</v>
      </c>
      <c r="T758" s="161">
        <f>+[2]data1cf!S758</f>
        <v>0</v>
      </c>
      <c r="U758" s="161">
        <f>+[2]data1cf!T758</f>
        <v>0</v>
      </c>
      <c r="V758" s="161">
        <f>+[2]data1cf!U758</f>
        <v>0</v>
      </c>
      <c r="W758" s="161">
        <f>+[2]data1cf!V758</f>
        <v>0</v>
      </c>
      <c r="X758" s="161">
        <f>+[2]data1cf!W758</f>
        <v>0</v>
      </c>
      <c r="Y758" s="161">
        <f>+[2]data1cf!X758</f>
        <v>0</v>
      </c>
      <c r="Z758" s="161">
        <f>+[2]data1cf!Y758</f>
        <v>0</v>
      </c>
      <c r="AA758" s="161">
        <f>+[2]data1cf!Z758</f>
        <v>0</v>
      </c>
      <c r="AB758" s="161"/>
      <c r="AC758" s="162">
        <f t="shared" si="88"/>
        <v>31766.132937346694</v>
      </c>
      <c r="AD758" s="162">
        <f t="shared" si="90"/>
        <v>63935.156943953029</v>
      </c>
      <c r="AE758" s="163">
        <f t="shared" si="91"/>
        <v>63391.587399827375</v>
      </c>
      <c r="AF758" s="164">
        <f t="shared" si="89"/>
        <v>0.16232774853706367</v>
      </c>
      <c r="AG758" s="165">
        <f t="shared" si="95"/>
        <v>0.98863157958371817</v>
      </c>
    </row>
    <row r="759" spans="1:33">
      <c r="A759" s="157"/>
      <c r="B759" s="161">
        <f>+[2]data1cf!A759</f>
        <v>-91447.418029837965</v>
      </c>
      <c r="C759" s="161">
        <f>+[2]data1cf!B759</f>
        <v>15031.542005310714</v>
      </c>
      <c r="D759" s="161">
        <f>+[2]data1cf!C759</f>
        <v>16571.862672061121</v>
      </c>
      <c r="E759" s="161">
        <f>+[2]data1cf!D759</f>
        <v>16078.736282089254</v>
      </c>
      <c r="F759" s="161">
        <f>+[2]data1cf!E759</f>
        <v>15659.599771229845</v>
      </c>
      <c r="G759" s="161">
        <f>+[2]data1cf!F759</f>
        <v>15320.455713260166</v>
      </c>
      <c r="H759" s="161">
        <f>+[2]data1cf!G759</f>
        <v>15185.079176133777</v>
      </c>
      <c r="I759" s="161">
        <f>+[2]data1cf!H759</f>
        <v>15048.870342252096</v>
      </c>
      <c r="J759" s="161">
        <f>+[2]data1cf!I759</f>
        <v>15031.812432617511</v>
      </c>
      <c r="K759" s="161">
        <f>+[2]data1cf!J759</f>
        <v>15104.32748498866</v>
      </c>
      <c r="L759" s="161">
        <f>+[2]data1cf!K759</f>
        <v>15183.24142412097</v>
      </c>
      <c r="M759" s="161">
        <f>+[2]data1cf!L759</f>
        <v>15089.008632800527</v>
      </c>
      <c r="N759" s="161">
        <f>+[2]data1cf!M759</f>
        <v>15128.102640970335</v>
      </c>
      <c r="O759" s="161">
        <f>+[2]data1cf!N759</f>
        <v>15033.784888709841</v>
      </c>
      <c r="P759" s="161">
        <f>+[2]data1cf!O759</f>
        <v>15279.090833929358</v>
      </c>
      <c r="Q759" s="161">
        <f>+[2]data1cf!P759</f>
        <v>15362.796871162229</v>
      </c>
      <c r="R759" s="161">
        <f>+[2]data1cf!Q759</f>
        <v>1048.8653058350294</v>
      </c>
      <c r="S759" s="161">
        <f>+[2]data1cf!R759</f>
        <v>0</v>
      </c>
      <c r="T759" s="161">
        <f>+[2]data1cf!S759</f>
        <v>0</v>
      </c>
      <c r="U759" s="161">
        <f>+[2]data1cf!T759</f>
        <v>0</v>
      </c>
      <c r="V759" s="161">
        <f>+[2]data1cf!U759</f>
        <v>0</v>
      </c>
      <c r="W759" s="161">
        <f>+[2]data1cf!V759</f>
        <v>0</v>
      </c>
      <c r="X759" s="161">
        <f>+[2]data1cf!W759</f>
        <v>0</v>
      </c>
      <c r="Y759" s="161">
        <f>+[2]data1cf!X759</f>
        <v>0</v>
      </c>
      <c r="Z759" s="161">
        <f>+[2]data1cf!Y759</f>
        <v>0</v>
      </c>
      <c r="AA759" s="161">
        <f>+[2]data1cf!Z759</f>
        <v>0</v>
      </c>
      <c r="AB759" s="161"/>
      <c r="AC759" s="162">
        <f t="shared" si="88"/>
        <v>26109.458301436658</v>
      </c>
      <c r="AD759" s="162">
        <f t="shared" si="90"/>
        <v>58619.814583238804</v>
      </c>
      <c r="AE759" s="163">
        <f t="shared" si="91"/>
        <v>58070.461193832103</v>
      </c>
      <c r="AF759" s="164">
        <f t="shared" si="89"/>
        <v>0.14794943928718568</v>
      </c>
      <c r="AG759" s="165">
        <f t="shared" si="95"/>
        <v>0.98350537954501149</v>
      </c>
    </row>
    <row r="760" spans="1:33">
      <c r="A760" s="157"/>
      <c r="B760" s="161">
        <f>+[2]data1cf!A760</f>
        <v>-96410.119054168521</v>
      </c>
      <c r="C760" s="161">
        <f>+[2]data1cf!B760</f>
        <v>15152.980669364599</v>
      </c>
      <c r="D760" s="161">
        <f>+[2]data1cf!C760</f>
        <v>16701.613791370073</v>
      </c>
      <c r="E760" s="161">
        <f>+[2]data1cf!D760</f>
        <v>16175.489423929521</v>
      </c>
      <c r="F760" s="161">
        <f>+[2]data1cf!E760</f>
        <v>15880.034674757055</v>
      </c>
      <c r="G760" s="161">
        <f>+[2]data1cf!F760</f>
        <v>15580.014836782779</v>
      </c>
      <c r="H760" s="161">
        <f>+[2]data1cf!G760</f>
        <v>15287.438762238364</v>
      </c>
      <c r="I760" s="161">
        <f>+[2]data1cf!H760</f>
        <v>15158.163142603686</v>
      </c>
      <c r="J760" s="161">
        <f>+[2]data1cf!I760</f>
        <v>15350.012436500298</v>
      </c>
      <c r="K760" s="161">
        <f>+[2]data1cf!J760</f>
        <v>15245.323963983939</v>
      </c>
      <c r="L760" s="161">
        <f>+[2]data1cf!K760</f>
        <v>15265.220086429557</v>
      </c>
      <c r="M760" s="161">
        <f>+[2]data1cf!L760</f>
        <v>15085.264435487952</v>
      </c>
      <c r="N760" s="161">
        <f>+[2]data1cf!M760</f>
        <v>15185.606014321656</v>
      </c>
      <c r="O760" s="161">
        <f>+[2]data1cf!N760</f>
        <v>15205.917232424699</v>
      </c>
      <c r="P760" s="161">
        <f>+[2]data1cf!O760</f>
        <v>15220.790263510164</v>
      </c>
      <c r="Q760" s="161">
        <f>+[2]data1cf!P760</f>
        <v>15146.76341607605</v>
      </c>
      <c r="R760" s="161">
        <f>+[2]data1cf!Q760</f>
        <v>1105.7855015036912</v>
      </c>
      <c r="S760" s="161">
        <f>+[2]data1cf!R760</f>
        <v>0</v>
      </c>
      <c r="T760" s="161">
        <f>+[2]data1cf!S760</f>
        <v>0</v>
      </c>
      <c r="U760" s="161">
        <f>+[2]data1cf!T760</f>
        <v>0</v>
      </c>
      <c r="V760" s="161">
        <f>+[2]data1cf!U760</f>
        <v>0</v>
      </c>
      <c r="W760" s="161">
        <f>+[2]data1cf!V760</f>
        <v>0</v>
      </c>
      <c r="X760" s="161">
        <f>+[2]data1cf!W760</f>
        <v>0</v>
      </c>
      <c r="Y760" s="161">
        <f>+[2]data1cf!X760</f>
        <v>0</v>
      </c>
      <c r="Z760" s="161">
        <f>+[2]data1cf!Y760</f>
        <v>0</v>
      </c>
      <c r="AA760" s="161">
        <f>+[2]data1cf!Z760</f>
        <v>0</v>
      </c>
      <c r="AB760" s="161"/>
      <c r="AC760" s="162">
        <f t="shared" si="88"/>
        <v>22114.387818507177</v>
      </c>
      <c r="AD760" s="162">
        <f t="shared" si="90"/>
        <v>54847.474586877084</v>
      </c>
      <c r="AE760" s="163">
        <f t="shared" si="91"/>
        <v>54294.780496233921</v>
      </c>
      <c r="AF760" s="164">
        <f t="shared" si="89"/>
        <v>0.13891151547431949</v>
      </c>
      <c r="AG760" s="165">
        <f t="shared" si="95"/>
        <v>0.97851867531133674</v>
      </c>
    </row>
    <row r="761" spans="1:33">
      <c r="A761" s="157"/>
      <c r="B761" s="161">
        <f>+[2]data1cf!A761</f>
        <v>-99096.570712982939</v>
      </c>
      <c r="C761" s="161">
        <f>+[2]data1cf!B761</f>
        <v>14981.265112918889</v>
      </c>
      <c r="D761" s="161">
        <f>+[2]data1cf!C761</f>
        <v>16497.078484468133</v>
      </c>
      <c r="E761" s="161">
        <f>+[2]data1cf!D761</f>
        <v>16230.789624652807</v>
      </c>
      <c r="F761" s="161">
        <f>+[2]data1cf!E761</f>
        <v>16024.593221450254</v>
      </c>
      <c r="G761" s="161">
        <f>+[2]data1cf!F761</f>
        <v>15692.203297525029</v>
      </c>
      <c r="H761" s="161">
        <f>+[2]data1cf!G761</f>
        <v>15325.490061137343</v>
      </c>
      <c r="I761" s="161">
        <f>+[2]data1cf!H761</f>
        <v>15288.671465962379</v>
      </c>
      <c r="J761" s="161">
        <f>+[2]data1cf!I761</f>
        <v>15389.921957737826</v>
      </c>
      <c r="K761" s="161">
        <f>+[2]data1cf!J761</f>
        <v>15215.427448152041</v>
      </c>
      <c r="L761" s="161">
        <f>+[2]data1cf!K761</f>
        <v>15259.906724437064</v>
      </c>
      <c r="M761" s="161">
        <f>+[2]data1cf!L761</f>
        <v>15073.100222797249</v>
      </c>
      <c r="N761" s="161">
        <f>+[2]data1cf!M761</f>
        <v>15295.133514297293</v>
      </c>
      <c r="O761" s="161">
        <f>+[2]data1cf!N761</f>
        <v>15274.94032828221</v>
      </c>
      <c r="P761" s="161">
        <f>+[2]data1cf!O761</f>
        <v>15299.404297793899</v>
      </c>
      <c r="Q761" s="161">
        <f>+[2]data1cf!P761</f>
        <v>15045.579422176321</v>
      </c>
      <c r="R761" s="161">
        <f>+[2]data1cf!Q761</f>
        <v>1136.5980274496289</v>
      </c>
      <c r="S761" s="161">
        <f>+[2]data1cf!R761</f>
        <v>0</v>
      </c>
      <c r="T761" s="161">
        <f>+[2]data1cf!S761</f>
        <v>0</v>
      </c>
      <c r="U761" s="161">
        <f>+[2]data1cf!T761</f>
        <v>0</v>
      </c>
      <c r="V761" s="161">
        <f>+[2]data1cf!U761</f>
        <v>0</v>
      </c>
      <c r="W761" s="161">
        <f>+[2]data1cf!V761</f>
        <v>0</v>
      </c>
      <c r="X761" s="161">
        <f>+[2]data1cf!W761</f>
        <v>0</v>
      </c>
      <c r="Y761" s="161">
        <f>+[2]data1cf!X761</f>
        <v>0</v>
      </c>
      <c r="Z761" s="161">
        <f>+[2]data1cf!Y761</f>
        <v>0</v>
      </c>
      <c r="AA761" s="161">
        <f>+[2]data1cf!Z761</f>
        <v>0</v>
      </c>
      <c r="AB761" s="161"/>
      <c r="AC761" s="162">
        <f t="shared" si="88"/>
        <v>19458.790200485848</v>
      </c>
      <c r="AD761" s="162">
        <f t="shared" si="90"/>
        <v>52267.230888814011</v>
      </c>
      <c r="AE761" s="163">
        <f t="shared" si="91"/>
        <v>51713.28287788351</v>
      </c>
      <c r="AF761" s="164">
        <f t="shared" si="89"/>
        <v>0.13340819478034971</v>
      </c>
      <c r="AG761" s="165">
        <f t="shared" si="95"/>
        <v>0.97426479976032554</v>
      </c>
    </row>
    <row r="762" spans="1:33">
      <c r="A762" s="157"/>
      <c r="B762" s="161">
        <f>+[2]data1cf!A762</f>
        <v>-88683.008494252819</v>
      </c>
      <c r="C762" s="161">
        <f>+[2]data1cf!B762</f>
        <v>14986.39592049388</v>
      </c>
      <c r="D762" s="161">
        <f>+[2]data1cf!C762</f>
        <v>16294.084532819094</v>
      </c>
      <c r="E762" s="161">
        <f>+[2]data1cf!D762</f>
        <v>15959.370718507655</v>
      </c>
      <c r="F762" s="161">
        <f>+[2]data1cf!E762</f>
        <v>15516.633751097021</v>
      </c>
      <c r="G762" s="161">
        <f>+[2]data1cf!F762</f>
        <v>15423.204379345378</v>
      </c>
      <c r="H762" s="161">
        <f>+[2]data1cf!G762</f>
        <v>15091.714651970502</v>
      </c>
      <c r="I762" s="161">
        <f>+[2]data1cf!H762</f>
        <v>15121.91066118989</v>
      </c>
      <c r="J762" s="161">
        <f>+[2]data1cf!I762</f>
        <v>14896.931579637203</v>
      </c>
      <c r="K762" s="161">
        <f>+[2]data1cf!J762</f>
        <v>14891.751381034584</v>
      </c>
      <c r="L762" s="161">
        <f>+[2]data1cf!K762</f>
        <v>15081.393631056591</v>
      </c>
      <c r="M762" s="161">
        <f>+[2]data1cf!L762</f>
        <v>15120.724975572617</v>
      </c>
      <c r="N762" s="161">
        <f>+[2]data1cf!M762</f>
        <v>15164.047900993084</v>
      </c>
      <c r="O762" s="161">
        <f>+[2]data1cf!N762</f>
        <v>14964.26875026706</v>
      </c>
      <c r="P762" s="161">
        <f>+[2]data1cf!O762</f>
        <v>14850.765718822837</v>
      </c>
      <c r="Q762" s="161">
        <f>+[2]data1cf!P762</f>
        <v>15098.16997758194</v>
      </c>
      <c r="R762" s="161">
        <f>+[2]data1cf!Q762</f>
        <v>1017.158634225682</v>
      </c>
      <c r="S762" s="161">
        <f>+[2]data1cf!R762</f>
        <v>0</v>
      </c>
      <c r="T762" s="161">
        <f>+[2]data1cf!S762</f>
        <v>0</v>
      </c>
      <c r="U762" s="161">
        <f>+[2]data1cf!T762</f>
        <v>0</v>
      </c>
      <c r="V762" s="161">
        <f>+[2]data1cf!U762</f>
        <v>0</v>
      </c>
      <c r="W762" s="161">
        <f>+[2]data1cf!V762</f>
        <v>0</v>
      </c>
      <c r="X762" s="161">
        <f>+[2]data1cf!W762</f>
        <v>0</v>
      </c>
      <c r="Y762" s="161">
        <f>+[2]data1cf!X762</f>
        <v>0</v>
      </c>
      <c r="Z762" s="161">
        <f>+[2]data1cf!Y762</f>
        <v>0</v>
      </c>
      <c r="AA762" s="161">
        <f>+[2]data1cf!Z762</f>
        <v>0</v>
      </c>
      <c r="AB762" s="161"/>
      <c r="AC762" s="162">
        <f t="shared" si="88"/>
        <v>28091.955998250567</v>
      </c>
      <c r="AD762" s="162">
        <f t="shared" si="90"/>
        <v>60376.13261324491</v>
      </c>
      <c r="AE762" s="163">
        <f t="shared" si="91"/>
        <v>59830.864068391893</v>
      </c>
      <c r="AF762" s="164">
        <f t="shared" si="89"/>
        <v>0.15297848582267765</v>
      </c>
      <c r="AG762" s="165">
        <f t="shared" si="95"/>
        <v>0.98541414730397192</v>
      </c>
    </row>
    <row r="763" spans="1:33">
      <c r="A763" s="157"/>
      <c r="B763" s="161">
        <f>+[2]data1cf!A763</f>
        <v>-101232.3433311667</v>
      </c>
      <c r="C763" s="161">
        <f>+[2]data1cf!B763</f>
        <v>15182.326090855287</v>
      </c>
      <c r="D763" s="161">
        <f>+[2]data1cf!C763</f>
        <v>16794.410339792455</v>
      </c>
      <c r="E763" s="161">
        <f>+[2]data1cf!D763</f>
        <v>16305.447112018639</v>
      </c>
      <c r="F763" s="161">
        <f>+[2]data1cf!E763</f>
        <v>16001.064352830777</v>
      </c>
      <c r="G763" s="161">
        <f>+[2]data1cf!F763</f>
        <v>15826.668675578303</v>
      </c>
      <c r="H763" s="161">
        <f>+[2]data1cf!G763</f>
        <v>15384.276304450734</v>
      </c>
      <c r="I763" s="161">
        <f>+[2]data1cf!H763</f>
        <v>15312.806450390595</v>
      </c>
      <c r="J763" s="161">
        <f>+[2]data1cf!I763</f>
        <v>15369.791334625443</v>
      </c>
      <c r="K763" s="161">
        <f>+[2]data1cf!J763</f>
        <v>15442.646184104529</v>
      </c>
      <c r="L763" s="161">
        <f>+[2]data1cf!K763</f>
        <v>15338.114168557402</v>
      </c>
      <c r="M763" s="161">
        <f>+[2]data1cf!L763</f>
        <v>15223.728601891693</v>
      </c>
      <c r="N763" s="161">
        <f>+[2]data1cf!M763</f>
        <v>15388.543308507702</v>
      </c>
      <c r="O763" s="161">
        <f>+[2]data1cf!N763</f>
        <v>15477.121318848491</v>
      </c>
      <c r="P763" s="161">
        <f>+[2]data1cf!O763</f>
        <v>15438.000202946823</v>
      </c>
      <c r="Q763" s="161">
        <f>+[2]data1cf!P763</f>
        <v>15605.855374814413</v>
      </c>
      <c r="R763" s="161">
        <f>+[2]data1cf!Q763</f>
        <v>1161.0944850711496</v>
      </c>
      <c r="S763" s="161">
        <f>+[2]data1cf!R763</f>
        <v>0</v>
      </c>
      <c r="T763" s="161">
        <f>+[2]data1cf!S763</f>
        <v>0</v>
      </c>
      <c r="U763" s="161">
        <f>+[2]data1cf!T763</f>
        <v>0</v>
      </c>
      <c r="V763" s="161">
        <f>+[2]data1cf!U763</f>
        <v>0</v>
      </c>
      <c r="W763" s="161">
        <f>+[2]data1cf!V763</f>
        <v>0</v>
      </c>
      <c r="X763" s="161">
        <f>+[2]data1cf!W763</f>
        <v>0</v>
      </c>
      <c r="Y763" s="161">
        <f>+[2]data1cf!X763</f>
        <v>0</v>
      </c>
      <c r="Z763" s="161">
        <f>+[2]data1cf!Y763</f>
        <v>0</v>
      </c>
      <c r="AA763" s="161">
        <f>+[2]data1cf!Z763</f>
        <v>0</v>
      </c>
      <c r="AB763" s="161"/>
      <c r="AC763" s="162">
        <f t="shared" si="88"/>
        <v>18354.326989906163</v>
      </c>
      <c r="AD763" s="162">
        <f t="shared" si="90"/>
        <v>51457.638449361104</v>
      </c>
      <c r="AE763" s="163">
        <f t="shared" si="91"/>
        <v>50898.293255796474</v>
      </c>
      <c r="AF763" s="164">
        <f t="shared" si="89"/>
        <v>0.13090981841087343</v>
      </c>
      <c r="AG763" s="165">
        <f t="shared" si="95"/>
        <v>0.97276372817566592</v>
      </c>
    </row>
    <row r="764" spans="1:33">
      <c r="A764" s="157"/>
      <c r="B764" s="161">
        <f>+[2]data1cf!A764</f>
        <v>-94266.11747407174</v>
      </c>
      <c r="C764" s="161">
        <f>+[2]data1cf!B764</f>
        <v>15101.919891911119</v>
      </c>
      <c r="D764" s="161">
        <f>+[2]data1cf!C764</f>
        <v>16401.224304077463</v>
      </c>
      <c r="E764" s="161">
        <f>+[2]data1cf!D764</f>
        <v>16071.116068823692</v>
      </c>
      <c r="F764" s="161">
        <f>+[2]data1cf!E764</f>
        <v>16032.825040268715</v>
      </c>
      <c r="G764" s="161">
        <f>+[2]data1cf!F764</f>
        <v>15490.729852827015</v>
      </c>
      <c r="H764" s="161">
        <f>+[2]data1cf!G764</f>
        <v>15134.558518985879</v>
      </c>
      <c r="I764" s="161">
        <f>+[2]data1cf!H764</f>
        <v>15205.586237045263</v>
      </c>
      <c r="J764" s="161">
        <f>+[2]data1cf!I764</f>
        <v>15154.134667503615</v>
      </c>
      <c r="K764" s="161">
        <f>+[2]data1cf!J764</f>
        <v>15173.365997599398</v>
      </c>
      <c r="L764" s="161">
        <f>+[2]data1cf!K764</f>
        <v>15193.543949410585</v>
      </c>
      <c r="M764" s="161">
        <f>+[2]data1cf!L764</f>
        <v>15210.44531574571</v>
      </c>
      <c r="N764" s="161">
        <f>+[2]data1cf!M764</f>
        <v>15140.1231693015</v>
      </c>
      <c r="O764" s="161">
        <f>+[2]data1cf!N764</f>
        <v>15254.325117032156</v>
      </c>
      <c r="P764" s="161">
        <f>+[2]data1cf!O764</f>
        <v>15401.750172314431</v>
      </c>
      <c r="Q764" s="161">
        <f>+[2]data1cf!P764</f>
        <v>15303.57041770069</v>
      </c>
      <c r="R764" s="161">
        <f>+[2]data1cf!Q764</f>
        <v>1081.1946609806132</v>
      </c>
      <c r="S764" s="161">
        <f>+[2]data1cf!R764</f>
        <v>0</v>
      </c>
      <c r="T764" s="161">
        <f>+[2]data1cf!S764</f>
        <v>0</v>
      </c>
      <c r="U764" s="161">
        <f>+[2]data1cf!T764</f>
        <v>0</v>
      </c>
      <c r="V764" s="161">
        <f>+[2]data1cf!U764</f>
        <v>0</v>
      </c>
      <c r="W764" s="161">
        <f>+[2]data1cf!V764</f>
        <v>0</v>
      </c>
      <c r="X764" s="161">
        <f>+[2]data1cf!W764</f>
        <v>0</v>
      </c>
      <c r="Y764" s="161">
        <f>+[2]data1cf!X764</f>
        <v>0</v>
      </c>
      <c r="Z764" s="161">
        <f>+[2]data1cf!Y764</f>
        <v>0</v>
      </c>
      <c r="AA764" s="161">
        <f>+[2]data1cf!Z764</f>
        <v>0</v>
      </c>
      <c r="AB764" s="161"/>
      <c r="AC764" s="162">
        <f t="shared" si="88"/>
        <v>23846.041987093005</v>
      </c>
      <c r="AD764" s="162">
        <f t="shared" si="90"/>
        <v>56542.855170499708</v>
      </c>
      <c r="AE764" s="163">
        <f t="shared" si="91"/>
        <v>55990.383026327821</v>
      </c>
      <c r="AF764" s="164">
        <f t="shared" si="89"/>
        <v>0.14263963103294372</v>
      </c>
      <c r="AG764" s="165">
        <f t="shared" si="95"/>
        <v>0.98092328049985877</v>
      </c>
    </row>
    <row r="765" spans="1:33">
      <c r="A765" s="157"/>
      <c r="B765" s="161">
        <f>+[2]data1cf!A765</f>
        <v>-94580.047058886863</v>
      </c>
      <c r="C765" s="161">
        <f>+[2]data1cf!B765</f>
        <v>15125.315841933121</v>
      </c>
      <c r="D765" s="161">
        <f>+[2]data1cf!C765</f>
        <v>16341.033510362911</v>
      </c>
      <c r="E765" s="161">
        <f>+[2]data1cf!D765</f>
        <v>16086.713137252989</v>
      </c>
      <c r="F765" s="161">
        <f>+[2]data1cf!E765</f>
        <v>15751.913404585499</v>
      </c>
      <c r="G765" s="161">
        <f>+[2]data1cf!F765</f>
        <v>15543.5836327411</v>
      </c>
      <c r="H765" s="161">
        <f>+[2]data1cf!G765</f>
        <v>15113.81557378346</v>
      </c>
      <c r="I765" s="161">
        <f>+[2]data1cf!H765</f>
        <v>15320.843940772374</v>
      </c>
      <c r="J765" s="161">
        <f>+[2]data1cf!I765</f>
        <v>15366.773679634956</v>
      </c>
      <c r="K765" s="161">
        <f>+[2]data1cf!J765</f>
        <v>15244.392424468515</v>
      </c>
      <c r="L765" s="161">
        <f>+[2]data1cf!K765</f>
        <v>15345.967505953155</v>
      </c>
      <c r="M765" s="161">
        <f>+[2]data1cf!L765</f>
        <v>15162.540306390374</v>
      </c>
      <c r="N765" s="161">
        <f>+[2]data1cf!M765</f>
        <v>15092.974305501995</v>
      </c>
      <c r="O765" s="161">
        <f>+[2]data1cf!N765</f>
        <v>15207.925183347972</v>
      </c>
      <c r="P765" s="161">
        <f>+[2]data1cf!O765</f>
        <v>15323.127892817545</v>
      </c>
      <c r="Q765" s="161">
        <f>+[2]data1cf!P765</f>
        <v>15153.61386309218</v>
      </c>
      <c r="R765" s="161">
        <f>+[2]data1cf!Q765</f>
        <v>1084.7953077466086</v>
      </c>
      <c r="S765" s="161">
        <f>+[2]data1cf!R765</f>
        <v>0</v>
      </c>
      <c r="T765" s="161">
        <f>+[2]data1cf!S765</f>
        <v>0</v>
      </c>
      <c r="U765" s="161">
        <f>+[2]data1cf!T765</f>
        <v>0</v>
      </c>
      <c r="V765" s="161">
        <f>+[2]data1cf!U765</f>
        <v>0</v>
      </c>
      <c r="W765" s="161">
        <f>+[2]data1cf!V765</f>
        <v>0</v>
      </c>
      <c r="X765" s="161">
        <f>+[2]data1cf!W765</f>
        <v>0</v>
      </c>
      <c r="Y765" s="161">
        <f>+[2]data1cf!X765</f>
        <v>0</v>
      </c>
      <c r="Z765" s="161">
        <f>+[2]data1cf!Y765</f>
        <v>0</v>
      </c>
      <c r="AA765" s="161">
        <f>+[2]data1cf!Z765</f>
        <v>0</v>
      </c>
      <c r="AB765" s="161"/>
      <c r="AC765" s="162">
        <f t="shared" si="88"/>
        <v>23490.76362268264</v>
      </c>
      <c r="AD765" s="162">
        <f t="shared" si="90"/>
        <v>56195.29898318708</v>
      </c>
      <c r="AE765" s="163">
        <f t="shared" si="91"/>
        <v>55642.862637917846</v>
      </c>
      <c r="AF765" s="164">
        <f t="shared" si="89"/>
        <v>0.14187336564064026</v>
      </c>
      <c r="AG765" s="165">
        <f t="shared" si="95"/>
        <v>0.98045331788094447</v>
      </c>
    </row>
    <row r="766" spans="1:33">
      <c r="A766" s="157"/>
      <c r="B766" s="161">
        <f>+[2]data1cf!A766</f>
        <v>-85883.82865349474</v>
      </c>
      <c r="C766" s="161">
        <f>+[2]data1cf!B766</f>
        <v>14737.283621742392</v>
      </c>
      <c r="D766" s="161">
        <f>+[2]data1cf!C766</f>
        <v>16052.38393467578</v>
      </c>
      <c r="E766" s="161">
        <f>+[2]data1cf!D766</f>
        <v>15866.375247659706</v>
      </c>
      <c r="F766" s="161">
        <f>+[2]data1cf!E766</f>
        <v>15519.06320284116</v>
      </c>
      <c r="G766" s="161">
        <f>+[2]data1cf!F766</f>
        <v>15337.945493845455</v>
      </c>
      <c r="H766" s="161">
        <f>+[2]data1cf!G766</f>
        <v>15018.844410344424</v>
      </c>
      <c r="I766" s="161">
        <f>+[2]data1cf!H766</f>
        <v>14957.571080697528</v>
      </c>
      <c r="J766" s="161">
        <f>+[2]data1cf!I766</f>
        <v>14991.615530515624</v>
      </c>
      <c r="K766" s="161">
        <f>+[2]data1cf!J766</f>
        <v>14926.789094939741</v>
      </c>
      <c r="L766" s="161">
        <f>+[2]data1cf!K766</f>
        <v>14919.906076718658</v>
      </c>
      <c r="M766" s="161">
        <f>+[2]data1cf!L766</f>
        <v>14878.789245717027</v>
      </c>
      <c r="N766" s="161">
        <f>+[2]data1cf!M766</f>
        <v>14999.051842852357</v>
      </c>
      <c r="O766" s="161">
        <f>+[2]data1cf!N766</f>
        <v>15031.161281390469</v>
      </c>
      <c r="P766" s="161">
        <f>+[2]data1cf!O766</f>
        <v>14951.355312598695</v>
      </c>
      <c r="Q766" s="161">
        <f>+[2]data1cf!P766</f>
        <v>15106.090609707648</v>
      </c>
      <c r="R766" s="161">
        <f>+[2]data1cf!Q766</f>
        <v>985.05316112412322</v>
      </c>
      <c r="S766" s="161">
        <f>+[2]data1cf!R766</f>
        <v>0</v>
      </c>
      <c r="T766" s="161">
        <f>+[2]data1cf!S766</f>
        <v>0</v>
      </c>
      <c r="U766" s="161">
        <f>+[2]data1cf!T766</f>
        <v>0</v>
      </c>
      <c r="V766" s="161">
        <f>+[2]data1cf!U766</f>
        <v>0</v>
      </c>
      <c r="W766" s="161">
        <f>+[2]data1cf!V766</f>
        <v>0</v>
      </c>
      <c r="X766" s="161">
        <f>+[2]data1cf!W766</f>
        <v>0</v>
      </c>
      <c r="Y766" s="161">
        <f>+[2]data1cf!X766</f>
        <v>0</v>
      </c>
      <c r="Z766" s="161">
        <f>+[2]data1cf!Y766</f>
        <v>0</v>
      </c>
      <c r="AA766" s="161">
        <f>+[2]data1cf!Z766</f>
        <v>0</v>
      </c>
      <c r="AB766" s="161"/>
      <c r="AC766" s="162">
        <f t="shared" si="88"/>
        <v>30118.714429781572</v>
      </c>
      <c r="AD766" s="162">
        <f t="shared" si="90"/>
        <v>62265.413247494173</v>
      </c>
      <c r="AE766" s="163">
        <f t="shared" si="91"/>
        <v>61722.325715539926</v>
      </c>
      <c r="AF766" s="164">
        <f t="shared" si="89"/>
        <v>0.15821302533149723</v>
      </c>
      <c r="AG766" s="165">
        <f t="shared" si="95"/>
        <v>0.98722155932884137</v>
      </c>
    </row>
    <row r="767" spans="1:33">
      <c r="A767" s="157"/>
      <c r="B767" s="161">
        <f>+[2]data1cf!A767</f>
        <v>-84575.105883006516</v>
      </c>
      <c r="C767" s="161">
        <f>+[2]data1cf!B767</f>
        <v>14961.428306357606</v>
      </c>
      <c r="D767" s="161">
        <f>+[2]data1cf!C767</f>
        <v>16178.841768902515</v>
      </c>
      <c r="E767" s="161">
        <f>+[2]data1cf!D767</f>
        <v>15910.418464327873</v>
      </c>
      <c r="F767" s="161">
        <f>+[2]data1cf!E767</f>
        <v>15388.909331407798</v>
      </c>
      <c r="G767" s="161">
        <f>+[2]data1cf!F767</f>
        <v>15135.346887391028</v>
      </c>
      <c r="H767" s="161">
        <f>+[2]data1cf!G767</f>
        <v>15066.216821818316</v>
      </c>
      <c r="I767" s="161">
        <f>+[2]data1cf!H767</f>
        <v>15007.322961173933</v>
      </c>
      <c r="J767" s="161">
        <f>+[2]data1cf!I767</f>
        <v>15043.001607842763</v>
      </c>
      <c r="K767" s="161">
        <f>+[2]data1cf!J767</f>
        <v>14962.445098492342</v>
      </c>
      <c r="L767" s="161">
        <f>+[2]data1cf!K767</f>
        <v>15004.615592332277</v>
      </c>
      <c r="M767" s="161">
        <f>+[2]data1cf!L767</f>
        <v>15078.843485036916</v>
      </c>
      <c r="N767" s="161">
        <f>+[2]data1cf!M767</f>
        <v>14884.360248752851</v>
      </c>
      <c r="O767" s="161">
        <f>+[2]data1cf!N767</f>
        <v>14930.528279955783</v>
      </c>
      <c r="P767" s="161">
        <f>+[2]data1cf!O767</f>
        <v>14941.694956453473</v>
      </c>
      <c r="Q767" s="161">
        <f>+[2]data1cf!P767</f>
        <v>14948.335513655878</v>
      </c>
      <c r="R767" s="161">
        <f>+[2]data1cf!Q767</f>
        <v>970.04263443573154</v>
      </c>
      <c r="S767" s="161">
        <f>+[2]data1cf!R767</f>
        <v>0</v>
      </c>
      <c r="T767" s="161">
        <f>+[2]data1cf!S767</f>
        <v>0</v>
      </c>
      <c r="U767" s="161">
        <f>+[2]data1cf!T767</f>
        <v>0</v>
      </c>
      <c r="V767" s="161">
        <f>+[2]data1cf!U767</f>
        <v>0</v>
      </c>
      <c r="W767" s="161">
        <f>+[2]data1cf!V767</f>
        <v>0</v>
      </c>
      <c r="X767" s="161">
        <f>+[2]data1cf!W767</f>
        <v>0</v>
      </c>
      <c r="Y767" s="161">
        <f>+[2]data1cf!X767</f>
        <v>0</v>
      </c>
      <c r="Z767" s="161">
        <f>+[2]data1cf!Y767</f>
        <v>0</v>
      </c>
      <c r="AA767" s="161">
        <f>+[2]data1cf!Z767</f>
        <v>0</v>
      </c>
      <c r="AB767" s="161"/>
      <c r="AC767" s="162">
        <f t="shared" si="88"/>
        <v>31638.971930259839</v>
      </c>
      <c r="AD767" s="162">
        <f t="shared" si="90"/>
        <v>63781.160356929096</v>
      </c>
      <c r="AE767" s="163">
        <f t="shared" si="91"/>
        <v>63238.30522929952</v>
      </c>
      <c r="AF767" s="164">
        <f t="shared" si="89"/>
        <v>0.16205317378044132</v>
      </c>
      <c r="AG767" s="165">
        <f t="shared" si="95"/>
        <v>0.98850832755304652</v>
      </c>
    </row>
    <row r="768" spans="1:33">
      <c r="A768" s="157"/>
      <c r="B768" s="161">
        <f>+[2]data1cf!A768</f>
        <v>-97888.324340013016</v>
      </c>
      <c r="C768" s="161">
        <f>+[2]data1cf!B768</f>
        <v>14957.65426258228</v>
      </c>
      <c r="D768" s="161">
        <f>+[2]data1cf!C768</f>
        <v>16505.628751954544</v>
      </c>
      <c r="E768" s="161">
        <f>+[2]data1cf!D768</f>
        <v>16299.871467162371</v>
      </c>
      <c r="F768" s="161">
        <f>+[2]data1cf!E768</f>
        <v>15906.33986749862</v>
      </c>
      <c r="G768" s="161">
        <f>+[2]data1cf!F768</f>
        <v>15531.412696665053</v>
      </c>
      <c r="H768" s="161">
        <f>+[2]data1cf!G768</f>
        <v>15268.137745557982</v>
      </c>
      <c r="I768" s="161">
        <f>+[2]data1cf!H768</f>
        <v>15040.301190421516</v>
      </c>
      <c r="J768" s="161">
        <f>+[2]data1cf!I768</f>
        <v>15158.013420229581</v>
      </c>
      <c r="K768" s="161">
        <f>+[2]data1cf!J768</f>
        <v>15388.367970043624</v>
      </c>
      <c r="L768" s="161">
        <f>+[2]data1cf!K768</f>
        <v>15366.798803220765</v>
      </c>
      <c r="M768" s="161">
        <f>+[2]data1cf!L768</f>
        <v>15261.347716491273</v>
      </c>
      <c r="N768" s="161">
        <f>+[2]data1cf!M768</f>
        <v>15504.350852213103</v>
      </c>
      <c r="O768" s="161">
        <f>+[2]data1cf!N768</f>
        <v>15284.293883354218</v>
      </c>
      <c r="P768" s="161">
        <f>+[2]data1cf!O768</f>
        <v>15305.450452951454</v>
      </c>
      <c r="Q768" s="161">
        <f>+[2]data1cf!P768</f>
        <v>15326.054060830345</v>
      </c>
      <c r="R768" s="161">
        <f>+[2]data1cf!Q768</f>
        <v>1122.7399248502131</v>
      </c>
      <c r="S768" s="161">
        <f>+[2]data1cf!R768</f>
        <v>0</v>
      </c>
      <c r="T768" s="161">
        <f>+[2]data1cf!S768</f>
        <v>0</v>
      </c>
      <c r="U768" s="161">
        <f>+[2]data1cf!T768</f>
        <v>0</v>
      </c>
      <c r="V768" s="161">
        <f>+[2]data1cf!U768</f>
        <v>0</v>
      </c>
      <c r="W768" s="161">
        <f>+[2]data1cf!V768</f>
        <v>0</v>
      </c>
      <c r="X768" s="161">
        <f>+[2]data1cf!W768</f>
        <v>0</v>
      </c>
      <c r="Y768" s="161">
        <f>+[2]data1cf!X768</f>
        <v>0</v>
      </c>
      <c r="Z768" s="161">
        <f>+[2]data1cf!Y768</f>
        <v>0</v>
      </c>
      <c r="AA768" s="161">
        <f>+[2]data1cf!Z768</f>
        <v>0</v>
      </c>
      <c r="AB768" s="161"/>
      <c r="AC768" s="162">
        <f t="shared" si="88"/>
        <v>20571.47302379557</v>
      </c>
      <c r="AD768" s="162">
        <f t="shared" si="90"/>
        <v>53408.276745871859</v>
      </c>
      <c r="AE768" s="163">
        <f t="shared" si="91"/>
        <v>52853.294771305671</v>
      </c>
      <c r="AF768" s="164">
        <f t="shared" si="89"/>
        <v>0.13559988141059878</v>
      </c>
      <c r="AG768" s="165">
        <f t="shared" si="95"/>
        <v>0.97624102062299678</v>
      </c>
    </row>
    <row r="769" spans="1:33">
      <c r="A769" s="157"/>
      <c r="B769" s="161">
        <f>+[2]data1cf!A769</f>
        <v>-99257.466382713741</v>
      </c>
      <c r="C769" s="161">
        <f>+[2]data1cf!B769</f>
        <v>15431.1621217174</v>
      </c>
      <c r="D769" s="161">
        <f>+[2]data1cf!C769</f>
        <v>16870.00187896088</v>
      </c>
      <c r="E769" s="161">
        <f>+[2]data1cf!D769</f>
        <v>16373.98302115703</v>
      </c>
      <c r="F769" s="161">
        <f>+[2]data1cf!E769</f>
        <v>15970.121716768837</v>
      </c>
      <c r="G769" s="161">
        <f>+[2]data1cf!F769</f>
        <v>15545.561255717646</v>
      </c>
      <c r="H769" s="161">
        <f>+[2]data1cf!G769</f>
        <v>15435.969584777002</v>
      </c>
      <c r="I769" s="161">
        <f>+[2]data1cf!H769</f>
        <v>15467.172966226775</v>
      </c>
      <c r="J769" s="161">
        <f>+[2]data1cf!I769</f>
        <v>15198.060562379133</v>
      </c>
      <c r="K769" s="161">
        <f>+[2]data1cf!J769</f>
        <v>15300.574536802358</v>
      </c>
      <c r="L769" s="161">
        <f>+[2]data1cf!K769</f>
        <v>15317.688575672983</v>
      </c>
      <c r="M769" s="161">
        <f>+[2]data1cf!L769</f>
        <v>15385.627452517576</v>
      </c>
      <c r="N769" s="161">
        <f>+[2]data1cf!M769</f>
        <v>15253.813861911127</v>
      </c>
      <c r="O769" s="161">
        <f>+[2]data1cf!N769</f>
        <v>15316.65808340396</v>
      </c>
      <c r="P769" s="161">
        <f>+[2]data1cf!O769</f>
        <v>15380.272884141334</v>
      </c>
      <c r="Q769" s="161">
        <f>+[2]data1cf!P769</f>
        <v>15436.473410447677</v>
      </c>
      <c r="R769" s="161">
        <f>+[2]data1cf!Q769</f>
        <v>1138.4434364231736</v>
      </c>
      <c r="S769" s="161">
        <f>+[2]data1cf!R769</f>
        <v>0</v>
      </c>
      <c r="T769" s="161">
        <f>+[2]data1cf!S769</f>
        <v>0</v>
      </c>
      <c r="U769" s="161">
        <f>+[2]data1cf!T769</f>
        <v>0</v>
      </c>
      <c r="V769" s="161">
        <f>+[2]data1cf!U769</f>
        <v>0</v>
      </c>
      <c r="W769" s="161">
        <f>+[2]data1cf!V769</f>
        <v>0</v>
      </c>
      <c r="X769" s="161">
        <f>+[2]data1cf!W769</f>
        <v>0</v>
      </c>
      <c r="Y769" s="161">
        <f>+[2]data1cf!X769</f>
        <v>0</v>
      </c>
      <c r="Z769" s="161">
        <f>+[2]data1cf!Y769</f>
        <v>0</v>
      </c>
      <c r="AA769" s="161">
        <f>+[2]data1cf!Z769</f>
        <v>0</v>
      </c>
      <c r="AB769" s="161"/>
      <c r="AC769" s="162">
        <f t="shared" si="88"/>
        <v>20340.644754048099</v>
      </c>
      <c r="AD769" s="162">
        <f t="shared" si="90"/>
        <v>53341.424534396749</v>
      </c>
      <c r="AE769" s="163">
        <f t="shared" si="91"/>
        <v>52784.04722359444</v>
      </c>
      <c r="AF769" s="164">
        <f t="shared" si="89"/>
        <v>0.13492981791496284</v>
      </c>
      <c r="AG769" s="165">
        <f t="shared" si="95"/>
        <v>0.976129539929664</v>
      </c>
    </row>
    <row r="770" spans="1:33">
      <c r="A770" s="157"/>
      <c r="B770" s="161">
        <f>+[2]data1cf!A770</f>
        <v>-89674.590058757269</v>
      </c>
      <c r="C770" s="161">
        <f>+[2]data1cf!B770</f>
        <v>14936.89169294862</v>
      </c>
      <c r="D770" s="161">
        <f>+[2]data1cf!C770</f>
        <v>16478.901988720398</v>
      </c>
      <c r="E770" s="161">
        <f>+[2]data1cf!D770</f>
        <v>16045.981120297427</v>
      </c>
      <c r="F770" s="161">
        <f>+[2]data1cf!E770</f>
        <v>15776.891027253758</v>
      </c>
      <c r="G770" s="161">
        <f>+[2]data1cf!F770</f>
        <v>15180.40646210878</v>
      </c>
      <c r="H770" s="161">
        <f>+[2]data1cf!G770</f>
        <v>15299.245131124044</v>
      </c>
      <c r="I770" s="161">
        <f>+[2]data1cf!H770</f>
        <v>15056.374973942253</v>
      </c>
      <c r="J770" s="161">
        <f>+[2]data1cf!I770</f>
        <v>15002.40074300659</v>
      </c>
      <c r="K770" s="161">
        <f>+[2]data1cf!J770</f>
        <v>15138.402337421745</v>
      </c>
      <c r="L770" s="161">
        <f>+[2]data1cf!K770</f>
        <v>14994.682085445307</v>
      </c>
      <c r="M770" s="161">
        <f>+[2]data1cf!L770</f>
        <v>14968.059481086348</v>
      </c>
      <c r="N770" s="161">
        <f>+[2]data1cf!M770</f>
        <v>15012.533094799886</v>
      </c>
      <c r="O770" s="161">
        <f>+[2]data1cf!N770</f>
        <v>15051.221463580281</v>
      </c>
      <c r="P770" s="161">
        <f>+[2]data1cf!O770</f>
        <v>15033.470768892978</v>
      </c>
      <c r="Q770" s="161">
        <f>+[2]data1cf!P770</f>
        <v>15110.347405305243</v>
      </c>
      <c r="R770" s="161">
        <f>+[2]data1cf!Q770</f>
        <v>1028.5316781379222</v>
      </c>
      <c r="S770" s="161">
        <f>+[2]data1cf!R770</f>
        <v>0</v>
      </c>
      <c r="T770" s="161">
        <f>+[2]data1cf!S770</f>
        <v>0</v>
      </c>
      <c r="U770" s="161">
        <f>+[2]data1cf!T770</f>
        <v>0</v>
      </c>
      <c r="V770" s="161">
        <f>+[2]data1cf!U770</f>
        <v>0</v>
      </c>
      <c r="W770" s="161">
        <f>+[2]data1cf!V770</f>
        <v>0</v>
      </c>
      <c r="X770" s="161">
        <f>+[2]data1cf!W770</f>
        <v>0</v>
      </c>
      <c r="Y770" s="161">
        <f>+[2]data1cf!X770</f>
        <v>0</v>
      </c>
      <c r="Z770" s="161">
        <f>+[2]data1cf!Y770</f>
        <v>0</v>
      </c>
      <c r="AA770" s="161">
        <f>+[2]data1cf!Z770</f>
        <v>0</v>
      </c>
      <c r="AB770" s="161"/>
      <c r="AC770" s="162">
        <f t="shared" ref="AC770:AC833" si="96">XNPV(0.1,B770:AA770,$B$1:$AA$1)</f>
        <v>27480.821538498414</v>
      </c>
      <c r="AD770" s="162">
        <f t="shared" si="90"/>
        <v>59845.981194066248</v>
      </c>
      <c r="AE770" s="163">
        <f t="shared" si="91"/>
        <v>59299.442988515118</v>
      </c>
      <c r="AF770" s="164">
        <f t="shared" ref="AF770:AF833" si="97">XIRR(B770:AA770,$B$1:$AA$1)</f>
        <v>0.15137150883674622</v>
      </c>
      <c r="AG770" s="165">
        <f t="shared" si="95"/>
        <v>0.98486250574919332</v>
      </c>
    </row>
    <row r="771" spans="1:33">
      <c r="A771" s="157"/>
      <c r="B771" s="161">
        <f>+[2]data1cf!A771</f>
        <v>-98759.900805889585</v>
      </c>
      <c r="C771" s="161">
        <f>+[2]data1cf!B771</f>
        <v>15164.86964313</v>
      </c>
      <c r="D771" s="161">
        <f>+[2]data1cf!C771</f>
        <v>16790.917445427083</v>
      </c>
      <c r="E771" s="161">
        <f>+[2]data1cf!D771</f>
        <v>16360.03357100026</v>
      </c>
      <c r="F771" s="161">
        <f>+[2]data1cf!E771</f>
        <v>15975.949302589908</v>
      </c>
      <c r="G771" s="161">
        <f>+[2]data1cf!F771</f>
        <v>15588.304537986449</v>
      </c>
      <c r="H771" s="161">
        <f>+[2]data1cf!G771</f>
        <v>15463.811602147622</v>
      </c>
      <c r="I771" s="161">
        <f>+[2]data1cf!H771</f>
        <v>15227.135369709433</v>
      </c>
      <c r="J771" s="161">
        <f>+[2]data1cf!I771</f>
        <v>15338.449547024316</v>
      </c>
      <c r="K771" s="161">
        <f>+[2]data1cf!J771</f>
        <v>15496.848236178801</v>
      </c>
      <c r="L771" s="161">
        <f>+[2]data1cf!K771</f>
        <v>15493.890417790368</v>
      </c>
      <c r="M771" s="161">
        <f>+[2]data1cf!L771</f>
        <v>15472.592679986847</v>
      </c>
      <c r="N771" s="161">
        <f>+[2]data1cf!M771</f>
        <v>15443.268365564871</v>
      </c>
      <c r="O771" s="161">
        <f>+[2]data1cf!N771</f>
        <v>15606.670051192457</v>
      </c>
      <c r="P771" s="161">
        <f>+[2]data1cf!O771</f>
        <v>15356.04425377764</v>
      </c>
      <c r="Q771" s="161">
        <f>+[2]data1cf!P771</f>
        <v>15111.750607458645</v>
      </c>
      <c r="R771" s="161">
        <f>+[2]data1cf!Q771</f>
        <v>1132.736558283231</v>
      </c>
      <c r="S771" s="161">
        <f>+[2]data1cf!R771</f>
        <v>0</v>
      </c>
      <c r="T771" s="161">
        <f>+[2]data1cf!S771</f>
        <v>0</v>
      </c>
      <c r="U771" s="161">
        <f>+[2]data1cf!T771</f>
        <v>0</v>
      </c>
      <c r="V771" s="161">
        <f>+[2]data1cf!U771</f>
        <v>0</v>
      </c>
      <c r="W771" s="161">
        <f>+[2]data1cf!V771</f>
        <v>0</v>
      </c>
      <c r="X771" s="161">
        <f>+[2]data1cf!W771</f>
        <v>0</v>
      </c>
      <c r="Y771" s="161">
        <f>+[2]data1cf!X771</f>
        <v>0</v>
      </c>
      <c r="Z771" s="161">
        <f>+[2]data1cf!Y771</f>
        <v>0</v>
      </c>
      <c r="AA771" s="161">
        <f>+[2]data1cf!Z771</f>
        <v>0</v>
      </c>
      <c r="AB771" s="161"/>
      <c r="AC771" s="162">
        <f t="shared" si="96"/>
        <v>20749.39536806714</v>
      </c>
      <c r="AD771" s="162">
        <f t="shared" ref="AD771:AD834" si="98">SUMPRODUCT(B771:AA771,$B$1010:$AA$1010)</f>
        <v>53827.465253572445</v>
      </c>
      <c r="AE771" s="163">
        <f t="shared" ref="AE771:AE834" si="99">SUMPRODUCT(B771:AA771,$B$1012:$AA$1012)</f>
        <v>53268.652829349376</v>
      </c>
      <c r="AF771" s="164">
        <f t="shared" si="97"/>
        <v>0.13565364480018618</v>
      </c>
      <c r="AG771" s="165">
        <f t="shared" ref="AG771:AG786" si="100">1-EXP(-(1/0.25)*(AD771/ABS($AD$1010)))</f>
        <v>0.9769282758867508</v>
      </c>
    </row>
    <row r="772" spans="1:33">
      <c r="A772" s="157"/>
      <c r="B772" s="161">
        <f>+[2]data1cf!A772</f>
        <v>-94216.864326618088</v>
      </c>
      <c r="C772" s="161">
        <f>+[2]data1cf!B772</f>
        <v>15273.654354296545</v>
      </c>
      <c r="D772" s="161">
        <f>+[2]data1cf!C772</f>
        <v>16524.864760507491</v>
      </c>
      <c r="E772" s="161">
        <f>+[2]data1cf!D772</f>
        <v>16088.131846843307</v>
      </c>
      <c r="F772" s="161">
        <f>+[2]data1cf!E772</f>
        <v>15933.309897680216</v>
      </c>
      <c r="G772" s="161">
        <f>+[2]data1cf!F772</f>
        <v>15449.77440883356</v>
      </c>
      <c r="H772" s="161">
        <f>+[2]data1cf!G772</f>
        <v>15226.185575391813</v>
      </c>
      <c r="I772" s="161">
        <f>+[2]data1cf!H772</f>
        <v>15136.031694194871</v>
      </c>
      <c r="J772" s="161">
        <f>+[2]data1cf!I772</f>
        <v>14943.950980224552</v>
      </c>
      <c r="K772" s="161">
        <f>+[2]data1cf!J772</f>
        <v>15229.015560945092</v>
      </c>
      <c r="L772" s="161">
        <f>+[2]data1cf!K772</f>
        <v>15236.033035725892</v>
      </c>
      <c r="M772" s="161">
        <f>+[2]data1cf!L772</f>
        <v>15099.160482771971</v>
      </c>
      <c r="N772" s="161">
        <f>+[2]data1cf!M772</f>
        <v>15288.627058591392</v>
      </c>
      <c r="O772" s="161">
        <f>+[2]data1cf!N772</f>
        <v>15174.022133344915</v>
      </c>
      <c r="P772" s="161">
        <f>+[2]data1cf!O772</f>
        <v>15295.36975582468</v>
      </c>
      <c r="Q772" s="161">
        <f>+[2]data1cf!P772</f>
        <v>15400.186300758596</v>
      </c>
      <c r="R772" s="161">
        <f>+[2]data1cf!Q772</f>
        <v>1080.6297470805787</v>
      </c>
      <c r="S772" s="161">
        <f>+[2]data1cf!R772</f>
        <v>0</v>
      </c>
      <c r="T772" s="161">
        <f>+[2]data1cf!S772</f>
        <v>0</v>
      </c>
      <c r="U772" s="161">
        <f>+[2]data1cf!T772</f>
        <v>0</v>
      </c>
      <c r="V772" s="161">
        <f>+[2]data1cf!U772</f>
        <v>0</v>
      </c>
      <c r="W772" s="161">
        <f>+[2]data1cf!V772</f>
        <v>0</v>
      </c>
      <c r="X772" s="161">
        <f>+[2]data1cf!W772</f>
        <v>0</v>
      </c>
      <c r="Y772" s="161">
        <f>+[2]data1cf!X772</f>
        <v>0</v>
      </c>
      <c r="Z772" s="161">
        <f>+[2]data1cf!Y772</f>
        <v>0</v>
      </c>
      <c r="AA772" s="161">
        <f>+[2]data1cf!Z772</f>
        <v>0</v>
      </c>
      <c r="AB772" s="161"/>
      <c r="AC772" s="162">
        <f t="shared" si="96"/>
        <v>24011.016246540723</v>
      </c>
      <c r="AD772" s="162">
        <f t="shared" si="98"/>
        <v>56678.572434539499</v>
      </c>
      <c r="AE772" s="163">
        <f t="shared" si="99"/>
        <v>56126.559837218745</v>
      </c>
      <c r="AF772" s="164">
        <f t="shared" si="97"/>
        <v>0.14303354620933537</v>
      </c>
      <c r="AG772" s="165">
        <f t="shared" si="100"/>
        <v>0.9811037135167483</v>
      </c>
    </row>
    <row r="773" spans="1:33">
      <c r="A773" s="157"/>
      <c r="B773" s="161">
        <f>+[2]data1cf!A773</f>
        <v>-91757.748409950989</v>
      </c>
      <c r="C773" s="161">
        <f>+[2]data1cf!B773</f>
        <v>14843.178019220377</v>
      </c>
      <c r="D773" s="161">
        <f>+[2]data1cf!C773</f>
        <v>16339.127542291662</v>
      </c>
      <c r="E773" s="161">
        <f>+[2]data1cf!D773</f>
        <v>16051.864914733391</v>
      </c>
      <c r="F773" s="161">
        <f>+[2]data1cf!E773</f>
        <v>15777.152098218005</v>
      </c>
      <c r="G773" s="161">
        <f>+[2]data1cf!F773</f>
        <v>15382.461952774513</v>
      </c>
      <c r="H773" s="161">
        <f>+[2]data1cf!G773</f>
        <v>15168.411290101321</v>
      </c>
      <c r="I773" s="161">
        <f>+[2]data1cf!H773</f>
        <v>15063.704368368086</v>
      </c>
      <c r="J773" s="161">
        <f>+[2]data1cf!I773</f>
        <v>15137.926255275563</v>
      </c>
      <c r="K773" s="161">
        <f>+[2]data1cf!J773</f>
        <v>14948.366580661197</v>
      </c>
      <c r="L773" s="161">
        <f>+[2]data1cf!K773</f>
        <v>14951.768083966554</v>
      </c>
      <c r="M773" s="161">
        <f>+[2]data1cf!L773</f>
        <v>14946.838772469648</v>
      </c>
      <c r="N773" s="161">
        <f>+[2]data1cf!M773</f>
        <v>15205.326688079313</v>
      </c>
      <c r="O773" s="161">
        <f>+[2]data1cf!N773</f>
        <v>15268.773695729451</v>
      </c>
      <c r="P773" s="161">
        <f>+[2]data1cf!O773</f>
        <v>15164.85019101945</v>
      </c>
      <c r="Q773" s="161">
        <f>+[2]data1cf!P773</f>
        <v>15288.412040912601</v>
      </c>
      <c r="R773" s="161">
        <f>+[2]data1cf!Q773</f>
        <v>1052.4246711627738</v>
      </c>
      <c r="S773" s="161">
        <f>+[2]data1cf!R773</f>
        <v>0</v>
      </c>
      <c r="T773" s="161">
        <f>+[2]data1cf!S773</f>
        <v>0</v>
      </c>
      <c r="U773" s="161">
        <f>+[2]data1cf!T773</f>
        <v>0</v>
      </c>
      <c r="V773" s="161">
        <f>+[2]data1cf!U773</f>
        <v>0</v>
      </c>
      <c r="W773" s="161">
        <f>+[2]data1cf!V773</f>
        <v>0</v>
      </c>
      <c r="X773" s="161">
        <f>+[2]data1cf!W773</f>
        <v>0</v>
      </c>
      <c r="Y773" s="161">
        <f>+[2]data1cf!X773</f>
        <v>0</v>
      </c>
      <c r="Z773" s="161">
        <f>+[2]data1cf!Y773</f>
        <v>0</v>
      </c>
      <c r="AA773" s="161">
        <f>+[2]data1cf!Z773</f>
        <v>0</v>
      </c>
      <c r="AB773" s="161"/>
      <c r="AC773" s="162">
        <f t="shared" si="96"/>
        <v>25422.315819589559</v>
      </c>
      <c r="AD773" s="162">
        <f t="shared" si="98"/>
        <v>57881.05417931595</v>
      </c>
      <c r="AE773" s="163">
        <f t="shared" si="99"/>
        <v>57332.60598377281</v>
      </c>
      <c r="AF773" s="164">
        <f t="shared" si="97"/>
        <v>0.14650165438652041</v>
      </c>
      <c r="AG773" s="165">
        <f t="shared" si="100"/>
        <v>0.98262965686778247</v>
      </c>
    </row>
    <row r="774" spans="1:33">
      <c r="A774" s="157"/>
      <c r="B774" s="161">
        <f>+[2]data1cf!A774</f>
        <v>-88438.442780649493</v>
      </c>
      <c r="C774" s="161">
        <f>+[2]data1cf!B774</f>
        <v>14934.521167226789</v>
      </c>
      <c r="D774" s="161">
        <f>+[2]data1cf!C774</f>
        <v>16222.239083580615</v>
      </c>
      <c r="E774" s="161">
        <f>+[2]data1cf!D774</f>
        <v>15769.262844296773</v>
      </c>
      <c r="F774" s="161">
        <f>+[2]data1cf!E774</f>
        <v>15663.342221460643</v>
      </c>
      <c r="G774" s="161">
        <f>+[2]data1cf!F774</f>
        <v>15518.161819078729</v>
      </c>
      <c r="H774" s="161">
        <f>+[2]data1cf!G774</f>
        <v>15108.193451926016</v>
      </c>
      <c r="I774" s="161">
        <f>+[2]data1cf!H774</f>
        <v>15039.203632941972</v>
      </c>
      <c r="J774" s="161">
        <f>+[2]data1cf!I774</f>
        <v>14919.191400883667</v>
      </c>
      <c r="K774" s="161">
        <f>+[2]data1cf!J774</f>
        <v>15162.521800773902</v>
      </c>
      <c r="L774" s="161">
        <f>+[2]data1cf!K774</f>
        <v>14995.990774444857</v>
      </c>
      <c r="M774" s="161">
        <f>+[2]data1cf!L774</f>
        <v>15032.542354679303</v>
      </c>
      <c r="N774" s="161">
        <f>+[2]data1cf!M774</f>
        <v>15114.32717868387</v>
      </c>
      <c r="O774" s="161">
        <f>+[2]data1cf!N774</f>
        <v>14892.071936423614</v>
      </c>
      <c r="P774" s="161">
        <f>+[2]data1cf!O774</f>
        <v>14994.366794456782</v>
      </c>
      <c r="Q774" s="161">
        <f>+[2]data1cf!P774</f>
        <v>15185.582129181817</v>
      </c>
      <c r="R774" s="161">
        <f>+[2]data1cf!Q774</f>
        <v>1014.3535633169373</v>
      </c>
      <c r="S774" s="161">
        <f>+[2]data1cf!R774</f>
        <v>0</v>
      </c>
      <c r="T774" s="161">
        <f>+[2]data1cf!S774</f>
        <v>0</v>
      </c>
      <c r="U774" s="161">
        <f>+[2]data1cf!T774</f>
        <v>0</v>
      </c>
      <c r="V774" s="161">
        <f>+[2]data1cf!U774</f>
        <v>0</v>
      </c>
      <c r="W774" s="161">
        <f>+[2]data1cf!V774</f>
        <v>0</v>
      </c>
      <c r="X774" s="161">
        <f>+[2]data1cf!W774</f>
        <v>0</v>
      </c>
      <c r="Y774" s="161">
        <f>+[2]data1cf!X774</f>
        <v>0</v>
      </c>
      <c r="Z774" s="161">
        <f>+[2]data1cf!Y774</f>
        <v>0</v>
      </c>
      <c r="AA774" s="161">
        <f>+[2]data1cf!Z774</f>
        <v>0</v>
      </c>
      <c r="AB774" s="161"/>
      <c r="AC774" s="162">
        <f t="shared" si="96"/>
        <v>28295.919908753061</v>
      </c>
      <c r="AD774" s="162">
        <f t="shared" si="98"/>
        <v>60608.985320266765</v>
      </c>
      <c r="AE774" s="163">
        <f t="shared" si="99"/>
        <v>60063.153236067512</v>
      </c>
      <c r="AF774" s="164">
        <f t="shared" si="97"/>
        <v>0.15340631604194643</v>
      </c>
      <c r="AG774" s="165">
        <f t="shared" si="100"/>
        <v>0.98565004111301946</v>
      </c>
    </row>
    <row r="775" spans="1:33">
      <c r="A775" s="157"/>
      <c r="B775" s="161">
        <f>+[2]data1cf!A775</f>
        <v>-101518.65620111517</v>
      </c>
      <c r="C775" s="161">
        <f>+[2]data1cf!B775</f>
        <v>15332.382944430716</v>
      </c>
      <c r="D775" s="161">
        <f>+[2]data1cf!C775</f>
        <v>16833.987021046316</v>
      </c>
      <c r="E775" s="161">
        <f>+[2]data1cf!D775</f>
        <v>16509.045766819341</v>
      </c>
      <c r="F775" s="161">
        <f>+[2]data1cf!E775</f>
        <v>16135.763338121824</v>
      </c>
      <c r="G775" s="161">
        <f>+[2]data1cf!F775</f>
        <v>15571.056956921617</v>
      </c>
      <c r="H775" s="161">
        <f>+[2]data1cf!G775</f>
        <v>15599.431810396454</v>
      </c>
      <c r="I775" s="161">
        <f>+[2]data1cf!H775</f>
        <v>15414.019536300586</v>
      </c>
      <c r="J775" s="161">
        <f>+[2]data1cf!I775</f>
        <v>15380.10115579784</v>
      </c>
      <c r="K775" s="161">
        <f>+[2]data1cf!J775</f>
        <v>15192.514814428454</v>
      </c>
      <c r="L775" s="161">
        <f>+[2]data1cf!K775</f>
        <v>15263.738667986805</v>
      </c>
      <c r="M775" s="161">
        <f>+[2]data1cf!L775</f>
        <v>15252.877761382004</v>
      </c>
      <c r="N775" s="161">
        <f>+[2]data1cf!M775</f>
        <v>15300.715222151255</v>
      </c>
      <c r="O775" s="161">
        <f>+[2]data1cf!N775</f>
        <v>15371.73612843041</v>
      </c>
      <c r="P775" s="161">
        <f>+[2]data1cf!O775</f>
        <v>15457.999175153989</v>
      </c>
      <c r="Q775" s="161">
        <f>+[2]data1cf!P775</f>
        <v>15358.069840538381</v>
      </c>
      <c r="R775" s="161">
        <f>+[2]data1cf!Q775</f>
        <v>1164.3783791643104</v>
      </c>
      <c r="S775" s="161">
        <f>+[2]data1cf!R775</f>
        <v>0</v>
      </c>
      <c r="T775" s="161">
        <f>+[2]data1cf!S775</f>
        <v>0</v>
      </c>
      <c r="U775" s="161">
        <f>+[2]data1cf!T775</f>
        <v>0</v>
      </c>
      <c r="V775" s="161">
        <f>+[2]data1cf!U775</f>
        <v>0</v>
      </c>
      <c r="W775" s="161">
        <f>+[2]data1cf!V775</f>
        <v>0</v>
      </c>
      <c r="X775" s="161">
        <f>+[2]data1cf!W775</f>
        <v>0</v>
      </c>
      <c r="Y775" s="161">
        <f>+[2]data1cf!X775</f>
        <v>0</v>
      </c>
      <c r="Z775" s="161">
        <f>+[2]data1cf!Y775</f>
        <v>0</v>
      </c>
      <c r="AA775" s="161">
        <f>+[2]data1cf!Z775</f>
        <v>0</v>
      </c>
      <c r="AB775" s="161"/>
      <c r="AC775" s="162">
        <f t="shared" si="96"/>
        <v>18265.248993727251</v>
      </c>
      <c r="AD775" s="162">
        <f t="shared" si="98"/>
        <v>51318.107098009561</v>
      </c>
      <c r="AE775" s="163">
        <f t="shared" si="99"/>
        <v>50760.009790776996</v>
      </c>
      <c r="AF775" s="164">
        <f t="shared" si="97"/>
        <v>0.13079083561897278</v>
      </c>
      <c r="AG775" s="165">
        <f t="shared" si="100"/>
        <v>0.97249631549495352</v>
      </c>
    </row>
    <row r="776" spans="1:33">
      <c r="A776" s="157"/>
      <c r="B776" s="161">
        <f>+[2]data1cf!A776</f>
        <v>-86470.834103087356</v>
      </c>
      <c r="C776" s="161">
        <f>+[2]data1cf!B776</f>
        <v>14653.376371775703</v>
      </c>
      <c r="D776" s="161">
        <f>+[2]data1cf!C776</f>
        <v>16041.795021275146</v>
      </c>
      <c r="E776" s="161">
        <f>+[2]data1cf!D776</f>
        <v>15934.946913473617</v>
      </c>
      <c r="F776" s="161">
        <f>+[2]data1cf!E776</f>
        <v>15645.417952979296</v>
      </c>
      <c r="G776" s="161">
        <f>+[2]data1cf!F776</f>
        <v>15392.203856757285</v>
      </c>
      <c r="H776" s="161">
        <f>+[2]data1cf!G776</f>
        <v>15298.033122163914</v>
      </c>
      <c r="I776" s="161">
        <f>+[2]data1cf!H776</f>
        <v>15096.371058087647</v>
      </c>
      <c r="J776" s="161">
        <f>+[2]data1cf!I776</f>
        <v>14871.597080878197</v>
      </c>
      <c r="K776" s="161">
        <f>+[2]data1cf!J776</f>
        <v>14965.515742955351</v>
      </c>
      <c r="L776" s="161">
        <f>+[2]data1cf!K776</f>
        <v>14854.898579916358</v>
      </c>
      <c r="M776" s="161">
        <f>+[2]data1cf!L776</f>
        <v>15202.026027151991</v>
      </c>
      <c r="N776" s="161">
        <f>+[2]data1cf!M776</f>
        <v>14850.487410150692</v>
      </c>
      <c r="O776" s="161">
        <f>+[2]data1cf!N776</f>
        <v>14779.012547022718</v>
      </c>
      <c r="P776" s="161">
        <f>+[2]data1cf!O776</f>
        <v>15019.577634257614</v>
      </c>
      <c r="Q776" s="161">
        <f>+[2]data1cf!P776</f>
        <v>15150.209225535724</v>
      </c>
      <c r="R776" s="161">
        <f>+[2]data1cf!Q776</f>
        <v>991.78587882877071</v>
      </c>
      <c r="S776" s="161">
        <f>+[2]data1cf!R776</f>
        <v>0</v>
      </c>
      <c r="T776" s="161">
        <f>+[2]data1cf!S776</f>
        <v>0</v>
      </c>
      <c r="U776" s="161">
        <f>+[2]data1cf!T776</f>
        <v>0</v>
      </c>
      <c r="V776" s="161">
        <f>+[2]data1cf!U776</f>
        <v>0</v>
      </c>
      <c r="W776" s="161">
        <f>+[2]data1cf!V776</f>
        <v>0</v>
      </c>
      <c r="X776" s="161">
        <f>+[2]data1cf!W776</f>
        <v>0</v>
      </c>
      <c r="Y776" s="161">
        <f>+[2]data1cf!X776</f>
        <v>0</v>
      </c>
      <c r="Z776" s="161">
        <f>+[2]data1cf!Y776</f>
        <v>0</v>
      </c>
      <c r="AA776" s="161">
        <f>+[2]data1cf!Z776</f>
        <v>0</v>
      </c>
      <c r="AB776" s="161"/>
      <c r="AC776" s="162">
        <f t="shared" si="96"/>
        <v>29805.143150248921</v>
      </c>
      <c r="AD776" s="162">
        <f t="shared" si="98"/>
        <v>62027.121024617896</v>
      </c>
      <c r="AE776" s="163">
        <f t="shared" si="99"/>
        <v>61482.952281674094</v>
      </c>
      <c r="AF776" s="164">
        <f t="shared" si="97"/>
        <v>0.15725553631782532</v>
      </c>
      <c r="AG776" s="165">
        <f t="shared" si="100"/>
        <v>0.98700655101111301</v>
      </c>
    </row>
    <row r="777" spans="1:33">
      <c r="A777" s="157"/>
      <c r="B777" s="161">
        <f>+[2]data1cf!A777</f>
        <v>-97849.122392292658</v>
      </c>
      <c r="C777" s="161">
        <f>+[2]data1cf!B777</f>
        <v>15239.734161907594</v>
      </c>
      <c r="D777" s="161">
        <f>+[2]data1cf!C777</f>
        <v>16853.696732250795</v>
      </c>
      <c r="E777" s="161">
        <f>+[2]data1cf!D777</f>
        <v>16139.316126733338</v>
      </c>
      <c r="F777" s="161">
        <f>+[2]data1cf!E777</f>
        <v>15943.098105982721</v>
      </c>
      <c r="G777" s="161">
        <f>+[2]data1cf!F777</f>
        <v>15862.965934997168</v>
      </c>
      <c r="H777" s="161">
        <f>+[2]data1cf!G777</f>
        <v>15210.196112408899</v>
      </c>
      <c r="I777" s="161">
        <f>+[2]data1cf!H777</f>
        <v>15229.216317281382</v>
      </c>
      <c r="J777" s="161">
        <f>+[2]data1cf!I777</f>
        <v>15303.207509285068</v>
      </c>
      <c r="K777" s="161">
        <f>+[2]data1cf!J777</f>
        <v>15552.972452489314</v>
      </c>
      <c r="L777" s="161">
        <f>+[2]data1cf!K777</f>
        <v>15190.398474546444</v>
      </c>
      <c r="M777" s="161">
        <f>+[2]data1cf!L777</f>
        <v>15336.515573059318</v>
      </c>
      <c r="N777" s="161">
        <f>+[2]data1cf!M777</f>
        <v>15209.712783260791</v>
      </c>
      <c r="O777" s="161">
        <f>+[2]data1cf!N777</f>
        <v>15256.864772084096</v>
      </c>
      <c r="P777" s="161">
        <f>+[2]data1cf!O777</f>
        <v>15236.968863298007</v>
      </c>
      <c r="Q777" s="161">
        <f>+[2]data1cf!P777</f>
        <v>15279.763060927409</v>
      </c>
      <c r="R777" s="161">
        <f>+[2]data1cf!Q777</f>
        <v>1122.2902941906398</v>
      </c>
      <c r="S777" s="161">
        <f>+[2]data1cf!R777</f>
        <v>0</v>
      </c>
      <c r="T777" s="161">
        <f>+[2]data1cf!S777</f>
        <v>0</v>
      </c>
      <c r="U777" s="161">
        <f>+[2]data1cf!T777</f>
        <v>0</v>
      </c>
      <c r="V777" s="161">
        <f>+[2]data1cf!U777</f>
        <v>0</v>
      </c>
      <c r="W777" s="161">
        <f>+[2]data1cf!V777</f>
        <v>0</v>
      </c>
      <c r="X777" s="161">
        <f>+[2]data1cf!W777</f>
        <v>0</v>
      </c>
      <c r="Y777" s="161">
        <f>+[2]data1cf!X777</f>
        <v>0</v>
      </c>
      <c r="Z777" s="161">
        <f>+[2]data1cf!Y777</f>
        <v>0</v>
      </c>
      <c r="AA777" s="161">
        <f>+[2]data1cf!Z777</f>
        <v>0</v>
      </c>
      <c r="AB777" s="161"/>
      <c r="AC777" s="162">
        <f t="shared" si="96"/>
        <v>21294.127853465438</v>
      </c>
      <c r="AD777" s="162">
        <f t="shared" si="98"/>
        <v>54195.061149984496</v>
      </c>
      <c r="AE777" s="163">
        <f t="shared" si="99"/>
        <v>53639.480611396626</v>
      </c>
      <c r="AF777" s="164">
        <f t="shared" si="97"/>
        <v>0.13698548674583436</v>
      </c>
      <c r="AG777" s="165">
        <f t="shared" si="100"/>
        <v>0.97751456591534769</v>
      </c>
    </row>
    <row r="778" spans="1:33">
      <c r="A778" s="157"/>
      <c r="B778" s="161">
        <f>+[2]data1cf!A778</f>
        <v>-93008.853962085617</v>
      </c>
      <c r="C778" s="161">
        <f>+[2]data1cf!B778</f>
        <v>14973.584582492875</v>
      </c>
      <c r="D778" s="161">
        <f>+[2]data1cf!C778</f>
        <v>16680.751013945373</v>
      </c>
      <c r="E778" s="161">
        <f>+[2]data1cf!D778</f>
        <v>16132.207318743604</v>
      </c>
      <c r="F778" s="161">
        <f>+[2]data1cf!E778</f>
        <v>15874.105883631251</v>
      </c>
      <c r="G778" s="161">
        <f>+[2]data1cf!F778</f>
        <v>15568.306266395912</v>
      </c>
      <c r="H778" s="161">
        <f>+[2]data1cf!G778</f>
        <v>15212.266032488635</v>
      </c>
      <c r="I778" s="161">
        <f>+[2]data1cf!H778</f>
        <v>14972.626676098327</v>
      </c>
      <c r="J778" s="161">
        <f>+[2]data1cf!I778</f>
        <v>15134.12469626898</v>
      </c>
      <c r="K778" s="161">
        <f>+[2]data1cf!J778</f>
        <v>15105.039997464653</v>
      </c>
      <c r="L778" s="161">
        <f>+[2]data1cf!K778</f>
        <v>15002.496456429548</v>
      </c>
      <c r="M778" s="161">
        <f>+[2]data1cf!L778</f>
        <v>15124.554878507643</v>
      </c>
      <c r="N778" s="161">
        <f>+[2]data1cf!M778</f>
        <v>15079.017588610885</v>
      </c>
      <c r="O778" s="161">
        <f>+[2]data1cf!N778</f>
        <v>15019.030500202884</v>
      </c>
      <c r="P778" s="161">
        <f>+[2]data1cf!O778</f>
        <v>15108.704265148277</v>
      </c>
      <c r="Q778" s="161">
        <f>+[2]data1cf!P778</f>
        <v>15025.064094310754</v>
      </c>
      <c r="R778" s="161">
        <f>+[2]data1cf!Q778</f>
        <v>1066.7743514035371</v>
      </c>
      <c r="S778" s="161">
        <f>+[2]data1cf!R778</f>
        <v>0</v>
      </c>
      <c r="T778" s="161">
        <f>+[2]data1cf!S778</f>
        <v>0</v>
      </c>
      <c r="U778" s="161">
        <f>+[2]data1cf!T778</f>
        <v>0</v>
      </c>
      <c r="V778" s="161">
        <f>+[2]data1cf!U778</f>
        <v>0</v>
      </c>
      <c r="W778" s="161">
        <f>+[2]data1cf!V778</f>
        <v>0</v>
      </c>
      <c r="X778" s="161">
        <f>+[2]data1cf!W778</f>
        <v>0</v>
      </c>
      <c r="Y778" s="161">
        <f>+[2]data1cf!X778</f>
        <v>0</v>
      </c>
      <c r="Z778" s="161">
        <f>+[2]data1cf!Y778</f>
        <v>0</v>
      </c>
      <c r="AA778" s="161">
        <f>+[2]data1cf!Z778</f>
        <v>0</v>
      </c>
      <c r="AB778" s="161"/>
      <c r="AC778" s="162">
        <f t="shared" si="96"/>
        <v>24751.25810223744</v>
      </c>
      <c r="AD778" s="162">
        <f t="shared" si="98"/>
        <v>57235.905734445114</v>
      </c>
      <c r="AE778" s="163">
        <f t="shared" si="99"/>
        <v>56687.514777646145</v>
      </c>
      <c r="AF778" s="164">
        <f t="shared" si="97"/>
        <v>0.14494534134864809</v>
      </c>
      <c r="AG778" s="165">
        <f t="shared" si="100"/>
        <v>0.98182695583011237</v>
      </c>
    </row>
    <row r="779" spans="1:33">
      <c r="A779" s="157"/>
      <c r="B779" s="161">
        <f>+[2]data1cf!A779</f>
        <v>-93694.822343506312</v>
      </c>
      <c r="C779" s="161">
        <f>+[2]data1cf!B779</f>
        <v>15017.066406512615</v>
      </c>
      <c r="D779" s="161">
        <f>+[2]data1cf!C779</f>
        <v>16696.854326320245</v>
      </c>
      <c r="E779" s="161">
        <f>+[2]data1cf!D779</f>
        <v>16244.248715143265</v>
      </c>
      <c r="F779" s="161">
        <f>+[2]data1cf!E779</f>
        <v>15846.907603650627</v>
      </c>
      <c r="G779" s="161">
        <f>+[2]data1cf!F779</f>
        <v>15577.641689840257</v>
      </c>
      <c r="H779" s="161">
        <f>+[2]data1cf!G779</f>
        <v>15271.404501843175</v>
      </c>
      <c r="I779" s="161">
        <f>+[2]data1cf!H779</f>
        <v>15206.614953934572</v>
      </c>
      <c r="J779" s="161">
        <f>+[2]data1cf!I779</f>
        <v>15182.988698754856</v>
      </c>
      <c r="K779" s="161">
        <f>+[2]data1cf!J779</f>
        <v>15288.97333664558</v>
      </c>
      <c r="L779" s="161">
        <f>+[2]data1cf!K779</f>
        <v>15068.701820259077</v>
      </c>
      <c r="M779" s="161">
        <f>+[2]data1cf!L779</f>
        <v>15053.915649559984</v>
      </c>
      <c r="N779" s="161">
        <f>+[2]data1cf!M779</f>
        <v>15250.850949450511</v>
      </c>
      <c r="O779" s="161">
        <f>+[2]data1cf!N779</f>
        <v>15369.243180403259</v>
      </c>
      <c r="P779" s="161">
        <f>+[2]data1cf!O779</f>
        <v>15132.772000159452</v>
      </c>
      <c r="Q779" s="161">
        <f>+[2]data1cf!P779</f>
        <v>15121.1498900064</v>
      </c>
      <c r="R779" s="161">
        <f>+[2]data1cf!Q779</f>
        <v>1074.6421343510799</v>
      </c>
      <c r="S779" s="161">
        <f>+[2]data1cf!R779</f>
        <v>0</v>
      </c>
      <c r="T779" s="161">
        <f>+[2]data1cf!S779</f>
        <v>0</v>
      </c>
      <c r="U779" s="161">
        <f>+[2]data1cf!T779</f>
        <v>0</v>
      </c>
      <c r="V779" s="161">
        <f>+[2]data1cf!U779</f>
        <v>0</v>
      </c>
      <c r="W779" s="161">
        <f>+[2]data1cf!V779</f>
        <v>0</v>
      </c>
      <c r="X779" s="161">
        <f>+[2]data1cf!W779</f>
        <v>0</v>
      </c>
      <c r="Y779" s="161">
        <f>+[2]data1cf!X779</f>
        <v>0</v>
      </c>
      <c r="Z779" s="161">
        <f>+[2]data1cf!Y779</f>
        <v>0</v>
      </c>
      <c r="AA779" s="161">
        <f>+[2]data1cf!Z779</f>
        <v>0</v>
      </c>
      <c r="AB779" s="161"/>
      <c r="AC779" s="162">
        <f t="shared" si="96"/>
        <v>24631.48550834203</v>
      </c>
      <c r="AD779" s="162">
        <f t="shared" si="98"/>
        <v>57319.771095138785</v>
      </c>
      <c r="AE779" s="163">
        <f t="shared" si="99"/>
        <v>56767.798021811541</v>
      </c>
      <c r="AF779" s="164">
        <f t="shared" si="97"/>
        <v>0.14434953331947328</v>
      </c>
      <c r="AG779" s="165">
        <f t="shared" si="100"/>
        <v>0.98193336398996645</v>
      </c>
    </row>
    <row r="780" spans="1:33">
      <c r="A780" s="157"/>
      <c r="B780" s="161">
        <f>+[2]data1cf!A780</f>
        <v>-91254.007581688478</v>
      </c>
      <c r="C780" s="161">
        <f>+[2]data1cf!B780</f>
        <v>15028.957745197717</v>
      </c>
      <c r="D780" s="161">
        <f>+[2]data1cf!C780</f>
        <v>16347.804874455211</v>
      </c>
      <c r="E780" s="161">
        <f>+[2]data1cf!D780</f>
        <v>15885.904501268507</v>
      </c>
      <c r="F780" s="161">
        <f>+[2]data1cf!E780</f>
        <v>15636.179592329461</v>
      </c>
      <c r="G780" s="161">
        <f>+[2]data1cf!F780</f>
        <v>15307.5281932711</v>
      </c>
      <c r="H780" s="161">
        <f>+[2]data1cf!G780</f>
        <v>15083.545319190274</v>
      </c>
      <c r="I780" s="161">
        <f>+[2]data1cf!H780</f>
        <v>15014.741194366357</v>
      </c>
      <c r="J780" s="161">
        <f>+[2]data1cf!I780</f>
        <v>15129.698245165409</v>
      </c>
      <c r="K780" s="161">
        <f>+[2]data1cf!J780</f>
        <v>15033.693173671112</v>
      </c>
      <c r="L780" s="161">
        <f>+[2]data1cf!K780</f>
        <v>15014.087158528378</v>
      </c>
      <c r="M780" s="161">
        <f>+[2]data1cf!L780</f>
        <v>14932.426237939668</v>
      </c>
      <c r="N780" s="161">
        <f>+[2]data1cf!M780</f>
        <v>15179.886111647658</v>
      </c>
      <c r="O780" s="161">
        <f>+[2]data1cf!N780</f>
        <v>15266.532835406833</v>
      </c>
      <c r="P780" s="161">
        <f>+[2]data1cf!O780</f>
        <v>15126.852910678212</v>
      </c>
      <c r="Q780" s="161">
        <f>+[2]data1cf!P780</f>
        <v>15276.666838639841</v>
      </c>
      <c r="R780" s="161">
        <f>+[2]data1cf!Q780</f>
        <v>1046.646965358934</v>
      </c>
      <c r="S780" s="161">
        <f>+[2]data1cf!R780</f>
        <v>0</v>
      </c>
      <c r="T780" s="161">
        <f>+[2]data1cf!S780</f>
        <v>0</v>
      </c>
      <c r="U780" s="161">
        <f>+[2]data1cf!T780</f>
        <v>0</v>
      </c>
      <c r="V780" s="161">
        <f>+[2]data1cf!U780</f>
        <v>0</v>
      </c>
      <c r="W780" s="161">
        <f>+[2]data1cf!V780</f>
        <v>0</v>
      </c>
      <c r="X780" s="161">
        <f>+[2]data1cf!W780</f>
        <v>0</v>
      </c>
      <c r="Y780" s="161">
        <f>+[2]data1cf!X780</f>
        <v>0</v>
      </c>
      <c r="Z780" s="161">
        <f>+[2]data1cf!Y780</f>
        <v>0</v>
      </c>
      <c r="AA780" s="161">
        <f>+[2]data1cf!Z780</f>
        <v>0</v>
      </c>
      <c r="AB780" s="161"/>
      <c r="AC780" s="162">
        <f t="shared" si="96"/>
        <v>25790.174824261238</v>
      </c>
      <c r="AD780" s="162">
        <f t="shared" si="98"/>
        <v>58198.527527430109</v>
      </c>
      <c r="AE780" s="163">
        <f t="shared" si="99"/>
        <v>57650.827712902486</v>
      </c>
      <c r="AF780" s="164">
        <f t="shared" si="97"/>
        <v>0.1474219024181366</v>
      </c>
      <c r="AG780" s="165">
        <f t="shared" si="100"/>
        <v>0.98301154534309254</v>
      </c>
    </row>
    <row r="781" spans="1:33">
      <c r="A781" s="157"/>
      <c r="B781" s="161">
        <f>+[2]data1cf!A781</f>
        <v>-88947.303343656138</v>
      </c>
      <c r="C781" s="161">
        <f>+[2]data1cf!B781</f>
        <v>15054.047765444786</v>
      </c>
      <c r="D781" s="161">
        <f>+[2]data1cf!C781</f>
        <v>16411.882707942532</v>
      </c>
      <c r="E781" s="161">
        <f>+[2]data1cf!D781</f>
        <v>16102.919493414905</v>
      </c>
      <c r="F781" s="161">
        <f>+[2]data1cf!E781</f>
        <v>15680.583380327422</v>
      </c>
      <c r="G781" s="161">
        <f>+[2]data1cf!F781</f>
        <v>15244.29218671182</v>
      </c>
      <c r="H781" s="161">
        <f>+[2]data1cf!G781</f>
        <v>15046.788177765569</v>
      </c>
      <c r="I781" s="161">
        <f>+[2]data1cf!H781</f>
        <v>15043.567486821083</v>
      </c>
      <c r="J781" s="161">
        <f>+[2]data1cf!I781</f>
        <v>14975.446033196404</v>
      </c>
      <c r="K781" s="161">
        <f>+[2]data1cf!J781</f>
        <v>15253.544976381319</v>
      </c>
      <c r="L781" s="161">
        <f>+[2]data1cf!K781</f>
        <v>15002.641188128111</v>
      </c>
      <c r="M781" s="161">
        <f>+[2]data1cf!L781</f>
        <v>15168.436956316837</v>
      </c>
      <c r="N781" s="161">
        <f>+[2]data1cf!M781</f>
        <v>14892.30722246022</v>
      </c>
      <c r="O781" s="161">
        <f>+[2]data1cf!N781</f>
        <v>15043.475494916598</v>
      </c>
      <c r="P781" s="161">
        <f>+[2]data1cf!O781</f>
        <v>15016.294599125178</v>
      </c>
      <c r="Q781" s="161">
        <f>+[2]data1cf!P781</f>
        <v>15201.74270947462</v>
      </c>
      <c r="R781" s="161">
        <f>+[2]data1cf!Q781</f>
        <v>1020.1899904303983</v>
      </c>
      <c r="S781" s="161">
        <f>+[2]data1cf!R781</f>
        <v>0</v>
      </c>
      <c r="T781" s="161">
        <f>+[2]data1cf!S781</f>
        <v>0</v>
      </c>
      <c r="U781" s="161">
        <f>+[2]data1cf!T781</f>
        <v>0</v>
      </c>
      <c r="V781" s="161">
        <f>+[2]data1cf!U781</f>
        <v>0</v>
      </c>
      <c r="W781" s="161">
        <f>+[2]data1cf!V781</f>
        <v>0</v>
      </c>
      <c r="X781" s="161">
        <f>+[2]data1cf!W781</f>
        <v>0</v>
      </c>
      <c r="Y781" s="161">
        <f>+[2]data1cf!X781</f>
        <v>0</v>
      </c>
      <c r="Z781" s="161">
        <f>+[2]data1cf!Y781</f>
        <v>0</v>
      </c>
      <c r="AA781" s="161">
        <f>+[2]data1cf!Z781</f>
        <v>0</v>
      </c>
      <c r="AB781" s="161"/>
      <c r="AC781" s="162">
        <f t="shared" si="96"/>
        <v>28211.388985471298</v>
      </c>
      <c r="AD781" s="162">
        <f t="shared" si="98"/>
        <v>60575.295715671054</v>
      </c>
      <c r="AE781" s="163">
        <f t="shared" si="99"/>
        <v>60028.645937863497</v>
      </c>
      <c r="AF781" s="164">
        <f t="shared" si="97"/>
        <v>0.15309299826622011</v>
      </c>
      <c r="AG781" s="165">
        <f t="shared" si="100"/>
        <v>0.98561614904016426</v>
      </c>
    </row>
    <row r="782" spans="1:33">
      <c r="A782" s="157"/>
      <c r="B782" s="161">
        <f>+[2]data1cf!A782</f>
        <v>-89904.238885182058</v>
      </c>
      <c r="C782" s="161">
        <f>+[2]data1cf!B782</f>
        <v>14963.57207766086</v>
      </c>
      <c r="D782" s="161">
        <f>+[2]data1cf!C782</f>
        <v>16221.985117309237</v>
      </c>
      <c r="E782" s="161">
        <f>+[2]data1cf!D782</f>
        <v>15875.566000209739</v>
      </c>
      <c r="F782" s="161">
        <f>+[2]data1cf!E782</f>
        <v>15775.245810614666</v>
      </c>
      <c r="G782" s="161">
        <f>+[2]data1cf!F782</f>
        <v>15346.178921401541</v>
      </c>
      <c r="H782" s="161">
        <f>+[2]data1cf!G782</f>
        <v>15282.920131884341</v>
      </c>
      <c r="I782" s="161">
        <f>+[2]data1cf!H782</f>
        <v>15061.277582442794</v>
      </c>
      <c r="J782" s="161">
        <f>+[2]data1cf!I782</f>
        <v>14991.973727762441</v>
      </c>
      <c r="K782" s="161">
        <f>+[2]data1cf!J782</f>
        <v>14989.51727551622</v>
      </c>
      <c r="L782" s="161">
        <f>+[2]data1cf!K782</f>
        <v>15100.979649620902</v>
      </c>
      <c r="M782" s="161">
        <f>+[2]data1cf!L782</f>
        <v>15092.330593594033</v>
      </c>
      <c r="N782" s="161">
        <f>+[2]data1cf!M782</f>
        <v>15109.054032013846</v>
      </c>
      <c r="O782" s="161">
        <f>+[2]data1cf!N782</f>
        <v>15118.975250610187</v>
      </c>
      <c r="P782" s="161">
        <f>+[2]data1cf!O782</f>
        <v>15125.424359759438</v>
      </c>
      <c r="Q782" s="161">
        <f>+[2]data1cf!P782</f>
        <v>15085.617150432574</v>
      </c>
      <c r="R782" s="161">
        <f>+[2]data1cf!Q782</f>
        <v>1031.165658317484</v>
      </c>
      <c r="S782" s="161">
        <f>+[2]data1cf!R782</f>
        <v>0</v>
      </c>
      <c r="T782" s="161">
        <f>+[2]data1cf!S782</f>
        <v>0</v>
      </c>
      <c r="U782" s="161">
        <f>+[2]data1cf!T782</f>
        <v>0</v>
      </c>
      <c r="V782" s="161">
        <f>+[2]data1cf!U782</f>
        <v>0</v>
      </c>
      <c r="W782" s="161">
        <f>+[2]data1cf!V782</f>
        <v>0</v>
      </c>
      <c r="X782" s="161">
        <f>+[2]data1cf!W782</f>
        <v>0</v>
      </c>
      <c r="Y782" s="161">
        <f>+[2]data1cf!X782</f>
        <v>0</v>
      </c>
      <c r="Z782" s="161">
        <f>+[2]data1cf!Y782</f>
        <v>0</v>
      </c>
      <c r="AA782" s="161">
        <f>+[2]data1cf!Z782</f>
        <v>0</v>
      </c>
      <c r="AB782" s="161"/>
      <c r="AC782" s="162">
        <f t="shared" si="96"/>
        <v>27115.929043299871</v>
      </c>
      <c r="AD782" s="162">
        <f t="shared" si="98"/>
        <v>59515.869451617829</v>
      </c>
      <c r="AE782" s="163">
        <f t="shared" si="99"/>
        <v>58968.526272137147</v>
      </c>
      <c r="AF782" s="164">
        <f t="shared" si="97"/>
        <v>0.1504638731479645</v>
      </c>
      <c r="AG782" s="165">
        <f t="shared" si="100"/>
        <v>0.98450852204860795</v>
      </c>
    </row>
    <row r="783" spans="1:33">
      <c r="A783" s="157"/>
      <c r="B783" s="161">
        <f>+[2]data1cf!A783</f>
        <v>-84110.352108879189</v>
      </c>
      <c r="C783" s="161">
        <f>+[2]data1cf!B783</f>
        <v>14651.274672758242</v>
      </c>
      <c r="D783" s="161">
        <f>+[2]data1cf!C783</f>
        <v>16356.57888269957</v>
      </c>
      <c r="E783" s="161">
        <f>+[2]data1cf!D783</f>
        <v>15836.276643289471</v>
      </c>
      <c r="F783" s="161">
        <f>+[2]data1cf!E783</f>
        <v>15427.339191243875</v>
      </c>
      <c r="G783" s="161">
        <f>+[2]data1cf!F783</f>
        <v>15219.444102110579</v>
      </c>
      <c r="H783" s="161">
        <f>+[2]data1cf!G783</f>
        <v>15032.209475784901</v>
      </c>
      <c r="I783" s="161">
        <f>+[2]data1cf!H783</f>
        <v>14913.136198440689</v>
      </c>
      <c r="J783" s="161">
        <f>+[2]data1cf!I783</f>
        <v>15005.196014835245</v>
      </c>
      <c r="K783" s="161">
        <f>+[2]data1cf!J783</f>
        <v>14788.27339868132</v>
      </c>
      <c r="L783" s="161">
        <f>+[2]data1cf!K783</f>
        <v>15025.697601982985</v>
      </c>
      <c r="M783" s="161">
        <f>+[2]data1cf!L783</f>
        <v>14909.443436050837</v>
      </c>
      <c r="N783" s="161">
        <f>+[2]data1cf!M783</f>
        <v>14953.827580608046</v>
      </c>
      <c r="O783" s="161">
        <f>+[2]data1cf!N783</f>
        <v>14974.697377704313</v>
      </c>
      <c r="P783" s="161">
        <f>+[2]data1cf!O783</f>
        <v>14775.129653112414</v>
      </c>
      <c r="Q783" s="161">
        <f>+[2]data1cf!P783</f>
        <v>15134.06099554972</v>
      </c>
      <c r="R783" s="161">
        <f>+[2]data1cf!Q783</f>
        <v>964.71209454800066</v>
      </c>
      <c r="S783" s="161">
        <f>+[2]data1cf!R783</f>
        <v>0</v>
      </c>
      <c r="T783" s="161">
        <f>+[2]data1cf!S783</f>
        <v>0</v>
      </c>
      <c r="U783" s="161">
        <f>+[2]data1cf!T783</f>
        <v>0</v>
      </c>
      <c r="V783" s="161">
        <f>+[2]data1cf!U783</f>
        <v>0</v>
      </c>
      <c r="W783" s="161">
        <f>+[2]data1cf!V783</f>
        <v>0</v>
      </c>
      <c r="X783" s="161">
        <f>+[2]data1cf!W783</f>
        <v>0</v>
      </c>
      <c r="Y783" s="161">
        <f>+[2]data1cf!X783</f>
        <v>0</v>
      </c>
      <c r="Z783" s="161">
        <f>+[2]data1cf!Y783</f>
        <v>0</v>
      </c>
      <c r="AA783" s="161">
        <f>+[2]data1cf!Z783</f>
        <v>0</v>
      </c>
      <c r="AB783" s="161"/>
      <c r="AC783" s="162">
        <f t="shared" si="96"/>
        <v>31815.56306021308</v>
      </c>
      <c r="AD783" s="162">
        <f t="shared" si="98"/>
        <v>63904.89743361999</v>
      </c>
      <c r="AE783" s="163">
        <f t="shared" si="99"/>
        <v>63362.87808467065</v>
      </c>
      <c r="AF783" s="164">
        <f t="shared" si="97"/>
        <v>0.16264057755470276</v>
      </c>
      <c r="AG783" s="165">
        <f t="shared" si="100"/>
        <v>0.98860746601952831</v>
      </c>
    </row>
    <row r="784" spans="1:33">
      <c r="A784" s="157"/>
      <c r="B784" s="161">
        <f>+[2]data1cf!A784</f>
        <v>-102542.80051733031</v>
      </c>
      <c r="C784" s="161">
        <f>+[2]data1cf!B784</f>
        <v>15204.923180664322</v>
      </c>
      <c r="D784" s="161">
        <f>+[2]data1cf!C784</f>
        <v>16802.938322275095</v>
      </c>
      <c r="E784" s="161">
        <f>+[2]data1cf!D784</f>
        <v>16302.369010123371</v>
      </c>
      <c r="F784" s="161">
        <f>+[2]data1cf!E784</f>
        <v>16100.814265345032</v>
      </c>
      <c r="G784" s="161">
        <f>+[2]data1cf!F784</f>
        <v>15774.215586455884</v>
      </c>
      <c r="H784" s="161">
        <f>+[2]data1cf!G784</f>
        <v>15543.770142996644</v>
      </c>
      <c r="I784" s="161">
        <f>+[2]data1cf!H784</f>
        <v>15440.94804363064</v>
      </c>
      <c r="J784" s="161">
        <f>+[2]data1cf!I784</f>
        <v>15349.571554478858</v>
      </c>
      <c r="K784" s="161">
        <f>+[2]data1cf!J784</f>
        <v>15471.978696483089</v>
      </c>
      <c r="L784" s="161">
        <f>+[2]data1cf!K784</f>
        <v>15426.442270844149</v>
      </c>
      <c r="M784" s="161">
        <f>+[2]data1cf!L784</f>
        <v>15407.367424342825</v>
      </c>
      <c r="N784" s="161">
        <f>+[2]data1cf!M784</f>
        <v>15348.906346812337</v>
      </c>
      <c r="O784" s="161">
        <f>+[2]data1cf!N784</f>
        <v>15379.838765617511</v>
      </c>
      <c r="P784" s="161">
        <f>+[2]data1cf!O784</f>
        <v>15392.729570009291</v>
      </c>
      <c r="Q784" s="161">
        <f>+[2]data1cf!P784</f>
        <v>15430.330813604371</v>
      </c>
      <c r="R784" s="161">
        <f>+[2]data1cf!Q784</f>
        <v>1176.1249048135714</v>
      </c>
      <c r="S784" s="161">
        <f>+[2]data1cf!R784</f>
        <v>0</v>
      </c>
      <c r="T784" s="161">
        <f>+[2]data1cf!S784</f>
        <v>0</v>
      </c>
      <c r="U784" s="161">
        <f>+[2]data1cf!T784</f>
        <v>0</v>
      </c>
      <c r="V784" s="161">
        <f>+[2]data1cf!U784</f>
        <v>0</v>
      </c>
      <c r="W784" s="161">
        <f>+[2]data1cf!V784</f>
        <v>0</v>
      </c>
      <c r="X784" s="161">
        <f>+[2]data1cf!W784</f>
        <v>0</v>
      </c>
      <c r="Y784" s="161">
        <f>+[2]data1cf!X784</f>
        <v>0</v>
      </c>
      <c r="Z784" s="161">
        <f>+[2]data1cf!Y784</f>
        <v>0</v>
      </c>
      <c r="AA784" s="161">
        <f>+[2]data1cf!Z784</f>
        <v>0</v>
      </c>
      <c r="AB784" s="161"/>
      <c r="AC784" s="162">
        <f t="shared" si="96"/>
        <v>17270.358185383229</v>
      </c>
      <c r="AD784" s="162">
        <f t="shared" si="98"/>
        <v>50421.195924416534</v>
      </c>
      <c r="AE784" s="163">
        <f t="shared" si="99"/>
        <v>49861.277780849668</v>
      </c>
      <c r="AF784" s="164">
        <f t="shared" si="97"/>
        <v>0.12878940701484679</v>
      </c>
      <c r="AG784" s="165">
        <f t="shared" si="100"/>
        <v>0.97071357288998095</v>
      </c>
    </row>
    <row r="785" spans="1:33">
      <c r="A785" s="157"/>
      <c r="B785" s="161">
        <f>+[2]data1cf!A785</f>
        <v>-94079.291158220411</v>
      </c>
      <c r="C785" s="161">
        <f>+[2]data1cf!B785</f>
        <v>14920.667349383257</v>
      </c>
      <c r="D785" s="161">
        <f>+[2]data1cf!C785</f>
        <v>16539.64330190725</v>
      </c>
      <c r="E785" s="161">
        <f>+[2]data1cf!D785</f>
        <v>16229.125764318984</v>
      </c>
      <c r="F785" s="161">
        <f>+[2]data1cf!E785</f>
        <v>15862.565043016302</v>
      </c>
      <c r="G785" s="161">
        <f>+[2]data1cf!F785</f>
        <v>15494.7549141774</v>
      </c>
      <c r="H785" s="161">
        <f>+[2]data1cf!G785</f>
        <v>15365.953438303641</v>
      </c>
      <c r="I785" s="161">
        <f>+[2]data1cf!H785</f>
        <v>15166.412794572436</v>
      </c>
      <c r="J785" s="161">
        <f>+[2]data1cf!I785</f>
        <v>15231.852088776312</v>
      </c>
      <c r="K785" s="161">
        <f>+[2]data1cf!J785</f>
        <v>15205.777799008345</v>
      </c>
      <c r="L785" s="161">
        <f>+[2]data1cf!K785</f>
        <v>15328.126488831074</v>
      </c>
      <c r="M785" s="161">
        <f>+[2]data1cf!L785</f>
        <v>15242.497966146559</v>
      </c>
      <c r="N785" s="161">
        <f>+[2]data1cf!M785</f>
        <v>15266.50771156725</v>
      </c>
      <c r="O785" s="161">
        <f>+[2]data1cf!N785</f>
        <v>14977.619140955452</v>
      </c>
      <c r="P785" s="161">
        <f>+[2]data1cf!O785</f>
        <v>15160.276198541374</v>
      </c>
      <c r="Q785" s="161">
        <f>+[2]data1cf!P785</f>
        <v>15260.111268846384</v>
      </c>
      <c r="R785" s="161">
        <f>+[2]data1cf!Q785</f>
        <v>1079.0518378683248</v>
      </c>
      <c r="S785" s="161">
        <f>+[2]data1cf!R785</f>
        <v>0</v>
      </c>
      <c r="T785" s="161">
        <f>+[2]data1cf!S785</f>
        <v>0</v>
      </c>
      <c r="U785" s="161">
        <f>+[2]data1cf!T785</f>
        <v>0</v>
      </c>
      <c r="V785" s="161">
        <f>+[2]data1cf!U785</f>
        <v>0</v>
      </c>
      <c r="W785" s="161">
        <f>+[2]data1cf!V785</f>
        <v>0</v>
      </c>
      <c r="X785" s="161">
        <f>+[2]data1cf!W785</f>
        <v>0</v>
      </c>
      <c r="Y785" s="161">
        <f>+[2]data1cf!X785</f>
        <v>0</v>
      </c>
      <c r="Z785" s="161">
        <f>+[2]data1cf!Y785</f>
        <v>0</v>
      </c>
      <c r="AA785" s="161">
        <f>+[2]data1cf!Z785</f>
        <v>0</v>
      </c>
      <c r="AB785" s="161"/>
      <c r="AC785" s="162">
        <f t="shared" si="96"/>
        <v>24096.655888598591</v>
      </c>
      <c r="AD785" s="162">
        <f t="shared" si="98"/>
        <v>56802.573470997879</v>
      </c>
      <c r="AE785" s="163">
        <f t="shared" si="99"/>
        <v>56250.241942145163</v>
      </c>
      <c r="AF785" s="164">
        <f t="shared" si="97"/>
        <v>0.14316473603248597</v>
      </c>
      <c r="AG785" s="165">
        <f t="shared" si="100"/>
        <v>0.98126707771235855</v>
      </c>
    </row>
    <row r="786" spans="1:33">
      <c r="A786" s="157"/>
      <c r="B786" s="161">
        <f>+[2]data1cf!A786</f>
        <v>-94101.64022141679</v>
      </c>
      <c r="C786" s="161">
        <f>+[2]data1cf!B786</f>
        <v>15073.229256150287</v>
      </c>
      <c r="D786" s="161">
        <f>+[2]data1cf!C786</f>
        <v>16595.760287913537</v>
      </c>
      <c r="E786" s="161">
        <f>+[2]data1cf!D786</f>
        <v>16004.977122407257</v>
      </c>
      <c r="F786" s="161">
        <f>+[2]data1cf!E786</f>
        <v>15770.571223784915</v>
      </c>
      <c r="G786" s="161">
        <f>+[2]data1cf!F786</f>
        <v>15338.976649037886</v>
      </c>
      <c r="H786" s="161">
        <f>+[2]data1cf!G786</f>
        <v>15193.488969542326</v>
      </c>
      <c r="I786" s="161">
        <f>+[2]data1cf!H786</f>
        <v>15051.991307931647</v>
      </c>
      <c r="J786" s="161">
        <f>+[2]data1cf!I786</f>
        <v>15164.915233480304</v>
      </c>
      <c r="K786" s="161">
        <f>+[2]data1cf!J786</f>
        <v>15276.464685824354</v>
      </c>
      <c r="L786" s="161">
        <f>+[2]data1cf!K786</f>
        <v>15379.390382319089</v>
      </c>
      <c r="M786" s="161">
        <f>+[2]data1cf!L786</f>
        <v>15017.617104759896</v>
      </c>
      <c r="N786" s="161">
        <f>+[2]data1cf!M786</f>
        <v>15160.794027209748</v>
      </c>
      <c r="O786" s="161">
        <f>+[2]data1cf!N786</f>
        <v>15320.311124681037</v>
      </c>
      <c r="P786" s="161">
        <f>+[2]data1cf!O786</f>
        <v>15106.556590107626</v>
      </c>
      <c r="Q786" s="161">
        <f>+[2]data1cf!P786</f>
        <v>15144.358217644352</v>
      </c>
      <c r="R786" s="161">
        <f>+[2]data1cf!Q786</f>
        <v>1079.3081726835619</v>
      </c>
      <c r="S786" s="161">
        <f>+[2]data1cf!R786</f>
        <v>0</v>
      </c>
      <c r="T786" s="161">
        <f>+[2]data1cf!S786</f>
        <v>0</v>
      </c>
      <c r="U786" s="161">
        <f>+[2]data1cf!T786</f>
        <v>0</v>
      </c>
      <c r="V786" s="161">
        <f>+[2]data1cf!U786</f>
        <v>0</v>
      </c>
      <c r="W786" s="161">
        <f>+[2]data1cf!V786</f>
        <v>0</v>
      </c>
      <c r="X786" s="161">
        <f>+[2]data1cf!W786</f>
        <v>0</v>
      </c>
      <c r="Y786" s="161">
        <f>+[2]data1cf!X786</f>
        <v>0</v>
      </c>
      <c r="Z786" s="161">
        <f>+[2]data1cf!Y786</f>
        <v>0</v>
      </c>
      <c r="AA786" s="161">
        <f>+[2]data1cf!Z786</f>
        <v>0</v>
      </c>
      <c r="AB786" s="161"/>
      <c r="AC786" s="162">
        <f t="shared" si="96"/>
        <v>23739.01613940133</v>
      </c>
      <c r="AD786" s="162">
        <f t="shared" si="98"/>
        <v>56334.402091325996</v>
      </c>
      <c r="AE786" s="163">
        <f t="shared" si="99"/>
        <v>55783.739593609709</v>
      </c>
      <c r="AF786" s="164">
        <f t="shared" si="97"/>
        <v>0.14256653189659116</v>
      </c>
      <c r="AG786" s="165">
        <f t="shared" si="100"/>
        <v>0.98064278580859909</v>
      </c>
    </row>
    <row r="787" spans="1:33">
      <c r="A787" s="157"/>
      <c r="B787" s="161">
        <f>+[2]data1cf!A787</f>
        <v>-84966.320623660606</v>
      </c>
      <c r="C787" s="161">
        <f>+[2]data1cf!B787</f>
        <v>15083.697695956391</v>
      </c>
      <c r="D787" s="161">
        <f>+[2]data1cf!C787</f>
        <v>16165.629201350923</v>
      </c>
      <c r="E787" s="161">
        <f>+[2]data1cf!D787</f>
        <v>15703.338150256879</v>
      </c>
      <c r="F787" s="161">
        <f>+[2]data1cf!E787</f>
        <v>15449.067246639072</v>
      </c>
      <c r="G787" s="161">
        <f>+[2]data1cf!F787</f>
        <v>15335.306534088963</v>
      </c>
      <c r="H787" s="161">
        <f>+[2]data1cf!G787</f>
        <v>14998.523005015482</v>
      </c>
      <c r="I787" s="161">
        <f>+[2]data1cf!H787</f>
        <v>14944.218788287413</v>
      </c>
      <c r="J787" s="161">
        <f>+[2]data1cf!I787</f>
        <v>14880.269460986097</v>
      </c>
      <c r="K787" s="161">
        <f>+[2]data1cf!J787</f>
        <v>14762.767822249716</v>
      </c>
      <c r="L787" s="161">
        <f>+[2]data1cf!K787</f>
        <v>14910.312476507537</v>
      </c>
      <c r="M787" s="161">
        <f>+[2]data1cf!L787</f>
        <v>14906.205956300535</v>
      </c>
      <c r="N787" s="161">
        <f>+[2]data1cf!M787</f>
        <v>15116.000625476394</v>
      </c>
      <c r="O787" s="161">
        <f>+[2]data1cf!N787</f>
        <v>15110.952206352509</v>
      </c>
      <c r="P787" s="161">
        <f>+[2]data1cf!O787</f>
        <v>15103.621398357038</v>
      </c>
      <c r="Q787" s="161">
        <f>+[2]data1cf!P787</f>
        <v>14848.727174606478</v>
      </c>
      <c r="R787" s="161">
        <f>+[2]data1cf!Q787</f>
        <v>974.52971102513766</v>
      </c>
      <c r="S787" s="161">
        <f>+[2]data1cf!R787</f>
        <v>0</v>
      </c>
      <c r="T787" s="161">
        <f>+[2]data1cf!S787</f>
        <v>0</v>
      </c>
      <c r="U787" s="161">
        <f>+[2]data1cf!T787</f>
        <v>0</v>
      </c>
      <c r="V787" s="161">
        <f>+[2]data1cf!U787</f>
        <v>0</v>
      </c>
      <c r="W787" s="161">
        <f>+[2]data1cf!V787</f>
        <v>0</v>
      </c>
      <c r="X787" s="161">
        <f>+[2]data1cf!W787</f>
        <v>0</v>
      </c>
      <c r="Y787" s="161">
        <f>+[2]data1cf!X787</f>
        <v>0</v>
      </c>
      <c r="Z787" s="161">
        <f>+[2]data1cf!Y787</f>
        <v>0</v>
      </c>
      <c r="AA787" s="161">
        <f>+[2]data1cf!Z787</f>
        <v>0</v>
      </c>
      <c r="AB787" s="161"/>
      <c r="AC787" s="162">
        <f t="shared" si="96"/>
        <v>31175.517560795215</v>
      </c>
      <c r="AD787" s="162">
        <f t="shared" si="98"/>
        <v>63282.777125761801</v>
      </c>
      <c r="AE787" s="163">
        <f t="shared" si="99"/>
        <v>62740.319953174774</v>
      </c>
      <c r="AF787" s="164">
        <f t="shared" si="97"/>
        <v>0.16095305085182196</v>
      </c>
      <c r="AG787" s="165">
        <f t="shared" ref="AG787:AG802" si="101">1-EXP(-(1/0.25)*(AD787/ABS($AD$1010)))</f>
        <v>0.98810020937419196</v>
      </c>
    </row>
    <row r="788" spans="1:33">
      <c r="A788" s="157"/>
      <c r="B788" s="161">
        <f>+[2]data1cf!A788</f>
        <v>-93274.373342583131</v>
      </c>
      <c r="C788" s="161">
        <f>+[2]data1cf!B788</f>
        <v>15250.772176865174</v>
      </c>
      <c r="D788" s="161">
        <f>+[2]data1cf!C788</f>
        <v>16345.062515870999</v>
      </c>
      <c r="E788" s="161">
        <f>+[2]data1cf!D788</f>
        <v>15946.75691941894</v>
      </c>
      <c r="F788" s="161">
        <f>+[2]data1cf!E788</f>
        <v>15632.083588155376</v>
      </c>
      <c r="G788" s="161">
        <f>+[2]data1cf!F788</f>
        <v>15469.238564368708</v>
      </c>
      <c r="H788" s="161">
        <f>+[2]data1cf!G788</f>
        <v>15376.516795278205</v>
      </c>
      <c r="I788" s="161">
        <f>+[2]data1cf!H788</f>
        <v>15191.287803062274</v>
      </c>
      <c r="J788" s="161">
        <f>+[2]data1cf!I788</f>
        <v>15187.964334512704</v>
      </c>
      <c r="K788" s="161">
        <f>+[2]data1cf!J788</f>
        <v>14979.32069101575</v>
      </c>
      <c r="L788" s="161">
        <f>+[2]data1cf!K788</f>
        <v>15141.181702809379</v>
      </c>
      <c r="M788" s="161">
        <f>+[2]data1cf!L788</f>
        <v>15156.054203240867</v>
      </c>
      <c r="N788" s="161">
        <f>+[2]data1cf!M788</f>
        <v>15092.125741273248</v>
      </c>
      <c r="O788" s="161">
        <f>+[2]data1cf!N788</f>
        <v>15003.366192313428</v>
      </c>
      <c r="P788" s="161">
        <f>+[2]data1cf!O788</f>
        <v>15102.710810686938</v>
      </c>
      <c r="Q788" s="161">
        <f>+[2]data1cf!P788</f>
        <v>15272.399122277639</v>
      </c>
      <c r="R788" s="161">
        <f>+[2]data1cf!Q788</f>
        <v>1069.8197524900913</v>
      </c>
      <c r="S788" s="161">
        <f>+[2]data1cf!R788</f>
        <v>0</v>
      </c>
      <c r="T788" s="161">
        <f>+[2]data1cf!S788</f>
        <v>0</v>
      </c>
      <c r="U788" s="161">
        <f>+[2]data1cf!T788</f>
        <v>0</v>
      </c>
      <c r="V788" s="161">
        <f>+[2]data1cf!U788</f>
        <v>0</v>
      </c>
      <c r="W788" s="161">
        <f>+[2]data1cf!V788</f>
        <v>0</v>
      </c>
      <c r="X788" s="161">
        <f>+[2]data1cf!W788</f>
        <v>0</v>
      </c>
      <c r="Y788" s="161">
        <f>+[2]data1cf!X788</f>
        <v>0</v>
      </c>
      <c r="Z788" s="161">
        <f>+[2]data1cf!Y788</f>
        <v>0</v>
      </c>
      <c r="AA788" s="161">
        <f>+[2]data1cf!Z788</f>
        <v>0</v>
      </c>
      <c r="AB788" s="161"/>
      <c r="AC788" s="162">
        <f t="shared" si="96"/>
        <v>24393.279880093432</v>
      </c>
      <c r="AD788" s="162">
        <f t="shared" si="98"/>
        <v>56919.271728469961</v>
      </c>
      <c r="AE788" s="163">
        <f t="shared" si="99"/>
        <v>56369.940614585379</v>
      </c>
      <c r="AF788" s="164">
        <f t="shared" si="97"/>
        <v>0.14410790801048279</v>
      </c>
      <c r="AG788" s="165">
        <f t="shared" si="101"/>
        <v>0.98141953068122301</v>
      </c>
    </row>
    <row r="789" spans="1:33">
      <c r="A789" s="157"/>
      <c r="B789" s="161">
        <f>+[2]data1cf!A789</f>
        <v>-101884.13515184732</v>
      </c>
      <c r="C789" s="161">
        <f>+[2]data1cf!B789</f>
        <v>15177.410288452042</v>
      </c>
      <c r="D789" s="161">
        <f>+[2]data1cf!C789</f>
        <v>16697.079497045357</v>
      </c>
      <c r="E789" s="161">
        <f>+[2]data1cf!D789</f>
        <v>16558.844962959145</v>
      </c>
      <c r="F789" s="161">
        <f>+[2]data1cf!E789</f>
        <v>16222.507494767277</v>
      </c>
      <c r="G789" s="161">
        <f>+[2]data1cf!F789</f>
        <v>15615.689750034193</v>
      </c>
      <c r="H789" s="161">
        <f>+[2]data1cf!G789</f>
        <v>15205.844355303128</v>
      </c>
      <c r="I789" s="161">
        <f>+[2]data1cf!H789</f>
        <v>15321.315489455505</v>
      </c>
      <c r="J789" s="161">
        <f>+[2]data1cf!I789</f>
        <v>15323.067207345352</v>
      </c>
      <c r="K789" s="161">
        <f>+[2]data1cf!J789</f>
        <v>15434.870899335889</v>
      </c>
      <c r="L789" s="161">
        <f>+[2]data1cf!K789</f>
        <v>15453.396347098093</v>
      </c>
      <c r="M789" s="161">
        <f>+[2]data1cf!L789</f>
        <v>15344.245999075429</v>
      </c>
      <c r="N789" s="161">
        <f>+[2]data1cf!M789</f>
        <v>15211.060898072725</v>
      </c>
      <c r="O789" s="161">
        <f>+[2]data1cf!N789</f>
        <v>15342.76716108375</v>
      </c>
      <c r="P789" s="161">
        <f>+[2]data1cf!O789</f>
        <v>15343.427259576405</v>
      </c>
      <c r="Q789" s="161">
        <f>+[2]data1cf!P789</f>
        <v>15401.236785074243</v>
      </c>
      <c r="R789" s="161">
        <f>+[2]data1cf!Q789</f>
        <v>1168.5702765376279</v>
      </c>
      <c r="S789" s="161">
        <f>+[2]data1cf!R789</f>
        <v>0</v>
      </c>
      <c r="T789" s="161">
        <f>+[2]data1cf!S789</f>
        <v>0</v>
      </c>
      <c r="U789" s="161">
        <f>+[2]data1cf!T789</f>
        <v>0</v>
      </c>
      <c r="V789" s="161">
        <f>+[2]data1cf!U789</f>
        <v>0</v>
      </c>
      <c r="W789" s="161">
        <f>+[2]data1cf!V789</f>
        <v>0</v>
      </c>
      <c r="X789" s="161">
        <f>+[2]data1cf!W789</f>
        <v>0</v>
      </c>
      <c r="Y789" s="161">
        <f>+[2]data1cf!X789</f>
        <v>0</v>
      </c>
      <c r="Z789" s="161">
        <f>+[2]data1cf!Y789</f>
        <v>0</v>
      </c>
      <c r="AA789" s="161">
        <f>+[2]data1cf!Z789</f>
        <v>0</v>
      </c>
      <c r="AB789" s="161"/>
      <c r="AC789" s="162">
        <f t="shared" si="96"/>
        <v>17625.876612088388</v>
      </c>
      <c r="AD789" s="162">
        <f t="shared" si="98"/>
        <v>50654.311409007067</v>
      </c>
      <c r="AE789" s="163">
        <f t="shared" si="99"/>
        <v>50096.475961684017</v>
      </c>
      <c r="AF789" s="164">
        <f t="shared" si="97"/>
        <v>0.12958568930625916</v>
      </c>
      <c r="AG789" s="165">
        <f t="shared" si="101"/>
        <v>0.97118774603950986</v>
      </c>
    </row>
    <row r="790" spans="1:33">
      <c r="A790" s="157"/>
      <c r="B790" s="161">
        <f>+[2]data1cf!A790</f>
        <v>-101121.67367353647</v>
      </c>
      <c r="C790" s="161">
        <f>+[2]data1cf!B790</f>
        <v>15327.792820319773</v>
      </c>
      <c r="D790" s="161">
        <f>+[2]data1cf!C790</f>
        <v>16568.373568185409</v>
      </c>
      <c r="E790" s="161">
        <f>+[2]data1cf!D790</f>
        <v>16355.462811969055</v>
      </c>
      <c r="F790" s="161">
        <f>+[2]data1cf!E790</f>
        <v>15899.440173529592</v>
      </c>
      <c r="G790" s="161">
        <f>+[2]data1cf!F790</f>
        <v>15445.984095515258</v>
      </c>
      <c r="H790" s="161">
        <f>+[2]data1cf!G790</f>
        <v>15421.399448705029</v>
      </c>
      <c r="I790" s="161">
        <f>+[2]data1cf!H790</f>
        <v>15394.417559900083</v>
      </c>
      <c r="J790" s="161">
        <f>+[2]data1cf!I790</f>
        <v>15324.864907937234</v>
      </c>
      <c r="K790" s="161">
        <f>+[2]data1cf!J790</f>
        <v>15267.353238547958</v>
      </c>
      <c r="L790" s="161">
        <f>+[2]data1cf!K790</f>
        <v>15347.27370775682</v>
      </c>
      <c r="M790" s="161">
        <f>+[2]data1cf!L790</f>
        <v>15266.79444254778</v>
      </c>
      <c r="N790" s="161">
        <f>+[2]data1cf!M790</f>
        <v>15456.653548699767</v>
      </c>
      <c r="O790" s="161">
        <f>+[2]data1cf!N790</f>
        <v>15417.354854149056</v>
      </c>
      <c r="P790" s="161">
        <f>+[2]data1cf!O790</f>
        <v>15443.496728354354</v>
      </c>
      <c r="Q790" s="161">
        <f>+[2]data1cf!P790</f>
        <v>15320.562884721217</v>
      </c>
      <c r="R790" s="161">
        <f>+[2]data1cf!Q790</f>
        <v>1159.8251483659938</v>
      </c>
      <c r="S790" s="161">
        <f>+[2]data1cf!R790</f>
        <v>0</v>
      </c>
      <c r="T790" s="161">
        <f>+[2]data1cf!S790</f>
        <v>0</v>
      </c>
      <c r="U790" s="161">
        <f>+[2]data1cf!T790</f>
        <v>0</v>
      </c>
      <c r="V790" s="161">
        <f>+[2]data1cf!U790</f>
        <v>0</v>
      </c>
      <c r="W790" s="161">
        <f>+[2]data1cf!V790</f>
        <v>0</v>
      </c>
      <c r="X790" s="161">
        <f>+[2]data1cf!W790</f>
        <v>0</v>
      </c>
      <c r="Y790" s="161">
        <f>+[2]data1cf!X790</f>
        <v>0</v>
      </c>
      <c r="Z790" s="161">
        <f>+[2]data1cf!Y790</f>
        <v>0</v>
      </c>
      <c r="AA790" s="161">
        <f>+[2]data1cf!Z790</f>
        <v>0</v>
      </c>
      <c r="AB790" s="161"/>
      <c r="AC790" s="162">
        <f t="shared" si="96"/>
        <v>18065.83591128367</v>
      </c>
      <c r="AD790" s="162">
        <f t="shared" si="98"/>
        <v>51047.738698314002</v>
      </c>
      <c r="AE790" s="163">
        <f t="shared" si="99"/>
        <v>50490.457443671512</v>
      </c>
      <c r="AF790" s="164">
        <f t="shared" si="97"/>
        <v>0.1304842293262482</v>
      </c>
      <c r="AG790" s="165">
        <f t="shared" si="101"/>
        <v>0.97197065721015852</v>
      </c>
    </row>
    <row r="791" spans="1:33">
      <c r="A791" s="157"/>
      <c r="B791" s="161">
        <f>+[2]data1cf!A791</f>
        <v>-101913.92359444122</v>
      </c>
      <c r="C791" s="161">
        <f>+[2]data1cf!B791</f>
        <v>15183.206262432042</v>
      </c>
      <c r="D791" s="161">
        <f>+[2]data1cf!C791</f>
        <v>16678.720830563732</v>
      </c>
      <c r="E791" s="161">
        <f>+[2]data1cf!D791</f>
        <v>16244.565642629528</v>
      </c>
      <c r="F791" s="161">
        <f>+[2]data1cf!E791</f>
        <v>16271.890557020079</v>
      </c>
      <c r="G791" s="161">
        <f>+[2]data1cf!F791</f>
        <v>15664.703114832777</v>
      </c>
      <c r="H791" s="161">
        <f>+[2]data1cf!G791</f>
        <v>15538.783554036512</v>
      </c>
      <c r="I791" s="161">
        <f>+[2]data1cf!H791</f>
        <v>15407.803661673439</v>
      </c>
      <c r="J791" s="161">
        <f>+[2]data1cf!I791</f>
        <v>15289.062754990373</v>
      </c>
      <c r="K791" s="161">
        <f>+[2]data1cf!J791</f>
        <v>15603.021370424045</v>
      </c>
      <c r="L791" s="161">
        <f>+[2]data1cf!K791</f>
        <v>15600.949261137725</v>
      </c>
      <c r="M791" s="161">
        <f>+[2]data1cf!L791</f>
        <v>15400.976257061309</v>
      </c>
      <c r="N791" s="161">
        <f>+[2]data1cf!M791</f>
        <v>15540.464351347558</v>
      </c>
      <c r="O791" s="161">
        <f>+[2]data1cf!N791</f>
        <v>15226.574609954107</v>
      </c>
      <c r="P791" s="161">
        <f>+[2]data1cf!O791</f>
        <v>15319.302550240896</v>
      </c>
      <c r="Q791" s="161">
        <f>+[2]data1cf!P791</f>
        <v>15488.325469744526</v>
      </c>
      <c r="R791" s="161">
        <f>+[2]data1cf!Q791</f>
        <v>1168.9119380588029</v>
      </c>
      <c r="S791" s="161">
        <f>+[2]data1cf!R791</f>
        <v>0</v>
      </c>
      <c r="T791" s="161">
        <f>+[2]data1cf!S791</f>
        <v>0</v>
      </c>
      <c r="U791" s="161">
        <f>+[2]data1cf!T791</f>
        <v>0</v>
      </c>
      <c r="V791" s="161">
        <f>+[2]data1cf!U791</f>
        <v>0</v>
      </c>
      <c r="W791" s="161">
        <f>+[2]data1cf!V791</f>
        <v>0</v>
      </c>
      <c r="X791" s="161">
        <f>+[2]data1cf!W791</f>
        <v>0</v>
      </c>
      <c r="Y791" s="161">
        <f>+[2]data1cf!X791</f>
        <v>0</v>
      </c>
      <c r="Z791" s="161">
        <f>+[2]data1cf!Y791</f>
        <v>0</v>
      </c>
      <c r="AA791" s="161">
        <f>+[2]data1cf!Z791</f>
        <v>0</v>
      </c>
      <c r="AB791" s="161"/>
      <c r="AC791" s="162">
        <f t="shared" si="96"/>
        <v>17864.401560631766</v>
      </c>
      <c r="AD791" s="162">
        <f t="shared" si="98"/>
        <v>51041.227684315883</v>
      </c>
      <c r="AE791" s="163">
        <f t="shared" si="99"/>
        <v>50480.794796100199</v>
      </c>
      <c r="AF791" s="164">
        <f t="shared" si="97"/>
        <v>0.12989225983619687</v>
      </c>
      <c r="AG791" s="165">
        <f t="shared" si="101"/>
        <v>0.97195787518257459</v>
      </c>
    </row>
    <row r="792" spans="1:33">
      <c r="A792" s="157"/>
      <c r="B792" s="161">
        <f>+[2]data1cf!A792</f>
        <v>-95645.642219686721</v>
      </c>
      <c r="C792" s="161">
        <f>+[2]data1cf!B792</f>
        <v>15199.000208888287</v>
      </c>
      <c r="D792" s="161">
        <f>+[2]data1cf!C792</f>
        <v>16705.192348331526</v>
      </c>
      <c r="E792" s="161">
        <f>+[2]data1cf!D792</f>
        <v>16158.517842002231</v>
      </c>
      <c r="F792" s="161">
        <f>+[2]data1cf!E792</f>
        <v>15855.926876880916</v>
      </c>
      <c r="G792" s="161">
        <f>+[2]data1cf!F792</f>
        <v>15569.737521692474</v>
      </c>
      <c r="H792" s="161">
        <f>+[2]data1cf!G792</f>
        <v>15252.389283753184</v>
      </c>
      <c r="I792" s="161">
        <f>+[2]data1cf!H792</f>
        <v>15069.227823407027</v>
      </c>
      <c r="J792" s="161">
        <f>+[2]data1cf!I792</f>
        <v>15143.739858549186</v>
      </c>
      <c r="K792" s="161">
        <f>+[2]data1cf!J792</f>
        <v>15059.194130877673</v>
      </c>
      <c r="L792" s="161">
        <f>+[2]data1cf!K792</f>
        <v>15156.757079548404</v>
      </c>
      <c r="M792" s="161">
        <f>+[2]data1cf!L792</f>
        <v>15218.596273976649</v>
      </c>
      <c r="N792" s="161">
        <f>+[2]data1cf!M792</f>
        <v>15216.473509542104</v>
      </c>
      <c r="O792" s="161">
        <f>+[2]data1cf!N792</f>
        <v>15368.507533822009</v>
      </c>
      <c r="P792" s="161">
        <f>+[2]data1cf!O792</f>
        <v>15412.287325346117</v>
      </c>
      <c r="Q792" s="161">
        <f>+[2]data1cf!P792</f>
        <v>15470.332568526559</v>
      </c>
      <c r="R792" s="161">
        <f>+[2]data1cf!Q792</f>
        <v>1097.0172580029187</v>
      </c>
      <c r="S792" s="161">
        <f>+[2]data1cf!R792</f>
        <v>0</v>
      </c>
      <c r="T792" s="161">
        <f>+[2]data1cf!S792</f>
        <v>0</v>
      </c>
      <c r="U792" s="161">
        <f>+[2]data1cf!T792</f>
        <v>0</v>
      </c>
      <c r="V792" s="161">
        <f>+[2]data1cf!U792</f>
        <v>0</v>
      </c>
      <c r="W792" s="161">
        <f>+[2]data1cf!V792</f>
        <v>0</v>
      </c>
      <c r="X792" s="161">
        <f>+[2]data1cf!W792</f>
        <v>0</v>
      </c>
      <c r="Y792" s="161">
        <f>+[2]data1cf!X792</f>
        <v>0</v>
      </c>
      <c r="Z792" s="161">
        <f>+[2]data1cf!Y792</f>
        <v>0</v>
      </c>
      <c r="AA792" s="161">
        <f>+[2]data1cf!Z792</f>
        <v>0</v>
      </c>
      <c r="AB792" s="161"/>
      <c r="AC792" s="162">
        <f t="shared" si="96"/>
        <v>22835.252205490848</v>
      </c>
      <c r="AD792" s="162">
        <f t="shared" si="98"/>
        <v>55584.269950362795</v>
      </c>
      <c r="AE792" s="163">
        <f t="shared" si="99"/>
        <v>55030.802850639244</v>
      </c>
      <c r="AF792" s="164">
        <f t="shared" si="97"/>
        <v>0.14039897322654724</v>
      </c>
      <c r="AG792" s="165">
        <f t="shared" si="101"/>
        <v>0.9795988454173632</v>
      </c>
    </row>
    <row r="793" spans="1:33">
      <c r="A793" s="157"/>
      <c r="B793" s="161">
        <f>+[2]data1cf!A793</f>
        <v>-84017.967956777647</v>
      </c>
      <c r="C793" s="161">
        <f>+[2]data1cf!B793</f>
        <v>15136.528329607077</v>
      </c>
      <c r="D793" s="161">
        <f>+[2]data1cf!C793</f>
        <v>16147.488670855704</v>
      </c>
      <c r="E793" s="161">
        <f>+[2]data1cf!D793</f>
        <v>15929.203091602089</v>
      </c>
      <c r="F793" s="161">
        <f>+[2]data1cf!E793</f>
        <v>15550.44439355081</v>
      </c>
      <c r="G793" s="161">
        <f>+[2]data1cf!F793</f>
        <v>15185.167351672155</v>
      </c>
      <c r="H793" s="161">
        <f>+[2]data1cf!G793</f>
        <v>14886.949371955499</v>
      </c>
      <c r="I793" s="161">
        <f>+[2]data1cf!H793</f>
        <v>14902.714762839572</v>
      </c>
      <c r="J793" s="161">
        <f>+[2]data1cf!I793</f>
        <v>14944.615448238283</v>
      </c>
      <c r="K793" s="161">
        <f>+[2]data1cf!J793</f>
        <v>14884.919899553021</v>
      </c>
      <c r="L793" s="161">
        <f>+[2]data1cf!K793</f>
        <v>15056.73353302903</v>
      </c>
      <c r="M793" s="161">
        <f>+[2]data1cf!L793</f>
        <v>15008.865975194469</v>
      </c>
      <c r="N793" s="161">
        <f>+[2]data1cf!M793</f>
        <v>15076.313844502238</v>
      </c>
      <c r="O793" s="161">
        <f>+[2]data1cf!N793</f>
        <v>15084.1807895496</v>
      </c>
      <c r="P793" s="161">
        <f>+[2]data1cf!O793</f>
        <v>14840.916924693724</v>
      </c>
      <c r="Q793" s="161">
        <f>+[2]data1cf!P793</f>
        <v>14891.432917807389</v>
      </c>
      <c r="R793" s="161">
        <f>+[2]data1cf!Q793</f>
        <v>963.65248527705671</v>
      </c>
      <c r="S793" s="161">
        <f>+[2]data1cf!R793</f>
        <v>0</v>
      </c>
      <c r="T793" s="161">
        <f>+[2]data1cf!S793</f>
        <v>0</v>
      </c>
      <c r="U793" s="161">
        <f>+[2]data1cf!T793</f>
        <v>0</v>
      </c>
      <c r="V793" s="161">
        <f>+[2]data1cf!U793</f>
        <v>0</v>
      </c>
      <c r="W793" s="161">
        <f>+[2]data1cf!V793</f>
        <v>0</v>
      </c>
      <c r="X793" s="161">
        <f>+[2]data1cf!W793</f>
        <v>0</v>
      </c>
      <c r="Y793" s="161">
        <f>+[2]data1cf!X793</f>
        <v>0</v>
      </c>
      <c r="Z793" s="161">
        <f>+[2]data1cf!Y793</f>
        <v>0</v>
      </c>
      <c r="AA793" s="161">
        <f>+[2]data1cf!Z793</f>
        <v>0</v>
      </c>
      <c r="AB793" s="161"/>
      <c r="AC793" s="162">
        <f t="shared" si="96"/>
        <v>32310.848547287544</v>
      </c>
      <c r="AD793" s="162">
        <f t="shared" si="98"/>
        <v>64436.857087865421</v>
      </c>
      <c r="AE793" s="163">
        <f t="shared" si="99"/>
        <v>63894.220176003502</v>
      </c>
      <c r="AF793" s="164">
        <f t="shared" si="97"/>
        <v>0.16381325125694277</v>
      </c>
      <c r="AG793" s="165">
        <f t="shared" si="101"/>
        <v>0.98902402332723494</v>
      </c>
    </row>
    <row r="794" spans="1:33">
      <c r="A794" s="157"/>
      <c r="B794" s="161">
        <f>+[2]data1cf!A794</f>
        <v>-97800.957207154002</v>
      </c>
      <c r="C794" s="161">
        <f>+[2]data1cf!B794</f>
        <v>15163.4479599689</v>
      </c>
      <c r="D794" s="161">
        <f>+[2]data1cf!C794</f>
        <v>16615.215586015478</v>
      </c>
      <c r="E794" s="161">
        <f>+[2]data1cf!D794</f>
        <v>16293.084564225192</v>
      </c>
      <c r="F794" s="161">
        <f>+[2]data1cf!E794</f>
        <v>15877.946933289921</v>
      </c>
      <c r="G794" s="161">
        <f>+[2]data1cf!F794</f>
        <v>15597.268281696322</v>
      </c>
      <c r="H794" s="161">
        <f>+[2]data1cf!G794</f>
        <v>15404.689148602782</v>
      </c>
      <c r="I794" s="161">
        <f>+[2]data1cf!H794</f>
        <v>15245.480347256431</v>
      </c>
      <c r="J794" s="161">
        <f>+[2]data1cf!I794</f>
        <v>15357.728497522021</v>
      </c>
      <c r="K794" s="161">
        <f>+[2]data1cf!J794</f>
        <v>15025.56469241475</v>
      </c>
      <c r="L794" s="161">
        <f>+[2]data1cf!K794</f>
        <v>15333.424088128872</v>
      </c>
      <c r="M794" s="161">
        <f>+[2]data1cf!L794</f>
        <v>15364.459017161993</v>
      </c>
      <c r="N794" s="161">
        <f>+[2]data1cf!M794</f>
        <v>15285.943023217966</v>
      </c>
      <c r="O794" s="161">
        <f>+[2]data1cf!N794</f>
        <v>15430.392274214315</v>
      </c>
      <c r="P794" s="161">
        <f>+[2]data1cf!O794</f>
        <v>15423.204796359914</v>
      </c>
      <c r="Q794" s="161">
        <f>+[2]data1cf!P794</f>
        <v>15608.758339347914</v>
      </c>
      <c r="R794" s="161">
        <f>+[2]data1cf!Q794</f>
        <v>1121.7378587831734</v>
      </c>
      <c r="S794" s="161">
        <f>+[2]data1cf!R794</f>
        <v>0</v>
      </c>
      <c r="T794" s="161">
        <f>+[2]data1cf!S794</f>
        <v>0</v>
      </c>
      <c r="U794" s="161">
        <f>+[2]data1cf!T794</f>
        <v>0</v>
      </c>
      <c r="V794" s="161">
        <f>+[2]data1cf!U794</f>
        <v>0</v>
      </c>
      <c r="W794" s="161">
        <f>+[2]data1cf!V794</f>
        <v>0</v>
      </c>
      <c r="X794" s="161">
        <f>+[2]data1cf!W794</f>
        <v>0</v>
      </c>
      <c r="Y794" s="161">
        <f>+[2]data1cf!X794</f>
        <v>0</v>
      </c>
      <c r="Z794" s="161">
        <f>+[2]data1cf!Y794</f>
        <v>0</v>
      </c>
      <c r="AA794" s="161">
        <f>+[2]data1cf!Z794</f>
        <v>0</v>
      </c>
      <c r="AB794" s="161"/>
      <c r="AC794" s="162">
        <f t="shared" si="96"/>
        <v>21168.84273392351</v>
      </c>
      <c r="AD794" s="162">
        <f t="shared" si="98"/>
        <v>54119.430312780445</v>
      </c>
      <c r="AE794" s="163">
        <f t="shared" si="99"/>
        <v>53562.542022781483</v>
      </c>
      <c r="AF794" s="164">
        <f t="shared" si="97"/>
        <v>0.13667280077934263</v>
      </c>
      <c r="AG794" s="165">
        <f t="shared" si="101"/>
        <v>0.97739516988757724</v>
      </c>
    </row>
    <row r="795" spans="1:33">
      <c r="A795" s="157"/>
      <c r="B795" s="161">
        <f>+[2]data1cf!A795</f>
        <v>-96386.26095679414</v>
      </c>
      <c r="C795" s="161">
        <f>+[2]data1cf!B795</f>
        <v>15224.478416349841</v>
      </c>
      <c r="D795" s="161">
        <f>+[2]data1cf!C795</f>
        <v>16665.000430171254</v>
      </c>
      <c r="E795" s="161">
        <f>+[2]data1cf!D795</f>
        <v>16357.447388761968</v>
      </c>
      <c r="F795" s="161">
        <f>+[2]data1cf!E795</f>
        <v>15760.775567702431</v>
      </c>
      <c r="G795" s="161">
        <f>+[2]data1cf!F795</f>
        <v>15547.134277371541</v>
      </c>
      <c r="H795" s="161">
        <f>+[2]data1cf!G795</f>
        <v>15208.754866311316</v>
      </c>
      <c r="I795" s="161">
        <f>+[2]data1cf!H795</f>
        <v>15202.829426686703</v>
      </c>
      <c r="J795" s="161">
        <f>+[2]data1cf!I795</f>
        <v>15123.659210623757</v>
      </c>
      <c r="K795" s="161">
        <f>+[2]data1cf!J795</f>
        <v>15378.412757965438</v>
      </c>
      <c r="L795" s="161">
        <f>+[2]data1cf!K795</f>
        <v>15434.294386348305</v>
      </c>
      <c r="M795" s="161">
        <f>+[2]data1cf!L795</f>
        <v>15402.18527784678</v>
      </c>
      <c r="N795" s="161">
        <f>+[2]data1cf!M795</f>
        <v>15317.600351232857</v>
      </c>
      <c r="O795" s="161">
        <f>+[2]data1cf!N795</f>
        <v>15213.895733481189</v>
      </c>
      <c r="P795" s="161">
        <f>+[2]data1cf!O795</f>
        <v>15356.91491709293</v>
      </c>
      <c r="Q795" s="161">
        <f>+[2]data1cf!P795</f>
        <v>15608.554330776733</v>
      </c>
      <c r="R795" s="161">
        <f>+[2]data1cf!Q795</f>
        <v>1105.511858670046</v>
      </c>
      <c r="S795" s="161">
        <f>+[2]data1cf!R795</f>
        <v>0</v>
      </c>
      <c r="T795" s="161">
        <f>+[2]data1cf!S795</f>
        <v>0</v>
      </c>
      <c r="U795" s="161">
        <f>+[2]data1cf!T795</f>
        <v>0</v>
      </c>
      <c r="V795" s="161">
        <f>+[2]data1cf!U795</f>
        <v>0</v>
      </c>
      <c r="W795" s="161">
        <f>+[2]data1cf!V795</f>
        <v>0</v>
      </c>
      <c r="X795" s="161">
        <f>+[2]data1cf!W795</f>
        <v>0</v>
      </c>
      <c r="Y795" s="161">
        <f>+[2]data1cf!X795</f>
        <v>0</v>
      </c>
      <c r="Z795" s="161">
        <f>+[2]data1cf!Y795</f>
        <v>0</v>
      </c>
      <c r="AA795" s="161">
        <f>+[2]data1cf!Z795</f>
        <v>0</v>
      </c>
      <c r="AB795" s="161"/>
      <c r="AC795" s="162">
        <f t="shared" si="96"/>
        <v>22503.852222091617</v>
      </c>
      <c r="AD795" s="162">
        <f t="shared" si="98"/>
        <v>55405.023658744496</v>
      </c>
      <c r="AE795" s="163">
        <f t="shared" si="99"/>
        <v>54848.910126250434</v>
      </c>
      <c r="AF795" s="164">
        <f t="shared" si="97"/>
        <v>0.13948426842689512</v>
      </c>
      <c r="AG795" s="165">
        <f t="shared" si="101"/>
        <v>0.97934117031204149</v>
      </c>
    </row>
    <row r="796" spans="1:33">
      <c r="A796" s="157"/>
      <c r="B796" s="161">
        <f>+[2]data1cf!A796</f>
        <v>-93349.090463164772</v>
      </c>
      <c r="C796" s="161">
        <f>+[2]data1cf!B796</f>
        <v>15118.185419482834</v>
      </c>
      <c r="D796" s="161">
        <f>+[2]data1cf!C796</f>
        <v>16484.792197534036</v>
      </c>
      <c r="E796" s="161">
        <f>+[2]data1cf!D796</f>
        <v>16150.665009330391</v>
      </c>
      <c r="F796" s="161">
        <f>+[2]data1cf!E796</f>
        <v>15966.836632172308</v>
      </c>
      <c r="G796" s="161">
        <f>+[2]data1cf!F796</f>
        <v>15487.577884535498</v>
      </c>
      <c r="H796" s="161">
        <f>+[2]data1cf!G796</f>
        <v>15046.219962610812</v>
      </c>
      <c r="I796" s="161">
        <f>+[2]data1cf!H796</f>
        <v>15114.201810645802</v>
      </c>
      <c r="J796" s="161">
        <f>+[2]data1cf!I796</f>
        <v>15058.155316986551</v>
      </c>
      <c r="K796" s="161">
        <f>+[2]data1cf!J796</f>
        <v>15158.386500359929</v>
      </c>
      <c r="L796" s="161">
        <f>+[2]data1cf!K796</f>
        <v>14915.806324867926</v>
      </c>
      <c r="M796" s="161">
        <f>+[2]data1cf!L796</f>
        <v>15020.764373321284</v>
      </c>
      <c r="N796" s="161">
        <f>+[2]data1cf!M796</f>
        <v>15051.863995667907</v>
      </c>
      <c r="O796" s="161">
        <f>+[2]data1cf!N796</f>
        <v>15108.351480513917</v>
      </c>
      <c r="P796" s="161">
        <f>+[2]data1cf!O796</f>
        <v>15255.817902587862</v>
      </c>
      <c r="Q796" s="161">
        <f>+[2]data1cf!P796</f>
        <v>15330.408785495341</v>
      </c>
      <c r="R796" s="161">
        <f>+[2]data1cf!Q796</f>
        <v>1070.6767279763146</v>
      </c>
      <c r="S796" s="161">
        <f>+[2]data1cf!R796</f>
        <v>0</v>
      </c>
      <c r="T796" s="161">
        <f>+[2]data1cf!S796</f>
        <v>0</v>
      </c>
      <c r="U796" s="161">
        <f>+[2]data1cf!T796</f>
        <v>0</v>
      </c>
      <c r="V796" s="161">
        <f>+[2]data1cf!U796</f>
        <v>0</v>
      </c>
      <c r="W796" s="161">
        <f>+[2]data1cf!V796</f>
        <v>0</v>
      </c>
      <c r="X796" s="161">
        <f>+[2]data1cf!W796</f>
        <v>0</v>
      </c>
      <c r="Y796" s="161">
        <f>+[2]data1cf!X796</f>
        <v>0</v>
      </c>
      <c r="Z796" s="161">
        <f>+[2]data1cf!Y796</f>
        <v>0</v>
      </c>
      <c r="AA796" s="161">
        <f>+[2]data1cf!Z796</f>
        <v>0</v>
      </c>
      <c r="AB796" s="161"/>
      <c r="AC796" s="162">
        <f t="shared" si="96"/>
        <v>24433.793807902599</v>
      </c>
      <c r="AD796" s="162">
        <f t="shared" si="98"/>
        <v>56951.780188059602</v>
      </c>
      <c r="AE796" s="163">
        <f t="shared" si="99"/>
        <v>56402.524025207334</v>
      </c>
      <c r="AF796" s="164">
        <f t="shared" si="97"/>
        <v>0.14419711232185367</v>
      </c>
      <c r="AG796" s="165">
        <f t="shared" si="101"/>
        <v>0.98146177789440769</v>
      </c>
    </row>
    <row r="797" spans="1:33">
      <c r="A797" s="157"/>
      <c r="B797" s="161">
        <f>+[2]data1cf!A797</f>
        <v>-95455.411711738183</v>
      </c>
      <c r="C797" s="161">
        <f>+[2]data1cf!B797</f>
        <v>14940.674588087837</v>
      </c>
      <c r="D797" s="161">
        <f>+[2]data1cf!C797</f>
        <v>16379.659450803796</v>
      </c>
      <c r="E797" s="161">
        <f>+[2]data1cf!D797</f>
        <v>16258.1055473492</v>
      </c>
      <c r="F797" s="161">
        <f>+[2]data1cf!E797</f>
        <v>15895.129036992141</v>
      </c>
      <c r="G797" s="161">
        <f>+[2]data1cf!F797</f>
        <v>15565.448171406711</v>
      </c>
      <c r="H797" s="161">
        <f>+[2]data1cf!G797</f>
        <v>15383.977402876688</v>
      </c>
      <c r="I797" s="161">
        <f>+[2]data1cf!H797</f>
        <v>15378.830694784043</v>
      </c>
      <c r="J797" s="161">
        <f>+[2]data1cf!I797</f>
        <v>15112.071995126087</v>
      </c>
      <c r="K797" s="161">
        <f>+[2]data1cf!J797</f>
        <v>15067.542182806428</v>
      </c>
      <c r="L797" s="161">
        <f>+[2]data1cf!K797</f>
        <v>15186.925520653218</v>
      </c>
      <c r="M797" s="161">
        <f>+[2]data1cf!L797</f>
        <v>15025.119941528556</v>
      </c>
      <c r="N797" s="161">
        <f>+[2]data1cf!M797</f>
        <v>15159.786849013597</v>
      </c>
      <c r="O797" s="161">
        <f>+[2]data1cf!N797</f>
        <v>15335.281855755053</v>
      </c>
      <c r="P797" s="161">
        <f>+[2]data1cf!O797</f>
        <v>15315.271208325297</v>
      </c>
      <c r="Q797" s="161">
        <f>+[2]data1cf!P797</f>
        <v>15226.391682553036</v>
      </c>
      <c r="R797" s="161">
        <f>+[2]data1cf!Q797</f>
        <v>1094.835390168952</v>
      </c>
      <c r="S797" s="161">
        <f>+[2]data1cf!R797</f>
        <v>0</v>
      </c>
      <c r="T797" s="161">
        <f>+[2]data1cf!S797</f>
        <v>0</v>
      </c>
      <c r="U797" s="161">
        <f>+[2]data1cf!T797</f>
        <v>0</v>
      </c>
      <c r="V797" s="161">
        <f>+[2]data1cf!U797</f>
        <v>0</v>
      </c>
      <c r="W797" s="161">
        <f>+[2]data1cf!V797</f>
        <v>0</v>
      </c>
      <c r="X797" s="161">
        <f>+[2]data1cf!W797</f>
        <v>0</v>
      </c>
      <c r="Y797" s="161">
        <f>+[2]data1cf!X797</f>
        <v>0</v>
      </c>
      <c r="Z797" s="161">
        <f>+[2]data1cf!Y797</f>
        <v>0</v>
      </c>
      <c r="AA797" s="161">
        <f>+[2]data1cf!Z797</f>
        <v>0</v>
      </c>
      <c r="AB797" s="161"/>
      <c r="AC797" s="162">
        <f t="shared" si="96"/>
        <v>22674.255324009329</v>
      </c>
      <c r="AD797" s="162">
        <f t="shared" si="98"/>
        <v>55380.393159987179</v>
      </c>
      <c r="AE797" s="163">
        <f t="shared" si="99"/>
        <v>54827.979199197347</v>
      </c>
      <c r="AF797" s="164">
        <f t="shared" si="97"/>
        <v>0.14012734293937684</v>
      </c>
      <c r="AG797" s="165">
        <f t="shared" si="101"/>
        <v>0.97930550938003524</v>
      </c>
    </row>
    <row r="798" spans="1:33">
      <c r="A798" s="157"/>
      <c r="B798" s="161">
        <f>+[2]data1cf!A798</f>
        <v>-90522.450018419171</v>
      </c>
      <c r="C798" s="161">
        <f>+[2]data1cf!B798</f>
        <v>14842.172098198913</v>
      </c>
      <c r="D798" s="161">
        <f>+[2]data1cf!C798</f>
        <v>16417.361166851268</v>
      </c>
      <c r="E798" s="161">
        <f>+[2]data1cf!D798</f>
        <v>16140.406945777344</v>
      </c>
      <c r="F798" s="161">
        <f>+[2]data1cf!E798</f>
        <v>15730.092890765523</v>
      </c>
      <c r="G798" s="161">
        <f>+[2]data1cf!F798</f>
        <v>15242.257456733872</v>
      </c>
      <c r="H798" s="161">
        <f>+[2]data1cf!G798</f>
        <v>15221.230977996736</v>
      </c>
      <c r="I798" s="161">
        <f>+[2]data1cf!H798</f>
        <v>15047.196979948039</v>
      </c>
      <c r="J798" s="161">
        <f>+[2]data1cf!I798</f>
        <v>14723.551857191353</v>
      </c>
      <c r="K798" s="161">
        <f>+[2]data1cf!J798</f>
        <v>14995.789862704303</v>
      </c>
      <c r="L798" s="161">
        <f>+[2]data1cf!K798</f>
        <v>14986.945649669584</v>
      </c>
      <c r="M798" s="161">
        <f>+[2]data1cf!L798</f>
        <v>15239.160390423884</v>
      </c>
      <c r="N798" s="161">
        <f>+[2]data1cf!M798</f>
        <v>15179.027942755762</v>
      </c>
      <c r="O798" s="161">
        <f>+[2]data1cf!N798</f>
        <v>15289.611317117711</v>
      </c>
      <c r="P798" s="161">
        <f>+[2]data1cf!O798</f>
        <v>15182.614489452906</v>
      </c>
      <c r="Q798" s="161">
        <f>+[2]data1cf!P798</f>
        <v>15175.150861331045</v>
      </c>
      <c r="R798" s="161">
        <f>+[2]data1cf!Q798</f>
        <v>1038.2562927312604</v>
      </c>
      <c r="S798" s="161">
        <f>+[2]data1cf!R798</f>
        <v>0</v>
      </c>
      <c r="T798" s="161">
        <f>+[2]data1cf!S798</f>
        <v>0</v>
      </c>
      <c r="U798" s="161">
        <f>+[2]data1cf!T798</f>
        <v>0</v>
      </c>
      <c r="V798" s="161">
        <f>+[2]data1cf!U798</f>
        <v>0</v>
      </c>
      <c r="W798" s="161">
        <f>+[2]data1cf!V798</f>
        <v>0</v>
      </c>
      <c r="X798" s="161">
        <f>+[2]data1cf!W798</f>
        <v>0</v>
      </c>
      <c r="Y798" s="161">
        <f>+[2]data1cf!X798</f>
        <v>0</v>
      </c>
      <c r="Z798" s="161">
        <f>+[2]data1cf!Y798</f>
        <v>0</v>
      </c>
      <c r="AA798" s="161">
        <f>+[2]data1cf!Z798</f>
        <v>0</v>
      </c>
      <c r="AB798" s="161"/>
      <c r="AC798" s="162">
        <f t="shared" si="96"/>
        <v>26604.998495844575</v>
      </c>
      <c r="AD798" s="162">
        <f t="shared" si="98"/>
        <v>59026.364156247466</v>
      </c>
      <c r="AE798" s="163">
        <f t="shared" si="99"/>
        <v>58478.404547994869</v>
      </c>
      <c r="AF798" s="164">
        <f t="shared" si="97"/>
        <v>0.1492347300052643</v>
      </c>
      <c r="AG798" s="165">
        <f t="shared" si="101"/>
        <v>0.98396832307065574</v>
      </c>
    </row>
    <row r="799" spans="1:33">
      <c r="A799" s="157"/>
      <c r="B799" s="161">
        <f>+[2]data1cf!A799</f>
        <v>-86255.596250242364</v>
      </c>
      <c r="C799" s="161">
        <f>+[2]data1cf!B799</f>
        <v>14748.099985626759</v>
      </c>
      <c r="D799" s="161">
        <f>+[2]data1cf!C799</f>
        <v>16229.004374913929</v>
      </c>
      <c r="E799" s="161">
        <f>+[2]data1cf!D799</f>
        <v>15977.135316455595</v>
      </c>
      <c r="F799" s="161">
        <f>+[2]data1cf!E799</f>
        <v>15468.458382850977</v>
      </c>
      <c r="G799" s="161">
        <f>+[2]data1cf!F799</f>
        <v>15290.429849365475</v>
      </c>
      <c r="H799" s="161">
        <f>+[2]data1cf!G799</f>
        <v>15116.127664060281</v>
      </c>
      <c r="I799" s="161">
        <f>+[2]data1cf!H799</f>
        <v>14822.124114796097</v>
      </c>
      <c r="J799" s="161">
        <f>+[2]data1cf!I799</f>
        <v>14986.285033243457</v>
      </c>
      <c r="K799" s="161">
        <f>+[2]data1cf!J799</f>
        <v>14976.104919705363</v>
      </c>
      <c r="L799" s="161">
        <f>+[2]data1cf!K799</f>
        <v>14879.317258538274</v>
      </c>
      <c r="M799" s="161">
        <f>+[2]data1cf!L799</f>
        <v>14912.55137427786</v>
      </c>
      <c r="N799" s="161">
        <f>+[2]data1cf!M799</f>
        <v>15339.394930920185</v>
      </c>
      <c r="O799" s="161">
        <f>+[2]data1cf!N799</f>
        <v>15036.375568804422</v>
      </c>
      <c r="P799" s="161">
        <f>+[2]data1cf!O799</f>
        <v>15190.487343185679</v>
      </c>
      <c r="Q799" s="161">
        <f>+[2]data1cf!P799</f>
        <v>15065.1598890022</v>
      </c>
      <c r="R799" s="161">
        <f>+[2]data1cf!Q799</f>
        <v>989.31718675177979</v>
      </c>
      <c r="S799" s="161">
        <f>+[2]data1cf!R799</f>
        <v>0</v>
      </c>
      <c r="T799" s="161">
        <f>+[2]data1cf!S799</f>
        <v>0</v>
      </c>
      <c r="U799" s="161">
        <f>+[2]data1cf!T799</f>
        <v>0</v>
      </c>
      <c r="V799" s="161">
        <f>+[2]data1cf!U799</f>
        <v>0</v>
      </c>
      <c r="W799" s="161">
        <f>+[2]data1cf!V799</f>
        <v>0</v>
      </c>
      <c r="X799" s="161">
        <f>+[2]data1cf!W799</f>
        <v>0</v>
      </c>
      <c r="Y799" s="161">
        <f>+[2]data1cf!X799</f>
        <v>0</v>
      </c>
      <c r="Z799" s="161">
        <f>+[2]data1cf!Y799</f>
        <v>0</v>
      </c>
      <c r="AA799" s="161">
        <f>+[2]data1cf!Z799</f>
        <v>0</v>
      </c>
      <c r="AB799" s="161"/>
      <c r="AC799" s="162">
        <f t="shared" si="96"/>
        <v>30085.786367686454</v>
      </c>
      <c r="AD799" s="162">
        <f t="shared" si="98"/>
        <v>62328.388086553889</v>
      </c>
      <c r="AE799" s="163">
        <f t="shared" si="99"/>
        <v>61783.474361068045</v>
      </c>
      <c r="AF799" s="164">
        <f t="shared" si="97"/>
        <v>0.15790572762489322</v>
      </c>
      <c r="AG799" s="165">
        <f t="shared" si="101"/>
        <v>0.98727778400105037</v>
      </c>
    </row>
    <row r="800" spans="1:33">
      <c r="A800" s="157"/>
      <c r="B800" s="161">
        <f>+[2]data1cf!A800</f>
        <v>-102209.19378443585</v>
      </c>
      <c r="C800" s="161">
        <f>+[2]data1cf!B800</f>
        <v>15315.00237462352</v>
      </c>
      <c r="D800" s="161">
        <f>+[2]data1cf!C800</f>
        <v>16703.495326535747</v>
      </c>
      <c r="E800" s="161">
        <f>+[2]data1cf!D800</f>
        <v>16233.668280673373</v>
      </c>
      <c r="F800" s="161">
        <f>+[2]data1cf!E800</f>
        <v>16163.275798962048</v>
      </c>
      <c r="G800" s="161">
        <f>+[2]data1cf!F800</f>
        <v>15810.186943145538</v>
      </c>
      <c r="H800" s="161">
        <f>+[2]data1cf!G800</f>
        <v>15503.419224137739</v>
      </c>
      <c r="I800" s="161">
        <f>+[2]data1cf!H800</f>
        <v>15409.642592409968</v>
      </c>
      <c r="J800" s="161">
        <f>+[2]data1cf!I800</f>
        <v>15332.208900887292</v>
      </c>
      <c r="K800" s="161">
        <f>+[2]data1cf!J800</f>
        <v>15191.662244944193</v>
      </c>
      <c r="L800" s="161">
        <f>+[2]data1cf!K800</f>
        <v>15215.271565287063</v>
      </c>
      <c r="M800" s="161">
        <f>+[2]data1cf!L800</f>
        <v>15232.614182845928</v>
      </c>
      <c r="N800" s="161">
        <f>+[2]data1cf!M800</f>
        <v>15622.899577074772</v>
      </c>
      <c r="O800" s="161">
        <f>+[2]data1cf!N800</f>
        <v>15726.881014688268</v>
      </c>
      <c r="P800" s="161">
        <f>+[2]data1cf!O800</f>
        <v>15331.354881889369</v>
      </c>
      <c r="Q800" s="161">
        <f>+[2]data1cf!P800</f>
        <v>15512.08068003502</v>
      </c>
      <c r="R800" s="161">
        <f>+[2]data1cf!Q800</f>
        <v>1172.2985690299654</v>
      </c>
      <c r="S800" s="161">
        <f>+[2]data1cf!R800</f>
        <v>0</v>
      </c>
      <c r="T800" s="161">
        <f>+[2]data1cf!S800</f>
        <v>0</v>
      </c>
      <c r="U800" s="161">
        <f>+[2]data1cf!T800</f>
        <v>0</v>
      </c>
      <c r="V800" s="161">
        <f>+[2]data1cf!U800</f>
        <v>0</v>
      </c>
      <c r="W800" s="161">
        <f>+[2]data1cf!V800</f>
        <v>0</v>
      </c>
      <c r="X800" s="161">
        <f>+[2]data1cf!W800</f>
        <v>0</v>
      </c>
      <c r="Y800" s="161">
        <f>+[2]data1cf!X800</f>
        <v>0</v>
      </c>
      <c r="Z800" s="161">
        <f>+[2]data1cf!Y800</f>
        <v>0</v>
      </c>
      <c r="AA800" s="161">
        <f>+[2]data1cf!Z800</f>
        <v>0</v>
      </c>
      <c r="AB800" s="161"/>
      <c r="AC800" s="162">
        <f t="shared" si="96"/>
        <v>17517.216391383132</v>
      </c>
      <c r="AD800" s="162">
        <f t="shared" si="98"/>
        <v>50645.852281130217</v>
      </c>
      <c r="AE800" s="163">
        <f t="shared" si="99"/>
        <v>50086.096897304051</v>
      </c>
      <c r="AF800" s="164">
        <f t="shared" si="97"/>
        <v>0.12927954792976382</v>
      </c>
      <c r="AG800" s="165">
        <f t="shared" si="101"/>
        <v>0.97117067457989414</v>
      </c>
    </row>
    <row r="801" spans="1:33">
      <c r="A801" s="157"/>
      <c r="B801" s="161">
        <f>+[2]data1cf!A801</f>
        <v>-98117.021182033699</v>
      </c>
      <c r="C801" s="161">
        <f>+[2]data1cf!B801</f>
        <v>14858.367273315289</v>
      </c>
      <c r="D801" s="161">
        <f>+[2]data1cf!C801</f>
        <v>16545.483544117276</v>
      </c>
      <c r="E801" s="161">
        <f>+[2]data1cf!D801</f>
        <v>16313.66502226382</v>
      </c>
      <c r="F801" s="161">
        <f>+[2]data1cf!E801</f>
        <v>15820.097819278802</v>
      </c>
      <c r="G801" s="161">
        <f>+[2]data1cf!F801</f>
        <v>15467.302370655325</v>
      </c>
      <c r="H801" s="161">
        <f>+[2]data1cf!G801</f>
        <v>15352.454764944536</v>
      </c>
      <c r="I801" s="161">
        <f>+[2]data1cf!H801</f>
        <v>15198.61476935435</v>
      </c>
      <c r="J801" s="161">
        <f>+[2]data1cf!I801</f>
        <v>15314.190744128235</v>
      </c>
      <c r="K801" s="161">
        <f>+[2]data1cf!J801</f>
        <v>15315.492005853601</v>
      </c>
      <c r="L801" s="161">
        <f>+[2]data1cf!K801</f>
        <v>15199.263524165581</v>
      </c>
      <c r="M801" s="161">
        <f>+[2]data1cf!L801</f>
        <v>15290.518050789928</v>
      </c>
      <c r="N801" s="161">
        <f>+[2]data1cf!M801</f>
        <v>15469.960548472518</v>
      </c>
      <c r="O801" s="161">
        <f>+[2]data1cf!N801</f>
        <v>15511.108130435903</v>
      </c>
      <c r="P801" s="161">
        <f>+[2]data1cf!O801</f>
        <v>15266.322705018538</v>
      </c>
      <c r="Q801" s="161">
        <f>+[2]data1cf!P801</f>
        <v>15526.496558344603</v>
      </c>
      <c r="R801" s="161">
        <f>+[2]data1cf!Q801</f>
        <v>1125.3629861494535</v>
      </c>
      <c r="S801" s="161">
        <f>+[2]data1cf!R801</f>
        <v>0</v>
      </c>
      <c r="T801" s="161">
        <f>+[2]data1cf!S801</f>
        <v>0</v>
      </c>
      <c r="U801" s="161">
        <f>+[2]data1cf!T801</f>
        <v>0</v>
      </c>
      <c r="V801" s="161">
        <f>+[2]data1cf!U801</f>
        <v>0</v>
      </c>
      <c r="W801" s="161">
        <f>+[2]data1cf!V801</f>
        <v>0</v>
      </c>
      <c r="X801" s="161">
        <f>+[2]data1cf!W801</f>
        <v>0</v>
      </c>
      <c r="Y801" s="161">
        <f>+[2]data1cf!X801</f>
        <v>0</v>
      </c>
      <c r="Z801" s="161">
        <f>+[2]data1cf!Y801</f>
        <v>0</v>
      </c>
      <c r="AA801" s="161">
        <f>+[2]data1cf!Z801</f>
        <v>0</v>
      </c>
      <c r="AB801" s="161"/>
      <c r="AC801" s="162">
        <f t="shared" si="96"/>
        <v>20406.401317700806</v>
      </c>
      <c r="AD801" s="162">
        <f t="shared" si="98"/>
        <v>53312.540497672075</v>
      </c>
      <c r="AE801" s="163">
        <f t="shared" si="99"/>
        <v>52756.290656142024</v>
      </c>
      <c r="AF801" s="164">
        <f t="shared" si="97"/>
        <v>0.13518750071525576</v>
      </c>
      <c r="AG801" s="165">
        <f t="shared" si="101"/>
        <v>0.97608121211667553</v>
      </c>
    </row>
    <row r="802" spans="1:33">
      <c r="A802" s="157"/>
      <c r="B802" s="161">
        <f>+[2]data1cf!A802</f>
        <v>-98926.175427761002</v>
      </c>
      <c r="C802" s="161">
        <f>+[2]data1cf!B802</f>
        <v>15220.574130565961</v>
      </c>
      <c r="D802" s="161">
        <f>+[2]data1cf!C802</f>
        <v>16628.746779629004</v>
      </c>
      <c r="E802" s="161">
        <f>+[2]data1cf!D802</f>
        <v>16188.376228667086</v>
      </c>
      <c r="F802" s="161">
        <f>+[2]data1cf!E802</f>
        <v>15914.452867507674</v>
      </c>
      <c r="G802" s="161">
        <f>+[2]data1cf!F802</f>
        <v>15906.176397496789</v>
      </c>
      <c r="H802" s="161">
        <f>+[2]data1cf!G802</f>
        <v>15408.086179486168</v>
      </c>
      <c r="I802" s="161">
        <f>+[2]data1cf!H802</f>
        <v>15297.443385450868</v>
      </c>
      <c r="J802" s="161">
        <f>+[2]data1cf!I802</f>
        <v>15127.442010001381</v>
      </c>
      <c r="K802" s="161">
        <f>+[2]data1cf!J802</f>
        <v>15292.42095119763</v>
      </c>
      <c r="L802" s="161">
        <f>+[2]data1cf!K802</f>
        <v>15464.626902025908</v>
      </c>
      <c r="M802" s="161">
        <f>+[2]data1cf!L802</f>
        <v>15269.178447907518</v>
      </c>
      <c r="N802" s="161">
        <f>+[2]data1cf!M802</f>
        <v>15189.490987598519</v>
      </c>
      <c r="O802" s="161">
        <f>+[2]data1cf!N802</f>
        <v>15277.065948014908</v>
      </c>
      <c r="P802" s="161">
        <f>+[2]data1cf!O802</f>
        <v>15087.484273372713</v>
      </c>
      <c r="Q802" s="161">
        <f>+[2]data1cf!P802</f>
        <v>15348.538895775115</v>
      </c>
      <c r="R802" s="161">
        <f>+[2]data1cf!Q802</f>
        <v>1134.6436616862475</v>
      </c>
      <c r="S802" s="161">
        <f>+[2]data1cf!R802</f>
        <v>0</v>
      </c>
      <c r="T802" s="161">
        <f>+[2]data1cf!S802</f>
        <v>0</v>
      </c>
      <c r="U802" s="161">
        <f>+[2]data1cf!T802</f>
        <v>0</v>
      </c>
      <c r="V802" s="161">
        <f>+[2]data1cf!U802</f>
        <v>0</v>
      </c>
      <c r="W802" s="161">
        <f>+[2]data1cf!V802</f>
        <v>0</v>
      </c>
      <c r="X802" s="161">
        <f>+[2]data1cf!W802</f>
        <v>0</v>
      </c>
      <c r="Y802" s="161">
        <f>+[2]data1cf!X802</f>
        <v>0</v>
      </c>
      <c r="Z802" s="161">
        <f>+[2]data1cf!Y802</f>
        <v>0</v>
      </c>
      <c r="AA802" s="161">
        <f>+[2]data1cf!Z802</f>
        <v>0</v>
      </c>
      <c r="AB802" s="161"/>
      <c r="AC802" s="162">
        <f t="shared" si="96"/>
        <v>20073.433237083871</v>
      </c>
      <c r="AD802" s="162">
        <f t="shared" si="98"/>
        <v>52955.382470508688</v>
      </c>
      <c r="AE802" s="163">
        <f t="shared" si="99"/>
        <v>52400.126983521812</v>
      </c>
      <c r="AF802" s="164">
        <f t="shared" si="97"/>
        <v>0.13454005122184753</v>
      </c>
      <c r="AG802" s="165">
        <f t="shared" si="101"/>
        <v>0.97547547975264293</v>
      </c>
    </row>
    <row r="803" spans="1:33">
      <c r="A803" s="157"/>
      <c r="B803" s="161">
        <f>+[2]data1cf!A803</f>
        <v>-101113.86108260781</v>
      </c>
      <c r="C803" s="161">
        <f>+[2]data1cf!B803</f>
        <v>15146.510421729818</v>
      </c>
      <c r="D803" s="161">
        <f>+[2]data1cf!C803</f>
        <v>16661.183195204911</v>
      </c>
      <c r="E803" s="161">
        <f>+[2]data1cf!D803</f>
        <v>16494.66331920286</v>
      </c>
      <c r="F803" s="161">
        <f>+[2]data1cf!E803</f>
        <v>16088.091496550403</v>
      </c>
      <c r="G803" s="161">
        <f>+[2]data1cf!F803</f>
        <v>15636.341340245421</v>
      </c>
      <c r="H803" s="161">
        <f>+[2]data1cf!G803</f>
        <v>15367.641696946512</v>
      </c>
      <c r="I803" s="161">
        <f>+[2]data1cf!H803</f>
        <v>15145.464929860102</v>
      </c>
      <c r="J803" s="161">
        <f>+[2]data1cf!I803</f>
        <v>15145.33209274468</v>
      </c>
      <c r="K803" s="161">
        <f>+[2]data1cf!J803</f>
        <v>15497.726354966486</v>
      </c>
      <c r="L803" s="161">
        <f>+[2]data1cf!K803</f>
        <v>15308.546690108054</v>
      </c>
      <c r="M803" s="161">
        <f>+[2]data1cf!L803</f>
        <v>15242.403069528867</v>
      </c>
      <c r="N803" s="161">
        <f>+[2]data1cf!M803</f>
        <v>15414.23098312613</v>
      </c>
      <c r="O803" s="161">
        <f>+[2]data1cf!N803</f>
        <v>15359.497055235308</v>
      </c>
      <c r="P803" s="161">
        <f>+[2]data1cf!O803</f>
        <v>15453.910053892538</v>
      </c>
      <c r="Q803" s="161">
        <f>+[2]data1cf!P803</f>
        <v>15352.272555600997</v>
      </c>
      <c r="R803" s="161">
        <f>+[2]data1cf!Q803</f>
        <v>1159.7355410730784</v>
      </c>
      <c r="S803" s="161">
        <f>+[2]data1cf!R803</f>
        <v>0</v>
      </c>
      <c r="T803" s="161">
        <f>+[2]data1cf!S803</f>
        <v>0</v>
      </c>
      <c r="U803" s="161">
        <f>+[2]data1cf!T803</f>
        <v>0</v>
      </c>
      <c r="V803" s="161">
        <f>+[2]data1cf!U803</f>
        <v>0</v>
      </c>
      <c r="W803" s="161">
        <f>+[2]data1cf!V803</f>
        <v>0</v>
      </c>
      <c r="X803" s="161">
        <f>+[2]data1cf!W803</f>
        <v>0</v>
      </c>
      <c r="Y803" s="161">
        <f>+[2]data1cf!X803</f>
        <v>0</v>
      </c>
      <c r="Z803" s="161">
        <f>+[2]data1cf!Y803</f>
        <v>0</v>
      </c>
      <c r="AA803" s="161">
        <f>+[2]data1cf!Z803</f>
        <v>0</v>
      </c>
      <c r="AB803" s="161"/>
      <c r="AC803" s="162">
        <f t="shared" si="96"/>
        <v>18149.582555529993</v>
      </c>
      <c r="AD803" s="162">
        <f t="shared" si="98"/>
        <v>51128.569310693965</v>
      </c>
      <c r="AE803" s="163">
        <f t="shared" si="99"/>
        <v>50571.365770587901</v>
      </c>
      <c r="AF803" s="164">
        <f t="shared" si="97"/>
        <v>0.13063983321189879</v>
      </c>
      <c r="AG803" s="165">
        <f t="shared" ref="AG803:AG818" si="102">1-EXP(-(1/0.25)*(AD803/ABS($AD$1010)))</f>
        <v>0.97212885467345078</v>
      </c>
    </row>
    <row r="804" spans="1:33">
      <c r="A804" s="157"/>
      <c r="B804" s="161">
        <f>+[2]data1cf!A804</f>
        <v>-91612.939911569905</v>
      </c>
      <c r="C804" s="161">
        <f>+[2]data1cf!B804</f>
        <v>15022.774198016543</v>
      </c>
      <c r="D804" s="161">
        <f>+[2]data1cf!C804</f>
        <v>16525.03557309719</v>
      </c>
      <c r="E804" s="161">
        <f>+[2]data1cf!D804</f>
        <v>16073.648949061993</v>
      </c>
      <c r="F804" s="161">
        <f>+[2]data1cf!E804</f>
        <v>15597.81282363649</v>
      </c>
      <c r="G804" s="161">
        <f>+[2]data1cf!F804</f>
        <v>15482.26911403747</v>
      </c>
      <c r="H804" s="161">
        <f>+[2]data1cf!G804</f>
        <v>15320.007123508756</v>
      </c>
      <c r="I804" s="161">
        <f>+[2]data1cf!H804</f>
        <v>15248.026380645722</v>
      </c>
      <c r="J804" s="161">
        <f>+[2]data1cf!I804</f>
        <v>14801.188634120734</v>
      </c>
      <c r="K804" s="161">
        <f>+[2]data1cf!J804</f>
        <v>15025.407187036126</v>
      </c>
      <c r="L804" s="161">
        <f>+[2]data1cf!K804</f>
        <v>15017.984259923494</v>
      </c>
      <c r="M804" s="161">
        <f>+[2]data1cf!L804</f>
        <v>15270.601550691594</v>
      </c>
      <c r="N804" s="161">
        <f>+[2]data1cf!M804</f>
        <v>15126.63987266384</v>
      </c>
      <c r="O804" s="161">
        <f>+[2]data1cf!N804</f>
        <v>15191.858019731575</v>
      </c>
      <c r="P804" s="161">
        <f>+[2]data1cf!O804</f>
        <v>15091.308061231248</v>
      </c>
      <c r="Q804" s="161">
        <f>+[2]data1cf!P804</f>
        <v>15401.39584607373</v>
      </c>
      <c r="R804" s="161">
        <f>+[2]data1cf!Q804</f>
        <v>1050.7637756097422</v>
      </c>
      <c r="S804" s="161">
        <f>+[2]data1cf!R804</f>
        <v>0</v>
      </c>
      <c r="T804" s="161">
        <f>+[2]data1cf!S804</f>
        <v>0</v>
      </c>
      <c r="U804" s="161">
        <f>+[2]data1cf!T804</f>
        <v>0</v>
      </c>
      <c r="V804" s="161">
        <f>+[2]data1cf!U804</f>
        <v>0</v>
      </c>
      <c r="W804" s="161">
        <f>+[2]data1cf!V804</f>
        <v>0</v>
      </c>
      <c r="X804" s="161">
        <f>+[2]data1cf!W804</f>
        <v>0</v>
      </c>
      <c r="Y804" s="161">
        <f>+[2]data1cf!X804</f>
        <v>0</v>
      </c>
      <c r="Z804" s="161">
        <f>+[2]data1cf!Y804</f>
        <v>0</v>
      </c>
      <c r="AA804" s="161">
        <f>+[2]data1cf!Z804</f>
        <v>0</v>
      </c>
      <c r="AB804" s="161"/>
      <c r="AC804" s="162">
        <f t="shared" si="96"/>
        <v>25994.462108086856</v>
      </c>
      <c r="AD804" s="162">
        <f t="shared" si="98"/>
        <v>58520.152197095304</v>
      </c>
      <c r="AE804" s="163">
        <f t="shared" si="99"/>
        <v>57970.580230740889</v>
      </c>
      <c r="AF804" s="164">
        <f t="shared" si="97"/>
        <v>0.14765833020210273</v>
      </c>
      <c r="AG804" s="165">
        <f t="shared" si="102"/>
        <v>0.98338986701887898</v>
      </c>
    </row>
    <row r="805" spans="1:33">
      <c r="A805" s="157"/>
      <c r="B805" s="161">
        <f>+[2]data1cf!A805</f>
        <v>-87387.501431609271</v>
      </c>
      <c r="C805" s="161">
        <f>+[2]data1cf!B805</f>
        <v>15037.39026119835</v>
      </c>
      <c r="D805" s="161">
        <f>+[2]data1cf!C805</f>
        <v>16220.347009378183</v>
      </c>
      <c r="E805" s="161">
        <f>+[2]data1cf!D805</f>
        <v>15998.906426717564</v>
      </c>
      <c r="F805" s="161">
        <f>+[2]data1cf!E805</f>
        <v>15523.172009179667</v>
      </c>
      <c r="G805" s="161">
        <f>+[2]data1cf!F805</f>
        <v>15449.035225641912</v>
      </c>
      <c r="H805" s="161">
        <f>+[2]data1cf!G805</f>
        <v>15041.25544736669</v>
      </c>
      <c r="I805" s="161">
        <f>+[2]data1cf!H805</f>
        <v>14875.518050566365</v>
      </c>
      <c r="J805" s="161">
        <f>+[2]data1cf!I805</f>
        <v>14928.261623131522</v>
      </c>
      <c r="K805" s="161">
        <f>+[2]data1cf!J805</f>
        <v>15070.524726252523</v>
      </c>
      <c r="L805" s="161">
        <f>+[2]data1cf!K805</f>
        <v>14729.934704868385</v>
      </c>
      <c r="M805" s="161">
        <f>+[2]data1cf!L805</f>
        <v>15040.288795153207</v>
      </c>
      <c r="N805" s="161">
        <f>+[2]data1cf!M805</f>
        <v>15131.58980203964</v>
      </c>
      <c r="O805" s="161">
        <f>+[2]data1cf!N805</f>
        <v>15045.174963902784</v>
      </c>
      <c r="P805" s="161">
        <f>+[2]data1cf!O805</f>
        <v>15082.402556069625</v>
      </c>
      <c r="Q805" s="161">
        <f>+[2]data1cf!P805</f>
        <v>15067.880756501254</v>
      </c>
      <c r="R805" s="161">
        <f>+[2]data1cf!Q805</f>
        <v>1002.2996864199856</v>
      </c>
      <c r="S805" s="161">
        <f>+[2]data1cf!R805</f>
        <v>0</v>
      </c>
      <c r="T805" s="161">
        <f>+[2]data1cf!S805</f>
        <v>0</v>
      </c>
      <c r="U805" s="161">
        <f>+[2]data1cf!T805</f>
        <v>0</v>
      </c>
      <c r="V805" s="161">
        <f>+[2]data1cf!U805</f>
        <v>0</v>
      </c>
      <c r="W805" s="161">
        <f>+[2]data1cf!V805</f>
        <v>0</v>
      </c>
      <c r="X805" s="161">
        <f>+[2]data1cf!W805</f>
        <v>0</v>
      </c>
      <c r="Y805" s="161">
        <f>+[2]data1cf!X805</f>
        <v>0</v>
      </c>
      <c r="Z805" s="161">
        <f>+[2]data1cf!Y805</f>
        <v>0</v>
      </c>
      <c r="AA805" s="161">
        <f>+[2]data1cf!Z805</f>
        <v>0</v>
      </c>
      <c r="AB805" s="161"/>
      <c r="AC805" s="162">
        <f t="shared" si="96"/>
        <v>29258.614254122898</v>
      </c>
      <c r="AD805" s="162">
        <f t="shared" si="98"/>
        <v>61496.116306030177</v>
      </c>
      <c r="AE805" s="163">
        <f t="shared" si="99"/>
        <v>60951.495021251278</v>
      </c>
      <c r="AF805" s="164">
        <f t="shared" si="97"/>
        <v>0.15587579607963564</v>
      </c>
      <c r="AG805" s="165">
        <f t="shared" si="102"/>
        <v>0.98651432891752422</v>
      </c>
    </row>
    <row r="806" spans="1:33">
      <c r="A806" s="157"/>
      <c r="B806" s="161">
        <f>+[2]data1cf!A806</f>
        <v>-92327.532420920921</v>
      </c>
      <c r="C806" s="161">
        <f>+[2]data1cf!B806</f>
        <v>15107.468791748717</v>
      </c>
      <c r="D806" s="161">
        <f>+[2]data1cf!C806</f>
        <v>16467.676646916691</v>
      </c>
      <c r="E806" s="161">
        <f>+[2]data1cf!D806</f>
        <v>16085.590526415355</v>
      </c>
      <c r="F806" s="161">
        <f>+[2]data1cf!E806</f>
        <v>15664.299649159062</v>
      </c>
      <c r="G806" s="161">
        <f>+[2]data1cf!F806</f>
        <v>15493.502329932333</v>
      </c>
      <c r="H806" s="161">
        <f>+[2]data1cf!G806</f>
        <v>15267.679102105805</v>
      </c>
      <c r="I806" s="161">
        <f>+[2]data1cf!H806</f>
        <v>15027.775269716936</v>
      </c>
      <c r="J806" s="161">
        <f>+[2]data1cf!I806</f>
        <v>15110.557840927531</v>
      </c>
      <c r="K806" s="161">
        <f>+[2]data1cf!J806</f>
        <v>15157.651051729052</v>
      </c>
      <c r="L806" s="161">
        <f>+[2]data1cf!K806</f>
        <v>15376.705591175931</v>
      </c>
      <c r="M806" s="161">
        <f>+[2]data1cf!L806</f>
        <v>15149.962210060814</v>
      </c>
      <c r="N806" s="161">
        <f>+[2]data1cf!M806</f>
        <v>15196.779082673293</v>
      </c>
      <c r="O806" s="161">
        <f>+[2]data1cf!N806</f>
        <v>15127.453994289013</v>
      </c>
      <c r="P806" s="161">
        <f>+[2]data1cf!O806</f>
        <v>15279.991434328938</v>
      </c>
      <c r="Q806" s="161">
        <f>+[2]data1cf!P806</f>
        <v>15159.552123278823</v>
      </c>
      <c r="R806" s="161">
        <f>+[2]data1cf!Q806</f>
        <v>1058.9598658549944</v>
      </c>
      <c r="S806" s="161">
        <f>+[2]data1cf!R806</f>
        <v>0</v>
      </c>
      <c r="T806" s="161">
        <f>+[2]data1cf!S806</f>
        <v>0</v>
      </c>
      <c r="U806" s="161">
        <f>+[2]data1cf!T806</f>
        <v>0</v>
      </c>
      <c r="V806" s="161">
        <f>+[2]data1cf!U806</f>
        <v>0</v>
      </c>
      <c r="W806" s="161">
        <f>+[2]data1cf!V806</f>
        <v>0</v>
      </c>
      <c r="X806" s="161">
        <f>+[2]data1cf!W806</f>
        <v>0</v>
      </c>
      <c r="Y806" s="161">
        <f>+[2]data1cf!X806</f>
        <v>0</v>
      </c>
      <c r="Z806" s="161">
        <f>+[2]data1cf!Y806</f>
        <v>0</v>
      </c>
      <c r="AA806" s="161">
        <f>+[2]data1cf!Z806</f>
        <v>0</v>
      </c>
      <c r="AB806" s="161"/>
      <c r="AC806" s="162">
        <f t="shared" si="96"/>
        <v>25521.846178319756</v>
      </c>
      <c r="AD806" s="162">
        <f t="shared" si="98"/>
        <v>58125.692025616161</v>
      </c>
      <c r="AE806" s="163">
        <f t="shared" si="99"/>
        <v>57574.847317466083</v>
      </c>
      <c r="AF806" s="164">
        <f t="shared" si="97"/>
        <v>0.14646221995353703</v>
      </c>
      <c r="AG806" s="165">
        <f t="shared" si="102"/>
        <v>0.98292468047873238</v>
      </c>
    </row>
    <row r="807" spans="1:33">
      <c r="A807" s="157"/>
      <c r="B807" s="161">
        <f>+[2]data1cf!A807</f>
        <v>-96366.28504658876</v>
      </c>
      <c r="C807" s="161">
        <f>+[2]data1cf!B807</f>
        <v>15045.283166257974</v>
      </c>
      <c r="D807" s="161">
        <f>+[2]data1cf!C807</f>
        <v>16416.213636597196</v>
      </c>
      <c r="E807" s="161">
        <f>+[2]data1cf!D807</f>
        <v>16203.984037171344</v>
      </c>
      <c r="F807" s="161">
        <f>+[2]data1cf!E807</f>
        <v>15755.44162374905</v>
      </c>
      <c r="G807" s="161">
        <f>+[2]data1cf!F807</f>
        <v>15420.948702945399</v>
      </c>
      <c r="H807" s="161">
        <f>+[2]data1cf!G807</f>
        <v>15245.775512705615</v>
      </c>
      <c r="I807" s="161">
        <f>+[2]data1cf!H807</f>
        <v>15221.168026491596</v>
      </c>
      <c r="J807" s="161">
        <f>+[2]data1cf!I807</f>
        <v>15179.281333565592</v>
      </c>
      <c r="K807" s="161">
        <f>+[2]data1cf!J807</f>
        <v>15251.520756156158</v>
      </c>
      <c r="L807" s="161">
        <f>+[2]data1cf!K807</f>
        <v>15241.419878133231</v>
      </c>
      <c r="M807" s="161">
        <f>+[2]data1cf!L807</f>
        <v>15180.788620688585</v>
      </c>
      <c r="N807" s="161">
        <f>+[2]data1cf!M807</f>
        <v>15263.372601351155</v>
      </c>
      <c r="O807" s="161">
        <f>+[2]data1cf!N807</f>
        <v>15465.131658331133</v>
      </c>
      <c r="P807" s="161">
        <f>+[2]data1cf!O807</f>
        <v>14974.035154815298</v>
      </c>
      <c r="Q807" s="161">
        <f>+[2]data1cf!P807</f>
        <v>15429.326795800069</v>
      </c>
      <c r="R807" s="161">
        <f>+[2]data1cf!Q807</f>
        <v>1105.2827429703543</v>
      </c>
      <c r="S807" s="161">
        <f>+[2]data1cf!R807</f>
        <v>0</v>
      </c>
      <c r="T807" s="161">
        <f>+[2]data1cf!S807</f>
        <v>0</v>
      </c>
      <c r="U807" s="161">
        <f>+[2]data1cf!T807</f>
        <v>0</v>
      </c>
      <c r="V807" s="161">
        <f>+[2]data1cf!U807</f>
        <v>0</v>
      </c>
      <c r="W807" s="161">
        <f>+[2]data1cf!V807</f>
        <v>0</v>
      </c>
      <c r="X807" s="161">
        <f>+[2]data1cf!W807</f>
        <v>0</v>
      </c>
      <c r="Y807" s="161">
        <f>+[2]data1cf!X807</f>
        <v>0</v>
      </c>
      <c r="Z807" s="161">
        <f>+[2]data1cf!Y807</f>
        <v>0</v>
      </c>
      <c r="AA807" s="161">
        <f>+[2]data1cf!Z807</f>
        <v>0</v>
      </c>
      <c r="AB807" s="161"/>
      <c r="AC807" s="162">
        <f t="shared" si="96"/>
        <v>21720.547663039011</v>
      </c>
      <c r="AD807" s="162">
        <f t="shared" si="98"/>
        <v>54437.130760968925</v>
      </c>
      <c r="AE807" s="163">
        <f t="shared" si="99"/>
        <v>53884.292561657778</v>
      </c>
      <c r="AF807" s="164">
        <f t="shared" si="97"/>
        <v>0.13812058568000798</v>
      </c>
      <c r="AG807" s="165">
        <f t="shared" si="102"/>
        <v>0.97789249056584393</v>
      </c>
    </row>
    <row r="808" spans="1:33">
      <c r="A808" s="157"/>
      <c r="B808" s="161">
        <f>+[2]data1cf!A808</f>
        <v>-100242.07366806087</v>
      </c>
      <c r="C808" s="161">
        <f>+[2]data1cf!B808</f>
        <v>15149.721090370582</v>
      </c>
      <c r="D808" s="161">
        <f>+[2]data1cf!C808</f>
        <v>16838.480214204206</v>
      </c>
      <c r="E808" s="161">
        <f>+[2]data1cf!D808</f>
        <v>16655.728098250307</v>
      </c>
      <c r="F808" s="161">
        <f>+[2]data1cf!E808</f>
        <v>16294.776128521835</v>
      </c>
      <c r="G808" s="161">
        <f>+[2]data1cf!F808</f>
        <v>15931.132988809331</v>
      </c>
      <c r="H808" s="161">
        <f>+[2]data1cf!G808</f>
        <v>15333.078816030056</v>
      </c>
      <c r="I808" s="161">
        <f>+[2]data1cf!H808</f>
        <v>15338.790996215412</v>
      </c>
      <c r="J808" s="161">
        <f>+[2]data1cf!I808</f>
        <v>15476.808443240909</v>
      </c>
      <c r="K808" s="161">
        <f>+[2]data1cf!J808</f>
        <v>15198.324411055899</v>
      </c>
      <c r="L808" s="161">
        <f>+[2]data1cf!K808</f>
        <v>15247.965564423512</v>
      </c>
      <c r="M808" s="161">
        <f>+[2]data1cf!L808</f>
        <v>15312.59552186311</v>
      </c>
      <c r="N808" s="161">
        <f>+[2]data1cf!M808</f>
        <v>15489.925322377661</v>
      </c>
      <c r="O808" s="161">
        <f>+[2]data1cf!N808</f>
        <v>15290.615904819813</v>
      </c>
      <c r="P808" s="161">
        <f>+[2]data1cf!O808</f>
        <v>15382.57462256687</v>
      </c>
      <c r="Q808" s="161">
        <f>+[2]data1cf!P808</f>
        <v>15380.20332585504</v>
      </c>
      <c r="R808" s="161">
        <f>+[2]data1cf!Q808</f>
        <v>1149.7364881431909</v>
      </c>
      <c r="S808" s="161">
        <f>+[2]data1cf!R808</f>
        <v>0</v>
      </c>
      <c r="T808" s="161">
        <f>+[2]data1cf!S808</f>
        <v>0</v>
      </c>
      <c r="U808" s="161">
        <f>+[2]data1cf!T808</f>
        <v>0</v>
      </c>
      <c r="V808" s="161">
        <f>+[2]data1cf!U808</f>
        <v>0</v>
      </c>
      <c r="W808" s="161">
        <f>+[2]data1cf!V808</f>
        <v>0</v>
      </c>
      <c r="X808" s="161">
        <f>+[2]data1cf!W808</f>
        <v>0</v>
      </c>
      <c r="Y808" s="161">
        <f>+[2]data1cf!X808</f>
        <v>0</v>
      </c>
      <c r="Z808" s="161">
        <f>+[2]data1cf!Y808</f>
        <v>0</v>
      </c>
      <c r="AA808" s="161">
        <f>+[2]data1cf!Z808</f>
        <v>0</v>
      </c>
      <c r="AB808" s="161"/>
      <c r="AC808" s="162">
        <f t="shared" si="96"/>
        <v>19714.330983359327</v>
      </c>
      <c r="AD808" s="162">
        <f t="shared" si="98"/>
        <v>52824.202372707885</v>
      </c>
      <c r="AE808" s="163">
        <f t="shared" si="99"/>
        <v>52265.243790550958</v>
      </c>
      <c r="AF808" s="164">
        <f t="shared" si="97"/>
        <v>0.13355252146720886</v>
      </c>
      <c r="AG808" s="165">
        <f t="shared" si="102"/>
        <v>0.97524916971092335</v>
      </c>
    </row>
    <row r="809" spans="1:33">
      <c r="A809" s="157"/>
      <c r="B809" s="161">
        <f>+[2]data1cf!A809</f>
        <v>-87183.57538731469</v>
      </c>
      <c r="C809" s="161">
        <f>+[2]data1cf!B809</f>
        <v>14965.065127399783</v>
      </c>
      <c r="D809" s="161">
        <f>+[2]data1cf!C809</f>
        <v>16188.379315965067</v>
      </c>
      <c r="E809" s="161">
        <f>+[2]data1cf!D809</f>
        <v>15957.063168113749</v>
      </c>
      <c r="F809" s="161">
        <f>+[2]data1cf!E809</f>
        <v>15665.817726058825</v>
      </c>
      <c r="G809" s="161">
        <f>+[2]data1cf!F809</f>
        <v>15362.398866830794</v>
      </c>
      <c r="H809" s="161">
        <f>+[2]data1cf!G809</f>
        <v>15014.441610686361</v>
      </c>
      <c r="I809" s="161">
        <f>+[2]data1cf!H809</f>
        <v>15005.671769778874</v>
      </c>
      <c r="J809" s="161">
        <f>+[2]data1cf!I809</f>
        <v>15164.636060385215</v>
      </c>
      <c r="K809" s="161">
        <f>+[2]data1cf!J809</f>
        <v>14952.910961988475</v>
      </c>
      <c r="L809" s="161">
        <f>+[2]data1cf!K809</f>
        <v>14928.684329678577</v>
      </c>
      <c r="M809" s="161">
        <f>+[2]data1cf!L809</f>
        <v>15026.751997142328</v>
      </c>
      <c r="N809" s="161">
        <f>+[2]data1cf!M809</f>
        <v>15012.884397378341</v>
      </c>
      <c r="O809" s="161">
        <f>+[2]data1cf!N809</f>
        <v>15045.863130279187</v>
      </c>
      <c r="P809" s="161">
        <f>+[2]data1cf!O809</f>
        <v>15373.144610036517</v>
      </c>
      <c r="Q809" s="161">
        <f>+[2]data1cf!P809</f>
        <v>15010.124700352397</v>
      </c>
      <c r="R809" s="161">
        <f>+[2]data1cf!Q809</f>
        <v>999.96073626234454</v>
      </c>
      <c r="S809" s="161">
        <f>+[2]data1cf!R809</f>
        <v>0</v>
      </c>
      <c r="T809" s="161">
        <f>+[2]data1cf!S809</f>
        <v>0</v>
      </c>
      <c r="U809" s="161">
        <f>+[2]data1cf!T809</f>
        <v>0</v>
      </c>
      <c r="V809" s="161">
        <f>+[2]data1cf!U809</f>
        <v>0</v>
      </c>
      <c r="W809" s="161">
        <f>+[2]data1cf!V809</f>
        <v>0</v>
      </c>
      <c r="X809" s="161">
        <f>+[2]data1cf!W809</f>
        <v>0</v>
      </c>
      <c r="Y809" s="161">
        <f>+[2]data1cf!X809</f>
        <v>0</v>
      </c>
      <c r="Z809" s="161">
        <f>+[2]data1cf!Y809</f>
        <v>0</v>
      </c>
      <c r="AA809" s="161">
        <f>+[2]data1cf!Z809</f>
        <v>0</v>
      </c>
      <c r="AB809" s="161"/>
      <c r="AC809" s="162">
        <f t="shared" si="96"/>
        <v>29590.94983334588</v>
      </c>
      <c r="AD809" s="162">
        <f t="shared" si="98"/>
        <v>61913.986769649673</v>
      </c>
      <c r="AE809" s="163">
        <f t="shared" si="99"/>
        <v>61367.914626250342</v>
      </c>
      <c r="AF809" s="164">
        <f t="shared" si="97"/>
        <v>0.15651034712791448</v>
      </c>
      <c r="AG809" s="165">
        <f t="shared" si="102"/>
        <v>0.98690320846954815</v>
      </c>
    </row>
    <row r="810" spans="1:33">
      <c r="A810" s="157"/>
      <c r="B810" s="161">
        <f>+[2]data1cf!A810</f>
        <v>-85811.281157844365</v>
      </c>
      <c r="C810" s="161">
        <f>+[2]data1cf!B810</f>
        <v>14962.7801249575</v>
      </c>
      <c r="D810" s="161">
        <f>+[2]data1cf!C810</f>
        <v>16248.826198477484</v>
      </c>
      <c r="E810" s="161">
        <f>+[2]data1cf!D810</f>
        <v>15820.847186815066</v>
      </c>
      <c r="F810" s="161">
        <f>+[2]data1cf!E810</f>
        <v>15482.929971261059</v>
      </c>
      <c r="G810" s="161">
        <f>+[2]data1cf!F810</f>
        <v>15253.042193686517</v>
      </c>
      <c r="H810" s="161">
        <f>+[2]data1cf!G810</f>
        <v>14982.677678881126</v>
      </c>
      <c r="I810" s="161">
        <f>+[2]data1cf!H810</f>
        <v>14759.58853492735</v>
      </c>
      <c r="J810" s="161">
        <f>+[2]data1cf!I810</f>
        <v>14784.412791510986</v>
      </c>
      <c r="K810" s="161">
        <f>+[2]data1cf!J810</f>
        <v>15128.375654993677</v>
      </c>
      <c r="L810" s="161">
        <f>+[2]data1cf!K810</f>
        <v>14979.908265019203</v>
      </c>
      <c r="M810" s="161">
        <f>+[2]data1cf!L810</f>
        <v>14949.146432517649</v>
      </c>
      <c r="N810" s="161">
        <f>+[2]data1cf!M810</f>
        <v>14951.657870053505</v>
      </c>
      <c r="O810" s="161">
        <f>+[2]data1cf!N810</f>
        <v>14951.299646615673</v>
      </c>
      <c r="P810" s="161">
        <f>+[2]data1cf!O810</f>
        <v>14969.290890537661</v>
      </c>
      <c r="Q810" s="161">
        <f>+[2]data1cf!P810</f>
        <v>15188.431812171755</v>
      </c>
      <c r="R810" s="161">
        <f>+[2]data1cf!Q810</f>
        <v>984.22107036801174</v>
      </c>
      <c r="S810" s="161">
        <f>+[2]data1cf!R810</f>
        <v>0</v>
      </c>
      <c r="T810" s="161">
        <f>+[2]data1cf!S810</f>
        <v>0</v>
      </c>
      <c r="U810" s="161">
        <f>+[2]data1cf!T810</f>
        <v>0</v>
      </c>
      <c r="V810" s="161">
        <f>+[2]data1cf!U810</f>
        <v>0</v>
      </c>
      <c r="W810" s="161">
        <f>+[2]data1cf!V810</f>
        <v>0</v>
      </c>
      <c r="X810" s="161">
        <f>+[2]data1cf!W810</f>
        <v>0</v>
      </c>
      <c r="Y810" s="161">
        <f>+[2]data1cf!X810</f>
        <v>0</v>
      </c>
      <c r="Z810" s="161">
        <f>+[2]data1cf!Y810</f>
        <v>0</v>
      </c>
      <c r="AA810" s="161">
        <f>+[2]data1cf!Z810</f>
        <v>0</v>
      </c>
      <c r="AB810" s="161"/>
      <c r="AC810" s="162">
        <f t="shared" si="96"/>
        <v>30347.659487454461</v>
      </c>
      <c r="AD810" s="162">
        <f t="shared" si="98"/>
        <v>62468.643934604901</v>
      </c>
      <c r="AE810" s="163">
        <f t="shared" si="99"/>
        <v>61925.848150375881</v>
      </c>
      <c r="AF810" s="164">
        <f t="shared" si="97"/>
        <v>0.15882779955863957</v>
      </c>
      <c r="AG810" s="165">
        <f t="shared" si="102"/>
        <v>0.98740211861917515</v>
      </c>
    </row>
    <row r="811" spans="1:33">
      <c r="A811" s="157"/>
      <c r="B811" s="161">
        <f>+[2]data1cf!A811</f>
        <v>-88542.991129640955</v>
      </c>
      <c r="C811" s="161">
        <f>+[2]data1cf!B811</f>
        <v>14970.412008139177</v>
      </c>
      <c r="D811" s="161">
        <f>+[2]data1cf!C811</f>
        <v>16375.723557167814</v>
      </c>
      <c r="E811" s="161">
        <f>+[2]data1cf!D811</f>
        <v>15874.855368414253</v>
      </c>
      <c r="F811" s="161">
        <f>+[2]data1cf!E811</f>
        <v>15520.296539351317</v>
      </c>
      <c r="G811" s="161">
        <f>+[2]data1cf!F811</f>
        <v>15335.349440459609</v>
      </c>
      <c r="H811" s="161">
        <f>+[2]data1cf!G811</f>
        <v>14976.404009842423</v>
      </c>
      <c r="I811" s="161">
        <f>+[2]data1cf!H811</f>
        <v>15062.493166826356</v>
      </c>
      <c r="J811" s="161">
        <f>+[2]data1cf!I811</f>
        <v>14973.445229769135</v>
      </c>
      <c r="K811" s="161">
        <f>+[2]data1cf!J811</f>
        <v>15205.353355450672</v>
      </c>
      <c r="L811" s="161">
        <f>+[2]data1cf!K811</f>
        <v>15072.301368758261</v>
      </c>
      <c r="M811" s="161">
        <f>+[2]data1cf!L811</f>
        <v>14944.268975104716</v>
      </c>
      <c r="N811" s="161">
        <f>+[2]data1cf!M811</f>
        <v>15091.981475599005</v>
      </c>
      <c r="O811" s="161">
        <f>+[2]data1cf!N811</f>
        <v>15077.756659112587</v>
      </c>
      <c r="P811" s="161">
        <f>+[2]data1cf!O811</f>
        <v>15164.691205978384</v>
      </c>
      <c r="Q811" s="161">
        <f>+[2]data1cf!P811</f>
        <v>15193.365180065422</v>
      </c>
      <c r="R811" s="161">
        <f>+[2]data1cf!Q811</f>
        <v>1015.5526910605298</v>
      </c>
      <c r="S811" s="161">
        <f>+[2]data1cf!R811</f>
        <v>0</v>
      </c>
      <c r="T811" s="161">
        <f>+[2]data1cf!S811</f>
        <v>0</v>
      </c>
      <c r="U811" s="161">
        <f>+[2]data1cf!T811</f>
        <v>0</v>
      </c>
      <c r="V811" s="161">
        <f>+[2]data1cf!U811</f>
        <v>0</v>
      </c>
      <c r="W811" s="161">
        <f>+[2]data1cf!V811</f>
        <v>0</v>
      </c>
      <c r="X811" s="161">
        <f>+[2]data1cf!W811</f>
        <v>0</v>
      </c>
      <c r="Y811" s="161">
        <f>+[2]data1cf!X811</f>
        <v>0</v>
      </c>
      <c r="Z811" s="161">
        <f>+[2]data1cf!Y811</f>
        <v>0</v>
      </c>
      <c r="AA811" s="161">
        <f>+[2]data1cf!Z811</f>
        <v>0</v>
      </c>
      <c r="AB811" s="161"/>
      <c r="AC811" s="162">
        <f t="shared" si="96"/>
        <v>28292.050052858762</v>
      </c>
      <c r="AD811" s="162">
        <f t="shared" si="98"/>
        <v>60636.392751606982</v>
      </c>
      <c r="AE811" s="163">
        <f t="shared" si="99"/>
        <v>60089.821520184698</v>
      </c>
      <c r="AF811" s="164">
        <f t="shared" si="97"/>
        <v>0.15333785414695741</v>
      </c>
      <c r="AG811" s="165">
        <f t="shared" si="102"/>
        <v>0.98567755433946602</v>
      </c>
    </row>
    <row r="812" spans="1:33">
      <c r="A812" s="157"/>
      <c r="B812" s="161">
        <f>+[2]data1cf!A812</f>
        <v>-94298.342892121669</v>
      </c>
      <c r="C812" s="161">
        <f>+[2]data1cf!B812</f>
        <v>15025.897992947152</v>
      </c>
      <c r="D812" s="161">
        <f>+[2]data1cf!C812</f>
        <v>16462.907854362642</v>
      </c>
      <c r="E812" s="161">
        <f>+[2]data1cf!D812</f>
        <v>16017.008533942702</v>
      </c>
      <c r="F812" s="161">
        <f>+[2]data1cf!E812</f>
        <v>15892.865505122429</v>
      </c>
      <c r="G812" s="161">
        <f>+[2]data1cf!F812</f>
        <v>15561.977869554397</v>
      </c>
      <c r="H812" s="161">
        <f>+[2]data1cf!G812</f>
        <v>15258.908959036322</v>
      </c>
      <c r="I812" s="161">
        <f>+[2]data1cf!H812</f>
        <v>14969.218320540214</v>
      </c>
      <c r="J812" s="161">
        <f>+[2]data1cf!I812</f>
        <v>15005.034657169712</v>
      </c>
      <c r="K812" s="161">
        <f>+[2]data1cf!J812</f>
        <v>15104.372012415872</v>
      </c>
      <c r="L812" s="161">
        <f>+[2]data1cf!K812</f>
        <v>15106.713888858721</v>
      </c>
      <c r="M812" s="161">
        <f>+[2]data1cf!L812</f>
        <v>15255.628163745008</v>
      </c>
      <c r="N812" s="161">
        <f>+[2]data1cf!M812</f>
        <v>15168.256931444639</v>
      </c>
      <c r="O812" s="161">
        <f>+[2]data1cf!N812</f>
        <v>15264.885680670453</v>
      </c>
      <c r="P812" s="161">
        <f>+[2]data1cf!O812</f>
        <v>15325.859913870308</v>
      </c>
      <c r="Q812" s="161">
        <f>+[2]data1cf!P812</f>
        <v>15511.938993090651</v>
      </c>
      <c r="R812" s="161">
        <f>+[2]data1cf!Q812</f>
        <v>1081.5642736354785</v>
      </c>
      <c r="S812" s="161">
        <f>+[2]data1cf!R812</f>
        <v>0</v>
      </c>
      <c r="T812" s="161">
        <f>+[2]data1cf!S812</f>
        <v>0</v>
      </c>
      <c r="U812" s="161">
        <f>+[2]data1cf!T812</f>
        <v>0</v>
      </c>
      <c r="V812" s="161">
        <f>+[2]data1cf!U812</f>
        <v>0</v>
      </c>
      <c r="W812" s="161">
        <f>+[2]data1cf!V812</f>
        <v>0</v>
      </c>
      <c r="X812" s="161">
        <f>+[2]data1cf!W812</f>
        <v>0</v>
      </c>
      <c r="Y812" s="161">
        <f>+[2]data1cf!X812</f>
        <v>0</v>
      </c>
      <c r="Z812" s="161">
        <f>+[2]data1cf!Y812</f>
        <v>0</v>
      </c>
      <c r="AA812" s="161">
        <f>+[2]data1cf!Z812</f>
        <v>0</v>
      </c>
      <c r="AB812" s="161"/>
      <c r="AC812" s="162">
        <f t="shared" si="96"/>
        <v>23578.182193259421</v>
      </c>
      <c r="AD812" s="162">
        <f t="shared" si="98"/>
        <v>56221.584410732983</v>
      </c>
      <c r="AE812" s="163">
        <f t="shared" si="99"/>
        <v>55669.792563521201</v>
      </c>
      <c r="AF812" s="164">
        <f t="shared" si="97"/>
        <v>0.14214249253273012</v>
      </c>
      <c r="AG812" s="165">
        <f t="shared" si="102"/>
        <v>0.98048926198655972</v>
      </c>
    </row>
    <row r="813" spans="1:33">
      <c r="A813" s="157"/>
      <c r="B813" s="161">
        <f>+[2]data1cf!A813</f>
        <v>-96286.124178206606</v>
      </c>
      <c r="C813" s="161">
        <f>+[2]data1cf!B813</f>
        <v>15320.397288179051</v>
      </c>
      <c r="D813" s="161">
        <f>+[2]data1cf!C813</f>
        <v>16463.854926810647</v>
      </c>
      <c r="E813" s="161">
        <f>+[2]data1cf!D813</f>
        <v>16325.876781949815</v>
      </c>
      <c r="F813" s="161">
        <f>+[2]data1cf!E813</f>
        <v>16013.660965504005</v>
      </c>
      <c r="G813" s="161">
        <f>+[2]data1cf!F813</f>
        <v>15582.996352844679</v>
      </c>
      <c r="H813" s="161">
        <f>+[2]data1cf!G813</f>
        <v>15487.889985493333</v>
      </c>
      <c r="I813" s="161">
        <f>+[2]data1cf!H813</f>
        <v>15200.465282475687</v>
      </c>
      <c r="J813" s="161">
        <f>+[2]data1cf!I813</f>
        <v>15202.749095142368</v>
      </c>
      <c r="K813" s="161">
        <f>+[2]data1cf!J813</f>
        <v>15100.466759156488</v>
      </c>
      <c r="L813" s="161">
        <f>+[2]data1cf!K813</f>
        <v>15264.762918908784</v>
      </c>
      <c r="M813" s="161">
        <f>+[2]data1cf!L813</f>
        <v>15147.675044474559</v>
      </c>
      <c r="N813" s="161">
        <f>+[2]data1cf!M813</f>
        <v>15348.318664142698</v>
      </c>
      <c r="O813" s="161">
        <f>+[2]data1cf!N813</f>
        <v>15404.388646769705</v>
      </c>
      <c r="P813" s="161">
        <f>+[2]data1cf!O813</f>
        <v>15270.512122751388</v>
      </c>
      <c r="Q813" s="161">
        <f>+[2]data1cf!P813</f>
        <v>15370.543623888723</v>
      </c>
      <c r="R813" s="161">
        <f>+[2]data1cf!Q813</f>
        <v>1104.3633298743584</v>
      </c>
      <c r="S813" s="161">
        <f>+[2]data1cf!R813</f>
        <v>0</v>
      </c>
      <c r="T813" s="161">
        <f>+[2]data1cf!S813</f>
        <v>0</v>
      </c>
      <c r="U813" s="161">
        <f>+[2]data1cf!T813</f>
        <v>0</v>
      </c>
      <c r="V813" s="161">
        <f>+[2]data1cf!U813</f>
        <v>0</v>
      </c>
      <c r="W813" s="161">
        <f>+[2]data1cf!V813</f>
        <v>0</v>
      </c>
      <c r="X813" s="161">
        <f>+[2]data1cf!W813</f>
        <v>0</v>
      </c>
      <c r="Y813" s="161">
        <f>+[2]data1cf!X813</f>
        <v>0</v>
      </c>
      <c r="Z813" s="161">
        <f>+[2]data1cf!Y813</f>
        <v>0</v>
      </c>
      <c r="AA813" s="161">
        <f>+[2]data1cf!Z813</f>
        <v>0</v>
      </c>
      <c r="AB813" s="161"/>
      <c r="AC813" s="162">
        <f t="shared" si="96"/>
        <v>22602.128730046974</v>
      </c>
      <c r="AD813" s="162">
        <f t="shared" si="98"/>
        <v>55452.425779732876</v>
      </c>
      <c r="AE813" s="163">
        <f t="shared" si="99"/>
        <v>54897.521821958842</v>
      </c>
      <c r="AF813" s="164">
        <f t="shared" si="97"/>
        <v>0.13976166844367982</v>
      </c>
      <c r="AG813" s="165">
        <f t="shared" si="102"/>
        <v>0.9794096279845157</v>
      </c>
    </row>
    <row r="814" spans="1:33">
      <c r="A814" s="157"/>
      <c r="B814" s="161">
        <f>+[2]data1cf!A814</f>
        <v>-85541.731855725739</v>
      </c>
      <c r="C814" s="161">
        <f>+[2]data1cf!B814</f>
        <v>14705.88851528148</v>
      </c>
      <c r="D814" s="161">
        <f>+[2]data1cf!C814</f>
        <v>16168.973526338501</v>
      </c>
      <c r="E814" s="161">
        <f>+[2]data1cf!D814</f>
        <v>15857.983588585654</v>
      </c>
      <c r="F814" s="161">
        <f>+[2]data1cf!E814</f>
        <v>15370.831155630138</v>
      </c>
      <c r="G814" s="161">
        <f>+[2]data1cf!F814</f>
        <v>15229.278497081017</v>
      </c>
      <c r="H814" s="161">
        <f>+[2]data1cf!G814</f>
        <v>15072.640097421565</v>
      </c>
      <c r="I814" s="161">
        <f>+[2]data1cf!H814</f>
        <v>14815.577177972315</v>
      </c>
      <c r="J814" s="161">
        <f>+[2]data1cf!I814</f>
        <v>14886.344287158394</v>
      </c>
      <c r="K814" s="161">
        <f>+[2]data1cf!J814</f>
        <v>14842.42381364942</v>
      </c>
      <c r="L814" s="161">
        <f>+[2]data1cf!K814</f>
        <v>14999.545640780281</v>
      </c>
      <c r="M814" s="161">
        <f>+[2]data1cf!L814</f>
        <v>15154.74277910321</v>
      </c>
      <c r="N814" s="161">
        <f>+[2]data1cf!M814</f>
        <v>15101.142985055307</v>
      </c>
      <c r="O814" s="161">
        <f>+[2]data1cf!N814</f>
        <v>15018.726887998804</v>
      </c>
      <c r="P814" s="161">
        <f>+[2]data1cf!O814</f>
        <v>14970.747459677121</v>
      </c>
      <c r="Q814" s="161">
        <f>+[2]data1cf!P814</f>
        <v>15223.891501441325</v>
      </c>
      <c r="R814" s="161">
        <f>+[2]data1cf!Q814</f>
        <v>981.12944769243188</v>
      </c>
      <c r="S814" s="161">
        <f>+[2]data1cf!R814</f>
        <v>0</v>
      </c>
      <c r="T814" s="161">
        <f>+[2]data1cf!S814</f>
        <v>0</v>
      </c>
      <c r="U814" s="161">
        <f>+[2]data1cf!T814</f>
        <v>0</v>
      </c>
      <c r="V814" s="161">
        <f>+[2]data1cf!U814</f>
        <v>0</v>
      </c>
      <c r="W814" s="161">
        <f>+[2]data1cf!V814</f>
        <v>0</v>
      </c>
      <c r="X814" s="161">
        <f>+[2]data1cf!W814</f>
        <v>0</v>
      </c>
      <c r="Y814" s="161">
        <f>+[2]data1cf!X814</f>
        <v>0</v>
      </c>
      <c r="Z814" s="161">
        <f>+[2]data1cf!Y814</f>
        <v>0</v>
      </c>
      <c r="AA814" s="161">
        <f>+[2]data1cf!Z814</f>
        <v>0</v>
      </c>
      <c r="AB814" s="161"/>
      <c r="AC814" s="162">
        <f t="shared" si="96"/>
        <v>30414.95044285386</v>
      </c>
      <c r="AD814" s="162">
        <f t="shared" si="98"/>
        <v>62578.056004044949</v>
      </c>
      <c r="AE814" s="163">
        <f t="shared" si="99"/>
        <v>62034.377226928438</v>
      </c>
      <c r="AF814" s="164">
        <f t="shared" si="97"/>
        <v>0.15891656279563909</v>
      </c>
      <c r="AG814" s="165">
        <f t="shared" si="102"/>
        <v>0.9874982664239238</v>
      </c>
    </row>
    <row r="815" spans="1:33">
      <c r="A815" s="157"/>
      <c r="B815" s="161">
        <f>+[2]data1cf!A815</f>
        <v>-95250.842915699279</v>
      </c>
      <c r="C815" s="161">
        <f>+[2]data1cf!B815</f>
        <v>15148.192797987092</v>
      </c>
      <c r="D815" s="161">
        <f>+[2]data1cf!C815</f>
        <v>16664.362676722008</v>
      </c>
      <c r="E815" s="161">
        <f>+[2]data1cf!D815</f>
        <v>16081.64231782663</v>
      </c>
      <c r="F815" s="161">
        <f>+[2]data1cf!E815</f>
        <v>15825.819723995592</v>
      </c>
      <c r="G815" s="161">
        <f>+[2]data1cf!F815</f>
        <v>15392.162014465777</v>
      </c>
      <c r="H815" s="161">
        <f>+[2]data1cf!G815</f>
        <v>15323.571810137135</v>
      </c>
      <c r="I815" s="161">
        <f>+[2]data1cf!H815</f>
        <v>15237.646861310017</v>
      </c>
      <c r="J815" s="161">
        <f>+[2]data1cf!I815</f>
        <v>15180.582740114391</v>
      </c>
      <c r="K815" s="161">
        <f>+[2]data1cf!J815</f>
        <v>15276.458850111223</v>
      </c>
      <c r="L815" s="161">
        <f>+[2]data1cf!K815</f>
        <v>15125.983333603388</v>
      </c>
      <c r="M815" s="161">
        <f>+[2]data1cf!L815</f>
        <v>15123.929504606218</v>
      </c>
      <c r="N815" s="161">
        <f>+[2]data1cf!M815</f>
        <v>15104.176487950906</v>
      </c>
      <c r="O815" s="161">
        <f>+[2]data1cf!N815</f>
        <v>15507.547009264006</v>
      </c>
      <c r="P815" s="161">
        <f>+[2]data1cf!O815</f>
        <v>15361.953488480332</v>
      </c>
      <c r="Q815" s="161">
        <f>+[2]data1cf!P815</f>
        <v>15376.115577273797</v>
      </c>
      <c r="R815" s="161">
        <f>+[2]data1cf!Q815</f>
        <v>1092.4890679059044</v>
      </c>
      <c r="S815" s="161">
        <f>+[2]data1cf!R815</f>
        <v>0</v>
      </c>
      <c r="T815" s="161">
        <f>+[2]data1cf!S815</f>
        <v>0</v>
      </c>
      <c r="U815" s="161">
        <f>+[2]data1cf!T815</f>
        <v>0</v>
      </c>
      <c r="V815" s="161">
        <f>+[2]data1cf!U815</f>
        <v>0</v>
      </c>
      <c r="W815" s="161">
        <f>+[2]data1cf!V815</f>
        <v>0</v>
      </c>
      <c r="X815" s="161">
        <f>+[2]data1cf!W815</f>
        <v>0</v>
      </c>
      <c r="Y815" s="161">
        <f>+[2]data1cf!X815</f>
        <v>0</v>
      </c>
      <c r="Z815" s="161">
        <f>+[2]data1cf!Y815</f>
        <v>0</v>
      </c>
      <c r="AA815" s="161">
        <f>+[2]data1cf!Z815</f>
        <v>0</v>
      </c>
      <c r="AB815" s="161"/>
      <c r="AC815" s="162">
        <f t="shared" si="96"/>
        <v>23120.131945044672</v>
      </c>
      <c r="AD815" s="162">
        <f t="shared" si="98"/>
        <v>55871.915650643692</v>
      </c>
      <c r="AE815" s="163">
        <f t="shared" si="99"/>
        <v>55318.466583209942</v>
      </c>
      <c r="AF815" s="164">
        <f t="shared" si="97"/>
        <v>0.14100418686866759</v>
      </c>
      <c r="AG815" s="165">
        <f t="shared" si="102"/>
        <v>0.98000564963901327</v>
      </c>
    </row>
    <row r="816" spans="1:33">
      <c r="A816" s="157"/>
      <c r="B816" s="161">
        <f>+[2]data1cf!A816</f>
        <v>-93378.400667388167</v>
      </c>
      <c r="C816" s="161">
        <f>+[2]data1cf!B816</f>
        <v>15138.787551911431</v>
      </c>
      <c r="D816" s="161">
        <f>+[2]data1cf!C816</f>
        <v>16670.551548288779</v>
      </c>
      <c r="E816" s="161">
        <f>+[2]data1cf!D816</f>
        <v>16063.841778873739</v>
      </c>
      <c r="F816" s="161">
        <f>+[2]data1cf!E816</f>
        <v>15766.517868173509</v>
      </c>
      <c r="G816" s="161">
        <f>+[2]data1cf!F816</f>
        <v>15361.510215242552</v>
      </c>
      <c r="H816" s="161">
        <f>+[2]data1cf!G816</f>
        <v>15249.724411387651</v>
      </c>
      <c r="I816" s="161">
        <f>+[2]data1cf!H816</f>
        <v>15251.840940583217</v>
      </c>
      <c r="J816" s="161">
        <f>+[2]data1cf!I816</f>
        <v>15156.558925517016</v>
      </c>
      <c r="K816" s="161">
        <f>+[2]data1cf!J816</f>
        <v>15072.512084402879</v>
      </c>
      <c r="L816" s="161">
        <f>+[2]data1cf!K816</f>
        <v>15104.651391892457</v>
      </c>
      <c r="M816" s="161">
        <f>+[2]data1cf!L816</f>
        <v>15028.054913060421</v>
      </c>
      <c r="N816" s="161">
        <f>+[2]data1cf!M816</f>
        <v>15101.453815125609</v>
      </c>
      <c r="O816" s="161">
        <f>+[2]data1cf!N816</f>
        <v>15221.865328153699</v>
      </c>
      <c r="P816" s="161">
        <f>+[2]data1cf!O816</f>
        <v>15168.473040724792</v>
      </c>
      <c r="Q816" s="161">
        <f>+[2]data1cf!P816</f>
        <v>15315.615613793951</v>
      </c>
      <c r="R816" s="161">
        <f>+[2]data1cf!Q816</f>
        <v>1071.0129042946751</v>
      </c>
      <c r="S816" s="161">
        <f>+[2]data1cf!R816</f>
        <v>0</v>
      </c>
      <c r="T816" s="161">
        <f>+[2]data1cf!S816</f>
        <v>0</v>
      </c>
      <c r="U816" s="161">
        <f>+[2]data1cf!T816</f>
        <v>0</v>
      </c>
      <c r="V816" s="161">
        <f>+[2]data1cf!U816</f>
        <v>0</v>
      </c>
      <c r="W816" s="161">
        <f>+[2]data1cf!V816</f>
        <v>0</v>
      </c>
      <c r="X816" s="161">
        <f>+[2]data1cf!W816</f>
        <v>0</v>
      </c>
      <c r="Y816" s="161">
        <f>+[2]data1cf!X816</f>
        <v>0</v>
      </c>
      <c r="Z816" s="161">
        <f>+[2]data1cf!Y816</f>
        <v>0</v>
      </c>
      <c r="AA816" s="161">
        <f>+[2]data1cf!Z816</f>
        <v>0</v>
      </c>
      <c r="AB816" s="161"/>
      <c r="AC816" s="162">
        <f t="shared" si="96"/>
        <v>24588.831275534118</v>
      </c>
      <c r="AD816" s="162">
        <f t="shared" si="98"/>
        <v>57173.158820532997</v>
      </c>
      <c r="AE816" s="163">
        <f t="shared" si="99"/>
        <v>56622.799814387225</v>
      </c>
      <c r="AF816" s="164">
        <f t="shared" si="97"/>
        <v>0.14443535208702088</v>
      </c>
      <c r="AG816" s="165">
        <f t="shared" si="102"/>
        <v>0.98174693304070926</v>
      </c>
    </row>
    <row r="817" spans="1:33">
      <c r="A817" s="157"/>
      <c r="B817" s="161">
        <f>+[2]data1cf!A817</f>
        <v>-100913.13959513005</v>
      </c>
      <c r="C817" s="161">
        <f>+[2]data1cf!B817</f>
        <v>15170.154803240532</v>
      </c>
      <c r="D817" s="161">
        <f>+[2]data1cf!C817</f>
        <v>16689.927477885631</v>
      </c>
      <c r="E817" s="161">
        <f>+[2]data1cf!D817</f>
        <v>16330.767530399567</v>
      </c>
      <c r="F817" s="161">
        <f>+[2]data1cf!E817</f>
        <v>15987.228089005472</v>
      </c>
      <c r="G817" s="161">
        <f>+[2]data1cf!F817</f>
        <v>15614.789302328345</v>
      </c>
      <c r="H817" s="161">
        <f>+[2]data1cf!G817</f>
        <v>15383.252356898553</v>
      </c>
      <c r="I817" s="161">
        <f>+[2]data1cf!H817</f>
        <v>15103.9579663638</v>
      </c>
      <c r="J817" s="161">
        <f>+[2]data1cf!I817</f>
        <v>15112.131400677128</v>
      </c>
      <c r="K817" s="161">
        <f>+[2]data1cf!J817</f>
        <v>15411.495548486717</v>
      </c>
      <c r="L817" s="161">
        <f>+[2]data1cf!K817</f>
        <v>15231.414379925123</v>
      </c>
      <c r="M817" s="161">
        <f>+[2]data1cf!L817</f>
        <v>15344.317866940499</v>
      </c>
      <c r="N817" s="161">
        <f>+[2]data1cf!M817</f>
        <v>15335.060538054398</v>
      </c>
      <c r="O817" s="161">
        <f>+[2]data1cf!N817</f>
        <v>15402.551915383479</v>
      </c>
      <c r="P817" s="161">
        <f>+[2]data1cf!O817</f>
        <v>15479.802485227196</v>
      </c>
      <c r="Q817" s="161">
        <f>+[2]data1cf!P817</f>
        <v>15623.138071400384</v>
      </c>
      <c r="R817" s="161">
        <f>+[2]data1cf!Q817</f>
        <v>1157.4333459003035</v>
      </c>
      <c r="S817" s="161">
        <f>+[2]data1cf!R817</f>
        <v>0</v>
      </c>
      <c r="T817" s="161">
        <f>+[2]data1cf!S817</f>
        <v>0</v>
      </c>
      <c r="U817" s="161">
        <f>+[2]data1cf!T817</f>
        <v>0</v>
      </c>
      <c r="V817" s="161">
        <f>+[2]data1cf!U817</f>
        <v>0</v>
      </c>
      <c r="W817" s="161">
        <f>+[2]data1cf!V817</f>
        <v>0</v>
      </c>
      <c r="X817" s="161">
        <f>+[2]data1cf!W817</f>
        <v>0</v>
      </c>
      <c r="Y817" s="161">
        <f>+[2]data1cf!X817</f>
        <v>0</v>
      </c>
      <c r="Z817" s="161">
        <f>+[2]data1cf!Y817</f>
        <v>0</v>
      </c>
      <c r="AA817" s="161">
        <f>+[2]data1cf!Z817</f>
        <v>0</v>
      </c>
      <c r="AB817" s="161"/>
      <c r="AC817" s="162">
        <f t="shared" si="96"/>
        <v>18189.997994502708</v>
      </c>
      <c r="AD817" s="162">
        <f t="shared" si="98"/>
        <v>51156.567155684592</v>
      </c>
      <c r="AE817" s="163">
        <f t="shared" si="99"/>
        <v>50599.294869824342</v>
      </c>
      <c r="AF817" s="164">
        <f t="shared" si="97"/>
        <v>0.13073256611824036</v>
      </c>
      <c r="AG817" s="165">
        <f t="shared" si="102"/>
        <v>0.97218344214481289</v>
      </c>
    </row>
    <row r="818" spans="1:33">
      <c r="A818" s="157"/>
      <c r="B818" s="161">
        <f>+[2]data1cf!A818</f>
        <v>-98802.010242702454</v>
      </c>
      <c r="C818" s="161">
        <f>+[2]data1cf!B818</f>
        <v>14998.931719975642</v>
      </c>
      <c r="D818" s="161">
        <f>+[2]data1cf!C818</f>
        <v>16657.584873649364</v>
      </c>
      <c r="E818" s="161">
        <f>+[2]data1cf!D818</f>
        <v>16113.904653639142</v>
      </c>
      <c r="F818" s="161">
        <f>+[2]data1cf!E818</f>
        <v>16040.805127996578</v>
      </c>
      <c r="G818" s="161">
        <f>+[2]data1cf!F818</f>
        <v>15597.212954465162</v>
      </c>
      <c r="H818" s="161">
        <f>+[2]data1cf!G818</f>
        <v>15365.267299766921</v>
      </c>
      <c r="I818" s="161">
        <f>+[2]data1cf!H818</f>
        <v>15216.490217323</v>
      </c>
      <c r="J818" s="161">
        <f>+[2]data1cf!I818</f>
        <v>15246.095143206956</v>
      </c>
      <c r="K818" s="161">
        <f>+[2]data1cf!J818</f>
        <v>15106.310749287863</v>
      </c>
      <c r="L818" s="161">
        <f>+[2]data1cf!K818</f>
        <v>15223.29304968119</v>
      </c>
      <c r="M818" s="161">
        <f>+[2]data1cf!L818</f>
        <v>15315.374090498357</v>
      </c>
      <c r="N818" s="161">
        <f>+[2]data1cf!M818</f>
        <v>15390.495351233885</v>
      </c>
      <c r="O818" s="161">
        <f>+[2]data1cf!N818</f>
        <v>15238.803264506518</v>
      </c>
      <c r="P818" s="161">
        <f>+[2]data1cf!O818</f>
        <v>15303.029012569757</v>
      </c>
      <c r="Q818" s="161">
        <f>+[2]data1cf!P818</f>
        <v>15394.533536210911</v>
      </c>
      <c r="R818" s="161">
        <f>+[2]data1cf!Q818</f>
        <v>1133.2195366797</v>
      </c>
      <c r="S818" s="161">
        <f>+[2]data1cf!R818</f>
        <v>0</v>
      </c>
      <c r="T818" s="161">
        <f>+[2]data1cf!S818</f>
        <v>0</v>
      </c>
      <c r="U818" s="161">
        <f>+[2]data1cf!T818</f>
        <v>0</v>
      </c>
      <c r="V818" s="161">
        <f>+[2]data1cf!U818</f>
        <v>0</v>
      </c>
      <c r="W818" s="161">
        <f>+[2]data1cf!V818</f>
        <v>0</v>
      </c>
      <c r="X818" s="161">
        <f>+[2]data1cf!W818</f>
        <v>0</v>
      </c>
      <c r="Y818" s="161">
        <f>+[2]data1cf!X818</f>
        <v>0</v>
      </c>
      <c r="Z818" s="161">
        <f>+[2]data1cf!Y818</f>
        <v>0</v>
      </c>
      <c r="AA818" s="161">
        <f>+[2]data1cf!Z818</f>
        <v>0</v>
      </c>
      <c r="AB818" s="161"/>
      <c r="AC818" s="162">
        <f t="shared" si="96"/>
        <v>19812.757738056094</v>
      </c>
      <c r="AD818" s="162">
        <f t="shared" si="98"/>
        <v>52655.376165910231</v>
      </c>
      <c r="AE818" s="163">
        <f t="shared" si="99"/>
        <v>52100.502480590636</v>
      </c>
      <c r="AF818" s="164">
        <f t="shared" si="97"/>
        <v>0.1340708911418915</v>
      </c>
      <c r="AG818" s="165">
        <f t="shared" si="102"/>
        <v>0.9749548370819372</v>
      </c>
    </row>
    <row r="819" spans="1:33">
      <c r="A819" s="157"/>
      <c r="B819" s="161">
        <f>+[2]data1cf!A819</f>
        <v>-100835.1684672689</v>
      </c>
      <c r="C819" s="161">
        <f>+[2]data1cf!B819</f>
        <v>15138.065574796141</v>
      </c>
      <c r="D819" s="161">
        <f>+[2]data1cf!C819</f>
        <v>16675.060744628085</v>
      </c>
      <c r="E819" s="161">
        <f>+[2]data1cf!D819</f>
        <v>16305.07656105036</v>
      </c>
      <c r="F819" s="161">
        <f>+[2]data1cf!E819</f>
        <v>15962.263893097012</v>
      </c>
      <c r="G819" s="161">
        <f>+[2]data1cf!F819</f>
        <v>15743.847925005495</v>
      </c>
      <c r="H819" s="161">
        <f>+[2]data1cf!G819</f>
        <v>15636.357095696047</v>
      </c>
      <c r="I819" s="161">
        <f>+[2]data1cf!H819</f>
        <v>15403.535460765863</v>
      </c>
      <c r="J819" s="161">
        <f>+[2]data1cf!I819</f>
        <v>15238.455808355968</v>
      </c>
      <c r="K819" s="161">
        <f>+[2]data1cf!J819</f>
        <v>15427.692415157851</v>
      </c>
      <c r="L819" s="161">
        <f>+[2]data1cf!K819</f>
        <v>15314.760610993115</v>
      </c>
      <c r="M819" s="161">
        <f>+[2]data1cf!L819</f>
        <v>15343.320081013177</v>
      </c>
      <c r="N819" s="161">
        <f>+[2]data1cf!M819</f>
        <v>15461.376400375535</v>
      </c>
      <c r="O819" s="161">
        <f>+[2]data1cf!N819</f>
        <v>15381.838928479505</v>
      </c>
      <c r="P819" s="161">
        <f>+[2]data1cf!O819</f>
        <v>15406.32116211933</v>
      </c>
      <c r="Q819" s="161">
        <f>+[2]data1cf!P819</f>
        <v>15316.432363612577</v>
      </c>
      <c r="R819" s="161">
        <f>+[2]data1cf!Q819</f>
        <v>1156.5390482521873</v>
      </c>
      <c r="S819" s="161">
        <f>+[2]data1cf!R819</f>
        <v>0</v>
      </c>
      <c r="T819" s="161">
        <f>+[2]data1cf!S819</f>
        <v>0</v>
      </c>
      <c r="U819" s="161">
        <f>+[2]data1cf!T819</f>
        <v>0</v>
      </c>
      <c r="V819" s="161">
        <f>+[2]data1cf!U819</f>
        <v>0</v>
      </c>
      <c r="W819" s="161">
        <f>+[2]data1cf!V819</f>
        <v>0</v>
      </c>
      <c r="X819" s="161">
        <f>+[2]data1cf!W819</f>
        <v>0</v>
      </c>
      <c r="Y819" s="161">
        <f>+[2]data1cf!X819</f>
        <v>0</v>
      </c>
      <c r="Z819" s="161">
        <f>+[2]data1cf!Y819</f>
        <v>0</v>
      </c>
      <c r="AA819" s="161">
        <f>+[2]data1cf!Z819</f>
        <v>0</v>
      </c>
      <c r="AB819" s="161"/>
      <c r="AC819" s="162">
        <f t="shared" si="96"/>
        <v>18605.607495191427</v>
      </c>
      <c r="AD819" s="162">
        <f t="shared" si="98"/>
        <v>51674.310367571838</v>
      </c>
      <c r="AE819" s="163">
        <f t="shared" si="99"/>
        <v>51115.722832554755</v>
      </c>
      <c r="AF819" s="164">
        <f t="shared" si="97"/>
        <v>0.13143318295478826</v>
      </c>
      <c r="AG819" s="165">
        <f t="shared" ref="AG819:AG834" si="103">1-EXP(-(1/0.25)*(AD819/ABS($AD$1010)))</f>
        <v>0.97317383699072302</v>
      </c>
    </row>
    <row r="820" spans="1:33">
      <c r="A820" s="157"/>
      <c r="B820" s="161">
        <f>+[2]data1cf!A820</f>
        <v>-89421.867764607014</v>
      </c>
      <c r="C820" s="161">
        <f>+[2]data1cf!B820</f>
        <v>15084.963292343728</v>
      </c>
      <c r="D820" s="161">
        <f>+[2]data1cf!C820</f>
        <v>16157.775277478671</v>
      </c>
      <c r="E820" s="161">
        <f>+[2]data1cf!D820</f>
        <v>15845.476583388405</v>
      </c>
      <c r="F820" s="161">
        <f>+[2]data1cf!E820</f>
        <v>15440.964927998961</v>
      </c>
      <c r="G820" s="161">
        <f>+[2]data1cf!F820</f>
        <v>15259.592322264503</v>
      </c>
      <c r="H820" s="161">
        <f>+[2]data1cf!G820</f>
        <v>15103.771134788456</v>
      </c>
      <c r="I820" s="161">
        <f>+[2]data1cf!H820</f>
        <v>15160.776099884424</v>
      </c>
      <c r="J820" s="161">
        <f>+[2]data1cf!I820</f>
        <v>14914.930246339363</v>
      </c>
      <c r="K820" s="161">
        <f>+[2]data1cf!J820</f>
        <v>15092.53373593684</v>
      </c>
      <c r="L820" s="161">
        <f>+[2]data1cf!K820</f>
        <v>14911.47781559258</v>
      </c>
      <c r="M820" s="161">
        <f>+[2]data1cf!L820</f>
        <v>15134.408975527402</v>
      </c>
      <c r="N820" s="161">
        <f>+[2]data1cf!M820</f>
        <v>15069.462198184487</v>
      </c>
      <c r="O820" s="161">
        <f>+[2]data1cf!N820</f>
        <v>15116.151476372084</v>
      </c>
      <c r="P820" s="161">
        <f>+[2]data1cf!O820</f>
        <v>15310.788411720529</v>
      </c>
      <c r="Q820" s="161">
        <f>+[2]data1cf!P820</f>
        <v>15139.018642892057</v>
      </c>
      <c r="R820" s="161">
        <f>+[2]data1cf!Q820</f>
        <v>1025.6330545129365</v>
      </c>
      <c r="S820" s="161">
        <f>+[2]data1cf!R820</f>
        <v>0</v>
      </c>
      <c r="T820" s="161">
        <f>+[2]data1cf!S820</f>
        <v>0</v>
      </c>
      <c r="U820" s="161">
        <f>+[2]data1cf!T820</f>
        <v>0</v>
      </c>
      <c r="V820" s="161">
        <f>+[2]data1cf!U820</f>
        <v>0</v>
      </c>
      <c r="W820" s="161">
        <f>+[2]data1cf!V820</f>
        <v>0</v>
      </c>
      <c r="X820" s="161">
        <f>+[2]data1cf!W820</f>
        <v>0</v>
      </c>
      <c r="Y820" s="161">
        <f>+[2]data1cf!X820</f>
        <v>0</v>
      </c>
      <c r="Z820" s="161">
        <f>+[2]data1cf!Y820</f>
        <v>0</v>
      </c>
      <c r="AA820" s="161">
        <f>+[2]data1cf!Z820</f>
        <v>0</v>
      </c>
      <c r="AB820" s="161"/>
      <c r="AC820" s="162">
        <f t="shared" si="96"/>
        <v>27297.337168479498</v>
      </c>
      <c r="AD820" s="162">
        <f t="shared" si="98"/>
        <v>59636.427647138204</v>
      </c>
      <c r="AE820" s="163">
        <f t="shared" si="99"/>
        <v>59089.813965912173</v>
      </c>
      <c r="AF820" s="164">
        <f t="shared" si="97"/>
        <v>0.15101458430290227</v>
      </c>
      <c r="AG820" s="165">
        <f t="shared" si="103"/>
        <v>0.98463874782808836</v>
      </c>
    </row>
    <row r="821" spans="1:33">
      <c r="A821" s="157"/>
      <c r="B821" s="161">
        <f>+[2]data1cf!A821</f>
        <v>-93742.214881457476</v>
      </c>
      <c r="C821" s="161">
        <f>+[2]data1cf!B821</f>
        <v>15066.180290458138</v>
      </c>
      <c r="D821" s="161">
        <f>+[2]data1cf!C821</f>
        <v>16351.141775423201</v>
      </c>
      <c r="E821" s="161">
        <f>+[2]data1cf!D821</f>
        <v>16055.441051524715</v>
      </c>
      <c r="F821" s="161">
        <f>+[2]data1cf!E821</f>
        <v>15669.989148364893</v>
      </c>
      <c r="G821" s="161">
        <f>+[2]data1cf!F821</f>
        <v>15530.730169400547</v>
      </c>
      <c r="H821" s="161">
        <f>+[2]data1cf!G821</f>
        <v>15117.268131359613</v>
      </c>
      <c r="I821" s="161">
        <f>+[2]data1cf!H821</f>
        <v>14918.886113764755</v>
      </c>
      <c r="J821" s="161">
        <f>+[2]data1cf!I821</f>
        <v>15212.08503047677</v>
      </c>
      <c r="K821" s="161">
        <f>+[2]data1cf!J821</f>
        <v>15301.326128837274</v>
      </c>
      <c r="L821" s="161">
        <f>+[2]data1cf!K821</f>
        <v>15236.292227930262</v>
      </c>
      <c r="M821" s="161">
        <f>+[2]data1cf!L821</f>
        <v>15318.784464725253</v>
      </c>
      <c r="N821" s="161">
        <f>+[2]data1cf!M821</f>
        <v>15157.44570480195</v>
      </c>
      <c r="O821" s="161">
        <f>+[2]data1cf!N821</f>
        <v>15256.946853155898</v>
      </c>
      <c r="P821" s="161">
        <f>+[2]data1cf!O821</f>
        <v>15304.983446217982</v>
      </c>
      <c r="Q821" s="161">
        <f>+[2]data1cf!P821</f>
        <v>15437.289002521205</v>
      </c>
      <c r="R821" s="161">
        <f>+[2]data1cf!Q821</f>
        <v>1075.1857078043647</v>
      </c>
      <c r="S821" s="161">
        <f>+[2]data1cf!R821</f>
        <v>0</v>
      </c>
      <c r="T821" s="161">
        <f>+[2]data1cf!S821</f>
        <v>0</v>
      </c>
      <c r="U821" s="161">
        <f>+[2]data1cf!T821</f>
        <v>0</v>
      </c>
      <c r="V821" s="161">
        <f>+[2]data1cf!U821</f>
        <v>0</v>
      </c>
      <c r="W821" s="161">
        <f>+[2]data1cf!V821</f>
        <v>0</v>
      </c>
      <c r="X821" s="161">
        <f>+[2]data1cf!W821</f>
        <v>0</v>
      </c>
      <c r="Y821" s="161">
        <f>+[2]data1cf!X821</f>
        <v>0</v>
      </c>
      <c r="Z821" s="161">
        <f>+[2]data1cf!Y821</f>
        <v>0</v>
      </c>
      <c r="AA821" s="161">
        <f>+[2]data1cf!Z821</f>
        <v>0</v>
      </c>
      <c r="AB821" s="161"/>
      <c r="AC821" s="162">
        <f t="shared" si="96"/>
        <v>24051.734016861705</v>
      </c>
      <c r="AD821" s="162">
        <f t="shared" si="98"/>
        <v>56714.678370628033</v>
      </c>
      <c r="AE821" s="163">
        <f t="shared" si="99"/>
        <v>56162.486990748381</v>
      </c>
      <c r="AF821" s="164">
        <f t="shared" si="97"/>
        <v>0.14314154982566835</v>
      </c>
      <c r="AG821" s="165">
        <f t="shared" si="103"/>
        <v>0.98115142746890505</v>
      </c>
    </row>
    <row r="822" spans="1:33">
      <c r="A822" s="157"/>
      <c r="B822" s="161">
        <f>+[2]data1cf!A822</f>
        <v>-95487.383777628376</v>
      </c>
      <c r="C822" s="161">
        <f>+[2]data1cf!B822</f>
        <v>14864.112378814118</v>
      </c>
      <c r="D822" s="161">
        <f>+[2]data1cf!C822</f>
        <v>16375.27323454947</v>
      </c>
      <c r="E822" s="161">
        <f>+[2]data1cf!D822</f>
        <v>16029.341927774543</v>
      </c>
      <c r="F822" s="161">
        <f>+[2]data1cf!E822</f>
        <v>15921.959312468</v>
      </c>
      <c r="G822" s="161">
        <f>+[2]data1cf!F822</f>
        <v>15529.393519410125</v>
      </c>
      <c r="H822" s="161">
        <f>+[2]data1cf!G822</f>
        <v>15162.667843127263</v>
      </c>
      <c r="I822" s="161">
        <f>+[2]data1cf!H822</f>
        <v>15202.963202775492</v>
      </c>
      <c r="J822" s="161">
        <f>+[2]data1cf!I822</f>
        <v>15104.097810041316</v>
      </c>
      <c r="K822" s="161">
        <f>+[2]data1cf!J822</f>
        <v>15415.16151618314</v>
      </c>
      <c r="L822" s="161">
        <f>+[2]data1cf!K822</f>
        <v>15261.315202407846</v>
      </c>
      <c r="M822" s="161">
        <f>+[2]data1cf!L822</f>
        <v>15164.893128273547</v>
      </c>
      <c r="N822" s="161">
        <f>+[2]data1cf!M822</f>
        <v>15140.387074875172</v>
      </c>
      <c r="O822" s="161">
        <f>+[2]data1cf!N822</f>
        <v>15160.415430317014</v>
      </c>
      <c r="P822" s="161">
        <f>+[2]data1cf!O822</f>
        <v>15275.548634226703</v>
      </c>
      <c r="Q822" s="161">
        <f>+[2]data1cf!P822</f>
        <v>15439.231878857234</v>
      </c>
      <c r="R822" s="161">
        <f>+[2]data1cf!Q822</f>
        <v>1095.2020969758862</v>
      </c>
      <c r="S822" s="161">
        <f>+[2]data1cf!R822</f>
        <v>0</v>
      </c>
      <c r="T822" s="161">
        <f>+[2]data1cf!S822</f>
        <v>0</v>
      </c>
      <c r="U822" s="161">
        <f>+[2]data1cf!T822</f>
        <v>0</v>
      </c>
      <c r="V822" s="161">
        <f>+[2]data1cf!U822</f>
        <v>0</v>
      </c>
      <c r="W822" s="161">
        <f>+[2]data1cf!V822</f>
        <v>0</v>
      </c>
      <c r="X822" s="161">
        <f>+[2]data1cf!W822</f>
        <v>0</v>
      </c>
      <c r="Y822" s="161">
        <f>+[2]data1cf!X822</f>
        <v>0</v>
      </c>
      <c r="Z822" s="161">
        <f>+[2]data1cf!Y822</f>
        <v>0</v>
      </c>
      <c r="AA822" s="161">
        <f>+[2]data1cf!Z822</f>
        <v>0</v>
      </c>
      <c r="AB822" s="161"/>
      <c r="AC822" s="162">
        <f t="shared" si="96"/>
        <v>22383.087864996618</v>
      </c>
      <c r="AD822" s="162">
        <f t="shared" si="98"/>
        <v>55083.540967865221</v>
      </c>
      <c r="AE822" s="163">
        <f t="shared" si="99"/>
        <v>54530.930423809223</v>
      </c>
      <c r="AF822" s="164">
        <f t="shared" si="97"/>
        <v>0.13952543139457702</v>
      </c>
      <c r="AG822" s="165">
        <f t="shared" si="103"/>
        <v>0.97887084331811602</v>
      </c>
    </row>
    <row r="823" spans="1:33">
      <c r="A823" s="157"/>
      <c r="B823" s="161">
        <f>+[2]data1cf!A823</f>
        <v>-98812.068211353413</v>
      </c>
      <c r="C823" s="161">
        <f>+[2]data1cf!B823</f>
        <v>15292.321048598149</v>
      </c>
      <c r="D823" s="161">
        <f>+[2]data1cf!C823</f>
        <v>16514.049569289986</v>
      </c>
      <c r="E823" s="161">
        <f>+[2]data1cf!D823</f>
        <v>16168.593462707999</v>
      </c>
      <c r="F823" s="161">
        <f>+[2]data1cf!E823</f>
        <v>15900.798902530081</v>
      </c>
      <c r="G823" s="161">
        <f>+[2]data1cf!F823</f>
        <v>15694.088491373233</v>
      </c>
      <c r="H823" s="161">
        <f>+[2]data1cf!G823</f>
        <v>15341.289564968534</v>
      </c>
      <c r="I823" s="161">
        <f>+[2]data1cf!H823</f>
        <v>15294.249176186713</v>
      </c>
      <c r="J823" s="161">
        <f>+[2]data1cf!I823</f>
        <v>15132.642045706332</v>
      </c>
      <c r="K823" s="161">
        <f>+[2]data1cf!J823</f>
        <v>15384.358446307464</v>
      </c>
      <c r="L823" s="161">
        <f>+[2]data1cf!K823</f>
        <v>15151.070329595608</v>
      </c>
      <c r="M823" s="161">
        <f>+[2]data1cf!L823</f>
        <v>15226.813632026067</v>
      </c>
      <c r="N823" s="161">
        <f>+[2]data1cf!M823</f>
        <v>15280.296442135097</v>
      </c>
      <c r="O823" s="161">
        <f>+[2]data1cf!N823</f>
        <v>15548.633256611913</v>
      </c>
      <c r="P823" s="161">
        <f>+[2]data1cf!O823</f>
        <v>15355.853852592221</v>
      </c>
      <c r="Q823" s="161">
        <f>+[2]data1cf!P823</f>
        <v>15517.057056946924</v>
      </c>
      <c r="R823" s="161">
        <f>+[2]data1cf!Q823</f>
        <v>1133.3348975569388</v>
      </c>
      <c r="S823" s="161">
        <f>+[2]data1cf!R823</f>
        <v>0</v>
      </c>
      <c r="T823" s="161">
        <f>+[2]data1cf!S823</f>
        <v>0</v>
      </c>
      <c r="U823" s="161">
        <f>+[2]data1cf!T823</f>
        <v>0</v>
      </c>
      <c r="V823" s="161">
        <f>+[2]data1cf!U823</f>
        <v>0</v>
      </c>
      <c r="W823" s="161">
        <f>+[2]data1cf!V823</f>
        <v>0</v>
      </c>
      <c r="X823" s="161">
        <f>+[2]data1cf!W823</f>
        <v>0</v>
      </c>
      <c r="Y823" s="161">
        <f>+[2]data1cf!X823</f>
        <v>0</v>
      </c>
      <c r="Z823" s="161">
        <f>+[2]data1cf!Y823</f>
        <v>0</v>
      </c>
      <c r="AA823" s="161">
        <f>+[2]data1cf!Z823</f>
        <v>0</v>
      </c>
      <c r="AB823" s="161"/>
      <c r="AC823" s="162">
        <f t="shared" si="96"/>
        <v>20086.72379674757</v>
      </c>
      <c r="AD823" s="162">
        <f t="shared" si="98"/>
        <v>52998.196442174383</v>
      </c>
      <c r="AE823" s="163">
        <f t="shared" si="99"/>
        <v>52441.971761088447</v>
      </c>
      <c r="AF823" s="164">
        <f t="shared" si="97"/>
        <v>0.13453350663185118</v>
      </c>
      <c r="AG823" s="165">
        <f t="shared" si="103"/>
        <v>0.9755488929948245</v>
      </c>
    </row>
    <row r="824" spans="1:33">
      <c r="A824" s="157"/>
      <c r="B824" s="161">
        <f>+[2]data1cf!A824</f>
        <v>-90485.023968804162</v>
      </c>
      <c r="C824" s="161">
        <f>+[2]data1cf!B824</f>
        <v>14821.296237466831</v>
      </c>
      <c r="D824" s="161">
        <f>+[2]data1cf!C824</f>
        <v>16088.998575440581</v>
      </c>
      <c r="E824" s="161">
        <f>+[2]data1cf!D824</f>
        <v>16034.682127095126</v>
      </c>
      <c r="F824" s="161">
        <f>+[2]data1cf!E824</f>
        <v>15739.67377927971</v>
      </c>
      <c r="G824" s="161">
        <f>+[2]data1cf!F824</f>
        <v>15371.348878448343</v>
      </c>
      <c r="H824" s="161">
        <f>+[2]data1cf!G824</f>
        <v>15124.565647511383</v>
      </c>
      <c r="I824" s="161">
        <f>+[2]data1cf!H824</f>
        <v>15233.519317934553</v>
      </c>
      <c r="J824" s="161">
        <f>+[2]data1cf!I824</f>
        <v>15077.948016266761</v>
      </c>
      <c r="K824" s="161">
        <f>+[2]data1cf!J824</f>
        <v>15193.778846844723</v>
      </c>
      <c r="L824" s="161">
        <f>+[2]data1cf!K824</f>
        <v>15027.40130720486</v>
      </c>
      <c r="M824" s="161">
        <f>+[2]data1cf!L824</f>
        <v>15076.3312546372</v>
      </c>
      <c r="N824" s="161">
        <f>+[2]data1cf!M824</f>
        <v>15040.849200829349</v>
      </c>
      <c r="O824" s="161">
        <f>+[2]data1cf!N824</f>
        <v>15095.796788269548</v>
      </c>
      <c r="P824" s="161">
        <f>+[2]data1cf!O824</f>
        <v>15229.312658519544</v>
      </c>
      <c r="Q824" s="161">
        <f>+[2]data1cf!P824</f>
        <v>15179.716802949426</v>
      </c>
      <c r="R824" s="161">
        <f>+[2]data1cf!Q824</f>
        <v>1037.8270309125962</v>
      </c>
      <c r="S824" s="161">
        <f>+[2]data1cf!R824</f>
        <v>0</v>
      </c>
      <c r="T824" s="161">
        <f>+[2]data1cf!S824</f>
        <v>0</v>
      </c>
      <c r="U824" s="161">
        <f>+[2]data1cf!T824</f>
        <v>0</v>
      </c>
      <c r="V824" s="161">
        <f>+[2]data1cf!U824</f>
        <v>0</v>
      </c>
      <c r="W824" s="161">
        <f>+[2]data1cf!V824</f>
        <v>0</v>
      </c>
      <c r="X824" s="161">
        <f>+[2]data1cf!W824</f>
        <v>0</v>
      </c>
      <c r="Y824" s="161">
        <f>+[2]data1cf!X824</f>
        <v>0</v>
      </c>
      <c r="Z824" s="161">
        <f>+[2]data1cf!Y824</f>
        <v>0</v>
      </c>
      <c r="AA824" s="161">
        <f>+[2]data1cf!Z824</f>
        <v>0</v>
      </c>
      <c r="AB824" s="161"/>
      <c r="AC824" s="162">
        <f t="shared" si="96"/>
        <v>26521.350894337618</v>
      </c>
      <c r="AD824" s="162">
        <f t="shared" si="98"/>
        <v>58977.347221547578</v>
      </c>
      <c r="AE824" s="163">
        <f t="shared" si="99"/>
        <v>58429.004089598697</v>
      </c>
      <c r="AF824" s="164">
        <f t="shared" si="97"/>
        <v>0.14899807572364807</v>
      </c>
      <c r="AG824" s="165">
        <f t="shared" si="103"/>
        <v>0.98391320299178897</v>
      </c>
    </row>
    <row r="825" spans="1:33">
      <c r="A825" s="157"/>
      <c r="B825" s="161">
        <f>+[2]data1cf!A825</f>
        <v>-85547.699130213674</v>
      </c>
      <c r="C825" s="161">
        <f>+[2]data1cf!B825</f>
        <v>14916.200280572928</v>
      </c>
      <c r="D825" s="161">
        <f>+[2]data1cf!C825</f>
        <v>16220.162333050179</v>
      </c>
      <c r="E825" s="161">
        <f>+[2]data1cf!D825</f>
        <v>15938.736059331484</v>
      </c>
      <c r="F825" s="161">
        <f>+[2]data1cf!E825</f>
        <v>15484.684751591203</v>
      </c>
      <c r="G825" s="161">
        <f>+[2]data1cf!F825</f>
        <v>15324.666239163405</v>
      </c>
      <c r="H825" s="161">
        <f>+[2]data1cf!G825</f>
        <v>15038.208865075841</v>
      </c>
      <c r="I825" s="161">
        <f>+[2]data1cf!H825</f>
        <v>14904.891664910301</v>
      </c>
      <c r="J825" s="161">
        <f>+[2]data1cf!I825</f>
        <v>14855.883798718576</v>
      </c>
      <c r="K825" s="161">
        <f>+[2]data1cf!J825</f>
        <v>15014.433091820993</v>
      </c>
      <c r="L825" s="161">
        <f>+[2]data1cf!K825</f>
        <v>15065.231722984194</v>
      </c>
      <c r="M825" s="161">
        <f>+[2]data1cf!L825</f>
        <v>14914.906761938106</v>
      </c>
      <c r="N825" s="161">
        <f>+[2]data1cf!M825</f>
        <v>15099.88433591176</v>
      </c>
      <c r="O825" s="161">
        <f>+[2]data1cf!N825</f>
        <v>14894.716473758563</v>
      </c>
      <c r="P825" s="161">
        <f>+[2]data1cf!O825</f>
        <v>15025.054049441056</v>
      </c>
      <c r="Q825" s="161">
        <f>+[2]data1cf!P825</f>
        <v>15115.11695653405</v>
      </c>
      <c r="R825" s="161">
        <f>+[2]data1cf!Q825</f>
        <v>981.19788994389864</v>
      </c>
      <c r="S825" s="161">
        <f>+[2]data1cf!R825</f>
        <v>0</v>
      </c>
      <c r="T825" s="161">
        <f>+[2]data1cf!S825</f>
        <v>0</v>
      </c>
      <c r="U825" s="161">
        <f>+[2]data1cf!T825</f>
        <v>0</v>
      </c>
      <c r="V825" s="161">
        <f>+[2]data1cf!U825</f>
        <v>0</v>
      </c>
      <c r="W825" s="161">
        <f>+[2]data1cf!V825</f>
        <v>0</v>
      </c>
      <c r="X825" s="161">
        <f>+[2]data1cf!W825</f>
        <v>0</v>
      </c>
      <c r="Y825" s="161">
        <f>+[2]data1cf!X825</f>
        <v>0</v>
      </c>
      <c r="Z825" s="161">
        <f>+[2]data1cf!Y825</f>
        <v>0</v>
      </c>
      <c r="AA825" s="161">
        <f>+[2]data1cf!Z825</f>
        <v>0</v>
      </c>
      <c r="AB825" s="161"/>
      <c r="AC825" s="162">
        <f t="shared" si="96"/>
        <v>30818.47508503166</v>
      </c>
      <c r="AD825" s="162">
        <f t="shared" si="98"/>
        <v>63006.56702851435</v>
      </c>
      <c r="AE825" s="163">
        <f t="shared" si="99"/>
        <v>62462.758788365849</v>
      </c>
      <c r="AF825" s="164">
        <f t="shared" si="97"/>
        <v>0.15984854102134707</v>
      </c>
      <c r="AG825" s="165">
        <f t="shared" si="103"/>
        <v>0.98786781549559843</v>
      </c>
    </row>
    <row r="826" spans="1:33">
      <c r="A826" s="157"/>
      <c r="B826" s="161">
        <f>+[2]data1cf!A826</f>
        <v>-97083.521891410244</v>
      </c>
      <c r="C826" s="161">
        <f>+[2]data1cf!B826</f>
        <v>15098.581261301038</v>
      </c>
      <c r="D826" s="161">
        <f>+[2]data1cf!C826</f>
        <v>16641.214692494461</v>
      </c>
      <c r="E826" s="161">
        <f>+[2]data1cf!D826</f>
        <v>16386.032785032286</v>
      </c>
      <c r="F826" s="161">
        <f>+[2]data1cf!E826</f>
        <v>16067.625963513705</v>
      </c>
      <c r="G826" s="161">
        <f>+[2]data1cf!F826</f>
        <v>15587.420505842671</v>
      </c>
      <c r="H826" s="161">
        <f>+[2]data1cf!G826</f>
        <v>15499.138974096077</v>
      </c>
      <c r="I826" s="161">
        <f>+[2]data1cf!H826</f>
        <v>15283.811399772039</v>
      </c>
      <c r="J826" s="161">
        <f>+[2]data1cf!I826</f>
        <v>15331.231322916088</v>
      </c>
      <c r="K826" s="161">
        <f>+[2]data1cf!J826</f>
        <v>15225.320232749167</v>
      </c>
      <c r="L826" s="161">
        <f>+[2]data1cf!K826</f>
        <v>15242.708085090373</v>
      </c>
      <c r="M826" s="161">
        <f>+[2]data1cf!L826</f>
        <v>15251.486844225567</v>
      </c>
      <c r="N826" s="161">
        <f>+[2]data1cf!M826</f>
        <v>15279.497961220513</v>
      </c>
      <c r="O826" s="161">
        <f>+[2]data1cf!N826</f>
        <v>15386.355918222469</v>
      </c>
      <c r="P826" s="161">
        <f>+[2]data1cf!O826</f>
        <v>15301.562637501878</v>
      </c>
      <c r="Q826" s="161">
        <f>+[2]data1cf!P826</f>
        <v>15326.058827062494</v>
      </c>
      <c r="R826" s="161">
        <f>+[2]data1cf!Q826</f>
        <v>1113.5091626857188</v>
      </c>
      <c r="S826" s="161">
        <f>+[2]data1cf!R826</f>
        <v>0</v>
      </c>
      <c r="T826" s="161">
        <f>+[2]data1cf!S826</f>
        <v>0</v>
      </c>
      <c r="U826" s="161">
        <f>+[2]data1cf!T826</f>
        <v>0</v>
      </c>
      <c r="V826" s="161">
        <f>+[2]data1cf!U826</f>
        <v>0</v>
      </c>
      <c r="W826" s="161">
        <f>+[2]data1cf!V826</f>
        <v>0</v>
      </c>
      <c r="X826" s="161">
        <f>+[2]data1cf!W826</f>
        <v>0</v>
      </c>
      <c r="Y826" s="161">
        <f>+[2]data1cf!X826</f>
        <v>0</v>
      </c>
      <c r="Z826" s="161">
        <f>+[2]data1cf!Y826</f>
        <v>0</v>
      </c>
      <c r="AA826" s="161">
        <f>+[2]data1cf!Z826</f>
        <v>0</v>
      </c>
      <c r="AB826" s="161"/>
      <c r="AC826" s="162">
        <f t="shared" si="96"/>
        <v>21996.570905999706</v>
      </c>
      <c r="AD826" s="162">
        <f t="shared" si="98"/>
        <v>54924.338261752819</v>
      </c>
      <c r="AE826" s="163">
        <f t="shared" si="99"/>
        <v>54368.255875357863</v>
      </c>
      <c r="AF826" s="164">
        <f t="shared" si="97"/>
        <v>0.13839541077613834</v>
      </c>
      <c r="AG826" s="165">
        <f t="shared" si="103"/>
        <v>0.9786339816541969</v>
      </c>
    </row>
    <row r="827" spans="1:33">
      <c r="A827" s="157"/>
      <c r="B827" s="161">
        <f>+[2]data1cf!A827</f>
        <v>-88557.048624952804</v>
      </c>
      <c r="C827" s="161">
        <f>+[2]data1cf!B827</f>
        <v>15009.615680779152</v>
      </c>
      <c r="D827" s="161">
        <f>+[2]data1cf!C827</f>
        <v>16181.370488310215</v>
      </c>
      <c r="E827" s="161">
        <f>+[2]data1cf!D827</f>
        <v>15788.715731025617</v>
      </c>
      <c r="F827" s="161">
        <f>+[2]data1cf!E827</f>
        <v>15563.493204403985</v>
      </c>
      <c r="G827" s="161">
        <f>+[2]data1cf!F827</f>
        <v>15413.071537147338</v>
      </c>
      <c r="H827" s="161">
        <f>+[2]data1cf!G827</f>
        <v>15078.326337703144</v>
      </c>
      <c r="I827" s="161">
        <f>+[2]data1cf!H827</f>
        <v>14979.971514996745</v>
      </c>
      <c r="J827" s="161">
        <f>+[2]data1cf!I827</f>
        <v>15049.588201567316</v>
      </c>
      <c r="K827" s="161">
        <f>+[2]data1cf!J827</f>
        <v>15171.378493582997</v>
      </c>
      <c r="L827" s="161">
        <f>+[2]data1cf!K827</f>
        <v>14988.452264330928</v>
      </c>
      <c r="M827" s="161">
        <f>+[2]data1cf!L827</f>
        <v>15037.305049906878</v>
      </c>
      <c r="N827" s="161">
        <f>+[2]data1cf!M827</f>
        <v>15017.671184590505</v>
      </c>
      <c r="O827" s="161">
        <f>+[2]data1cf!N827</f>
        <v>15131.220361472075</v>
      </c>
      <c r="P827" s="161">
        <f>+[2]data1cf!O827</f>
        <v>15074.985137664287</v>
      </c>
      <c r="Q827" s="161">
        <f>+[2]data1cf!P827</f>
        <v>15116.84946414878</v>
      </c>
      <c r="R827" s="161">
        <f>+[2]data1cf!Q827</f>
        <v>1015.7139249087586</v>
      </c>
      <c r="S827" s="161">
        <f>+[2]data1cf!R827</f>
        <v>0</v>
      </c>
      <c r="T827" s="161">
        <f>+[2]data1cf!S827</f>
        <v>0</v>
      </c>
      <c r="U827" s="161">
        <f>+[2]data1cf!T827</f>
        <v>0</v>
      </c>
      <c r="V827" s="161">
        <f>+[2]data1cf!U827</f>
        <v>0</v>
      </c>
      <c r="W827" s="161">
        <f>+[2]data1cf!V827</f>
        <v>0</v>
      </c>
      <c r="X827" s="161">
        <f>+[2]data1cf!W827</f>
        <v>0</v>
      </c>
      <c r="Y827" s="161">
        <f>+[2]data1cf!X827</f>
        <v>0</v>
      </c>
      <c r="Z827" s="161">
        <f>+[2]data1cf!Y827</f>
        <v>0</v>
      </c>
      <c r="AA827" s="161">
        <f>+[2]data1cf!Z827</f>
        <v>0</v>
      </c>
      <c r="AB827" s="161"/>
      <c r="AC827" s="162">
        <f t="shared" si="96"/>
        <v>28152.608598180545</v>
      </c>
      <c r="AD827" s="162">
        <f t="shared" si="98"/>
        <v>60474.577769180731</v>
      </c>
      <c r="AE827" s="163">
        <f t="shared" si="99"/>
        <v>59928.46503898433</v>
      </c>
      <c r="AF827" s="164">
        <f t="shared" si="97"/>
        <v>0.15305550694465639</v>
      </c>
      <c r="AG827" s="165">
        <f t="shared" si="103"/>
        <v>0.98551434768026802</v>
      </c>
    </row>
    <row r="828" spans="1:33">
      <c r="A828" s="157"/>
      <c r="B828" s="161">
        <f>+[2]data1cf!A828</f>
        <v>-92311.946948888697</v>
      </c>
      <c r="C828" s="161">
        <f>+[2]data1cf!B828</f>
        <v>14970.135532111062</v>
      </c>
      <c r="D828" s="161">
        <f>+[2]data1cf!C828</f>
        <v>16573.842529081805</v>
      </c>
      <c r="E828" s="161">
        <f>+[2]data1cf!D828</f>
        <v>16066.553861302073</v>
      </c>
      <c r="F828" s="161">
        <f>+[2]data1cf!E828</f>
        <v>15676.191429833878</v>
      </c>
      <c r="G828" s="161">
        <f>+[2]data1cf!F828</f>
        <v>15416.059013085429</v>
      </c>
      <c r="H828" s="161">
        <f>+[2]data1cf!G828</f>
        <v>15293.65537719896</v>
      </c>
      <c r="I828" s="161">
        <f>+[2]data1cf!H828</f>
        <v>14957.302032993099</v>
      </c>
      <c r="J828" s="161">
        <f>+[2]data1cf!I828</f>
        <v>14968.484790917188</v>
      </c>
      <c r="K828" s="161">
        <f>+[2]data1cf!J828</f>
        <v>15167.015183714917</v>
      </c>
      <c r="L828" s="161">
        <f>+[2]data1cf!K828</f>
        <v>15064.633654477027</v>
      </c>
      <c r="M828" s="161">
        <f>+[2]data1cf!L828</f>
        <v>15227.246601731575</v>
      </c>
      <c r="N828" s="161">
        <f>+[2]data1cf!M828</f>
        <v>15171.624624576192</v>
      </c>
      <c r="O828" s="161">
        <f>+[2]data1cf!N828</f>
        <v>15275.861823942516</v>
      </c>
      <c r="P828" s="161">
        <f>+[2]data1cf!O828</f>
        <v>15329.086302178286</v>
      </c>
      <c r="Q828" s="161">
        <f>+[2]data1cf!P828</f>
        <v>15132.820287301853</v>
      </c>
      <c r="R828" s="161">
        <f>+[2]data1cf!Q828</f>
        <v>1058.7811067249736</v>
      </c>
      <c r="S828" s="161">
        <f>+[2]data1cf!R828</f>
        <v>0</v>
      </c>
      <c r="T828" s="161">
        <f>+[2]data1cf!S828</f>
        <v>0</v>
      </c>
      <c r="U828" s="161">
        <f>+[2]data1cf!T828</f>
        <v>0</v>
      </c>
      <c r="V828" s="161">
        <f>+[2]data1cf!U828</f>
        <v>0</v>
      </c>
      <c r="W828" s="161">
        <f>+[2]data1cf!V828</f>
        <v>0</v>
      </c>
      <c r="X828" s="161">
        <f>+[2]data1cf!W828</f>
        <v>0</v>
      </c>
      <c r="Y828" s="161">
        <f>+[2]data1cf!X828</f>
        <v>0</v>
      </c>
      <c r="Z828" s="161">
        <f>+[2]data1cf!Y828</f>
        <v>0</v>
      </c>
      <c r="AA828" s="161">
        <f>+[2]data1cf!Z828</f>
        <v>0</v>
      </c>
      <c r="AB828" s="161"/>
      <c r="AC828" s="162">
        <f t="shared" si="96"/>
        <v>25310.557062942637</v>
      </c>
      <c r="AD828" s="162">
        <f t="shared" si="98"/>
        <v>57855.366188467779</v>
      </c>
      <c r="AE828" s="163">
        <f t="shared" si="99"/>
        <v>57305.391721570253</v>
      </c>
      <c r="AF828" s="164">
        <f t="shared" si="97"/>
        <v>0.14608972668647768</v>
      </c>
      <c r="AG828" s="165">
        <f t="shared" si="103"/>
        <v>0.98259838395113108</v>
      </c>
    </row>
    <row r="829" spans="1:33">
      <c r="A829" s="157"/>
      <c r="B829" s="161">
        <f>+[2]data1cf!A829</f>
        <v>-89116.165204004472</v>
      </c>
      <c r="C829" s="161">
        <f>+[2]data1cf!B829</f>
        <v>15059.336943299604</v>
      </c>
      <c r="D829" s="161">
        <f>+[2]data1cf!C829</f>
        <v>16657.046579302307</v>
      </c>
      <c r="E829" s="161">
        <f>+[2]data1cf!D829</f>
        <v>16053.461112370042</v>
      </c>
      <c r="F829" s="161">
        <f>+[2]data1cf!E829</f>
        <v>15472.12909797829</v>
      </c>
      <c r="G829" s="161">
        <f>+[2]data1cf!F829</f>
        <v>15325.547323880084</v>
      </c>
      <c r="H829" s="161">
        <f>+[2]data1cf!G829</f>
        <v>15080.222926381008</v>
      </c>
      <c r="I829" s="161">
        <f>+[2]data1cf!H829</f>
        <v>15141.798893570969</v>
      </c>
      <c r="J829" s="161">
        <f>+[2]data1cf!I829</f>
        <v>15155.854682375677</v>
      </c>
      <c r="K829" s="161">
        <f>+[2]data1cf!J829</f>
        <v>15229.555543019927</v>
      </c>
      <c r="L829" s="161">
        <f>+[2]data1cf!K829</f>
        <v>15079.237696693672</v>
      </c>
      <c r="M829" s="161">
        <f>+[2]data1cf!L829</f>
        <v>15094.16028848026</v>
      </c>
      <c r="N829" s="161">
        <f>+[2]data1cf!M829</f>
        <v>15161.762613522413</v>
      </c>
      <c r="O829" s="161">
        <f>+[2]data1cf!N829</f>
        <v>15242.056359736358</v>
      </c>
      <c r="P829" s="161">
        <f>+[2]data1cf!O829</f>
        <v>15276.781801703342</v>
      </c>
      <c r="Q829" s="161">
        <f>+[2]data1cf!P829</f>
        <v>15068.986600032898</v>
      </c>
      <c r="R829" s="161">
        <f>+[2]data1cf!Q829</f>
        <v>1022.1267684238495</v>
      </c>
      <c r="S829" s="161">
        <f>+[2]data1cf!R829</f>
        <v>0</v>
      </c>
      <c r="T829" s="161">
        <f>+[2]data1cf!S829</f>
        <v>0</v>
      </c>
      <c r="U829" s="161">
        <f>+[2]data1cf!T829</f>
        <v>0</v>
      </c>
      <c r="V829" s="161">
        <f>+[2]data1cf!U829</f>
        <v>0</v>
      </c>
      <c r="W829" s="161">
        <f>+[2]data1cf!V829</f>
        <v>0</v>
      </c>
      <c r="X829" s="161">
        <f>+[2]data1cf!W829</f>
        <v>0</v>
      </c>
      <c r="Y829" s="161">
        <f>+[2]data1cf!X829</f>
        <v>0</v>
      </c>
      <c r="Z829" s="161">
        <f>+[2]data1cf!Y829</f>
        <v>0</v>
      </c>
      <c r="AA829" s="161">
        <f>+[2]data1cf!Z829</f>
        <v>0</v>
      </c>
      <c r="AB829" s="161"/>
      <c r="AC829" s="162">
        <f t="shared" si="96"/>
        <v>28448.000408029548</v>
      </c>
      <c r="AD829" s="162">
        <f t="shared" si="98"/>
        <v>60957.684602917405</v>
      </c>
      <c r="AE829" s="163">
        <f t="shared" si="99"/>
        <v>60408.429936870351</v>
      </c>
      <c r="AF829" s="164">
        <f t="shared" si="97"/>
        <v>0.15336201786994935</v>
      </c>
      <c r="AG829" s="165">
        <f t="shared" si="103"/>
        <v>0.98599617940075024</v>
      </c>
    </row>
    <row r="830" spans="1:33">
      <c r="A830" s="157"/>
      <c r="B830" s="161">
        <f>+[2]data1cf!A830</f>
        <v>-96412.660474284843</v>
      </c>
      <c r="C830" s="161">
        <f>+[2]data1cf!B830</f>
        <v>14999.874137608007</v>
      </c>
      <c r="D830" s="161">
        <f>+[2]data1cf!C830</f>
        <v>16505.920661010168</v>
      </c>
      <c r="E830" s="161">
        <f>+[2]data1cf!D830</f>
        <v>16253.496645779018</v>
      </c>
      <c r="F830" s="161">
        <f>+[2]data1cf!E830</f>
        <v>15798.29069023698</v>
      </c>
      <c r="G830" s="161">
        <f>+[2]data1cf!F830</f>
        <v>15523.121865194105</v>
      </c>
      <c r="H830" s="161">
        <f>+[2]data1cf!G830</f>
        <v>15183.662488247144</v>
      </c>
      <c r="I830" s="161">
        <f>+[2]data1cf!H830</f>
        <v>15171.46333301947</v>
      </c>
      <c r="J830" s="161">
        <f>+[2]data1cf!I830</f>
        <v>15131.550961072702</v>
      </c>
      <c r="K830" s="161">
        <f>+[2]data1cf!J830</f>
        <v>15236.425601816933</v>
      </c>
      <c r="L830" s="161">
        <f>+[2]data1cf!K830</f>
        <v>15145.024480940898</v>
      </c>
      <c r="M830" s="161">
        <f>+[2]data1cf!L830</f>
        <v>15095.889789736284</v>
      </c>
      <c r="N830" s="161">
        <f>+[2]data1cf!M830</f>
        <v>15247.392925694425</v>
      </c>
      <c r="O830" s="161">
        <f>+[2]data1cf!N830</f>
        <v>15228.874945214166</v>
      </c>
      <c r="P830" s="161">
        <f>+[2]data1cf!O830</f>
        <v>15101.409230176203</v>
      </c>
      <c r="Q830" s="161">
        <f>+[2]data1cf!P830</f>
        <v>15235.170292276745</v>
      </c>
      <c r="R830" s="161">
        <f>+[2]data1cf!Q830</f>
        <v>1105.8146505758573</v>
      </c>
      <c r="S830" s="161">
        <f>+[2]data1cf!R830</f>
        <v>0</v>
      </c>
      <c r="T830" s="161">
        <f>+[2]data1cf!S830</f>
        <v>0</v>
      </c>
      <c r="U830" s="161">
        <f>+[2]data1cf!T830</f>
        <v>0</v>
      </c>
      <c r="V830" s="161">
        <f>+[2]data1cf!U830</f>
        <v>0</v>
      </c>
      <c r="W830" s="161">
        <f>+[2]data1cf!V830</f>
        <v>0</v>
      </c>
      <c r="X830" s="161">
        <f>+[2]data1cf!W830</f>
        <v>0</v>
      </c>
      <c r="Y830" s="161">
        <f>+[2]data1cf!X830</f>
        <v>0</v>
      </c>
      <c r="Z830" s="161">
        <f>+[2]data1cf!Y830</f>
        <v>0</v>
      </c>
      <c r="AA830" s="161">
        <f>+[2]data1cf!Z830</f>
        <v>0</v>
      </c>
      <c r="AB830" s="161"/>
      <c r="AC830" s="162">
        <f t="shared" si="96"/>
        <v>21594.547537112187</v>
      </c>
      <c r="AD830" s="162">
        <f t="shared" si="98"/>
        <v>54231.100585988599</v>
      </c>
      <c r="AE830" s="163">
        <f t="shared" si="99"/>
        <v>53679.836925988835</v>
      </c>
      <c r="AF830" s="164">
        <f t="shared" si="97"/>
        <v>0.13796297907829283</v>
      </c>
      <c r="AG830" s="165">
        <f t="shared" si="103"/>
        <v>0.97757123818290026</v>
      </c>
    </row>
    <row r="831" spans="1:33">
      <c r="A831" s="157"/>
      <c r="B831" s="161">
        <f>+[2]data1cf!A831</f>
        <v>-92279.893308416882</v>
      </c>
      <c r="C831" s="161">
        <f>+[2]data1cf!B831</f>
        <v>15023.033043130732</v>
      </c>
      <c r="D831" s="161">
        <f>+[2]data1cf!C831</f>
        <v>16539.203405991786</v>
      </c>
      <c r="E831" s="161">
        <f>+[2]data1cf!D831</f>
        <v>16198.84504583944</v>
      </c>
      <c r="F831" s="161">
        <f>+[2]data1cf!E831</f>
        <v>15677.771428544183</v>
      </c>
      <c r="G831" s="161">
        <f>+[2]data1cf!F831</f>
        <v>15521.655441533228</v>
      </c>
      <c r="H831" s="161">
        <f>+[2]data1cf!G831</f>
        <v>15126.035796107257</v>
      </c>
      <c r="I831" s="161">
        <f>+[2]data1cf!H831</f>
        <v>15129.34950789962</v>
      </c>
      <c r="J831" s="161">
        <f>+[2]data1cf!I831</f>
        <v>14985.871848845578</v>
      </c>
      <c r="K831" s="161">
        <f>+[2]data1cf!J831</f>
        <v>15167.308941220019</v>
      </c>
      <c r="L831" s="161">
        <f>+[2]data1cf!K831</f>
        <v>15182.759806742899</v>
      </c>
      <c r="M831" s="161">
        <f>+[2]data1cf!L831</f>
        <v>15136.181759489333</v>
      </c>
      <c r="N831" s="161">
        <f>+[2]data1cf!M831</f>
        <v>14912.267723664361</v>
      </c>
      <c r="O831" s="161">
        <f>+[2]data1cf!N831</f>
        <v>14994.07505973321</v>
      </c>
      <c r="P831" s="161">
        <f>+[2]data1cf!O831</f>
        <v>15023.939734346644</v>
      </c>
      <c r="Q831" s="161">
        <f>+[2]data1cf!P831</f>
        <v>15250.695118391735</v>
      </c>
      <c r="R831" s="161">
        <f>+[2]data1cf!Q831</f>
        <v>1058.4134642902181</v>
      </c>
      <c r="S831" s="161">
        <f>+[2]data1cf!R831</f>
        <v>0</v>
      </c>
      <c r="T831" s="161">
        <f>+[2]data1cf!S831</f>
        <v>0</v>
      </c>
      <c r="U831" s="161">
        <f>+[2]data1cf!T831</f>
        <v>0</v>
      </c>
      <c r="V831" s="161">
        <f>+[2]data1cf!U831</f>
        <v>0</v>
      </c>
      <c r="W831" s="161">
        <f>+[2]data1cf!V831</f>
        <v>0</v>
      </c>
      <c r="X831" s="161">
        <f>+[2]data1cf!W831</f>
        <v>0</v>
      </c>
      <c r="Y831" s="161">
        <f>+[2]data1cf!X831</f>
        <v>0</v>
      </c>
      <c r="Z831" s="161">
        <f>+[2]data1cf!Y831</f>
        <v>0</v>
      </c>
      <c r="AA831" s="161">
        <f>+[2]data1cf!Z831</f>
        <v>0</v>
      </c>
      <c r="AB831" s="161"/>
      <c r="AC831" s="162">
        <f t="shared" si="96"/>
        <v>25327.298623617386</v>
      </c>
      <c r="AD831" s="162">
        <f t="shared" si="98"/>
        <v>57797.026718844216</v>
      </c>
      <c r="AE831" s="163">
        <f t="shared" si="99"/>
        <v>57248.735645156376</v>
      </c>
      <c r="AF831" s="164">
        <f t="shared" si="97"/>
        <v>0.14625450968742371</v>
      </c>
      <c r="AG831" s="165">
        <f t="shared" si="103"/>
        <v>0.98252715137877444</v>
      </c>
    </row>
    <row r="832" spans="1:33">
      <c r="A832" s="157"/>
      <c r="B832" s="161">
        <f>+[2]data1cf!A832</f>
        <v>-84082.469546726192</v>
      </c>
      <c r="C832" s="161">
        <f>+[2]data1cf!B832</f>
        <v>14898.267480116054</v>
      </c>
      <c r="D832" s="161">
        <f>+[2]data1cf!C832</f>
        <v>16240.681539410431</v>
      </c>
      <c r="E832" s="161">
        <f>+[2]data1cf!D832</f>
        <v>15910.392145242395</v>
      </c>
      <c r="F832" s="161">
        <f>+[2]data1cf!E832</f>
        <v>15475.640106763038</v>
      </c>
      <c r="G832" s="161">
        <f>+[2]data1cf!F832</f>
        <v>15209.55642117282</v>
      </c>
      <c r="H832" s="161">
        <f>+[2]data1cf!G832</f>
        <v>14981.04094234056</v>
      </c>
      <c r="I832" s="161">
        <f>+[2]data1cf!H832</f>
        <v>14907.53192110294</v>
      </c>
      <c r="J832" s="161">
        <f>+[2]data1cf!I832</f>
        <v>14897.257639412033</v>
      </c>
      <c r="K832" s="161">
        <f>+[2]data1cf!J832</f>
        <v>14820.137919608422</v>
      </c>
      <c r="L832" s="161">
        <f>+[2]data1cf!K832</f>
        <v>15136.786387457707</v>
      </c>
      <c r="M832" s="161">
        <f>+[2]data1cf!L832</f>
        <v>15046.651940929951</v>
      </c>
      <c r="N832" s="161">
        <f>+[2]data1cf!M832</f>
        <v>14925.920917837524</v>
      </c>
      <c r="O832" s="161">
        <f>+[2]data1cf!N832</f>
        <v>14795.616431441284</v>
      </c>
      <c r="P832" s="161">
        <f>+[2]data1cf!O832</f>
        <v>15022.031723824921</v>
      </c>
      <c r="Q832" s="161">
        <f>+[2]data1cf!P832</f>
        <v>15036.027311815182</v>
      </c>
      <c r="R832" s="161">
        <f>+[2]data1cf!Q832</f>
        <v>964.3922927131307</v>
      </c>
      <c r="S832" s="161">
        <f>+[2]data1cf!R832</f>
        <v>0</v>
      </c>
      <c r="T832" s="161">
        <f>+[2]data1cf!S832</f>
        <v>0</v>
      </c>
      <c r="U832" s="161">
        <f>+[2]data1cf!T832</f>
        <v>0</v>
      </c>
      <c r="V832" s="161">
        <f>+[2]data1cf!U832</f>
        <v>0</v>
      </c>
      <c r="W832" s="161">
        <f>+[2]data1cf!V832</f>
        <v>0</v>
      </c>
      <c r="X832" s="161">
        <f>+[2]data1cf!W832</f>
        <v>0</v>
      </c>
      <c r="Y832" s="161">
        <f>+[2]data1cf!X832</f>
        <v>0</v>
      </c>
      <c r="Z832" s="161">
        <f>+[2]data1cf!Y832</f>
        <v>0</v>
      </c>
      <c r="AA832" s="161">
        <f>+[2]data1cf!Z832</f>
        <v>0</v>
      </c>
      <c r="AB832" s="161"/>
      <c r="AC832" s="162">
        <f t="shared" si="96"/>
        <v>32057.743117109647</v>
      </c>
      <c r="AD832" s="162">
        <f t="shared" si="98"/>
        <v>64168.286996186544</v>
      </c>
      <c r="AE832" s="163">
        <f t="shared" si="99"/>
        <v>63625.869122256023</v>
      </c>
      <c r="AF832" s="164">
        <f t="shared" si="97"/>
        <v>0.1632013618946076</v>
      </c>
      <c r="AG832" s="165">
        <f t="shared" si="103"/>
        <v>0.98881565577082464</v>
      </c>
    </row>
    <row r="833" spans="1:33">
      <c r="A833" s="157"/>
      <c r="B833" s="161">
        <f>+[2]data1cf!A833</f>
        <v>-99025.618926675801</v>
      </c>
      <c r="C833" s="161">
        <f>+[2]data1cf!B833</f>
        <v>15248.542522811047</v>
      </c>
      <c r="D833" s="161">
        <f>+[2]data1cf!C833</f>
        <v>16794.544838450274</v>
      </c>
      <c r="E833" s="161">
        <f>+[2]data1cf!D833</f>
        <v>16420.954243218155</v>
      </c>
      <c r="F833" s="161">
        <f>+[2]data1cf!E833</f>
        <v>15981.418917979192</v>
      </c>
      <c r="G833" s="161">
        <f>+[2]data1cf!F833</f>
        <v>15655.748306000278</v>
      </c>
      <c r="H833" s="161">
        <f>+[2]data1cf!G833</f>
        <v>15329.370799596347</v>
      </c>
      <c r="I833" s="161">
        <f>+[2]data1cf!H833</f>
        <v>15245.55469160447</v>
      </c>
      <c r="J833" s="161">
        <f>+[2]data1cf!I833</f>
        <v>15324.779092687138</v>
      </c>
      <c r="K833" s="161">
        <f>+[2]data1cf!J833</f>
        <v>15197.280554472351</v>
      </c>
      <c r="L833" s="161">
        <f>+[2]data1cf!K833</f>
        <v>15311.35658461586</v>
      </c>
      <c r="M833" s="161">
        <f>+[2]data1cf!L833</f>
        <v>15310.984361248764</v>
      </c>
      <c r="N833" s="161">
        <f>+[2]data1cf!M833</f>
        <v>15265.948385660267</v>
      </c>
      <c r="O833" s="161">
        <f>+[2]data1cf!N833</f>
        <v>15326.30711587704</v>
      </c>
      <c r="P833" s="161">
        <f>+[2]data1cf!O833</f>
        <v>15178.143745500729</v>
      </c>
      <c r="Q833" s="161">
        <f>+[2]data1cf!P833</f>
        <v>15160.943964874801</v>
      </c>
      <c r="R833" s="161">
        <f>+[2]data1cf!Q833</f>
        <v>1135.7842388414008</v>
      </c>
      <c r="S833" s="161">
        <f>+[2]data1cf!R833</f>
        <v>0</v>
      </c>
      <c r="T833" s="161">
        <f>+[2]data1cf!S833</f>
        <v>0</v>
      </c>
      <c r="U833" s="161">
        <f>+[2]data1cf!T833</f>
        <v>0</v>
      </c>
      <c r="V833" s="161">
        <f>+[2]data1cf!U833</f>
        <v>0</v>
      </c>
      <c r="W833" s="161">
        <f>+[2]data1cf!V833</f>
        <v>0</v>
      </c>
      <c r="X833" s="161">
        <f>+[2]data1cf!W833</f>
        <v>0</v>
      </c>
      <c r="Y833" s="161">
        <f>+[2]data1cf!X833</f>
        <v>0</v>
      </c>
      <c r="Z833" s="161">
        <f>+[2]data1cf!Y833</f>
        <v>0</v>
      </c>
      <c r="AA833" s="161">
        <f>+[2]data1cf!Z833</f>
        <v>0</v>
      </c>
      <c r="AB833" s="161"/>
      <c r="AC833" s="162">
        <f t="shared" si="96"/>
        <v>20155.453166343978</v>
      </c>
      <c r="AD833" s="162">
        <f t="shared" si="98"/>
        <v>53033.487869784731</v>
      </c>
      <c r="AE833" s="163">
        <f t="shared" si="99"/>
        <v>52478.408083494454</v>
      </c>
      <c r="AF833" s="164">
        <f t="shared" si="97"/>
        <v>0.1347088515758515</v>
      </c>
      <c r="AG833" s="165">
        <f t="shared" si="103"/>
        <v>0.97560924204647637</v>
      </c>
    </row>
    <row r="834" spans="1:33">
      <c r="A834" s="157"/>
      <c r="B834" s="161">
        <f>+[2]data1cf!A834</f>
        <v>-100970.57784121511</v>
      </c>
      <c r="C834" s="161">
        <f>+[2]data1cf!B834</f>
        <v>15328.856173128619</v>
      </c>
      <c r="D834" s="161">
        <f>+[2]data1cf!C834</f>
        <v>16633.151882207854</v>
      </c>
      <c r="E834" s="161">
        <f>+[2]data1cf!D834</f>
        <v>16422.767938188168</v>
      </c>
      <c r="F834" s="161">
        <f>+[2]data1cf!E834</f>
        <v>15949.179237725752</v>
      </c>
      <c r="G834" s="161">
        <f>+[2]data1cf!F834</f>
        <v>15570.960019647469</v>
      </c>
      <c r="H834" s="161">
        <f>+[2]data1cf!G834</f>
        <v>15411.190121472373</v>
      </c>
      <c r="I834" s="161">
        <f>+[2]data1cf!H834</f>
        <v>15266.454557309125</v>
      </c>
      <c r="J834" s="161">
        <f>+[2]data1cf!I834</f>
        <v>15270.959700633761</v>
      </c>
      <c r="K834" s="161">
        <f>+[2]data1cf!J834</f>
        <v>15362.425244389131</v>
      </c>
      <c r="L834" s="161">
        <f>+[2]data1cf!K834</f>
        <v>15350.883313122584</v>
      </c>
      <c r="M834" s="161">
        <f>+[2]data1cf!L834</f>
        <v>15229.259666067341</v>
      </c>
      <c r="N834" s="161">
        <f>+[2]data1cf!M834</f>
        <v>15399.263616906122</v>
      </c>
      <c r="O834" s="161">
        <f>+[2]data1cf!N834</f>
        <v>15216.032652289217</v>
      </c>
      <c r="P834" s="161">
        <f>+[2]data1cf!O834</f>
        <v>15445.580628574733</v>
      </c>
      <c r="Q834" s="161">
        <f>+[2]data1cf!P834</f>
        <v>15319.320293917663</v>
      </c>
      <c r="R834" s="161">
        <f>+[2]data1cf!Q834</f>
        <v>1158.0921396076008</v>
      </c>
      <c r="S834" s="161">
        <f>+[2]data1cf!R834</f>
        <v>0</v>
      </c>
      <c r="T834" s="161">
        <f>+[2]data1cf!S834</f>
        <v>0</v>
      </c>
      <c r="U834" s="161">
        <f>+[2]data1cf!T834</f>
        <v>0</v>
      </c>
      <c r="V834" s="161">
        <f>+[2]data1cf!U834</f>
        <v>0</v>
      </c>
      <c r="W834" s="161">
        <f>+[2]data1cf!V834</f>
        <v>0</v>
      </c>
      <c r="X834" s="161">
        <f>+[2]data1cf!W834</f>
        <v>0</v>
      </c>
      <c r="Y834" s="161">
        <f>+[2]data1cf!X834</f>
        <v>0</v>
      </c>
      <c r="Z834" s="161">
        <f>+[2]data1cf!Y834</f>
        <v>0</v>
      </c>
      <c r="AA834" s="161">
        <f>+[2]data1cf!Z834</f>
        <v>0</v>
      </c>
      <c r="AB834" s="161"/>
      <c r="AC834" s="162">
        <f t="shared" ref="AC834:AC897" si="104">XNPV(0.1,B834:AA834,$B$1:$AA$1)</f>
        <v>18288.869112507418</v>
      </c>
      <c r="AD834" s="162">
        <f t="shared" si="98"/>
        <v>51241.532560442109</v>
      </c>
      <c r="AE834" s="163">
        <f t="shared" si="99"/>
        <v>50684.896991250542</v>
      </c>
      <c r="AF834" s="164">
        <f t="shared" ref="AF834:AF897" si="105">XIRR(B834:AA834,$B$1:$AA$1)</f>
        <v>0.13094275593757626</v>
      </c>
      <c r="AG834" s="165">
        <f t="shared" si="103"/>
        <v>0.97234844575243762</v>
      </c>
    </row>
    <row r="835" spans="1:33">
      <c r="A835" s="157"/>
      <c r="B835" s="161">
        <f>+[2]data1cf!A835</f>
        <v>-89544.980456826743</v>
      </c>
      <c r="C835" s="161">
        <f>+[2]data1cf!B835</f>
        <v>15046.793430237261</v>
      </c>
      <c r="D835" s="161">
        <f>+[2]data1cf!C835</f>
        <v>16553.119873753683</v>
      </c>
      <c r="E835" s="161">
        <f>+[2]data1cf!D835</f>
        <v>16236.835846290734</v>
      </c>
      <c r="F835" s="161">
        <f>+[2]data1cf!E835</f>
        <v>15689.063422921312</v>
      </c>
      <c r="G835" s="161">
        <f>+[2]data1cf!F835</f>
        <v>15329.917225298024</v>
      </c>
      <c r="H835" s="161">
        <f>+[2]data1cf!G835</f>
        <v>15231.832201630572</v>
      </c>
      <c r="I835" s="161">
        <f>+[2]data1cf!H835</f>
        <v>15046.721021219371</v>
      </c>
      <c r="J835" s="161">
        <f>+[2]data1cf!I835</f>
        <v>14825.799126901265</v>
      </c>
      <c r="K835" s="161">
        <f>+[2]data1cf!J835</f>
        <v>15114.163231558325</v>
      </c>
      <c r="L835" s="161">
        <f>+[2]data1cf!K835</f>
        <v>15080.556415231051</v>
      </c>
      <c r="M835" s="161">
        <f>+[2]data1cf!L835</f>
        <v>15149.903482986181</v>
      </c>
      <c r="N835" s="161">
        <f>+[2]data1cf!M835</f>
        <v>15228.331324851304</v>
      </c>
      <c r="O835" s="161">
        <f>+[2]data1cf!N835</f>
        <v>15192.393985013958</v>
      </c>
      <c r="P835" s="161">
        <f>+[2]data1cf!O835</f>
        <v>15098.468367252899</v>
      </c>
      <c r="Q835" s="161">
        <f>+[2]data1cf!P835</f>
        <v>15010.456339540986</v>
      </c>
      <c r="R835" s="161">
        <f>+[2]data1cf!Q835</f>
        <v>1027.0451078476199</v>
      </c>
      <c r="S835" s="161">
        <f>+[2]data1cf!R835</f>
        <v>0</v>
      </c>
      <c r="T835" s="161">
        <f>+[2]data1cf!S835</f>
        <v>0</v>
      </c>
      <c r="U835" s="161">
        <f>+[2]data1cf!T835</f>
        <v>0</v>
      </c>
      <c r="V835" s="161">
        <f>+[2]data1cf!U835</f>
        <v>0</v>
      </c>
      <c r="W835" s="161">
        <f>+[2]data1cf!V835</f>
        <v>0</v>
      </c>
      <c r="X835" s="161">
        <f>+[2]data1cf!W835</f>
        <v>0</v>
      </c>
      <c r="Y835" s="161">
        <f>+[2]data1cf!X835</f>
        <v>0</v>
      </c>
      <c r="Z835" s="161">
        <f>+[2]data1cf!Y835</f>
        <v>0</v>
      </c>
      <c r="AA835" s="161">
        <f>+[2]data1cf!Z835</f>
        <v>0</v>
      </c>
      <c r="AB835" s="161"/>
      <c r="AC835" s="162">
        <f t="shared" si="104"/>
        <v>28011.475216634451</v>
      </c>
      <c r="AD835" s="162">
        <f t="shared" ref="AD835:AD898" si="106">SUMPRODUCT(B835:AA835,$B$1010:$AA$1010)</f>
        <v>60463.133985207074</v>
      </c>
      <c r="AE835" s="163">
        <f t="shared" ref="AE835:AE898" si="107">SUMPRODUCT(B835:AA835,$B$1012:$AA$1012)</f>
        <v>59914.995851482323</v>
      </c>
      <c r="AF835" s="164">
        <f t="shared" si="105"/>
        <v>0.15242872834205626</v>
      </c>
      <c r="AG835" s="165">
        <f t="shared" ref="AG835:AG850" si="108">1-EXP(-(1/0.25)*(AD835/ABS($AD$1010)))</f>
        <v>0.98550273530862686</v>
      </c>
    </row>
    <row r="836" spans="1:33">
      <c r="A836" s="157"/>
      <c r="B836" s="161">
        <f>+[2]data1cf!A836</f>
        <v>-96235.321339622751</v>
      </c>
      <c r="C836" s="161">
        <f>+[2]data1cf!B836</f>
        <v>15427.666494379908</v>
      </c>
      <c r="D836" s="161">
        <f>+[2]data1cf!C836</f>
        <v>16734.075670289203</v>
      </c>
      <c r="E836" s="161">
        <f>+[2]data1cf!D836</f>
        <v>16158.986224988967</v>
      </c>
      <c r="F836" s="161">
        <f>+[2]data1cf!E836</f>
        <v>15751.558506449044</v>
      </c>
      <c r="G836" s="161">
        <f>+[2]data1cf!F836</f>
        <v>15514.275841163435</v>
      </c>
      <c r="H836" s="161">
        <f>+[2]data1cf!G836</f>
        <v>15327.677036966958</v>
      </c>
      <c r="I836" s="161">
        <f>+[2]data1cf!H836</f>
        <v>15298.250213747093</v>
      </c>
      <c r="J836" s="161">
        <f>+[2]data1cf!I836</f>
        <v>15230.705975858378</v>
      </c>
      <c r="K836" s="161">
        <f>+[2]data1cf!J836</f>
        <v>15375.137139703695</v>
      </c>
      <c r="L836" s="161">
        <f>+[2]data1cf!K836</f>
        <v>15480.585123362722</v>
      </c>
      <c r="M836" s="161">
        <f>+[2]data1cf!L836</f>
        <v>15256.488875832412</v>
      </c>
      <c r="N836" s="161">
        <f>+[2]data1cf!M836</f>
        <v>15162.112626509432</v>
      </c>
      <c r="O836" s="161">
        <f>+[2]data1cf!N836</f>
        <v>15236.841879773583</v>
      </c>
      <c r="P836" s="161">
        <f>+[2]data1cf!O836</f>
        <v>15229.016840590761</v>
      </c>
      <c r="Q836" s="161">
        <f>+[2]data1cf!P836</f>
        <v>15517.217179722858</v>
      </c>
      <c r="R836" s="161">
        <f>+[2]data1cf!Q836</f>
        <v>1103.7806416369369</v>
      </c>
      <c r="S836" s="161">
        <f>+[2]data1cf!R836</f>
        <v>0</v>
      </c>
      <c r="T836" s="161">
        <f>+[2]data1cf!S836</f>
        <v>0</v>
      </c>
      <c r="U836" s="161">
        <f>+[2]data1cf!T836</f>
        <v>0</v>
      </c>
      <c r="V836" s="161">
        <f>+[2]data1cf!U836</f>
        <v>0</v>
      </c>
      <c r="W836" s="161">
        <f>+[2]data1cf!V836</f>
        <v>0</v>
      </c>
      <c r="X836" s="161">
        <f>+[2]data1cf!W836</f>
        <v>0</v>
      </c>
      <c r="Y836" s="161">
        <f>+[2]data1cf!X836</f>
        <v>0</v>
      </c>
      <c r="Z836" s="161">
        <f>+[2]data1cf!Y836</f>
        <v>0</v>
      </c>
      <c r="AA836" s="161">
        <f>+[2]data1cf!Z836</f>
        <v>0</v>
      </c>
      <c r="AB836" s="161"/>
      <c r="AC836" s="162">
        <f t="shared" si="104"/>
        <v>22753.460087226616</v>
      </c>
      <c r="AD836" s="162">
        <f t="shared" si="106"/>
        <v>55625.652925456467</v>
      </c>
      <c r="AE836" s="163">
        <f t="shared" si="107"/>
        <v>55070.310111299441</v>
      </c>
      <c r="AF836" s="164">
        <f t="shared" si="105"/>
        <v>0.14005150198936459</v>
      </c>
      <c r="AG836" s="165">
        <f t="shared" si="108"/>
        <v>0.97965787729143727</v>
      </c>
    </row>
    <row r="837" spans="1:33">
      <c r="A837" s="157"/>
      <c r="B837" s="161">
        <f>+[2]data1cf!A837</f>
        <v>-96928.807755438058</v>
      </c>
      <c r="C837" s="161">
        <f>+[2]data1cf!B837</f>
        <v>15097.244759827154</v>
      </c>
      <c r="D837" s="161">
        <f>+[2]data1cf!C837</f>
        <v>16582.202812687698</v>
      </c>
      <c r="E837" s="161">
        <f>+[2]data1cf!D837</f>
        <v>16142.540619474239</v>
      </c>
      <c r="F837" s="161">
        <f>+[2]data1cf!E837</f>
        <v>16058.897726258998</v>
      </c>
      <c r="G837" s="161">
        <f>+[2]data1cf!F837</f>
        <v>15546.748357805667</v>
      </c>
      <c r="H837" s="161">
        <f>+[2]data1cf!G837</f>
        <v>15475.149971167935</v>
      </c>
      <c r="I837" s="161">
        <f>+[2]data1cf!H837</f>
        <v>15187.670555654739</v>
      </c>
      <c r="J837" s="161">
        <f>+[2]data1cf!I837</f>
        <v>15191.06910689004</v>
      </c>
      <c r="K837" s="161">
        <f>+[2]data1cf!J837</f>
        <v>15195.680382541774</v>
      </c>
      <c r="L837" s="161">
        <f>+[2]data1cf!K837</f>
        <v>15280.127849331213</v>
      </c>
      <c r="M837" s="161">
        <f>+[2]data1cf!L837</f>
        <v>15306.714488226862</v>
      </c>
      <c r="N837" s="161">
        <f>+[2]data1cf!M837</f>
        <v>15334.220711970986</v>
      </c>
      <c r="O837" s="161">
        <f>+[2]data1cf!N837</f>
        <v>15251.368617860848</v>
      </c>
      <c r="P837" s="161">
        <f>+[2]data1cf!O837</f>
        <v>15189.000244935527</v>
      </c>
      <c r="Q837" s="161">
        <f>+[2]data1cf!P837</f>
        <v>15296.786579089774</v>
      </c>
      <c r="R837" s="161">
        <f>+[2]data1cf!Q837</f>
        <v>1111.7346534317721</v>
      </c>
      <c r="S837" s="161">
        <f>+[2]data1cf!R837</f>
        <v>0</v>
      </c>
      <c r="T837" s="161">
        <f>+[2]data1cf!S837</f>
        <v>0</v>
      </c>
      <c r="U837" s="161">
        <f>+[2]data1cf!T837</f>
        <v>0</v>
      </c>
      <c r="V837" s="161">
        <f>+[2]data1cf!U837</f>
        <v>0</v>
      </c>
      <c r="W837" s="161">
        <f>+[2]data1cf!V837</f>
        <v>0</v>
      </c>
      <c r="X837" s="161">
        <f>+[2]data1cf!W837</f>
        <v>0</v>
      </c>
      <c r="Y837" s="161">
        <f>+[2]data1cf!X837</f>
        <v>0</v>
      </c>
      <c r="Z837" s="161">
        <f>+[2]data1cf!Y837</f>
        <v>0</v>
      </c>
      <c r="AA837" s="161">
        <f>+[2]data1cf!Z837</f>
        <v>0</v>
      </c>
      <c r="AB837" s="161"/>
      <c r="AC837" s="162">
        <f t="shared" si="104"/>
        <v>21721.567056566302</v>
      </c>
      <c r="AD837" s="162">
        <f t="shared" si="106"/>
        <v>54543.609237448502</v>
      </c>
      <c r="AE837" s="163">
        <f t="shared" si="107"/>
        <v>53989.226521033503</v>
      </c>
      <c r="AF837" s="164">
        <f t="shared" si="105"/>
        <v>0.13797180056571959</v>
      </c>
      <c r="AG837" s="165">
        <f t="shared" si="108"/>
        <v>0.97805670934644362</v>
      </c>
    </row>
    <row r="838" spans="1:33">
      <c r="A838" s="157"/>
      <c r="B838" s="161">
        <f>+[2]data1cf!A838</f>
        <v>-101208.30697404141</v>
      </c>
      <c r="C838" s="161">
        <f>+[2]data1cf!B838</f>
        <v>15263.321531387624</v>
      </c>
      <c r="D838" s="161">
        <f>+[2]data1cf!C838</f>
        <v>16841.39702636893</v>
      </c>
      <c r="E838" s="161">
        <f>+[2]data1cf!D838</f>
        <v>16401.072961989048</v>
      </c>
      <c r="F838" s="161">
        <f>+[2]data1cf!E838</f>
        <v>16037.9834591857</v>
      </c>
      <c r="G838" s="161">
        <f>+[2]data1cf!F838</f>
        <v>15668.273299893299</v>
      </c>
      <c r="H838" s="161">
        <f>+[2]data1cf!G838</f>
        <v>15360.499340525535</v>
      </c>
      <c r="I838" s="161">
        <f>+[2]data1cf!H838</f>
        <v>15388.728429346418</v>
      </c>
      <c r="J838" s="161">
        <f>+[2]data1cf!I838</f>
        <v>15330.302358126319</v>
      </c>
      <c r="K838" s="161">
        <f>+[2]data1cf!J838</f>
        <v>15327.982692014093</v>
      </c>
      <c r="L838" s="161">
        <f>+[2]data1cf!K838</f>
        <v>15268.57780497487</v>
      </c>
      <c r="M838" s="161">
        <f>+[2]data1cf!L838</f>
        <v>15245.498939151734</v>
      </c>
      <c r="N838" s="161">
        <f>+[2]data1cf!M838</f>
        <v>15392.925106381404</v>
      </c>
      <c r="O838" s="161">
        <f>+[2]data1cf!N838</f>
        <v>15317.855234876813</v>
      </c>
      <c r="P838" s="161">
        <f>+[2]data1cf!O838</f>
        <v>15370.060862630575</v>
      </c>
      <c r="Q838" s="161">
        <f>+[2]data1cf!P838</f>
        <v>15275.674620835602</v>
      </c>
      <c r="R838" s="161">
        <f>+[2]data1cf!Q838</f>
        <v>1160.8187976694653</v>
      </c>
      <c r="S838" s="161">
        <f>+[2]data1cf!R838</f>
        <v>0</v>
      </c>
      <c r="T838" s="161">
        <f>+[2]data1cf!S838</f>
        <v>0</v>
      </c>
      <c r="U838" s="161">
        <f>+[2]data1cf!T838</f>
        <v>0</v>
      </c>
      <c r="V838" s="161">
        <f>+[2]data1cf!U838</f>
        <v>0</v>
      </c>
      <c r="W838" s="161">
        <f>+[2]data1cf!V838</f>
        <v>0</v>
      </c>
      <c r="X838" s="161">
        <f>+[2]data1cf!W838</f>
        <v>0</v>
      </c>
      <c r="Y838" s="161">
        <f>+[2]data1cf!X838</f>
        <v>0</v>
      </c>
      <c r="Z838" s="161">
        <f>+[2]data1cf!Y838</f>
        <v>0</v>
      </c>
      <c r="AA838" s="161">
        <f>+[2]data1cf!Z838</f>
        <v>0</v>
      </c>
      <c r="AB838" s="161"/>
      <c r="AC838" s="162">
        <f t="shared" si="104"/>
        <v>18287.279463827032</v>
      </c>
      <c r="AD838" s="162">
        <f t="shared" si="106"/>
        <v>51280.097261423842</v>
      </c>
      <c r="AE838" s="163">
        <f t="shared" si="107"/>
        <v>50722.957851401086</v>
      </c>
      <c r="AF838" s="164">
        <f t="shared" si="105"/>
        <v>0.1308971464633942</v>
      </c>
      <c r="AG838" s="165">
        <f t="shared" si="108"/>
        <v>0.97242301546394083</v>
      </c>
    </row>
    <row r="839" spans="1:33">
      <c r="A839" s="157"/>
      <c r="B839" s="161">
        <f>+[2]data1cf!A839</f>
        <v>-96171.980188936912</v>
      </c>
      <c r="C839" s="161">
        <f>+[2]data1cf!B839</f>
        <v>15305.360689907029</v>
      </c>
      <c r="D839" s="161">
        <f>+[2]data1cf!C839</f>
        <v>16540.253741593267</v>
      </c>
      <c r="E839" s="161">
        <f>+[2]data1cf!D839</f>
        <v>16002.915780473448</v>
      </c>
      <c r="F839" s="161">
        <f>+[2]data1cf!E839</f>
        <v>15933.290956581426</v>
      </c>
      <c r="G839" s="161">
        <f>+[2]data1cf!F839</f>
        <v>15579.448065791159</v>
      </c>
      <c r="H839" s="161">
        <f>+[2]data1cf!G839</f>
        <v>15216.655622530077</v>
      </c>
      <c r="I839" s="161">
        <f>+[2]data1cf!H839</f>
        <v>15041.231649209756</v>
      </c>
      <c r="J839" s="161">
        <f>+[2]data1cf!I839</f>
        <v>15143.709009749289</v>
      </c>
      <c r="K839" s="161">
        <f>+[2]data1cf!J839</f>
        <v>15288.400177833584</v>
      </c>
      <c r="L839" s="161">
        <f>+[2]data1cf!K839</f>
        <v>15114.163958031782</v>
      </c>
      <c r="M839" s="161">
        <f>+[2]data1cf!L839</f>
        <v>15279.895126136635</v>
      </c>
      <c r="N839" s="161">
        <f>+[2]data1cf!M839</f>
        <v>15104.288452030454</v>
      </c>
      <c r="O839" s="161">
        <f>+[2]data1cf!N839</f>
        <v>15478.329288592118</v>
      </c>
      <c r="P839" s="161">
        <f>+[2]data1cf!O839</f>
        <v>15481.74419512671</v>
      </c>
      <c r="Q839" s="161">
        <f>+[2]data1cf!P839</f>
        <v>15264.986824636786</v>
      </c>
      <c r="R839" s="161">
        <f>+[2]data1cf!Q839</f>
        <v>1103.0541439750307</v>
      </c>
      <c r="S839" s="161">
        <f>+[2]data1cf!R839</f>
        <v>0</v>
      </c>
      <c r="T839" s="161">
        <f>+[2]data1cf!S839</f>
        <v>0</v>
      </c>
      <c r="U839" s="161">
        <f>+[2]data1cf!T839</f>
        <v>0</v>
      </c>
      <c r="V839" s="161">
        <f>+[2]data1cf!U839</f>
        <v>0</v>
      </c>
      <c r="W839" s="161">
        <f>+[2]data1cf!V839</f>
        <v>0</v>
      </c>
      <c r="X839" s="161">
        <f>+[2]data1cf!W839</f>
        <v>0</v>
      </c>
      <c r="Y839" s="161">
        <f>+[2]data1cf!X839</f>
        <v>0</v>
      </c>
      <c r="Z839" s="161">
        <f>+[2]data1cf!Y839</f>
        <v>0</v>
      </c>
      <c r="AA839" s="161">
        <f>+[2]data1cf!Z839</f>
        <v>0</v>
      </c>
      <c r="AB839" s="161"/>
      <c r="AC839" s="162">
        <f t="shared" si="104"/>
        <v>22245.533949819182</v>
      </c>
      <c r="AD839" s="162">
        <f t="shared" si="106"/>
        <v>54992.785569873762</v>
      </c>
      <c r="AE839" s="163">
        <f t="shared" si="107"/>
        <v>54439.335659463643</v>
      </c>
      <c r="AF839" s="164">
        <f t="shared" si="105"/>
        <v>0.13916291594505312</v>
      </c>
      <c r="AG839" s="165">
        <f t="shared" si="108"/>
        <v>0.97873614117061125</v>
      </c>
    </row>
    <row r="840" spans="1:33">
      <c r="A840" s="157"/>
      <c r="B840" s="161">
        <f>+[2]data1cf!A840</f>
        <v>-100013.25418611207</v>
      </c>
      <c r="C840" s="161">
        <f>+[2]data1cf!B840</f>
        <v>15213.395963263396</v>
      </c>
      <c r="D840" s="161">
        <f>+[2]data1cf!C840</f>
        <v>16727.133548331505</v>
      </c>
      <c r="E840" s="161">
        <f>+[2]data1cf!D840</f>
        <v>16206.681461491145</v>
      </c>
      <c r="F840" s="161">
        <f>+[2]data1cf!E840</f>
        <v>16124.234684394723</v>
      </c>
      <c r="G840" s="161">
        <f>+[2]data1cf!F840</f>
        <v>15589.63281603804</v>
      </c>
      <c r="H840" s="161">
        <f>+[2]data1cf!G840</f>
        <v>15484.075214303473</v>
      </c>
      <c r="I840" s="161">
        <f>+[2]data1cf!H840</f>
        <v>15612.449686573593</v>
      </c>
      <c r="J840" s="161">
        <f>+[2]data1cf!I840</f>
        <v>15150.829543409327</v>
      </c>
      <c r="K840" s="161">
        <f>+[2]data1cf!J840</f>
        <v>15142.999710443381</v>
      </c>
      <c r="L840" s="161">
        <f>+[2]data1cf!K840</f>
        <v>15330.513710994133</v>
      </c>
      <c r="M840" s="161">
        <f>+[2]data1cf!L840</f>
        <v>15335.248054575828</v>
      </c>
      <c r="N840" s="161">
        <f>+[2]data1cf!M840</f>
        <v>15353.740141937473</v>
      </c>
      <c r="O840" s="161">
        <f>+[2]data1cf!N840</f>
        <v>15435.423079385168</v>
      </c>
      <c r="P840" s="161">
        <f>+[2]data1cf!O840</f>
        <v>15365.780197376087</v>
      </c>
      <c r="Q840" s="161">
        <f>+[2]data1cf!P840</f>
        <v>15478.017725726779</v>
      </c>
      <c r="R840" s="161">
        <f>+[2]data1cf!Q840</f>
        <v>1147.1120202130307</v>
      </c>
      <c r="S840" s="161">
        <f>+[2]data1cf!R840</f>
        <v>0</v>
      </c>
      <c r="T840" s="161">
        <f>+[2]data1cf!S840</f>
        <v>0</v>
      </c>
      <c r="U840" s="161">
        <f>+[2]data1cf!T840</f>
        <v>0</v>
      </c>
      <c r="V840" s="161">
        <f>+[2]data1cf!U840</f>
        <v>0</v>
      </c>
      <c r="W840" s="161">
        <f>+[2]data1cf!V840</f>
        <v>0</v>
      </c>
      <c r="X840" s="161">
        <f>+[2]data1cf!W840</f>
        <v>0</v>
      </c>
      <c r="Y840" s="161">
        <f>+[2]data1cf!X840</f>
        <v>0</v>
      </c>
      <c r="Z840" s="161">
        <f>+[2]data1cf!Y840</f>
        <v>0</v>
      </c>
      <c r="AA840" s="161">
        <f>+[2]data1cf!Z840</f>
        <v>0</v>
      </c>
      <c r="AB840" s="161"/>
      <c r="AC840" s="162">
        <f t="shared" si="104"/>
        <v>19350.104474539196</v>
      </c>
      <c r="AD840" s="162">
        <f t="shared" si="106"/>
        <v>52371.696297707596</v>
      </c>
      <c r="AE840" s="163">
        <f t="shared" si="107"/>
        <v>51813.861237786667</v>
      </c>
      <c r="AF840" s="164">
        <f t="shared" si="105"/>
        <v>0.13294268250465394</v>
      </c>
      <c r="AG840" s="165">
        <f t="shared" si="108"/>
        <v>0.97445236476282948</v>
      </c>
    </row>
    <row r="841" spans="1:33">
      <c r="A841" s="157"/>
      <c r="B841" s="161">
        <f>+[2]data1cf!A841</f>
        <v>-86076.301993218396</v>
      </c>
      <c r="C841" s="161">
        <f>+[2]data1cf!B841</f>
        <v>14994.96651461315</v>
      </c>
      <c r="D841" s="161">
        <f>+[2]data1cf!C841</f>
        <v>16158.119637408843</v>
      </c>
      <c r="E841" s="161">
        <f>+[2]data1cf!D841</f>
        <v>15926.577086481462</v>
      </c>
      <c r="F841" s="161">
        <f>+[2]data1cf!E841</f>
        <v>15700.128100037356</v>
      </c>
      <c r="G841" s="161">
        <f>+[2]data1cf!F841</f>
        <v>15273.872595618843</v>
      </c>
      <c r="H841" s="161">
        <f>+[2]data1cf!G841</f>
        <v>15020.641136320752</v>
      </c>
      <c r="I841" s="161">
        <f>+[2]data1cf!H841</f>
        <v>14761.855708459098</v>
      </c>
      <c r="J841" s="161">
        <f>+[2]data1cf!I841</f>
        <v>14963.832528349336</v>
      </c>
      <c r="K841" s="161">
        <f>+[2]data1cf!J841</f>
        <v>14897.533448572518</v>
      </c>
      <c r="L841" s="161">
        <f>+[2]data1cf!K841</f>
        <v>15056.799857563767</v>
      </c>
      <c r="M841" s="161">
        <f>+[2]data1cf!L841</f>
        <v>15135.799417291531</v>
      </c>
      <c r="N841" s="161">
        <f>+[2]data1cf!M841</f>
        <v>14973.919458261298</v>
      </c>
      <c r="O841" s="161">
        <f>+[2]data1cf!N841</f>
        <v>15090.972694021137</v>
      </c>
      <c r="P841" s="161">
        <f>+[2]data1cf!O841</f>
        <v>15147.054973005701</v>
      </c>
      <c r="Q841" s="161">
        <f>+[2]data1cf!P841</f>
        <v>15051.891140967688</v>
      </c>
      <c r="R841" s="161">
        <f>+[2]data1cf!Q841</f>
        <v>987.26075334141751</v>
      </c>
      <c r="S841" s="161">
        <f>+[2]data1cf!R841</f>
        <v>0</v>
      </c>
      <c r="T841" s="161">
        <f>+[2]data1cf!S841</f>
        <v>0</v>
      </c>
      <c r="U841" s="161">
        <f>+[2]data1cf!T841</f>
        <v>0</v>
      </c>
      <c r="V841" s="161">
        <f>+[2]data1cf!U841</f>
        <v>0</v>
      </c>
      <c r="W841" s="161">
        <f>+[2]data1cf!V841</f>
        <v>0</v>
      </c>
      <c r="X841" s="161">
        <f>+[2]data1cf!W841</f>
        <v>0</v>
      </c>
      <c r="Y841" s="161">
        <f>+[2]data1cf!X841</f>
        <v>0</v>
      </c>
      <c r="Z841" s="161">
        <f>+[2]data1cf!Y841</f>
        <v>0</v>
      </c>
      <c r="AA841" s="161">
        <f>+[2]data1cf!Z841</f>
        <v>0</v>
      </c>
      <c r="AB841" s="161"/>
      <c r="AC841" s="162">
        <f t="shared" si="104"/>
        <v>30443.276574288568</v>
      </c>
      <c r="AD841" s="162">
        <f t="shared" si="106"/>
        <v>62676.516579491123</v>
      </c>
      <c r="AE841" s="163">
        <f t="shared" si="107"/>
        <v>62131.847488047213</v>
      </c>
      <c r="AF841" s="164">
        <f t="shared" si="105"/>
        <v>0.15880423188209536</v>
      </c>
      <c r="AG841" s="165">
        <f t="shared" si="108"/>
        <v>0.98758416294069162</v>
      </c>
    </row>
    <row r="842" spans="1:33">
      <c r="A842" s="157"/>
      <c r="B842" s="161">
        <f>+[2]data1cf!A842</f>
        <v>-90662.824754078334</v>
      </c>
      <c r="C842" s="161">
        <f>+[2]data1cf!B842</f>
        <v>14848.034379716921</v>
      </c>
      <c r="D842" s="161">
        <f>+[2]data1cf!C842</f>
        <v>16348.820690727895</v>
      </c>
      <c r="E842" s="161">
        <f>+[2]data1cf!D842</f>
        <v>15984.56487835326</v>
      </c>
      <c r="F842" s="161">
        <f>+[2]data1cf!E842</f>
        <v>15621.034349772573</v>
      </c>
      <c r="G842" s="161">
        <f>+[2]data1cf!F842</f>
        <v>15417.080271949049</v>
      </c>
      <c r="H842" s="161">
        <f>+[2]data1cf!G842</f>
        <v>15112.194621614079</v>
      </c>
      <c r="I842" s="161">
        <f>+[2]data1cf!H842</f>
        <v>14903.7917475086</v>
      </c>
      <c r="J842" s="161">
        <f>+[2]data1cf!I842</f>
        <v>14817.910206895504</v>
      </c>
      <c r="K842" s="161">
        <f>+[2]data1cf!J842</f>
        <v>15256.8512934996</v>
      </c>
      <c r="L842" s="161">
        <f>+[2]data1cf!K842</f>
        <v>15109.709370561326</v>
      </c>
      <c r="M842" s="161">
        <f>+[2]data1cf!L842</f>
        <v>15200.015010912888</v>
      </c>
      <c r="N842" s="161">
        <f>+[2]data1cf!M842</f>
        <v>15061.008089641771</v>
      </c>
      <c r="O842" s="161">
        <f>+[2]data1cf!N842</f>
        <v>14985.808252582801</v>
      </c>
      <c r="P842" s="161">
        <f>+[2]data1cf!O842</f>
        <v>15078.42710366105</v>
      </c>
      <c r="Q842" s="161">
        <f>+[2]data1cf!P842</f>
        <v>15132.941307970985</v>
      </c>
      <c r="R842" s="161">
        <f>+[2]data1cf!Q842</f>
        <v>1039.8663347993768</v>
      </c>
      <c r="S842" s="161">
        <f>+[2]data1cf!R842</f>
        <v>0</v>
      </c>
      <c r="T842" s="161">
        <f>+[2]data1cf!S842</f>
        <v>0</v>
      </c>
      <c r="U842" s="161">
        <f>+[2]data1cf!T842</f>
        <v>0</v>
      </c>
      <c r="V842" s="161">
        <f>+[2]data1cf!U842</f>
        <v>0</v>
      </c>
      <c r="W842" s="161">
        <f>+[2]data1cf!V842</f>
        <v>0</v>
      </c>
      <c r="X842" s="161">
        <f>+[2]data1cf!W842</f>
        <v>0</v>
      </c>
      <c r="Y842" s="161">
        <f>+[2]data1cf!X842</f>
        <v>0</v>
      </c>
      <c r="Z842" s="161">
        <f>+[2]data1cf!Y842</f>
        <v>0</v>
      </c>
      <c r="AA842" s="161">
        <f>+[2]data1cf!Z842</f>
        <v>0</v>
      </c>
      <c r="AB842" s="161"/>
      <c r="AC842" s="162">
        <f t="shared" si="104"/>
        <v>26220.832940345059</v>
      </c>
      <c r="AD842" s="162">
        <f t="shared" si="106"/>
        <v>58577.460247148512</v>
      </c>
      <c r="AE842" s="163">
        <f t="shared" si="107"/>
        <v>58030.739439727171</v>
      </c>
      <c r="AF842" s="164">
        <f t="shared" si="105"/>
        <v>0.14847739338874821</v>
      </c>
      <c r="AG842" s="165">
        <f t="shared" si="108"/>
        <v>0.98345638772496369</v>
      </c>
    </row>
    <row r="843" spans="1:33">
      <c r="A843" s="157"/>
      <c r="B843" s="161">
        <f>+[2]data1cf!A843</f>
        <v>-94255.992076921262</v>
      </c>
      <c r="C843" s="161">
        <f>+[2]data1cf!B843</f>
        <v>15156.622815209792</v>
      </c>
      <c r="D843" s="161">
        <f>+[2]data1cf!C843</f>
        <v>16527.90938359905</v>
      </c>
      <c r="E843" s="161">
        <f>+[2]data1cf!D843</f>
        <v>16245.531818236082</v>
      </c>
      <c r="F843" s="161">
        <f>+[2]data1cf!E843</f>
        <v>15807.573794153266</v>
      </c>
      <c r="G843" s="161">
        <f>+[2]data1cf!F843</f>
        <v>15390.493963679943</v>
      </c>
      <c r="H843" s="161">
        <f>+[2]data1cf!G843</f>
        <v>15369.908214782081</v>
      </c>
      <c r="I843" s="161">
        <f>+[2]data1cf!H843</f>
        <v>15029.163741676133</v>
      </c>
      <c r="J843" s="161">
        <f>+[2]data1cf!I843</f>
        <v>15346.539395933554</v>
      </c>
      <c r="K843" s="161">
        <f>+[2]data1cf!J843</f>
        <v>15037.175942246322</v>
      </c>
      <c r="L843" s="161">
        <f>+[2]data1cf!K843</f>
        <v>15207.810183863599</v>
      </c>
      <c r="M843" s="161">
        <f>+[2]data1cf!L843</f>
        <v>15030.742886780095</v>
      </c>
      <c r="N843" s="161">
        <f>+[2]data1cf!M843</f>
        <v>15063.807995217281</v>
      </c>
      <c r="O843" s="161">
        <f>+[2]data1cf!N843</f>
        <v>15340.429338366635</v>
      </c>
      <c r="P843" s="161">
        <f>+[2]data1cf!O843</f>
        <v>15247.245295709903</v>
      </c>
      <c r="Q843" s="161">
        <f>+[2]data1cf!P843</f>
        <v>15346.147444017352</v>
      </c>
      <c r="R843" s="161">
        <f>+[2]data1cf!Q843</f>
        <v>1081.078526725456</v>
      </c>
      <c r="S843" s="161">
        <f>+[2]data1cf!R843</f>
        <v>0</v>
      </c>
      <c r="T843" s="161">
        <f>+[2]data1cf!S843</f>
        <v>0</v>
      </c>
      <c r="U843" s="161">
        <f>+[2]data1cf!T843</f>
        <v>0</v>
      </c>
      <c r="V843" s="161">
        <f>+[2]data1cf!U843</f>
        <v>0</v>
      </c>
      <c r="W843" s="161">
        <f>+[2]data1cf!V843</f>
        <v>0</v>
      </c>
      <c r="X843" s="161">
        <f>+[2]data1cf!W843</f>
        <v>0</v>
      </c>
      <c r="Y843" s="161">
        <f>+[2]data1cf!X843</f>
        <v>0</v>
      </c>
      <c r="Z843" s="161">
        <f>+[2]data1cf!Y843</f>
        <v>0</v>
      </c>
      <c r="AA843" s="161">
        <f>+[2]data1cf!Z843</f>
        <v>0</v>
      </c>
      <c r="AB843" s="161"/>
      <c r="AC843" s="162">
        <f t="shared" si="104"/>
        <v>23912.519530352409</v>
      </c>
      <c r="AD843" s="162">
        <f t="shared" si="106"/>
        <v>56572.001124755167</v>
      </c>
      <c r="AE843" s="163">
        <f t="shared" si="107"/>
        <v>56020.31383455998</v>
      </c>
      <c r="AF843" s="164">
        <f t="shared" si="105"/>
        <v>0.14284231066703801</v>
      </c>
      <c r="AG843" s="165">
        <f t="shared" si="108"/>
        <v>0.98096217409400033</v>
      </c>
    </row>
    <row r="844" spans="1:33">
      <c r="A844" s="157"/>
      <c r="B844" s="161">
        <f>+[2]data1cf!A844</f>
        <v>-86657.545008457993</v>
      </c>
      <c r="C844" s="161">
        <f>+[2]data1cf!B844</f>
        <v>14727.083322931865</v>
      </c>
      <c r="D844" s="161">
        <f>+[2]data1cf!C844</f>
        <v>16278.552969537745</v>
      </c>
      <c r="E844" s="161">
        <f>+[2]data1cf!D844</f>
        <v>15737.284913386051</v>
      </c>
      <c r="F844" s="161">
        <f>+[2]data1cf!E844</f>
        <v>15384.24816923561</v>
      </c>
      <c r="G844" s="161">
        <f>+[2]data1cf!F844</f>
        <v>15108.114575488249</v>
      </c>
      <c r="H844" s="161">
        <f>+[2]data1cf!G844</f>
        <v>15053.04078079879</v>
      </c>
      <c r="I844" s="161">
        <f>+[2]data1cf!H844</f>
        <v>15142.112524353797</v>
      </c>
      <c r="J844" s="161">
        <f>+[2]data1cf!I844</f>
        <v>14850.720969899487</v>
      </c>
      <c r="K844" s="161">
        <f>+[2]data1cf!J844</f>
        <v>15122.435016473402</v>
      </c>
      <c r="L844" s="161">
        <f>+[2]data1cf!K844</f>
        <v>15275.93572883418</v>
      </c>
      <c r="M844" s="161">
        <f>+[2]data1cf!L844</f>
        <v>15009.936646563694</v>
      </c>
      <c r="N844" s="161">
        <f>+[2]data1cf!M844</f>
        <v>15064.708114239042</v>
      </c>
      <c r="O844" s="161">
        <f>+[2]data1cf!N844</f>
        <v>15033.265524782126</v>
      </c>
      <c r="P844" s="161">
        <f>+[2]data1cf!O844</f>
        <v>14948.361662489948</v>
      </c>
      <c r="Q844" s="161">
        <f>+[2]data1cf!P844</f>
        <v>15010.035449305782</v>
      </c>
      <c r="R844" s="161">
        <f>+[2]data1cf!Q844</f>
        <v>993.92737822900972</v>
      </c>
      <c r="S844" s="161">
        <f>+[2]data1cf!R844</f>
        <v>0</v>
      </c>
      <c r="T844" s="161">
        <f>+[2]data1cf!S844</f>
        <v>0</v>
      </c>
      <c r="U844" s="161">
        <f>+[2]data1cf!T844</f>
        <v>0</v>
      </c>
      <c r="V844" s="161">
        <f>+[2]data1cf!U844</f>
        <v>0</v>
      </c>
      <c r="W844" s="161">
        <f>+[2]data1cf!V844</f>
        <v>0</v>
      </c>
      <c r="X844" s="161">
        <f>+[2]data1cf!W844</f>
        <v>0</v>
      </c>
      <c r="Y844" s="161">
        <f>+[2]data1cf!X844</f>
        <v>0</v>
      </c>
      <c r="Z844" s="161">
        <f>+[2]data1cf!Y844</f>
        <v>0</v>
      </c>
      <c r="AA844" s="161">
        <f>+[2]data1cf!Z844</f>
        <v>0</v>
      </c>
      <c r="AB844" s="161"/>
      <c r="AC844" s="162">
        <f t="shared" si="104"/>
        <v>29504.854006423651</v>
      </c>
      <c r="AD844" s="162">
        <f t="shared" si="106"/>
        <v>61729.035598298295</v>
      </c>
      <c r="AE844" s="163">
        <f t="shared" si="107"/>
        <v>61184.507752612211</v>
      </c>
      <c r="AF844" s="164">
        <f t="shared" si="105"/>
        <v>0.1565283715724945</v>
      </c>
      <c r="AG844" s="165">
        <f t="shared" si="108"/>
        <v>0.98673249158936449</v>
      </c>
    </row>
    <row r="845" spans="1:33">
      <c r="A845" s="157"/>
      <c r="B845" s="161">
        <f>+[2]data1cf!A845</f>
        <v>-92256.231909359922</v>
      </c>
      <c r="C845" s="161">
        <f>+[2]data1cf!B845</f>
        <v>15200.134502273348</v>
      </c>
      <c r="D845" s="161">
        <f>+[2]data1cf!C845</f>
        <v>16431.388483208299</v>
      </c>
      <c r="E845" s="161">
        <f>+[2]data1cf!D845</f>
        <v>16115.086360025483</v>
      </c>
      <c r="F845" s="161">
        <f>+[2]data1cf!E845</f>
        <v>15827.208059578888</v>
      </c>
      <c r="G845" s="161">
        <f>+[2]data1cf!F845</f>
        <v>15278.757834801268</v>
      </c>
      <c r="H845" s="161">
        <f>+[2]data1cf!G845</f>
        <v>15123.004051240252</v>
      </c>
      <c r="I845" s="161">
        <f>+[2]data1cf!H845</f>
        <v>14952.338204609776</v>
      </c>
      <c r="J845" s="161">
        <f>+[2]data1cf!I845</f>
        <v>15171.358993961345</v>
      </c>
      <c r="K845" s="161">
        <f>+[2]data1cf!J845</f>
        <v>14957.626989623906</v>
      </c>
      <c r="L845" s="161">
        <f>+[2]data1cf!K845</f>
        <v>15397.847347355029</v>
      </c>
      <c r="M845" s="161">
        <f>+[2]data1cf!L845</f>
        <v>15209.367254886471</v>
      </c>
      <c r="N845" s="161">
        <f>+[2]data1cf!M845</f>
        <v>15290.638970770275</v>
      </c>
      <c r="O845" s="161">
        <f>+[2]data1cf!N845</f>
        <v>15217.521063885339</v>
      </c>
      <c r="P845" s="161">
        <f>+[2]data1cf!O845</f>
        <v>15202.613769411146</v>
      </c>
      <c r="Q845" s="161">
        <f>+[2]data1cf!P845</f>
        <v>15384.23971743159</v>
      </c>
      <c r="R845" s="161">
        <f>+[2]data1cf!Q845</f>
        <v>1058.1420775075944</v>
      </c>
      <c r="S845" s="161">
        <f>+[2]data1cf!R845</f>
        <v>0</v>
      </c>
      <c r="T845" s="161">
        <f>+[2]data1cf!S845</f>
        <v>0</v>
      </c>
      <c r="U845" s="161">
        <f>+[2]data1cf!T845</f>
        <v>0</v>
      </c>
      <c r="V845" s="161">
        <f>+[2]data1cf!U845</f>
        <v>0</v>
      </c>
      <c r="W845" s="161">
        <f>+[2]data1cf!V845</f>
        <v>0</v>
      </c>
      <c r="X845" s="161">
        <f>+[2]data1cf!W845</f>
        <v>0</v>
      </c>
      <c r="Y845" s="161">
        <f>+[2]data1cf!X845</f>
        <v>0</v>
      </c>
      <c r="Z845" s="161">
        <f>+[2]data1cf!Y845</f>
        <v>0</v>
      </c>
      <c r="AA845" s="161">
        <f>+[2]data1cf!Z845</f>
        <v>0</v>
      </c>
      <c r="AB845" s="161"/>
      <c r="AC845" s="162">
        <f t="shared" si="104"/>
        <v>25588.847346459679</v>
      </c>
      <c r="AD845" s="162">
        <f t="shared" si="106"/>
        <v>58193.129742053643</v>
      </c>
      <c r="AE845" s="163">
        <f t="shared" si="107"/>
        <v>57642.053514545674</v>
      </c>
      <c r="AF845" s="164">
        <f t="shared" si="105"/>
        <v>0.14661540389060976</v>
      </c>
      <c r="AG845" s="165">
        <f t="shared" si="108"/>
        <v>0.98300512304046606</v>
      </c>
    </row>
    <row r="846" spans="1:33">
      <c r="A846" s="157"/>
      <c r="B846" s="161">
        <f>+[2]data1cf!A846</f>
        <v>-99553.905223302485</v>
      </c>
      <c r="C846" s="161">
        <f>+[2]data1cf!B846</f>
        <v>15030.575795936189</v>
      </c>
      <c r="D846" s="161">
        <f>+[2]data1cf!C846</f>
        <v>16641.210782631737</v>
      </c>
      <c r="E846" s="161">
        <f>+[2]data1cf!D846</f>
        <v>16056.992250039897</v>
      </c>
      <c r="F846" s="161">
        <f>+[2]data1cf!E846</f>
        <v>16123.017831304605</v>
      </c>
      <c r="G846" s="161">
        <f>+[2]data1cf!F846</f>
        <v>15703.617395650454</v>
      </c>
      <c r="H846" s="161">
        <f>+[2]data1cf!G846</f>
        <v>15441.098182224327</v>
      </c>
      <c r="I846" s="161">
        <f>+[2]data1cf!H846</f>
        <v>15331.328440545656</v>
      </c>
      <c r="J846" s="161">
        <f>+[2]data1cf!I846</f>
        <v>15400.037749039773</v>
      </c>
      <c r="K846" s="161">
        <f>+[2]data1cf!J846</f>
        <v>15265.514334205651</v>
      </c>
      <c r="L846" s="161">
        <f>+[2]data1cf!K846</f>
        <v>15392.255690869955</v>
      </c>
      <c r="M846" s="161">
        <f>+[2]data1cf!L846</f>
        <v>15312.599688320101</v>
      </c>
      <c r="N846" s="161">
        <f>+[2]data1cf!M846</f>
        <v>15408.438710428309</v>
      </c>
      <c r="O846" s="161">
        <f>+[2]data1cf!N846</f>
        <v>15369.391662437705</v>
      </c>
      <c r="P846" s="161">
        <f>+[2]data1cf!O846</f>
        <v>15297.591463048939</v>
      </c>
      <c r="Q846" s="161">
        <f>+[2]data1cf!P846</f>
        <v>15432.469585294119</v>
      </c>
      <c r="R846" s="161">
        <f>+[2]data1cf!Q846</f>
        <v>1141.8434713491899</v>
      </c>
      <c r="S846" s="161">
        <f>+[2]data1cf!R846</f>
        <v>0</v>
      </c>
      <c r="T846" s="161">
        <f>+[2]data1cf!S846</f>
        <v>0</v>
      </c>
      <c r="U846" s="161">
        <f>+[2]data1cf!T846</f>
        <v>0</v>
      </c>
      <c r="V846" s="161">
        <f>+[2]data1cf!U846</f>
        <v>0</v>
      </c>
      <c r="W846" s="161">
        <f>+[2]data1cf!V846</f>
        <v>0</v>
      </c>
      <c r="X846" s="161">
        <f>+[2]data1cf!W846</f>
        <v>0</v>
      </c>
      <c r="Y846" s="161">
        <f>+[2]data1cf!X846</f>
        <v>0</v>
      </c>
      <c r="Z846" s="161">
        <f>+[2]data1cf!Y846</f>
        <v>0</v>
      </c>
      <c r="AA846" s="161">
        <f>+[2]data1cf!Z846</f>
        <v>0</v>
      </c>
      <c r="AB846" s="161"/>
      <c r="AC846" s="162">
        <f t="shared" si="104"/>
        <v>19513.631053118745</v>
      </c>
      <c r="AD846" s="162">
        <f t="shared" si="106"/>
        <v>52520.48812110693</v>
      </c>
      <c r="AE846" s="163">
        <f t="shared" si="107"/>
        <v>51962.876130220262</v>
      </c>
      <c r="AF846" s="164">
        <f t="shared" si="105"/>
        <v>0.13328601717948912</v>
      </c>
      <c r="AG846" s="165">
        <f t="shared" si="108"/>
        <v>0.97471715899539346</v>
      </c>
    </row>
    <row r="847" spans="1:33">
      <c r="A847" s="157"/>
      <c r="B847" s="161">
        <f>+[2]data1cf!A847</f>
        <v>-93784.325265397463</v>
      </c>
      <c r="C847" s="161">
        <f>+[2]data1cf!B847</f>
        <v>15035.609194155506</v>
      </c>
      <c r="D847" s="161">
        <f>+[2]data1cf!C847</f>
        <v>16333.917011682115</v>
      </c>
      <c r="E847" s="161">
        <f>+[2]data1cf!D847</f>
        <v>16154.688309176463</v>
      </c>
      <c r="F847" s="161">
        <f>+[2]data1cf!E847</f>
        <v>15783.466685387768</v>
      </c>
      <c r="G847" s="161">
        <f>+[2]data1cf!F847</f>
        <v>15381.940439716516</v>
      </c>
      <c r="H847" s="161">
        <f>+[2]data1cf!G847</f>
        <v>15305.860250175861</v>
      </c>
      <c r="I847" s="161">
        <f>+[2]data1cf!H847</f>
        <v>15044.744394826666</v>
      </c>
      <c r="J847" s="161">
        <f>+[2]data1cf!I847</f>
        <v>15104.271141815785</v>
      </c>
      <c r="K847" s="161">
        <f>+[2]data1cf!J847</f>
        <v>15035.994993424889</v>
      </c>
      <c r="L847" s="161">
        <f>+[2]data1cf!K847</f>
        <v>15012.701175536666</v>
      </c>
      <c r="M847" s="161">
        <f>+[2]data1cf!L847</f>
        <v>15193.666477640087</v>
      </c>
      <c r="N847" s="161">
        <f>+[2]data1cf!M847</f>
        <v>15323.827640032938</v>
      </c>
      <c r="O847" s="161">
        <f>+[2]data1cf!N847</f>
        <v>15182.964927023608</v>
      </c>
      <c r="P847" s="161">
        <f>+[2]data1cf!O847</f>
        <v>15016.372962385691</v>
      </c>
      <c r="Q847" s="161">
        <f>+[2]data1cf!P847</f>
        <v>15135.925331236944</v>
      </c>
      <c r="R847" s="161">
        <f>+[2]data1cf!Q847</f>
        <v>1075.6686970640026</v>
      </c>
      <c r="S847" s="161">
        <f>+[2]data1cf!R847</f>
        <v>0</v>
      </c>
      <c r="T847" s="161">
        <f>+[2]data1cf!S847</f>
        <v>0</v>
      </c>
      <c r="U847" s="161">
        <f>+[2]data1cf!T847</f>
        <v>0</v>
      </c>
      <c r="V847" s="161">
        <f>+[2]data1cf!U847</f>
        <v>0</v>
      </c>
      <c r="W847" s="161">
        <f>+[2]data1cf!V847</f>
        <v>0</v>
      </c>
      <c r="X847" s="161">
        <f>+[2]data1cf!W847</f>
        <v>0</v>
      </c>
      <c r="Y847" s="161">
        <f>+[2]data1cf!X847</f>
        <v>0</v>
      </c>
      <c r="Z847" s="161">
        <f>+[2]data1cf!Y847</f>
        <v>0</v>
      </c>
      <c r="AA847" s="161">
        <f>+[2]data1cf!Z847</f>
        <v>0</v>
      </c>
      <c r="AB847" s="161"/>
      <c r="AC847" s="162">
        <f t="shared" si="104"/>
        <v>23789.204289125522</v>
      </c>
      <c r="AD847" s="162">
        <f t="shared" si="106"/>
        <v>56308.215650837665</v>
      </c>
      <c r="AE847" s="163">
        <f t="shared" si="107"/>
        <v>55758.922136364497</v>
      </c>
      <c r="AF847" s="164">
        <f t="shared" si="105"/>
        <v>0.1427947103977204</v>
      </c>
      <c r="AG847" s="165">
        <f t="shared" si="108"/>
        <v>0.98060725895404965</v>
      </c>
    </row>
    <row r="848" spans="1:33">
      <c r="A848" s="157"/>
      <c r="B848" s="161">
        <f>+[2]data1cf!A848</f>
        <v>-85380.687695578992</v>
      </c>
      <c r="C848" s="161">
        <f>+[2]data1cf!B848</f>
        <v>14911.070781723827</v>
      </c>
      <c r="D848" s="161">
        <f>+[2]data1cf!C848</f>
        <v>16578.947918842157</v>
      </c>
      <c r="E848" s="161">
        <f>+[2]data1cf!D848</f>
        <v>16025.502265573647</v>
      </c>
      <c r="F848" s="161">
        <f>+[2]data1cf!E848</f>
        <v>15554.918617609826</v>
      </c>
      <c r="G848" s="161">
        <f>+[2]data1cf!F848</f>
        <v>15042.706209540156</v>
      </c>
      <c r="H848" s="161">
        <f>+[2]data1cf!G848</f>
        <v>14980.529493350907</v>
      </c>
      <c r="I848" s="161">
        <f>+[2]data1cf!H848</f>
        <v>15037.525374338775</v>
      </c>
      <c r="J848" s="161">
        <f>+[2]data1cf!I848</f>
        <v>14902.484546980386</v>
      </c>
      <c r="K848" s="161">
        <f>+[2]data1cf!J848</f>
        <v>15038.236992887494</v>
      </c>
      <c r="L848" s="161">
        <f>+[2]data1cf!K848</f>
        <v>15035.591343864202</v>
      </c>
      <c r="M848" s="161">
        <f>+[2]data1cf!L848</f>
        <v>14943.221049999964</v>
      </c>
      <c r="N848" s="161">
        <f>+[2]data1cf!M848</f>
        <v>14975.478609234973</v>
      </c>
      <c r="O848" s="161">
        <f>+[2]data1cf!N848</f>
        <v>14953.562525872192</v>
      </c>
      <c r="P848" s="161">
        <f>+[2]data1cf!O848</f>
        <v>14921.345830371334</v>
      </c>
      <c r="Q848" s="161">
        <f>+[2]data1cf!P848</f>
        <v>15158.33448732057</v>
      </c>
      <c r="R848" s="161">
        <f>+[2]data1cf!Q848</f>
        <v>979.28233559321257</v>
      </c>
      <c r="S848" s="161">
        <f>+[2]data1cf!R848</f>
        <v>0</v>
      </c>
      <c r="T848" s="161">
        <f>+[2]data1cf!S848</f>
        <v>0</v>
      </c>
      <c r="U848" s="161">
        <f>+[2]data1cf!T848</f>
        <v>0</v>
      </c>
      <c r="V848" s="161">
        <f>+[2]data1cf!U848</f>
        <v>0</v>
      </c>
      <c r="W848" s="161">
        <f>+[2]data1cf!V848</f>
        <v>0</v>
      </c>
      <c r="X848" s="161">
        <f>+[2]data1cf!W848</f>
        <v>0</v>
      </c>
      <c r="Y848" s="161">
        <f>+[2]data1cf!X848</f>
        <v>0</v>
      </c>
      <c r="Z848" s="161">
        <f>+[2]data1cf!Y848</f>
        <v>0</v>
      </c>
      <c r="AA848" s="161">
        <f>+[2]data1cf!Z848</f>
        <v>0</v>
      </c>
      <c r="AB848" s="161"/>
      <c r="AC848" s="162">
        <f t="shared" si="104"/>
        <v>31241.225586040593</v>
      </c>
      <c r="AD848" s="162">
        <f t="shared" si="106"/>
        <v>63439.394016660794</v>
      </c>
      <c r="AE848" s="163">
        <f t="shared" si="107"/>
        <v>62895.562288205314</v>
      </c>
      <c r="AF848" s="164">
        <f t="shared" si="105"/>
        <v>0.1608847320079804</v>
      </c>
      <c r="AG848" s="165">
        <f t="shared" si="108"/>
        <v>0.98822999837745273</v>
      </c>
    </row>
    <row r="849" spans="1:33">
      <c r="A849" s="157"/>
      <c r="B849" s="161">
        <f>+[2]data1cf!A849</f>
        <v>-86407.515952818809</v>
      </c>
      <c r="C849" s="161">
        <f>+[2]data1cf!B849</f>
        <v>15000.672334694764</v>
      </c>
      <c r="D849" s="161">
        <f>+[2]data1cf!C849</f>
        <v>16308.655223407515</v>
      </c>
      <c r="E849" s="161">
        <f>+[2]data1cf!D849</f>
        <v>15793.609438558164</v>
      </c>
      <c r="F849" s="161">
        <f>+[2]data1cf!E849</f>
        <v>15466.606469234377</v>
      </c>
      <c r="G849" s="161">
        <f>+[2]data1cf!F849</f>
        <v>15353.661668687073</v>
      </c>
      <c r="H849" s="161">
        <f>+[2]data1cf!G849</f>
        <v>15098.342851661277</v>
      </c>
      <c r="I849" s="161">
        <f>+[2]data1cf!H849</f>
        <v>14998.703398273678</v>
      </c>
      <c r="J849" s="161">
        <f>+[2]data1cf!I849</f>
        <v>14844.584378381089</v>
      </c>
      <c r="K849" s="161">
        <f>+[2]data1cf!J849</f>
        <v>14963.145876760722</v>
      </c>
      <c r="L849" s="161">
        <f>+[2]data1cf!K849</f>
        <v>14900.192773295697</v>
      </c>
      <c r="M849" s="161">
        <f>+[2]data1cf!L849</f>
        <v>14889.604964789976</v>
      </c>
      <c r="N849" s="161">
        <f>+[2]data1cf!M849</f>
        <v>14949.658570032239</v>
      </c>
      <c r="O849" s="161">
        <f>+[2]data1cf!N849</f>
        <v>15183.825320659937</v>
      </c>
      <c r="P849" s="161">
        <f>+[2]data1cf!O849</f>
        <v>14965.72890300725</v>
      </c>
      <c r="Q849" s="161">
        <f>+[2]data1cf!P849</f>
        <v>14991.056368651138</v>
      </c>
      <c r="R849" s="161">
        <f>+[2]data1cf!Q849</f>
        <v>991.05964497245054</v>
      </c>
      <c r="S849" s="161">
        <f>+[2]data1cf!R849</f>
        <v>0</v>
      </c>
      <c r="T849" s="161">
        <f>+[2]data1cf!S849</f>
        <v>0</v>
      </c>
      <c r="U849" s="161">
        <f>+[2]data1cf!T849</f>
        <v>0</v>
      </c>
      <c r="V849" s="161">
        <f>+[2]data1cf!U849</f>
        <v>0</v>
      </c>
      <c r="W849" s="161">
        <f>+[2]data1cf!V849</f>
        <v>0</v>
      </c>
      <c r="X849" s="161">
        <f>+[2]data1cf!W849</f>
        <v>0</v>
      </c>
      <c r="Y849" s="161">
        <f>+[2]data1cf!X849</f>
        <v>0</v>
      </c>
      <c r="Z849" s="161">
        <f>+[2]data1cf!Y849</f>
        <v>0</v>
      </c>
      <c r="AA849" s="161">
        <f>+[2]data1cf!Z849</f>
        <v>0</v>
      </c>
      <c r="AB849" s="161"/>
      <c r="AC849" s="162">
        <f t="shared" si="104"/>
        <v>29980.526331797155</v>
      </c>
      <c r="AD849" s="162">
        <f t="shared" si="106"/>
        <v>62143.992687490747</v>
      </c>
      <c r="AE849" s="163">
        <f t="shared" si="107"/>
        <v>61600.69555971049</v>
      </c>
      <c r="AF849" s="164">
        <f t="shared" si="105"/>
        <v>0.1578156411647797</v>
      </c>
      <c r="AG849" s="165">
        <f t="shared" si="108"/>
        <v>0.9871124512694367</v>
      </c>
    </row>
    <row r="850" spans="1:33">
      <c r="A850" s="157"/>
      <c r="B850" s="161">
        <f>+[2]data1cf!A850</f>
        <v>-90645.808277239936</v>
      </c>
      <c r="C850" s="161">
        <f>+[2]data1cf!B850</f>
        <v>14865.153606628312</v>
      </c>
      <c r="D850" s="161">
        <f>+[2]data1cf!C850</f>
        <v>16302.679830210045</v>
      </c>
      <c r="E850" s="161">
        <f>+[2]data1cf!D850</f>
        <v>16003.535950241961</v>
      </c>
      <c r="F850" s="161">
        <f>+[2]data1cf!E850</f>
        <v>15748.886097457362</v>
      </c>
      <c r="G850" s="161">
        <f>+[2]data1cf!F850</f>
        <v>15464.705961302941</v>
      </c>
      <c r="H850" s="161">
        <f>+[2]data1cf!G850</f>
        <v>15195.155741687016</v>
      </c>
      <c r="I850" s="161">
        <f>+[2]data1cf!H850</f>
        <v>14901.910791651379</v>
      </c>
      <c r="J850" s="161">
        <f>+[2]data1cf!I850</f>
        <v>15067.963791289916</v>
      </c>
      <c r="K850" s="161">
        <f>+[2]data1cf!J850</f>
        <v>14895.376446626908</v>
      </c>
      <c r="L850" s="161">
        <f>+[2]data1cf!K850</f>
        <v>15068.199965578011</v>
      </c>
      <c r="M850" s="161">
        <f>+[2]data1cf!L850</f>
        <v>15203.135029225128</v>
      </c>
      <c r="N850" s="161">
        <f>+[2]data1cf!M850</f>
        <v>15159.323845781455</v>
      </c>
      <c r="O850" s="161">
        <f>+[2]data1cf!N850</f>
        <v>15009.852936890315</v>
      </c>
      <c r="P850" s="161">
        <f>+[2]data1cf!O850</f>
        <v>15124.713913834576</v>
      </c>
      <c r="Q850" s="161">
        <f>+[2]data1cf!P850</f>
        <v>14962.41842812331</v>
      </c>
      <c r="R850" s="161">
        <f>+[2]data1cf!Q850</f>
        <v>1039.6711626166311</v>
      </c>
      <c r="S850" s="161">
        <f>+[2]data1cf!R850</f>
        <v>0</v>
      </c>
      <c r="T850" s="161">
        <f>+[2]data1cf!S850</f>
        <v>0</v>
      </c>
      <c r="U850" s="161">
        <f>+[2]data1cf!T850</f>
        <v>0</v>
      </c>
      <c r="V850" s="161">
        <f>+[2]data1cf!U850</f>
        <v>0</v>
      </c>
      <c r="W850" s="161">
        <f>+[2]data1cf!V850</f>
        <v>0</v>
      </c>
      <c r="X850" s="161">
        <f>+[2]data1cf!W850</f>
        <v>0</v>
      </c>
      <c r="Y850" s="161">
        <f>+[2]data1cf!X850</f>
        <v>0</v>
      </c>
      <c r="Z850" s="161">
        <f>+[2]data1cf!Y850</f>
        <v>0</v>
      </c>
      <c r="AA850" s="161">
        <f>+[2]data1cf!Z850</f>
        <v>0</v>
      </c>
      <c r="AB850" s="161"/>
      <c r="AC850" s="162">
        <f t="shared" si="104"/>
        <v>26350.332497746153</v>
      </c>
      <c r="AD850" s="162">
        <f t="shared" si="106"/>
        <v>58721.753510298477</v>
      </c>
      <c r="AE850" s="163">
        <f t="shared" si="107"/>
        <v>58174.98735454199</v>
      </c>
      <c r="AF850" s="164">
        <f t="shared" si="105"/>
        <v>0.14874923825263983</v>
      </c>
      <c r="AG850" s="165">
        <f t="shared" si="108"/>
        <v>0.98362269966579652</v>
      </c>
    </row>
    <row r="851" spans="1:33">
      <c r="A851" s="157"/>
      <c r="B851" s="161">
        <f>+[2]data1cf!A851</f>
        <v>-92563.745889679412</v>
      </c>
      <c r="C851" s="161">
        <f>+[2]data1cf!B851</f>
        <v>15101.645963677187</v>
      </c>
      <c r="D851" s="161">
        <f>+[2]data1cf!C851</f>
        <v>16271.276604532011</v>
      </c>
      <c r="E851" s="161">
        <f>+[2]data1cf!D851</f>
        <v>16011.648678231892</v>
      </c>
      <c r="F851" s="161">
        <f>+[2]data1cf!E851</f>
        <v>15632.204414196684</v>
      </c>
      <c r="G851" s="161">
        <f>+[2]data1cf!F851</f>
        <v>15611.065963152627</v>
      </c>
      <c r="H851" s="161">
        <f>+[2]data1cf!G851</f>
        <v>15135.374695503941</v>
      </c>
      <c r="I851" s="161">
        <f>+[2]data1cf!H851</f>
        <v>15093.298423078584</v>
      </c>
      <c r="J851" s="161">
        <f>+[2]data1cf!I851</f>
        <v>15005.941960579905</v>
      </c>
      <c r="K851" s="161">
        <f>+[2]data1cf!J851</f>
        <v>15000.273499825485</v>
      </c>
      <c r="L851" s="161">
        <f>+[2]data1cf!K851</f>
        <v>14979.664112773189</v>
      </c>
      <c r="M851" s="161">
        <f>+[2]data1cf!L851</f>
        <v>15153.13879066719</v>
      </c>
      <c r="N851" s="161">
        <f>+[2]data1cf!M851</f>
        <v>14984.340154835792</v>
      </c>
      <c r="O851" s="161">
        <f>+[2]data1cf!N851</f>
        <v>15218.758066520168</v>
      </c>
      <c r="P851" s="161">
        <f>+[2]data1cf!O851</f>
        <v>15113.677009903724</v>
      </c>
      <c r="Q851" s="161">
        <f>+[2]data1cf!P851</f>
        <v>15166.479693303012</v>
      </c>
      <c r="R851" s="161">
        <f>+[2]data1cf!Q851</f>
        <v>1061.6691398562668</v>
      </c>
      <c r="S851" s="161">
        <f>+[2]data1cf!R851</f>
        <v>0</v>
      </c>
      <c r="T851" s="161">
        <f>+[2]data1cf!S851</f>
        <v>0</v>
      </c>
      <c r="U851" s="161">
        <f>+[2]data1cf!T851</f>
        <v>0</v>
      </c>
      <c r="V851" s="161">
        <f>+[2]data1cf!U851</f>
        <v>0</v>
      </c>
      <c r="W851" s="161">
        <f>+[2]data1cf!V851</f>
        <v>0</v>
      </c>
      <c r="X851" s="161">
        <f>+[2]data1cf!W851</f>
        <v>0</v>
      </c>
      <c r="Y851" s="161">
        <f>+[2]data1cf!X851</f>
        <v>0</v>
      </c>
      <c r="Z851" s="161">
        <f>+[2]data1cf!Y851</f>
        <v>0</v>
      </c>
      <c r="AA851" s="161">
        <f>+[2]data1cf!Z851</f>
        <v>0</v>
      </c>
      <c r="AB851" s="161"/>
      <c r="AC851" s="162">
        <f t="shared" si="104"/>
        <v>24722.508512010823</v>
      </c>
      <c r="AD851" s="162">
        <f t="shared" si="106"/>
        <v>57151.68709327784</v>
      </c>
      <c r="AE851" s="163">
        <f t="shared" si="107"/>
        <v>56603.87166998069</v>
      </c>
      <c r="AF851" s="164">
        <f t="shared" si="105"/>
        <v>0.14498670697212218</v>
      </c>
      <c r="AG851" s="165">
        <f t="shared" ref="AG851:AG866" si="109">1-EXP(-(1/0.25)*(AD851/ABS($AD$1010)))</f>
        <v>0.98171946873947569</v>
      </c>
    </row>
    <row r="852" spans="1:33">
      <c r="A852" s="157"/>
      <c r="B852" s="161">
        <f>+[2]data1cf!A852</f>
        <v>-85393.395552124552</v>
      </c>
      <c r="C852" s="161">
        <f>+[2]data1cf!B852</f>
        <v>14722.598174733806</v>
      </c>
      <c r="D852" s="161">
        <f>+[2]data1cf!C852</f>
        <v>16227.390400234297</v>
      </c>
      <c r="E852" s="161">
        <f>+[2]data1cf!D852</f>
        <v>15797.630110855975</v>
      </c>
      <c r="F852" s="161">
        <f>+[2]data1cf!E852</f>
        <v>15540.144884376568</v>
      </c>
      <c r="G852" s="161">
        <f>+[2]data1cf!F852</f>
        <v>15460.747042021547</v>
      </c>
      <c r="H852" s="161">
        <f>+[2]data1cf!G852</f>
        <v>15029.144217874968</v>
      </c>
      <c r="I852" s="161">
        <f>+[2]data1cf!H852</f>
        <v>14811.134350432236</v>
      </c>
      <c r="J852" s="161">
        <f>+[2]data1cf!I852</f>
        <v>15048.09915132553</v>
      </c>
      <c r="K852" s="161">
        <f>+[2]data1cf!J852</f>
        <v>14908.936938193168</v>
      </c>
      <c r="L852" s="161">
        <f>+[2]data1cf!K852</f>
        <v>15046.144868657964</v>
      </c>
      <c r="M852" s="161">
        <f>+[2]data1cf!L852</f>
        <v>14839.268687725198</v>
      </c>
      <c r="N852" s="161">
        <f>+[2]data1cf!M852</f>
        <v>15067.032090567207</v>
      </c>
      <c r="O852" s="161">
        <f>+[2]data1cf!N852</f>
        <v>14906.387692999351</v>
      </c>
      <c r="P852" s="161">
        <f>+[2]data1cf!O852</f>
        <v>15020.000627191015</v>
      </c>
      <c r="Q852" s="161">
        <f>+[2]data1cf!P852</f>
        <v>15124.78304234313</v>
      </c>
      <c r="R852" s="161">
        <f>+[2]data1cf!Q852</f>
        <v>979.42808962464767</v>
      </c>
      <c r="S852" s="161">
        <f>+[2]data1cf!R852</f>
        <v>0</v>
      </c>
      <c r="T852" s="161">
        <f>+[2]data1cf!S852</f>
        <v>0</v>
      </c>
      <c r="U852" s="161">
        <f>+[2]data1cf!T852</f>
        <v>0</v>
      </c>
      <c r="V852" s="161">
        <f>+[2]data1cf!U852</f>
        <v>0</v>
      </c>
      <c r="W852" s="161">
        <f>+[2]data1cf!V852</f>
        <v>0</v>
      </c>
      <c r="X852" s="161">
        <f>+[2]data1cf!W852</f>
        <v>0</v>
      </c>
      <c r="Y852" s="161">
        <f>+[2]data1cf!X852</f>
        <v>0</v>
      </c>
      <c r="Z852" s="161">
        <f>+[2]data1cf!Y852</f>
        <v>0</v>
      </c>
      <c r="AA852" s="161">
        <f>+[2]data1cf!Z852</f>
        <v>0</v>
      </c>
      <c r="AB852" s="161"/>
      <c r="AC852" s="162">
        <f t="shared" si="104"/>
        <v>30770.482544346843</v>
      </c>
      <c r="AD852" s="162">
        <f t="shared" si="106"/>
        <v>62944.424482216891</v>
      </c>
      <c r="AE852" s="163">
        <f t="shared" si="107"/>
        <v>62400.896797135138</v>
      </c>
      <c r="AF852" s="164">
        <f t="shared" si="105"/>
        <v>0.1597708404064179</v>
      </c>
      <c r="AG852" s="165">
        <f t="shared" si="109"/>
        <v>0.98781490857463128</v>
      </c>
    </row>
    <row r="853" spans="1:33">
      <c r="A853" s="157"/>
      <c r="B853" s="161">
        <f>+[2]data1cf!A853</f>
        <v>-98103.731268082629</v>
      </c>
      <c r="C853" s="161">
        <f>+[2]data1cf!B853</f>
        <v>15273.119844805766</v>
      </c>
      <c r="D853" s="161">
        <f>+[2]data1cf!C853</f>
        <v>16688.79814755165</v>
      </c>
      <c r="E853" s="161">
        <f>+[2]data1cf!D853</f>
        <v>16221.474646753448</v>
      </c>
      <c r="F853" s="161">
        <f>+[2]data1cf!E853</f>
        <v>16170.810083776476</v>
      </c>
      <c r="G853" s="161">
        <f>+[2]data1cf!F853</f>
        <v>15772.335493074974</v>
      </c>
      <c r="H853" s="161">
        <f>+[2]data1cf!G853</f>
        <v>15529.108013717412</v>
      </c>
      <c r="I853" s="161">
        <f>+[2]data1cf!H853</f>
        <v>15318.782093306239</v>
      </c>
      <c r="J853" s="161">
        <f>+[2]data1cf!I853</f>
        <v>15346.884203105168</v>
      </c>
      <c r="K853" s="161">
        <f>+[2]data1cf!J853</f>
        <v>15308.860114367613</v>
      </c>
      <c r="L853" s="161">
        <f>+[2]data1cf!K853</f>
        <v>15380.616337733234</v>
      </c>
      <c r="M853" s="161">
        <f>+[2]data1cf!L853</f>
        <v>15366.593416569132</v>
      </c>
      <c r="N853" s="161">
        <f>+[2]data1cf!M853</f>
        <v>15105.066908817247</v>
      </c>
      <c r="O853" s="161">
        <f>+[2]data1cf!N853</f>
        <v>15181.323346696357</v>
      </c>
      <c r="P853" s="161">
        <f>+[2]data1cf!O853</f>
        <v>15234.245129806013</v>
      </c>
      <c r="Q853" s="161">
        <f>+[2]data1cf!P853</f>
        <v>15245.238672237019</v>
      </c>
      <c r="R853" s="161">
        <f>+[2]data1cf!Q853</f>
        <v>1125.2105561524004</v>
      </c>
      <c r="S853" s="161">
        <f>+[2]data1cf!R853</f>
        <v>0</v>
      </c>
      <c r="T853" s="161">
        <f>+[2]data1cf!S853</f>
        <v>0</v>
      </c>
      <c r="U853" s="161">
        <f>+[2]data1cf!T853</f>
        <v>0</v>
      </c>
      <c r="V853" s="161">
        <f>+[2]data1cf!U853</f>
        <v>0</v>
      </c>
      <c r="W853" s="161">
        <f>+[2]data1cf!V853</f>
        <v>0</v>
      </c>
      <c r="X853" s="161">
        <f>+[2]data1cf!W853</f>
        <v>0</v>
      </c>
      <c r="Y853" s="161">
        <f>+[2]data1cf!X853</f>
        <v>0</v>
      </c>
      <c r="Z853" s="161">
        <f>+[2]data1cf!Y853</f>
        <v>0</v>
      </c>
      <c r="AA853" s="161">
        <f>+[2]data1cf!Z853</f>
        <v>0</v>
      </c>
      <c r="AB853" s="161"/>
      <c r="AC853" s="162">
        <f t="shared" si="104"/>
        <v>21257.612498028291</v>
      </c>
      <c r="AD853" s="162">
        <f t="shared" si="106"/>
        <v>54207.291242458217</v>
      </c>
      <c r="AE853" s="163">
        <f t="shared" si="107"/>
        <v>53651.13412363868</v>
      </c>
      <c r="AF853" s="164">
        <f t="shared" si="105"/>
        <v>0.13684818148612976</v>
      </c>
      <c r="AG853" s="165">
        <f t="shared" si="109"/>
        <v>0.97753381385594851</v>
      </c>
    </row>
    <row r="854" spans="1:33">
      <c r="A854" s="157"/>
      <c r="B854" s="161">
        <f>+[2]data1cf!A854</f>
        <v>-89321.357783177576</v>
      </c>
      <c r="C854" s="161">
        <f>+[2]data1cf!B854</f>
        <v>15240.560996768476</v>
      </c>
      <c r="D854" s="161">
        <f>+[2]data1cf!C854</f>
        <v>16533.487542117018</v>
      </c>
      <c r="E854" s="161">
        <f>+[2]data1cf!D854</f>
        <v>15982.030904222418</v>
      </c>
      <c r="F854" s="161">
        <f>+[2]data1cf!E854</f>
        <v>15630.721948729772</v>
      </c>
      <c r="G854" s="161">
        <f>+[2]data1cf!F854</f>
        <v>15414.309817848345</v>
      </c>
      <c r="H854" s="161">
        <f>+[2]data1cf!G854</f>
        <v>15136.533792753395</v>
      </c>
      <c r="I854" s="161">
        <f>+[2]data1cf!H854</f>
        <v>14932.400294429899</v>
      </c>
      <c r="J854" s="161">
        <f>+[2]data1cf!I854</f>
        <v>15025.64637674824</v>
      </c>
      <c r="K854" s="161">
        <f>+[2]data1cf!J854</f>
        <v>14838.92679693141</v>
      </c>
      <c r="L854" s="161">
        <f>+[2]data1cf!K854</f>
        <v>15027.01871807454</v>
      </c>
      <c r="M854" s="161">
        <f>+[2]data1cf!L854</f>
        <v>15290.549813916157</v>
      </c>
      <c r="N854" s="161">
        <f>+[2]data1cf!M854</f>
        <v>15187.409393034824</v>
      </c>
      <c r="O854" s="161">
        <f>+[2]data1cf!N854</f>
        <v>15228.023712565706</v>
      </c>
      <c r="P854" s="161">
        <f>+[2]data1cf!O854</f>
        <v>15111.827957909591</v>
      </c>
      <c r="Q854" s="161">
        <f>+[2]data1cf!P854</f>
        <v>15158.814055381124</v>
      </c>
      <c r="R854" s="161">
        <f>+[2]data1cf!Q854</f>
        <v>1024.4802452299334</v>
      </c>
      <c r="S854" s="161">
        <f>+[2]data1cf!R854</f>
        <v>0</v>
      </c>
      <c r="T854" s="161">
        <f>+[2]data1cf!S854</f>
        <v>0</v>
      </c>
      <c r="U854" s="161">
        <f>+[2]data1cf!T854</f>
        <v>0</v>
      </c>
      <c r="V854" s="161">
        <f>+[2]data1cf!U854</f>
        <v>0</v>
      </c>
      <c r="W854" s="161">
        <f>+[2]data1cf!V854</f>
        <v>0</v>
      </c>
      <c r="X854" s="161">
        <f>+[2]data1cf!W854</f>
        <v>0</v>
      </c>
      <c r="Y854" s="161">
        <f>+[2]data1cf!X854</f>
        <v>0</v>
      </c>
      <c r="Z854" s="161">
        <f>+[2]data1cf!Y854</f>
        <v>0</v>
      </c>
      <c r="AA854" s="161">
        <f>+[2]data1cf!Z854</f>
        <v>0</v>
      </c>
      <c r="AB854" s="161"/>
      <c r="AC854" s="162">
        <f t="shared" si="104"/>
        <v>28144.657774962805</v>
      </c>
      <c r="AD854" s="162">
        <f t="shared" si="106"/>
        <v>60574.760916339874</v>
      </c>
      <c r="AE854" s="163">
        <f t="shared" si="107"/>
        <v>60026.819445268178</v>
      </c>
      <c r="AF854" s="164">
        <f t="shared" si="105"/>
        <v>0.15279950499534606</v>
      </c>
      <c r="AG854" s="165">
        <f t="shared" si="109"/>
        <v>0.98561561038185597</v>
      </c>
    </row>
    <row r="855" spans="1:33">
      <c r="A855" s="157"/>
      <c r="B855" s="161">
        <f>+[2]data1cf!A855</f>
        <v>-92861.599703427215</v>
      </c>
      <c r="C855" s="161">
        <f>+[2]data1cf!B855</f>
        <v>15163.525098579281</v>
      </c>
      <c r="D855" s="161">
        <f>+[2]data1cf!C855</f>
        <v>16502.665761834531</v>
      </c>
      <c r="E855" s="161">
        <f>+[2]data1cf!D855</f>
        <v>16031.148571403166</v>
      </c>
      <c r="F855" s="161">
        <f>+[2]data1cf!E855</f>
        <v>15839.258851816447</v>
      </c>
      <c r="G855" s="161">
        <f>+[2]data1cf!F855</f>
        <v>15389.678817533731</v>
      </c>
      <c r="H855" s="161">
        <f>+[2]data1cf!G855</f>
        <v>15243.782694324063</v>
      </c>
      <c r="I855" s="161">
        <f>+[2]data1cf!H855</f>
        <v>15147.888202479682</v>
      </c>
      <c r="J855" s="161">
        <f>+[2]data1cf!I855</f>
        <v>15164.231349173737</v>
      </c>
      <c r="K855" s="161">
        <f>+[2]data1cf!J855</f>
        <v>15149.365185163864</v>
      </c>
      <c r="L855" s="161">
        <f>+[2]data1cf!K855</f>
        <v>15144.870124499928</v>
      </c>
      <c r="M855" s="161">
        <f>+[2]data1cf!L855</f>
        <v>15166.035671111535</v>
      </c>
      <c r="N855" s="161">
        <f>+[2]data1cf!M855</f>
        <v>15165.23674356479</v>
      </c>
      <c r="O855" s="161">
        <f>+[2]data1cf!N855</f>
        <v>15270.092570394874</v>
      </c>
      <c r="P855" s="161">
        <f>+[2]data1cf!O855</f>
        <v>15017.112971552309</v>
      </c>
      <c r="Q855" s="161">
        <f>+[2]data1cf!P855</f>
        <v>15081.292014907962</v>
      </c>
      <c r="R855" s="161">
        <f>+[2]data1cf!Q855</f>
        <v>1065.0854039584287</v>
      </c>
      <c r="S855" s="161">
        <f>+[2]data1cf!R855</f>
        <v>0</v>
      </c>
      <c r="T855" s="161">
        <f>+[2]data1cf!S855</f>
        <v>0</v>
      </c>
      <c r="U855" s="161">
        <f>+[2]data1cf!T855</f>
        <v>0</v>
      </c>
      <c r="V855" s="161">
        <f>+[2]data1cf!U855</f>
        <v>0</v>
      </c>
      <c r="W855" s="161">
        <f>+[2]data1cf!V855</f>
        <v>0</v>
      </c>
      <c r="X855" s="161">
        <f>+[2]data1cf!W855</f>
        <v>0</v>
      </c>
      <c r="Y855" s="161">
        <f>+[2]data1cf!X855</f>
        <v>0</v>
      </c>
      <c r="Z855" s="161">
        <f>+[2]data1cf!Y855</f>
        <v>0</v>
      </c>
      <c r="AA855" s="161">
        <f>+[2]data1cf!Z855</f>
        <v>0</v>
      </c>
      <c r="AB855" s="161"/>
      <c r="AC855" s="162">
        <f t="shared" si="104"/>
        <v>25012.435148866301</v>
      </c>
      <c r="AD855" s="162">
        <f t="shared" si="106"/>
        <v>57579.086682495828</v>
      </c>
      <c r="AE855" s="163">
        <f t="shared" si="107"/>
        <v>57029.11357020781</v>
      </c>
      <c r="AF855" s="164">
        <f t="shared" si="105"/>
        <v>0.14539534449577329</v>
      </c>
      <c r="AG855" s="165">
        <f t="shared" si="109"/>
        <v>0.98225845737102802</v>
      </c>
    </row>
    <row r="856" spans="1:33">
      <c r="A856" s="157"/>
      <c r="B856" s="161">
        <f>+[2]data1cf!A856</f>
        <v>-88179.487677537589</v>
      </c>
      <c r="C856" s="161">
        <f>+[2]data1cf!B856</f>
        <v>15060.196421168868</v>
      </c>
      <c r="D856" s="161">
        <f>+[2]data1cf!C856</f>
        <v>16139.820271174935</v>
      </c>
      <c r="E856" s="161">
        <f>+[2]data1cf!D856</f>
        <v>15752.827343935853</v>
      </c>
      <c r="F856" s="161">
        <f>+[2]data1cf!E856</f>
        <v>15495.044020160189</v>
      </c>
      <c r="G856" s="161">
        <f>+[2]data1cf!F856</f>
        <v>15175.515742361178</v>
      </c>
      <c r="H856" s="161">
        <f>+[2]data1cf!G856</f>
        <v>15045.667749923261</v>
      </c>
      <c r="I856" s="161">
        <f>+[2]data1cf!H856</f>
        <v>15254.64568554658</v>
      </c>
      <c r="J856" s="161">
        <f>+[2]data1cf!I856</f>
        <v>14978.957865881135</v>
      </c>
      <c r="K856" s="161">
        <f>+[2]data1cf!J856</f>
        <v>15006.602148372003</v>
      </c>
      <c r="L856" s="161">
        <f>+[2]data1cf!K856</f>
        <v>15009.298431632158</v>
      </c>
      <c r="M856" s="161">
        <f>+[2]data1cf!L856</f>
        <v>15028.674211668611</v>
      </c>
      <c r="N856" s="161">
        <f>+[2]data1cf!M856</f>
        <v>15028.128428024786</v>
      </c>
      <c r="O856" s="161">
        <f>+[2]data1cf!N856</f>
        <v>14948.987791838103</v>
      </c>
      <c r="P856" s="161">
        <f>+[2]data1cf!O856</f>
        <v>14963.939054603432</v>
      </c>
      <c r="Q856" s="161">
        <f>+[2]data1cf!P856</f>
        <v>15197.99463241328</v>
      </c>
      <c r="R856" s="161">
        <f>+[2]data1cf!Q856</f>
        <v>1011.383451866285</v>
      </c>
      <c r="S856" s="161">
        <f>+[2]data1cf!R856</f>
        <v>0</v>
      </c>
      <c r="T856" s="161">
        <f>+[2]data1cf!S856</f>
        <v>0</v>
      </c>
      <c r="U856" s="161">
        <f>+[2]data1cf!T856</f>
        <v>0</v>
      </c>
      <c r="V856" s="161">
        <f>+[2]data1cf!U856</f>
        <v>0</v>
      </c>
      <c r="W856" s="161">
        <f>+[2]data1cf!V856</f>
        <v>0</v>
      </c>
      <c r="X856" s="161">
        <f>+[2]data1cf!W856</f>
        <v>0</v>
      </c>
      <c r="Y856" s="161">
        <f>+[2]data1cf!X856</f>
        <v>0</v>
      </c>
      <c r="Z856" s="161">
        <f>+[2]data1cf!Y856</f>
        <v>0</v>
      </c>
      <c r="AA856" s="161">
        <f>+[2]data1cf!Z856</f>
        <v>0</v>
      </c>
      <c r="AB856" s="161"/>
      <c r="AC856" s="162">
        <f t="shared" si="104"/>
        <v>28285.181300931385</v>
      </c>
      <c r="AD856" s="162">
        <f t="shared" si="106"/>
        <v>60532.508339122629</v>
      </c>
      <c r="AE856" s="163">
        <f t="shared" si="107"/>
        <v>59987.706265373825</v>
      </c>
      <c r="AF856" s="164">
        <f t="shared" si="105"/>
        <v>0.15353488326072698</v>
      </c>
      <c r="AG856" s="165">
        <f t="shared" si="109"/>
        <v>0.98557298910438418</v>
      </c>
    </row>
    <row r="857" spans="1:33">
      <c r="A857" s="157"/>
      <c r="B857" s="161">
        <f>+[2]data1cf!A857</f>
        <v>-90356.701955779776</v>
      </c>
      <c r="C857" s="161">
        <f>+[2]data1cf!B857</f>
        <v>14758.977152259355</v>
      </c>
      <c r="D857" s="161">
        <f>+[2]data1cf!C857</f>
        <v>16441.970353002944</v>
      </c>
      <c r="E857" s="161">
        <f>+[2]data1cf!D857</f>
        <v>16045.188036867279</v>
      </c>
      <c r="F857" s="161">
        <f>+[2]data1cf!E857</f>
        <v>15633.798251556851</v>
      </c>
      <c r="G857" s="161">
        <f>+[2]data1cf!F857</f>
        <v>15510.418547441972</v>
      </c>
      <c r="H857" s="161">
        <f>+[2]data1cf!G857</f>
        <v>15277.228364195438</v>
      </c>
      <c r="I857" s="161">
        <f>+[2]data1cf!H857</f>
        <v>15035.550385307328</v>
      </c>
      <c r="J857" s="161">
        <f>+[2]data1cf!I857</f>
        <v>15167.393727905261</v>
      </c>
      <c r="K857" s="161">
        <f>+[2]data1cf!J857</f>
        <v>15061.190144360819</v>
      </c>
      <c r="L857" s="161">
        <f>+[2]data1cf!K857</f>
        <v>15065.071987754865</v>
      </c>
      <c r="M857" s="161">
        <f>+[2]data1cf!L857</f>
        <v>15229.2214424917</v>
      </c>
      <c r="N857" s="161">
        <f>+[2]data1cf!M857</f>
        <v>15128.129001887824</v>
      </c>
      <c r="O857" s="161">
        <f>+[2]data1cf!N857</f>
        <v>15138.474429952326</v>
      </c>
      <c r="P857" s="161">
        <f>+[2]data1cf!O857</f>
        <v>15255.882207520961</v>
      </c>
      <c r="Q857" s="161">
        <f>+[2]data1cf!P857</f>
        <v>15011.379011768346</v>
      </c>
      <c r="R857" s="161">
        <f>+[2]data1cf!Q857</f>
        <v>1036.3552287520117</v>
      </c>
      <c r="S857" s="161">
        <f>+[2]data1cf!R857</f>
        <v>0</v>
      </c>
      <c r="T857" s="161">
        <f>+[2]data1cf!S857</f>
        <v>0</v>
      </c>
      <c r="U857" s="161">
        <f>+[2]data1cf!T857</f>
        <v>0</v>
      </c>
      <c r="V857" s="161">
        <f>+[2]data1cf!U857</f>
        <v>0</v>
      </c>
      <c r="W857" s="161">
        <f>+[2]data1cf!V857</f>
        <v>0</v>
      </c>
      <c r="X857" s="161">
        <f>+[2]data1cf!W857</f>
        <v>0</v>
      </c>
      <c r="Y857" s="161">
        <f>+[2]data1cf!X857</f>
        <v>0</v>
      </c>
      <c r="Z857" s="161">
        <f>+[2]data1cf!Y857</f>
        <v>0</v>
      </c>
      <c r="AA857" s="161">
        <f>+[2]data1cf!Z857</f>
        <v>0</v>
      </c>
      <c r="AB857" s="161"/>
      <c r="AC857" s="162">
        <f t="shared" si="104"/>
        <v>26951.287434842125</v>
      </c>
      <c r="AD857" s="162">
        <f t="shared" si="106"/>
        <v>59453.064715972272</v>
      </c>
      <c r="AE857" s="163">
        <f t="shared" si="107"/>
        <v>58904.045716198583</v>
      </c>
      <c r="AF857" s="164">
        <f t="shared" si="105"/>
        <v>0.14988822340965272</v>
      </c>
      <c r="AG857" s="165">
        <f t="shared" si="109"/>
        <v>0.98444024421106824</v>
      </c>
    </row>
    <row r="858" spans="1:33">
      <c r="A858" s="157"/>
      <c r="B858" s="161">
        <f>+[2]data1cf!A858</f>
        <v>-90762.55425931538</v>
      </c>
      <c r="C858" s="161">
        <f>+[2]data1cf!B858</f>
        <v>15011.113160525445</v>
      </c>
      <c r="D858" s="161">
        <f>+[2]data1cf!C858</f>
        <v>16211.206713695972</v>
      </c>
      <c r="E858" s="161">
        <f>+[2]data1cf!D858</f>
        <v>16093.369249819698</v>
      </c>
      <c r="F858" s="161">
        <f>+[2]data1cf!E858</f>
        <v>15672.554419360815</v>
      </c>
      <c r="G858" s="161">
        <f>+[2]data1cf!F858</f>
        <v>15280.928706276029</v>
      </c>
      <c r="H858" s="161">
        <f>+[2]data1cf!G858</f>
        <v>15209.269263189968</v>
      </c>
      <c r="I858" s="161">
        <f>+[2]data1cf!H858</f>
        <v>15090.525282422575</v>
      </c>
      <c r="J858" s="161">
        <f>+[2]data1cf!I858</f>
        <v>15223.800537518888</v>
      </c>
      <c r="K858" s="161">
        <f>+[2]data1cf!J858</f>
        <v>15102.840094940475</v>
      </c>
      <c r="L858" s="161">
        <f>+[2]data1cf!K858</f>
        <v>15270.416709992191</v>
      </c>
      <c r="M858" s="161">
        <f>+[2]data1cf!L858</f>
        <v>15239.178336929068</v>
      </c>
      <c r="N858" s="161">
        <f>+[2]data1cf!M858</f>
        <v>15047.82501572953</v>
      </c>
      <c r="O858" s="161">
        <f>+[2]data1cf!N858</f>
        <v>15205.361919478524</v>
      </c>
      <c r="P858" s="161">
        <f>+[2]data1cf!O858</f>
        <v>15235.373817142776</v>
      </c>
      <c r="Q858" s="161">
        <f>+[2]data1cf!P858</f>
        <v>15183.468580117711</v>
      </c>
      <c r="R858" s="161">
        <f>+[2]data1cf!Q858</f>
        <v>1041.0101923326436</v>
      </c>
      <c r="S858" s="161">
        <f>+[2]data1cf!R858</f>
        <v>0</v>
      </c>
      <c r="T858" s="161">
        <f>+[2]data1cf!S858</f>
        <v>0</v>
      </c>
      <c r="U858" s="161">
        <f>+[2]data1cf!T858</f>
        <v>0</v>
      </c>
      <c r="V858" s="161">
        <f>+[2]data1cf!U858</f>
        <v>0</v>
      </c>
      <c r="W858" s="161">
        <f>+[2]data1cf!V858</f>
        <v>0</v>
      </c>
      <c r="X858" s="161">
        <f>+[2]data1cf!W858</f>
        <v>0</v>
      </c>
      <c r="Y858" s="161">
        <f>+[2]data1cf!X858</f>
        <v>0</v>
      </c>
      <c r="Z858" s="161">
        <f>+[2]data1cf!Y858</f>
        <v>0</v>
      </c>
      <c r="AA858" s="161">
        <f>+[2]data1cf!Z858</f>
        <v>0</v>
      </c>
      <c r="AB858" s="161"/>
      <c r="AC858" s="162">
        <f t="shared" si="104"/>
        <v>26651.149373260989</v>
      </c>
      <c r="AD858" s="162">
        <f t="shared" si="106"/>
        <v>59196.848276920973</v>
      </c>
      <c r="AE858" s="163">
        <f t="shared" si="107"/>
        <v>58646.9106214321</v>
      </c>
      <c r="AF858" s="164">
        <f t="shared" si="105"/>
        <v>0.14912752509117125</v>
      </c>
      <c r="AG858" s="165">
        <f t="shared" si="109"/>
        <v>0.98415856770328114</v>
      </c>
    </row>
    <row r="859" spans="1:33">
      <c r="A859" s="157"/>
      <c r="B859" s="161">
        <f>+[2]data1cf!A859</f>
        <v>-86726.090483635708</v>
      </c>
      <c r="C859" s="161">
        <f>+[2]data1cf!B859</f>
        <v>14854.202356794298</v>
      </c>
      <c r="D859" s="161">
        <f>+[2]data1cf!C859</f>
        <v>16538.523307977524</v>
      </c>
      <c r="E859" s="161">
        <f>+[2]data1cf!D859</f>
        <v>15838.309675474751</v>
      </c>
      <c r="F859" s="161">
        <f>+[2]data1cf!E859</f>
        <v>15725.427406776449</v>
      </c>
      <c r="G859" s="161">
        <f>+[2]data1cf!F859</f>
        <v>15455.953596236002</v>
      </c>
      <c r="H859" s="161">
        <f>+[2]data1cf!G859</f>
        <v>15101.834140482992</v>
      </c>
      <c r="I859" s="161">
        <f>+[2]data1cf!H859</f>
        <v>14852.627240091228</v>
      </c>
      <c r="J859" s="161">
        <f>+[2]data1cf!I859</f>
        <v>14886.353108039277</v>
      </c>
      <c r="K859" s="161">
        <f>+[2]data1cf!J859</f>
        <v>14761.185866142929</v>
      </c>
      <c r="L859" s="161">
        <f>+[2]data1cf!K859</f>
        <v>14972.356884109849</v>
      </c>
      <c r="M859" s="161">
        <f>+[2]data1cf!L859</f>
        <v>14862.02983864815</v>
      </c>
      <c r="N859" s="161">
        <f>+[2]data1cf!M859</f>
        <v>14904.245419430317</v>
      </c>
      <c r="O859" s="161">
        <f>+[2]data1cf!N859</f>
        <v>15004.24596676297</v>
      </c>
      <c r="P859" s="161">
        <f>+[2]data1cf!O859</f>
        <v>15025.431557400663</v>
      </c>
      <c r="Q859" s="161">
        <f>+[2]data1cf!P859</f>
        <v>15111.203803943656</v>
      </c>
      <c r="R859" s="161">
        <f>+[2]data1cf!Q859</f>
        <v>994.71356741110799</v>
      </c>
      <c r="S859" s="161">
        <f>+[2]data1cf!R859</f>
        <v>0</v>
      </c>
      <c r="T859" s="161">
        <f>+[2]data1cf!S859</f>
        <v>0</v>
      </c>
      <c r="U859" s="161">
        <f>+[2]data1cf!T859</f>
        <v>0</v>
      </c>
      <c r="V859" s="161">
        <f>+[2]data1cf!U859</f>
        <v>0</v>
      </c>
      <c r="W859" s="161">
        <f>+[2]data1cf!V859</f>
        <v>0</v>
      </c>
      <c r="X859" s="161">
        <f>+[2]data1cf!W859</f>
        <v>0</v>
      </c>
      <c r="Y859" s="161">
        <f>+[2]data1cf!X859</f>
        <v>0</v>
      </c>
      <c r="Z859" s="161">
        <f>+[2]data1cf!Y859</f>
        <v>0</v>
      </c>
      <c r="AA859" s="161">
        <f>+[2]data1cf!Z859</f>
        <v>0</v>
      </c>
      <c r="AB859" s="161"/>
      <c r="AC859" s="162">
        <f t="shared" si="104"/>
        <v>29850.384450378973</v>
      </c>
      <c r="AD859" s="162">
        <f t="shared" si="106"/>
        <v>62024.340209080794</v>
      </c>
      <c r="AE859" s="163">
        <f t="shared" si="107"/>
        <v>61480.999304769553</v>
      </c>
      <c r="AF859" s="164">
        <f t="shared" si="105"/>
        <v>0.15745584368705748</v>
      </c>
      <c r="AG859" s="165">
        <f t="shared" si="109"/>
        <v>0.98700402067559379</v>
      </c>
    </row>
    <row r="860" spans="1:33">
      <c r="A860" s="157"/>
      <c r="B860" s="161">
        <f>+[2]data1cf!A860</f>
        <v>-99778.368346275922</v>
      </c>
      <c r="C860" s="161">
        <f>+[2]data1cf!B860</f>
        <v>15195.844798646736</v>
      </c>
      <c r="D860" s="161">
        <f>+[2]data1cf!C860</f>
        <v>16882.209385155755</v>
      </c>
      <c r="E860" s="161">
        <f>+[2]data1cf!D860</f>
        <v>16545.749244670587</v>
      </c>
      <c r="F860" s="161">
        <f>+[2]data1cf!E860</f>
        <v>15897.153371379991</v>
      </c>
      <c r="G860" s="161">
        <f>+[2]data1cf!F860</f>
        <v>15990.684617142531</v>
      </c>
      <c r="H860" s="161">
        <f>+[2]data1cf!G860</f>
        <v>15271.916194660462</v>
      </c>
      <c r="I860" s="161">
        <f>+[2]data1cf!H860</f>
        <v>15178.072012654444</v>
      </c>
      <c r="J860" s="161">
        <f>+[2]data1cf!I860</f>
        <v>15382.124901692987</v>
      </c>
      <c r="K860" s="161">
        <f>+[2]data1cf!J860</f>
        <v>15284.477783700175</v>
      </c>
      <c r="L860" s="161">
        <f>+[2]data1cf!K860</f>
        <v>15453.036089149791</v>
      </c>
      <c r="M860" s="161">
        <f>+[2]data1cf!L860</f>
        <v>15236.406751761995</v>
      </c>
      <c r="N860" s="161">
        <f>+[2]data1cf!M860</f>
        <v>15436.190097103234</v>
      </c>
      <c r="O860" s="161">
        <f>+[2]data1cf!N860</f>
        <v>15555.946062973224</v>
      </c>
      <c r="P860" s="161">
        <f>+[2]data1cf!O860</f>
        <v>15344.235125744624</v>
      </c>
      <c r="Q860" s="161">
        <f>+[2]data1cf!P860</f>
        <v>15299.869870505729</v>
      </c>
      <c r="R860" s="161">
        <f>+[2]data1cf!Q860</f>
        <v>1144.4179735844461</v>
      </c>
      <c r="S860" s="161">
        <f>+[2]data1cf!R860</f>
        <v>0</v>
      </c>
      <c r="T860" s="161">
        <f>+[2]data1cf!S860</f>
        <v>0</v>
      </c>
      <c r="U860" s="161">
        <f>+[2]data1cf!T860</f>
        <v>0</v>
      </c>
      <c r="V860" s="161">
        <f>+[2]data1cf!U860</f>
        <v>0</v>
      </c>
      <c r="W860" s="161">
        <f>+[2]data1cf!V860</f>
        <v>0</v>
      </c>
      <c r="X860" s="161">
        <f>+[2]data1cf!W860</f>
        <v>0</v>
      </c>
      <c r="Y860" s="161">
        <f>+[2]data1cf!X860</f>
        <v>0</v>
      </c>
      <c r="Z860" s="161">
        <f>+[2]data1cf!Y860</f>
        <v>0</v>
      </c>
      <c r="AA860" s="161">
        <f>+[2]data1cf!Z860</f>
        <v>0</v>
      </c>
      <c r="AB860" s="161"/>
      <c r="AC860" s="162">
        <f t="shared" si="104"/>
        <v>19895.933844476385</v>
      </c>
      <c r="AD860" s="162">
        <f t="shared" si="106"/>
        <v>52954.204300289945</v>
      </c>
      <c r="AE860" s="163">
        <f t="shared" si="107"/>
        <v>52395.836013895183</v>
      </c>
      <c r="AF860" s="164">
        <f t="shared" si="105"/>
        <v>0.13397077918052672</v>
      </c>
      <c r="AG860" s="165">
        <f t="shared" si="109"/>
        <v>0.9754734564275076</v>
      </c>
    </row>
    <row r="861" spans="1:33">
      <c r="A861" s="157"/>
      <c r="B861" s="161">
        <f>+[2]data1cf!A861</f>
        <v>-96831.844712934384</v>
      </c>
      <c r="C861" s="161">
        <f>+[2]data1cf!B861</f>
        <v>15156.57999785219</v>
      </c>
      <c r="D861" s="161">
        <f>+[2]data1cf!C861</f>
        <v>16671.912262127611</v>
      </c>
      <c r="E861" s="161">
        <f>+[2]data1cf!D861</f>
        <v>16177.544266112192</v>
      </c>
      <c r="F861" s="161">
        <f>+[2]data1cf!E861</f>
        <v>15730.306875534739</v>
      </c>
      <c r="G861" s="161">
        <f>+[2]data1cf!F861</f>
        <v>15523.91295920491</v>
      </c>
      <c r="H861" s="161">
        <f>+[2]data1cf!G861</f>
        <v>15186.791169374592</v>
      </c>
      <c r="I861" s="161">
        <f>+[2]data1cf!H861</f>
        <v>15192.23661506001</v>
      </c>
      <c r="J861" s="161">
        <f>+[2]data1cf!I861</f>
        <v>15316.208708611966</v>
      </c>
      <c r="K861" s="161">
        <f>+[2]data1cf!J861</f>
        <v>15330.281260347398</v>
      </c>
      <c r="L861" s="161">
        <f>+[2]data1cf!K861</f>
        <v>15195.49164148688</v>
      </c>
      <c r="M861" s="161">
        <f>+[2]data1cf!L861</f>
        <v>15320.51529080402</v>
      </c>
      <c r="N861" s="161">
        <f>+[2]data1cf!M861</f>
        <v>15219.209945765269</v>
      </c>
      <c r="O861" s="161">
        <f>+[2]data1cf!N861</f>
        <v>15264.553717675113</v>
      </c>
      <c r="P861" s="161">
        <f>+[2]data1cf!O861</f>
        <v>15297.027590954754</v>
      </c>
      <c r="Q861" s="161">
        <f>+[2]data1cf!P861</f>
        <v>15371.926370678579</v>
      </c>
      <c r="R861" s="161">
        <f>+[2]data1cf!Q861</f>
        <v>1110.622526119472</v>
      </c>
      <c r="S861" s="161">
        <f>+[2]data1cf!R861</f>
        <v>0</v>
      </c>
      <c r="T861" s="161">
        <f>+[2]data1cf!S861</f>
        <v>0</v>
      </c>
      <c r="U861" s="161">
        <f>+[2]data1cf!T861</f>
        <v>0</v>
      </c>
      <c r="V861" s="161">
        <f>+[2]data1cf!U861</f>
        <v>0</v>
      </c>
      <c r="W861" s="161">
        <f>+[2]data1cf!V861</f>
        <v>0</v>
      </c>
      <c r="X861" s="161">
        <f>+[2]data1cf!W861</f>
        <v>0</v>
      </c>
      <c r="Y861" s="161">
        <f>+[2]data1cf!X861</f>
        <v>0</v>
      </c>
      <c r="Z861" s="161">
        <f>+[2]data1cf!Y861</f>
        <v>0</v>
      </c>
      <c r="AA861" s="161">
        <f>+[2]data1cf!Z861</f>
        <v>0</v>
      </c>
      <c r="AB861" s="161"/>
      <c r="AC861" s="162">
        <f t="shared" si="104"/>
        <v>21674.96467619919</v>
      </c>
      <c r="AD861" s="162">
        <f t="shared" si="106"/>
        <v>54465.722430410256</v>
      </c>
      <c r="AE861" s="163">
        <f t="shared" si="107"/>
        <v>53911.677217416778</v>
      </c>
      <c r="AF861" s="164">
        <f t="shared" si="105"/>
        <v>0.13792310357093815</v>
      </c>
      <c r="AG861" s="165">
        <f t="shared" si="109"/>
        <v>0.97793670701502233</v>
      </c>
    </row>
    <row r="862" spans="1:33">
      <c r="A862" s="157"/>
      <c r="B862" s="161">
        <f>+[2]data1cf!A862</f>
        <v>-99737.352684879384</v>
      </c>
      <c r="C862" s="161">
        <f>+[2]data1cf!B862</f>
        <v>15221.392438418281</v>
      </c>
      <c r="D862" s="161">
        <f>+[2]data1cf!C862</f>
        <v>16720.061133244832</v>
      </c>
      <c r="E862" s="161">
        <f>+[2]data1cf!D862</f>
        <v>16148.735136954005</v>
      </c>
      <c r="F862" s="161">
        <f>+[2]data1cf!E862</f>
        <v>15796.986302181926</v>
      </c>
      <c r="G862" s="161">
        <f>+[2]data1cf!F862</f>
        <v>15689.53533840107</v>
      </c>
      <c r="H862" s="161">
        <f>+[2]data1cf!G862</f>
        <v>15290.752619770832</v>
      </c>
      <c r="I862" s="161">
        <f>+[2]data1cf!H862</f>
        <v>15494.309984903284</v>
      </c>
      <c r="J862" s="161">
        <f>+[2]data1cf!I862</f>
        <v>15232.831745325278</v>
      </c>
      <c r="K862" s="161">
        <f>+[2]data1cf!J862</f>
        <v>15309.013408900166</v>
      </c>
      <c r="L862" s="161">
        <f>+[2]data1cf!K862</f>
        <v>15133.836501849581</v>
      </c>
      <c r="M862" s="161">
        <f>+[2]data1cf!L862</f>
        <v>15209.403897540544</v>
      </c>
      <c r="N862" s="161">
        <f>+[2]data1cf!M862</f>
        <v>15160.508652053864</v>
      </c>
      <c r="O862" s="161">
        <f>+[2]data1cf!N862</f>
        <v>15469.919034902072</v>
      </c>
      <c r="P862" s="161">
        <f>+[2]data1cf!O862</f>
        <v>15406.608594966969</v>
      </c>
      <c r="Q862" s="161">
        <f>+[2]data1cf!P862</f>
        <v>15306.901167317379</v>
      </c>
      <c r="R862" s="161">
        <f>+[2]data1cf!Q862</f>
        <v>1143.9475403544925</v>
      </c>
      <c r="S862" s="161">
        <f>+[2]data1cf!R862</f>
        <v>0</v>
      </c>
      <c r="T862" s="161">
        <f>+[2]data1cf!S862</f>
        <v>0</v>
      </c>
      <c r="U862" s="161">
        <f>+[2]data1cf!T862</f>
        <v>0</v>
      </c>
      <c r="V862" s="161">
        <f>+[2]data1cf!U862</f>
        <v>0</v>
      </c>
      <c r="W862" s="161">
        <f>+[2]data1cf!V862</f>
        <v>0</v>
      </c>
      <c r="X862" s="161">
        <f>+[2]data1cf!W862</f>
        <v>0</v>
      </c>
      <c r="Y862" s="161">
        <f>+[2]data1cf!X862</f>
        <v>0</v>
      </c>
      <c r="Z862" s="161">
        <f>+[2]data1cf!Y862</f>
        <v>0</v>
      </c>
      <c r="AA862" s="161">
        <f>+[2]data1cf!Z862</f>
        <v>0</v>
      </c>
      <c r="AB862" s="161"/>
      <c r="AC862" s="162">
        <f t="shared" si="104"/>
        <v>19159.161724617814</v>
      </c>
      <c r="AD862" s="162">
        <f t="shared" si="106"/>
        <v>52040.530455931766</v>
      </c>
      <c r="AE862" s="163">
        <f t="shared" si="107"/>
        <v>51485.07570613124</v>
      </c>
      <c r="AF862" s="164">
        <f t="shared" si="105"/>
        <v>0.13272908329963687</v>
      </c>
      <c r="AG862" s="165">
        <f t="shared" si="109"/>
        <v>0.97385301459348128</v>
      </c>
    </row>
    <row r="863" spans="1:33">
      <c r="A863" s="157"/>
      <c r="B863" s="161">
        <f>+[2]data1cf!A863</f>
        <v>-99057.508140666177</v>
      </c>
      <c r="C863" s="161">
        <f>+[2]data1cf!B863</f>
        <v>15107.918228419905</v>
      </c>
      <c r="D863" s="161">
        <f>+[2]data1cf!C863</f>
        <v>16744.813012161878</v>
      </c>
      <c r="E863" s="161">
        <f>+[2]data1cf!D863</f>
        <v>16266.750985705654</v>
      </c>
      <c r="F863" s="161">
        <f>+[2]data1cf!E863</f>
        <v>15990.397982289654</v>
      </c>
      <c r="G863" s="161">
        <f>+[2]data1cf!F863</f>
        <v>15534.819942109611</v>
      </c>
      <c r="H863" s="161">
        <f>+[2]data1cf!G863</f>
        <v>15349.751509419042</v>
      </c>
      <c r="I863" s="161">
        <f>+[2]data1cf!H863</f>
        <v>15156.14511509458</v>
      </c>
      <c r="J863" s="161">
        <f>+[2]data1cf!I863</f>
        <v>15198.296217824383</v>
      </c>
      <c r="K863" s="161">
        <f>+[2]data1cf!J863</f>
        <v>15390.326542458792</v>
      </c>
      <c r="L863" s="161">
        <f>+[2]data1cf!K863</f>
        <v>15314.010235060176</v>
      </c>
      <c r="M863" s="161">
        <f>+[2]data1cf!L863</f>
        <v>15334.919081728927</v>
      </c>
      <c r="N863" s="161">
        <f>+[2]data1cf!M863</f>
        <v>15352.059185877471</v>
      </c>
      <c r="O863" s="161">
        <f>+[2]data1cf!N863</f>
        <v>15567.294084934958</v>
      </c>
      <c r="P863" s="161">
        <f>+[2]data1cf!O863</f>
        <v>15506.656130720567</v>
      </c>
      <c r="Q863" s="161">
        <f>+[2]data1cf!P863</f>
        <v>15405.060615470667</v>
      </c>
      <c r="R863" s="161">
        <f>+[2]data1cf!Q863</f>
        <v>1136.1499953701848</v>
      </c>
      <c r="S863" s="161">
        <f>+[2]data1cf!R863</f>
        <v>0</v>
      </c>
      <c r="T863" s="161">
        <f>+[2]data1cf!S863</f>
        <v>0</v>
      </c>
      <c r="U863" s="161">
        <f>+[2]data1cf!T863</f>
        <v>0</v>
      </c>
      <c r="V863" s="161">
        <f>+[2]data1cf!U863</f>
        <v>0</v>
      </c>
      <c r="W863" s="161">
        <f>+[2]data1cf!V863</f>
        <v>0</v>
      </c>
      <c r="X863" s="161">
        <f>+[2]data1cf!W863</f>
        <v>0</v>
      </c>
      <c r="Y863" s="161">
        <f>+[2]data1cf!X863</f>
        <v>0</v>
      </c>
      <c r="Z863" s="161">
        <f>+[2]data1cf!Y863</f>
        <v>0</v>
      </c>
      <c r="AA863" s="161">
        <f>+[2]data1cf!Z863</f>
        <v>0</v>
      </c>
      <c r="AB863" s="161"/>
      <c r="AC863" s="162">
        <f t="shared" si="104"/>
        <v>20009.813716685032</v>
      </c>
      <c r="AD863" s="162">
        <f t="shared" si="106"/>
        <v>52986.072767073194</v>
      </c>
      <c r="AE863" s="163">
        <f t="shared" si="107"/>
        <v>52428.668642368044</v>
      </c>
      <c r="AF863" s="164">
        <f t="shared" si="105"/>
        <v>0.13429836630821232</v>
      </c>
      <c r="AG863" s="165">
        <f t="shared" si="109"/>
        <v>0.9755281268263416</v>
      </c>
    </row>
    <row r="864" spans="1:33">
      <c r="A864" s="157"/>
      <c r="B864" s="161">
        <f>+[2]data1cf!A864</f>
        <v>-93089.669886175398</v>
      </c>
      <c r="C864" s="161">
        <f>+[2]data1cf!B864</f>
        <v>14948.745957622508</v>
      </c>
      <c r="D864" s="161">
        <f>+[2]data1cf!C864</f>
        <v>16259.224026820244</v>
      </c>
      <c r="E864" s="161">
        <f>+[2]data1cf!D864</f>
        <v>16096.837159924453</v>
      </c>
      <c r="F864" s="161">
        <f>+[2]data1cf!E864</f>
        <v>15769.304346171413</v>
      </c>
      <c r="G864" s="161">
        <f>+[2]data1cf!F864</f>
        <v>15534.853372203199</v>
      </c>
      <c r="H864" s="161">
        <f>+[2]data1cf!G864</f>
        <v>15142.245931693351</v>
      </c>
      <c r="I864" s="161">
        <f>+[2]data1cf!H864</f>
        <v>15126.719911802378</v>
      </c>
      <c r="J864" s="161">
        <f>+[2]data1cf!I864</f>
        <v>15232.200923396824</v>
      </c>
      <c r="K864" s="161">
        <f>+[2]data1cf!J864</f>
        <v>15248.97570395535</v>
      </c>
      <c r="L864" s="161">
        <f>+[2]data1cf!K864</f>
        <v>15312.204953105851</v>
      </c>
      <c r="M864" s="161">
        <f>+[2]data1cf!L864</f>
        <v>15156.860598443947</v>
      </c>
      <c r="N864" s="161">
        <f>+[2]data1cf!M864</f>
        <v>15402.872309351691</v>
      </c>
      <c r="O864" s="161">
        <f>+[2]data1cf!N864</f>
        <v>15215.024236736826</v>
      </c>
      <c r="P864" s="161">
        <f>+[2]data1cf!O864</f>
        <v>15191.350733620187</v>
      </c>
      <c r="Q864" s="161">
        <f>+[2]data1cf!P864</f>
        <v>15244.227888524414</v>
      </c>
      <c r="R864" s="161">
        <f>+[2]data1cf!Q864</f>
        <v>1067.7012777264772</v>
      </c>
      <c r="S864" s="161">
        <f>+[2]data1cf!R864</f>
        <v>0</v>
      </c>
      <c r="T864" s="161">
        <f>+[2]data1cf!S864</f>
        <v>0</v>
      </c>
      <c r="U864" s="161">
        <f>+[2]data1cf!T864</f>
        <v>0</v>
      </c>
      <c r="V864" s="161">
        <f>+[2]data1cf!U864</f>
        <v>0</v>
      </c>
      <c r="W864" s="161">
        <f>+[2]data1cf!V864</f>
        <v>0</v>
      </c>
      <c r="X864" s="161">
        <f>+[2]data1cf!W864</f>
        <v>0</v>
      </c>
      <c r="Y864" s="161">
        <f>+[2]data1cf!X864</f>
        <v>0</v>
      </c>
      <c r="Z864" s="161">
        <f>+[2]data1cf!Y864</f>
        <v>0</v>
      </c>
      <c r="AA864" s="161">
        <f>+[2]data1cf!Z864</f>
        <v>0</v>
      </c>
      <c r="AB864" s="161"/>
      <c r="AC864" s="162">
        <f t="shared" si="104"/>
        <v>24691.774295283329</v>
      </c>
      <c r="AD864" s="162">
        <f t="shared" si="106"/>
        <v>57367.317484363193</v>
      </c>
      <c r="AE864" s="163">
        <f t="shared" si="107"/>
        <v>56815.148150075976</v>
      </c>
      <c r="AF864" s="164">
        <f t="shared" si="105"/>
        <v>0.14451707005500794</v>
      </c>
      <c r="AG864" s="165">
        <f t="shared" si="109"/>
        <v>0.98199341375096549</v>
      </c>
    </row>
    <row r="865" spans="1:33">
      <c r="A865" s="157"/>
      <c r="B865" s="161">
        <f>+[2]data1cf!A865</f>
        <v>-96334.18244225168</v>
      </c>
      <c r="C865" s="161">
        <f>+[2]data1cf!B865</f>
        <v>14944.417850131305</v>
      </c>
      <c r="D865" s="161">
        <f>+[2]data1cf!C865</f>
        <v>16687.280419912015</v>
      </c>
      <c r="E865" s="161">
        <f>+[2]data1cf!D865</f>
        <v>16540.345603020061</v>
      </c>
      <c r="F865" s="161">
        <f>+[2]data1cf!E865</f>
        <v>15887.866724600533</v>
      </c>
      <c r="G865" s="161">
        <f>+[2]data1cf!F865</f>
        <v>15505.437309472974</v>
      </c>
      <c r="H865" s="161">
        <f>+[2]data1cf!G865</f>
        <v>15311.444329161188</v>
      </c>
      <c r="I865" s="161">
        <f>+[2]data1cf!H865</f>
        <v>15411.253652292464</v>
      </c>
      <c r="J865" s="161">
        <f>+[2]data1cf!I865</f>
        <v>15224.933725486357</v>
      </c>
      <c r="K865" s="161">
        <f>+[2]data1cf!J865</f>
        <v>15387.233744679896</v>
      </c>
      <c r="L865" s="161">
        <f>+[2]data1cf!K865</f>
        <v>15323.545886319918</v>
      </c>
      <c r="M865" s="161">
        <f>+[2]data1cf!L865</f>
        <v>15303.351312353785</v>
      </c>
      <c r="N865" s="161">
        <f>+[2]data1cf!M865</f>
        <v>15302.615120702128</v>
      </c>
      <c r="O865" s="161">
        <f>+[2]data1cf!N865</f>
        <v>15220.441829860818</v>
      </c>
      <c r="P865" s="161">
        <f>+[2]data1cf!O865</f>
        <v>15250.51137198494</v>
      </c>
      <c r="Q865" s="161">
        <f>+[2]data1cf!P865</f>
        <v>15264.355847969393</v>
      </c>
      <c r="R865" s="161">
        <f>+[2]data1cf!Q865</f>
        <v>1104.9145389396499</v>
      </c>
      <c r="S865" s="161">
        <f>+[2]data1cf!R865</f>
        <v>0</v>
      </c>
      <c r="T865" s="161">
        <f>+[2]data1cf!S865</f>
        <v>0</v>
      </c>
      <c r="U865" s="161">
        <f>+[2]data1cf!T865</f>
        <v>0</v>
      </c>
      <c r="V865" s="161">
        <f>+[2]data1cf!U865</f>
        <v>0</v>
      </c>
      <c r="W865" s="161">
        <f>+[2]data1cf!V865</f>
        <v>0</v>
      </c>
      <c r="X865" s="161">
        <f>+[2]data1cf!W865</f>
        <v>0</v>
      </c>
      <c r="Y865" s="161">
        <f>+[2]data1cf!X865</f>
        <v>0</v>
      </c>
      <c r="Z865" s="161">
        <f>+[2]data1cf!Y865</f>
        <v>0</v>
      </c>
      <c r="AA865" s="161">
        <f>+[2]data1cf!Z865</f>
        <v>0</v>
      </c>
      <c r="AB865" s="161"/>
      <c r="AC865" s="162">
        <f t="shared" si="104"/>
        <v>22543.221905937517</v>
      </c>
      <c r="AD865" s="162">
        <f t="shared" si="106"/>
        <v>55431.681262480401</v>
      </c>
      <c r="AE865" s="163">
        <f t="shared" si="107"/>
        <v>54876.270069056758</v>
      </c>
      <c r="AF865" s="164">
        <f t="shared" si="105"/>
        <v>0.13958526253700257</v>
      </c>
      <c r="AG865" s="165">
        <f t="shared" si="109"/>
        <v>0.97937969691807814</v>
      </c>
    </row>
    <row r="866" spans="1:33">
      <c r="A866" s="157"/>
      <c r="B866" s="161">
        <f>+[2]data1cf!A866</f>
        <v>-85127.760178967263</v>
      </c>
      <c r="C866" s="161">
        <f>+[2]data1cf!B866</f>
        <v>14839.648663025855</v>
      </c>
      <c r="D866" s="161">
        <f>+[2]data1cf!C866</f>
        <v>16113.683112904007</v>
      </c>
      <c r="E866" s="161">
        <f>+[2]data1cf!D866</f>
        <v>15952.698172079236</v>
      </c>
      <c r="F866" s="161">
        <f>+[2]data1cf!E866</f>
        <v>15850.744413069704</v>
      </c>
      <c r="G866" s="161">
        <f>+[2]data1cf!F866</f>
        <v>15292.117527074537</v>
      </c>
      <c r="H866" s="161">
        <f>+[2]data1cf!G866</f>
        <v>15084.101641506204</v>
      </c>
      <c r="I866" s="161">
        <f>+[2]data1cf!H866</f>
        <v>14800.36342801275</v>
      </c>
      <c r="J866" s="161">
        <f>+[2]data1cf!I866</f>
        <v>14980.345889528257</v>
      </c>
      <c r="K866" s="161">
        <f>+[2]data1cf!J866</f>
        <v>14791.936370490077</v>
      </c>
      <c r="L866" s="161">
        <f>+[2]data1cf!K866</f>
        <v>15101.739122610208</v>
      </c>
      <c r="M866" s="161">
        <f>+[2]data1cf!L866</f>
        <v>15038.939506058006</v>
      </c>
      <c r="N866" s="161">
        <f>+[2]data1cf!M866</f>
        <v>15077.141334127813</v>
      </c>
      <c r="O866" s="161">
        <f>+[2]data1cf!N866</f>
        <v>15077.555828111095</v>
      </c>
      <c r="P866" s="161">
        <f>+[2]data1cf!O866</f>
        <v>15123.231453918122</v>
      </c>
      <c r="Q866" s="161">
        <f>+[2]data1cf!P866</f>
        <v>15036.622533195739</v>
      </c>
      <c r="R866" s="161">
        <f>+[2]data1cf!Q866</f>
        <v>976.38135814868281</v>
      </c>
      <c r="S866" s="161">
        <f>+[2]data1cf!R866</f>
        <v>0</v>
      </c>
      <c r="T866" s="161">
        <f>+[2]data1cf!S866</f>
        <v>0</v>
      </c>
      <c r="U866" s="161">
        <f>+[2]data1cf!T866</f>
        <v>0</v>
      </c>
      <c r="V866" s="161">
        <f>+[2]data1cf!U866</f>
        <v>0</v>
      </c>
      <c r="W866" s="161">
        <f>+[2]data1cf!V866</f>
        <v>0</v>
      </c>
      <c r="X866" s="161">
        <f>+[2]data1cf!W866</f>
        <v>0</v>
      </c>
      <c r="Y866" s="161">
        <f>+[2]data1cf!X866</f>
        <v>0</v>
      </c>
      <c r="Z866" s="161">
        <f>+[2]data1cf!Y866</f>
        <v>0</v>
      </c>
      <c r="AA866" s="161">
        <f>+[2]data1cf!Z866</f>
        <v>0</v>
      </c>
      <c r="AB866" s="161"/>
      <c r="AC866" s="162">
        <f t="shared" si="104"/>
        <v>31366.277522074161</v>
      </c>
      <c r="AD866" s="162">
        <f t="shared" si="106"/>
        <v>63614.481682761296</v>
      </c>
      <c r="AE866" s="163">
        <f t="shared" si="107"/>
        <v>63069.64591635418</v>
      </c>
      <c r="AF866" s="164">
        <f t="shared" si="105"/>
        <v>0.16108447909355167</v>
      </c>
      <c r="AG866" s="165">
        <f t="shared" si="109"/>
        <v>0.98837341904713694</v>
      </c>
    </row>
    <row r="867" spans="1:33">
      <c r="A867" s="157"/>
      <c r="B867" s="161">
        <f>+[2]data1cf!A867</f>
        <v>-84941.764345882344</v>
      </c>
      <c r="C867" s="161">
        <f>+[2]data1cf!B867</f>
        <v>15003.293030951532</v>
      </c>
      <c r="D867" s="161">
        <f>+[2]data1cf!C867</f>
        <v>16180.596574967662</v>
      </c>
      <c r="E867" s="161">
        <f>+[2]data1cf!D867</f>
        <v>15911.816589773822</v>
      </c>
      <c r="F867" s="161">
        <f>+[2]data1cf!E867</f>
        <v>15638.0239812451</v>
      </c>
      <c r="G867" s="161">
        <f>+[2]data1cf!F867</f>
        <v>15328.970965763072</v>
      </c>
      <c r="H867" s="161">
        <f>+[2]data1cf!G867</f>
        <v>15054.229171318997</v>
      </c>
      <c r="I867" s="161">
        <f>+[2]data1cf!H867</f>
        <v>14995.533854368921</v>
      </c>
      <c r="J867" s="161">
        <f>+[2]data1cf!I867</f>
        <v>14776.964429391344</v>
      </c>
      <c r="K867" s="161">
        <f>+[2]data1cf!J867</f>
        <v>14797.635946620991</v>
      </c>
      <c r="L867" s="161">
        <f>+[2]data1cf!K867</f>
        <v>14875.617100542844</v>
      </c>
      <c r="M867" s="161">
        <f>+[2]data1cf!L867</f>
        <v>14793.670359529049</v>
      </c>
      <c r="N867" s="161">
        <f>+[2]data1cf!M867</f>
        <v>14954.068508034143</v>
      </c>
      <c r="O867" s="161">
        <f>+[2]data1cf!N867</f>
        <v>15120.832599684487</v>
      </c>
      <c r="P867" s="161">
        <f>+[2]data1cf!O867</f>
        <v>14950.788194649565</v>
      </c>
      <c r="Q867" s="161">
        <f>+[2]data1cf!P867</f>
        <v>15021.203689241693</v>
      </c>
      <c r="R867" s="161">
        <f>+[2]data1cf!Q867</f>
        <v>974.24806034153198</v>
      </c>
      <c r="S867" s="161">
        <f>+[2]data1cf!R867</f>
        <v>0</v>
      </c>
      <c r="T867" s="161">
        <f>+[2]data1cf!S867</f>
        <v>0</v>
      </c>
      <c r="U867" s="161">
        <f>+[2]data1cf!T867</f>
        <v>0</v>
      </c>
      <c r="V867" s="161">
        <f>+[2]data1cf!U867</f>
        <v>0</v>
      </c>
      <c r="W867" s="161">
        <f>+[2]data1cf!V867</f>
        <v>0</v>
      </c>
      <c r="X867" s="161">
        <f>+[2]data1cf!W867</f>
        <v>0</v>
      </c>
      <c r="Y867" s="161">
        <f>+[2]data1cf!X867</f>
        <v>0</v>
      </c>
      <c r="Z867" s="161">
        <f>+[2]data1cf!Y867</f>
        <v>0</v>
      </c>
      <c r="AA867" s="161">
        <f>+[2]data1cf!Z867</f>
        <v>0</v>
      </c>
      <c r="AB867" s="161"/>
      <c r="AC867" s="162">
        <f t="shared" si="104"/>
        <v>31344.897065031098</v>
      </c>
      <c r="AD867" s="162">
        <f t="shared" si="106"/>
        <v>63451.499929491678</v>
      </c>
      <c r="AE867" s="163">
        <f t="shared" si="107"/>
        <v>62909.244280823681</v>
      </c>
      <c r="AF867" s="164">
        <f t="shared" si="105"/>
        <v>0.16136894822120673</v>
      </c>
      <c r="AG867" s="165">
        <f t="shared" ref="AG867:AG882" si="110">1-EXP(-(1/0.25)*(AD867/ABS($AD$1010)))</f>
        <v>0.98823997145522768</v>
      </c>
    </row>
    <row r="868" spans="1:33">
      <c r="A868" s="157"/>
      <c r="B868" s="161">
        <f>+[2]data1cf!A868</f>
        <v>-100791.36766127373</v>
      </c>
      <c r="C868" s="161">
        <f>+[2]data1cf!B868</f>
        <v>15364.160656548756</v>
      </c>
      <c r="D868" s="161">
        <f>+[2]data1cf!C868</f>
        <v>16923.324793936059</v>
      </c>
      <c r="E868" s="161">
        <f>+[2]data1cf!D868</f>
        <v>16354.637528725812</v>
      </c>
      <c r="F868" s="161">
        <f>+[2]data1cf!E868</f>
        <v>15847.740725093088</v>
      </c>
      <c r="G868" s="161">
        <f>+[2]data1cf!F868</f>
        <v>15634.322841307241</v>
      </c>
      <c r="H868" s="161">
        <f>+[2]data1cf!G868</f>
        <v>15580.039325531976</v>
      </c>
      <c r="I868" s="161">
        <f>+[2]data1cf!H868</f>
        <v>15427.228418097555</v>
      </c>
      <c r="J868" s="161">
        <f>+[2]data1cf!I868</f>
        <v>15198.248150756344</v>
      </c>
      <c r="K868" s="161">
        <f>+[2]data1cf!J868</f>
        <v>15289.914633947696</v>
      </c>
      <c r="L868" s="161">
        <f>+[2]data1cf!K868</f>
        <v>15271.523006150812</v>
      </c>
      <c r="M868" s="161">
        <f>+[2]data1cf!L868</f>
        <v>15371.144443713632</v>
      </c>
      <c r="N868" s="161">
        <f>+[2]data1cf!M868</f>
        <v>15295.683954695201</v>
      </c>
      <c r="O868" s="161">
        <f>+[2]data1cf!N868</f>
        <v>15502.426817241241</v>
      </c>
      <c r="P868" s="161">
        <f>+[2]data1cf!O868</f>
        <v>15487.630110545084</v>
      </c>
      <c r="Q868" s="161">
        <f>+[2]data1cf!P868</f>
        <v>15458.684619935884</v>
      </c>
      <c r="R868" s="161">
        <f>+[2]data1cf!Q868</f>
        <v>1156.0366705277449</v>
      </c>
      <c r="S868" s="161">
        <f>+[2]data1cf!R868</f>
        <v>0</v>
      </c>
      <c r="T868" s="161">
        <f>+[2]data1cf!S868</f>
        <v>0</v>
      </c>
      <c r="U868" s="161">
        <f>+[2]data1cf!T868</f>
        <v>0</v>
      </c>
      <c r="V868" s="161">
        <f>+[2]data1cf!U868</f>
        <v>0</v>
      </c>
      <c r="W868" s="161">
        <f>+[2]data1cf!V868</f>
        <v>0</v>
      </c>
      <c r="X868" s="161">
        <f>+[2]data1cf!W868</f>
        <v>0</v>
      </c>
      <c r="Y868" s="161">
        <f>+[2]data1cf!X868</f>
        <v>0</v>
      </c>
      <c r="Z868" s="161">
        <f>+[2]data1cf!Y868</f>
        <v>0</v>
      </c>
      <c r="AA868" s="161">
        <f>+[2]data1cf!Z868</f>
        <v>0</v>
      </c>
      <c r="AB868" s="161"/>
      <c r="AC868" s="162">
        <f t="shared" si="104"/>
        <v>18884.8752385798</v>
      </c>
      <c r="AD868" s="162">
        <f t="shared" si="106"/>
        <v>51944.016468217982</v>
      </c>
      <c r="AE868" s="163">
        <f t="shared" si="107"/>
        <v>51385.492575427328</v>
      </c>
      <c r="AF868" s="164">
        <f t="shared" si="105"/>
        <v>0.1319847285747528</v>
      </c>
      <c r="AG868" s="165">
        <f t="shared" si="110"/>
        <v>0.97367571022695798</v>
      </c>
    </row>
    <row r="869" spans="1:33">
      <c r="A869" s="157"/>
      <c r="B869" s="161">
        <f>+[2]data1cf!A869</f>
        <v>-98740.020850957386</v>
      </c>
      <c r="C869" s="161">
        <f>+[2]data1cf!B869</f>
        <v>15226.067891409793</v>
      </c>
      <c r="D869" s="161">
        <f>+[2]data1cf!C869</f>
        <v>16566.617664543635</v>
      </c>
      <c r="E869" s="161">
        <f>+[2]data1cf!D869</f>
        <v>16266.212719584473</v>
      </c>
      <c r="F869" s="161">
        <f>+[2]data1cf!E869</f>
        <v>15788.159291634252</v>
      </c>
      <c r="G869" s="161">
        <f>+[2]data1cf!F869</f>
        <v>15791.83724808013</v>
      </c>
      <c r="H869" s="161">
        <f>+[2]data1cf!G869</f>
        <v>15371.287895723079</v>
      </c>
      <c r="I869" s="161">
        <f>+[2]data1cf!H869</f>
        <v>15014.353086546642</v>
      </c>
      <c r="J869" s="161">
        <f>+[2]data1cf!I869</f>
        <v>15203.907086712741</v>
      </c>
      <c r="K869" s="161">
        <f>+[2]data1cf!J869</f>
        <v>14966.616642742305</v>
      </c>
      <c r="L869" s="161">
        <f>+[2]data1cf!K869</f>
        <v>15137.117414168453</v>
      </c>
      <c r="M869" s="161">
        <f>+[2]data1cf!L869</f>
        <v>15326.938267842423</v>
      </c>
      <c r="N869" s="161">
        <f>+[2]data1cf!M869</f>
        <v>15194.893566129504</v>
      </c>
      <c r="O869" s="161">
        <f>+[2]data1cf!N869</f>
        <v>15353.537445355623</v>
      </c>
      <c r="P869" s="161">
        <f>+[2]data1cf!O869</f>
        <v>15374.217107978133</v>
      </c>
      <c r="Q869" s="161">
        <f>+[2]data1cf!P869</f>
        <v>15482.013471032617</v>
      </c>
      <c r="R869" s="161">
        <f>+[2]data1cf!Q869</f>
        <v>1132.5085431521406</v>
      </c>
      <c r="S869" s="161">
        <f>+[2]data1cf!R869</f>
        <v>0</v>
      </c>
      <c r="T869" s="161">
        <f>+[2]data1cf!S869</f>
        <v>0</v>
      </c>
      <c r="U869" s="161">
        <f>+[2]data1cf!T869</f>
        <v>0</v>
      </c>
      <c r="V869" s="161">
        <f>+[2]data1cf!U869</f>
        <v>0</v>
      </c>
      <c r="W869" s="161">
        <f>+[2]data1cf!V869</f>
        <v>0</v>
      </c>
      <c r="X869" s="161">
        <f>+[2]data1cf!W869</f>
        <v>0</v>
      </c>
      <c r="Y869" s="161">
        <f>+[2]data1cf!X869</f>
        <v>0</v>
      </c>
      <c r="Z869" s="161">
        <f>+[2]data1cf!Y869</f>
        <v>0</v>
      </c>
      <c r="AA869" s="161">
        <f>+[2]data1cf!Z869</f>
        <v>0</v>
      </c>
      <c r="AB869" s="161"/>
      <c r="AC869" s="162">
        <f t="shared" si="104"/>
        <v>19870.890300578067</v>
      </c>
      <c r="AD869" s="162">
        <f t="shared" si="106"/>
        <v>52659.175681852757</v>
      </c>
      <c r="AE869" s="163">
        <f t="shared" si="107"/>
        <v>52105.114047901283</v>
      </c>
      <c r="AF869" s="164">
        <f t="shared" si="105"/>
        <v>0.13424838185310367</v>
      </c>
      <c r="AG869" s="165">
        <f t="shared" si="110"/>
        <v>0.97496149952579025</v>
      </c>
    </row>
    <row r="870" spans="1:33">
      <c r="A870" s="157"/>
      <c r="B870" s="161">
        <f>+[2]data1cf!A870</f>
        <v>-100278.27535167722</v>
      </c>
      <c r="C870" s="161">
        <f>+[2]data1cf!B870</f>
        <v>15177.532871829329</v>
      </c>
      <c r="D870" s="161">
        <f>+[2]data1cf!C870</f>
        <v>16796.849630772009</v>
      </c>
      <c r="E870" s="161">
        <f>+[2]data1cf!D870</f>
        <v>16324.029199089866</v>
      </c>
      <c r="F870" s="161">
        <f>+[2]data1cf!E870</f>
        <v>15964.047005900738</v>
      </c>
      <c r="G870" s="161">
        <f>+[2]data1cf!F870</f>
        <v>15644.02834322556</v>
      </c>
      <c r="H870" s="161">
        <f>+[2]data1cf!G870</f>
        <v>15457.336301591797</v>
      </c>
      <c r="I870" s="161">
        <f>+[2]data1cf!H870</f>
        <v>15132.070061528169</v>
      </c>
      <c r="J870" s="161">
        <f>+[2]data1cf!I870</f>
        <v>15271.6862681809</v>
      </c>
      <c r="K870" s="161">
        <f>+[2]data1cf!J870</f>
        <v>15115.622086931447</v>
      </c>
      <c r="L870" s="161">
        <f>+[2]data1cf!K870</f>
        <v>15313.178008539675</v>
      </c>
      <c r="M870" s="161">
        <f>+[2]data1cf!L870</f>
        <v>15390.811814614754</v>
      </c>
      <c r="N870" s="161">
        <f>+[2]data1cf!M870</f>
        <v>15349.439079173564</v>
      </c>
      <c r="O870" s="161">
        <f>+[2]data1cf!N870</f>
        <v>15264.397954965094</v>
      </c>
      <c r="P870" s="161">
        <f>+[2]data1cf!O870</f>
        <v>15255.810977602188</v>
      </c>
      <c r="Q870" s="161">
        <f>+[2]data1cf!P870</f>
        <v>15254.565101640819</v>
      </c>
      <c r="R870" s="161">
        <f>+[2]data1cf!Q870</f>
        <v>1150.1517069735969</v>
      </c>
      <c r="S870" s="161">
        <f>+[2]data1cf!R870</f>
        <v>0</v>
      </c>
      <c r="T870" s="161">
        <f>+[2]data1cf!S870</f>
        <v>0</v>
      </c>
      <c r="U870" s="161">
        <f>+[2]data1cf!T870</f>
        <v>0</v>
      </c>
      <c r="V870" s="161">
        <f>+[2]data1cf!U870</f>
        <v>0</v>
      </c>
      <c r="W870" s="161">
        <f>+[2]data1cf!V870</f>
        <v>0</v>
      </c>
      <c r="X870" s="161">
        <f>+[2]data1cf!W870</f>
        <v>0</v>
      </c>
      <c r="Y870" s="161">
        <f>+[2]data1cf!X870</f>
        <v>0</v>
      </c>
      <c r="Z870" s="161">
        <f>+[2]data1cf!Y870</f>
        <v>0</v>
      </c>
      <c r="AA870" s="161">
        <f>+[2]data1cf!Z870</f>
        <v>0</v>
      </c>
      <c r="AB870" s="161"/>
      <c r="AC870" s="162">
        <f t="shared" si="104"/>
        <v>18786.094135001447</v>
      </c>
      <c r="AD870" s="162">
        <f t="shared" si="106"/>
        <v>51669.794557782894</v>
      </c>
      <c r="AE870" s="163">
        <f t="shared" si="107"/>
        <v>51114.425220430312</v>
      </c>
      <c r="AF870" s="164">
        <f t="shared" si="105"/>
        <v>0.13198649287223813</v>
      </c>
      <c r="AG870" s="165">
        <f t="shared" si="110"/>
        <v>0.97316535296323625</v>
      </c>
    </row>
    <row r="871" spans="1:33">
      <c r="A871" s="157"/>
      <c r="B871" s="161">
        <f>+[2]data1cf!A871</f>
        <v>-96009.986720671877</v>
      </c>
      <c r="C871" s="161">
        <f>+[2]data1cf!B871</f>
        <v>15095.776714700747</v>
      </c>
      <c r="D871" s="161">
        <f>+[2]data1cf!C871</f>
        <v>16445.026109415521</v>
      </c>
      <c r="E871" s="161">
        <f>+[2]data1cf!D871</f>
        <v>16229.025771970806</v>
      </c>
      <c r="F871" s="161">
        <f>+[2]data1cf!E871</f>
        <v>15930.52135629379</v>
      </c>
      <c r="G871" s="161">
        <f>+[2]data1cf!F871</f>
        <v>15645.436640381622</v>
      </c>
      <c r="H871" s="161">
        <f>+[2]data1cf!G871</f>
        <v>15185.549852905709</v>
      </c>
      <c r="I871" s="161">
        <f>+[2]data1cf!H871</f>
        <v>15011.447966559477</v>
      </c>
      <c r="J871" s="161">
        <f>+[2]data1cf!I871</f>
        <v>15199.648586748586</v>
      </c>
      <c r="K871" s="161">
        <f>+[2]data1cf!J871</f>
        <v>15264.161509644484</v>
      </c>
      <c r="L871" s="161">
        <f>+[2]data1cf!K871</f>
        <v>15178.971132636987</v>
      </c>
      <c r="M871" s="161">
        <f>+[2]data1cf!L871</f>
        <v>15396.717900993546</v>
      </c>
      <c r="N871" s="161">
        <f>+[2]data1cf!M871</f>
        <v>15147.159010471323</v>
      </c>
      <c r="O871" s="161">
        <f>+[2]data1cf!N871</f>
        <v>15309.179620577008</v>
      </c>
      <c r="P871" s="161">
        <f>+[2]data1cf!O871</f>
        <v>15251.082867790446</v>
      </c>
      <c r="Q871" s="161">
        <f>+[2]data1cf!P871</f>
        <v>15069.472285800337</v>
      </c>
      <c r="R871" s="161">
        <f>+[2]data1cf!Q871</f>
        <v>1101.196143691418</v>
      </c>
      <c r="S871" s="161">
        <f>+[2]data1cf!R871</f>
        <v>0</v>
      </c>
      <c r="T871" s="161">
        <f>+[2]data1cf!S871</f>
        <v>0</v>
      </c>
      <c r="U871" s="161">
        <f>+[2]data1cf!T871</f>
        <v>0</v>
      </c>
      <c r="V871" s="161">
        <f>+[2]data1cf!U871</f>
        <v>0</v>
      </c>
      <c r="W871" s="161">
        <f>+[2]data1cf!V871</f>
        <v>0</v>
      </c>
      <c r="X871" s="161">
        <f>+[2]data1cf!W871</f>
        <v>0</v>
      </c>
      <c r="Y871" s="161">
        <f>+[2]data1cf!X871</f>
        <v>0</v>
      </c>
      <c r="Z871" s="161">
        <f>+[2]data1cf!Y871</f>
        <v>0</v>
      </c>
      <c r="AA871" s="161">
        <f>+[2]data1cf!Z871</f>
        <v>0</v>
      </c>
      <c r="AB871" s="161"/>
      <c r="AC871" s="162">
        <f t="shared" si="104"/>
        <v>22252.941546624024</v>
      </c>
      <c r="AD871" s="162">
        <f t="shared" si="106"/>
        <v>54958.802146729424</v>
      </c>
      <c r="AE871" s="163">
        <f t="shared" si="107"/>
        <v>54406.348187162439</v>
      </c>
      <c r="AF871" s="164">
        <f t="shared" si="105"/>
        <v>0.13923537135124209</v>
      </c>
      <c r="AG871" s="165">
        <f t="shared" si="110"/>
        <v>0.97868548116500798</v>
      </c>
    </row>
    <row r="872" spans="1:33">
      <c r="A872" s="157"/>
      <c r="B872" s="161">
        <f>+[2]data1cf!A872</f>
        <v>-94517.232632528627</v>
      </c>
      <c r="C872" s="161">
        <f>+[2]data1cf!B872</f>
        <v>14962.98684452262</v>
      </c>
      <c r="D872" s="161">
        <f>+[2]data1cf!C872</f>
        <v>16582.072006152655</v>
      </c>
      <c r="E872" s="161">
        <f>+[2]data1cf!D872</f>
        <v>16246.220051799915</v>
      </c>
      <c r="F872" s="161">
        <f>+[2]data1cf!E872</f>
        <v>15934.963897572492</v>
      </c>
      <c r="G872" s="161">
        <f>+[2]data1cf!F872</f>
        <v>15505.354536168859</v>
      </c>
      <c r="H872" s="161">
        <f>+[2]data1cf!G872</f>
        <v>15483.21516965143</v>
      </c>
      <c r="I872" s="161">
        <f>+[2]data1cf!H872</f>
        <v>15116.789780841971</v>
      </c>
      <c r="J872" s="161">
        <f>+[2]data1cf!I872</f>
        <v>14986.251532183614</v>
      </c>
      <c r="K872" s="161">
        <f>+[2]data1cf!J872</f>
        <v>15217.218596909486</v>
      </c>
      <c r="L872" s="161">
        <f>+[2]data1cf!K872</f>
        <v>15127.423075460545</v>
      </c>
      <c r="M872" s="161">
        <f>+[2]data1cf!L872</f>
        <v>15072.260676995127</v>
      </c>
      <c r="N872" s="161">
        <f>+[2]data1cf!M872</f>
        <v>15361.540334800078</v>
      </c>
      <c r="O872" s="161">
        <f>+[2]data1cf!N872</f>
        <v>15391.838429009636</v>
      </c>
      <c r="P872" s="161">
        <f>+[2]data1cf!O872</f>
        <v>15042.894829806944</v>
      </c>
      <c r="Q872" s="161">
        <f>+[2]data1cf!P872</f>
        <v>15162.096789755788</v>
      </c>
      <c r="R872" s="161">
        <f>+[2]data1cf!Q872</f>
        <v>1084.0748514020502</v>
      </c>
      <c r="S872" s="161">
        <f>+[2]data1cf!R872</f>
        <v>0</v>
      </c>
      <c r="T872" s="161">
        <f>+[2]data1cf!S872</f>
        <v>0</v>
      </c>
      <c r="U872" s="161">
        <f>+[2]data1cf!T872</f>
        <v>0</v>
      </c>
      <c r="V872" s="161">
        <f>+[2]data1cf!U872</f>
        <v>0</v>
      </c>
      <c r="W872" s="161">
        <f>+[2]data1cf!V872</f>
        <v>0</v>
      </c>
      <c r="X872" s="161">
        <f>+[2]data1cf!W872</f>
        <v>0</v>
      </c>
      <c r="Y872" s="161">
        <f>+[2]data1cf!X872</f>
        <v>0</v>
      </c>
      <c r="Z872" s="161">
        <f>+[2]data1cf!Y872</f>
        <v>0</v>
      </c>
      <c r="AA872" s="161">
        <f>+[2]data1cf!Z872</f>
        <v>0</v>
      </c>
      <c r="AB872" s="161"/>
      <c r="AC872" s="162">
        <f t="shared" si="104"/>
        <v>23692.121274884859</v>
      </c>
      <c r="AD872" s="162">
        <f t="shared" si="106"/>
        <v>56368.098270805334</v>
      </c>
      <c r="AE872" s="163">
        <f t="shared" si="107"/>
        <v>55816.234830314177</v>
      </c>
      <c r="AF872" s="164">
        <f t="shared" si="105"/>
        <v>0.1423293173313141</v>
      </c>
      <c r="AG872" s="165">
        <f t="shared" si="110"/>
        <v>0.98068840530234935</v>
      </c>
    </row>
    <row r="873" spans="1:33">
      <c r="A873" s="157"/>
      <c r="B873" s="161">
        <f>+[2]data1cf!A873</f>
        <v>-100262.98701688321</v>
      </c>
      <c r="C873" s="161">
        <f>+[2]data1cf!B873</f>
        <v>15088.203766716066</v>
      </c>
      <c r="D873" s="161">
        <f>+[2]data1cf!C873</f>
        <v>16767.042735600786</v>
      </c>
      <c r="E873" s="161">
        <f>+[2]data1cf!D873</f>
        <v>16353.948989666342</v>
      </c>
      <c r="F873" s="161">
        <f>+[2]data1cf!E873</f>
        <v>16070.225165446238</v>
      </c>
      <c r="G873" s="161">
        <f>+[2]data1cf!F873</f>
        <v>15948.611714092367</v>
      </c>
      <c r="H873" s="161">
        <f>+[2]data1cf!G873</f>
        <v>15160.871928606535</v>
      </c>
      <c r="I873" s="161">
        <f>+[2]data1cf!H873</f>
        <v>15373.019007764138</v>
      </c>
      <c r="J873" s="161">
        <f>+[2]data1cf!I873</f>
        <v>15366.656134614776</v>
      </c>
      <c r="K873" s="161">
        <f>+[2]data1cf!J873</f>
        <v>15215.64107196586</v>
      </c>
      <c r="L873" s="161">
        <f>+[2]data1cf!K873</f>
        <v>15312.579705369284</v>
      </c>
      <c r="M873" s="161">
        <f>+[2]data1cf!L873</f>
        <v>15497.913844538154</v>
      </c>
      <c r="N873" s="161">
        <f>+[2]data1cf!M873</f>
        <v>15342.063513790137</v>
      </c>
      <c r="O873" s="161">
        <f>+[2]data1cf!N873</f>
        <v>15638.727383698208</v>
      </c>
      <c r="P873" s="161">
        <f>+[2]data1cf!O873</f>
        <v>15434.064189963181</v>
      </c>
      <c r="Q873" s="161">
        <f>+[2]data1cf!P873</f>
        <v>15451.501084734649</v>
      </c>
      <c r="R873" s="161">
        <f>+[2]data1cf!Q873</f>
        <v>1149.9763558888435</v>
      </c>
      <c r="S873" s="161">
        <f>+[2]data1cf!R873</f>
        <v>0</v>
      </c>
      <c r="T873" s="161">
        <f>+[2]data1cf!S873</f>
        <v>0</v>
      </c>
      <c r="U873" s="161">
        <f>+[2]data1cf!T873</f>
        <v>0</v>
      </c>
      <c r="V873" s="161">
        <f>+[2]data1cf!U873</f>
        <v>0</v>
      </c>
      <c r="W873" s="161">
        <f>+[2]data1cf!V873</f>
        <v>0</v>
      </c>
      <c r="X873" s="161">
        <f>+[2]data1cf!W873</f>
        <v>0</v>
      </c>
      <c r="Y873" s="161">
        <f>+[2]data1cf!X873</f>
        <v>0</v>
      </c>
      <c r="Z873" s="161">
        <f>+[2]data1cf!Y873</f>
        <v>0</v>
      </c>
      <c r="AA873" s="161">
        <f>+[2]data1cf!Z873</f>
        <v>0</v>
      </c>
      <c r="AB873" s="161"/>
      <c r="AC873" s="162">
        <f t="shared" si="104"/>
        <v>19259.816924426214</v>
      </c>
      <c r="AD873" s="162">
        <f t="shared" si="106"/>
        <v>52358.315191241614</v>
      </c>
      <c r="AE873" s="163">
        <f t="shared" si="107"/>
        <v>51799.041864577797</v>
      </c>
      <c r="AF873" s="164">
        <f t="shared" si="105"/>
        <v>0.13267536759376528</v>
      </c>
      <c r="AG873" s="165">
        <f t="shared" si="110"/>
        <v>0.97442841587151729</v>
      </c>
    </row>
    <row r="874" spans="1:33">
      <c r="A874" s="157"/>
      <c r="B874" s="161">
        <f>+[2]data1cf!A874</f>
        <v>-101150.28317747651</v>
      </c>
      <c r="C874" s="161">
        <f>+[2]data1cf!B874</f>
        <v>15208.359388463199</v>
      </c>
      <c r="D874" s="161">
        <f>+[2]data1cf!C874</f>
        <v>16899.381598295735</v>
      </c>
      <c r="E874" s="161">
        <f>+[2]data1cf!D874</f>
        <v>16196.461148127721</v>
      </c>
      <c r="F874" s="161">
        <f>+[2]data1cf!E874</f>
        <v>15979.951593755544</v>
      </c>
      <c r="G874" s="161">
        <f>+[2]data1cf!F874</f>
        <v>15784.093238539383</v>
      </c>
      <c r="H874" s="161">
        <f>+[2]data1cf!G874</f>
        <v>15304.111960571867</v>
      </c>
      <c r="I874" s="161">
        <f>+[2]data1cf!H874</f>
        <v>15170.90207257472</v>
      </c>
      <c r="J874" s="161">
        <f>+[2]data1cf!I874</f>
        <v>15174.31934385758</v>
      </c>
      <c r="K874" s="161">
        <f>+[2]data1cf!J874</f>
        <v>15266.393427433073</v>
      </c>
      <c r="L874" s="161">
        <f>+[2]data1cf!K874</f>
        <v>15322.192624065574</v>
      </c>
      <c r="M874" s="161">
        <f>+[2]data1cf!L874</f>
        <v>15311.757108245765</v>
      </c>
      <c r="N874" s="161">
        <f>+[2]data1cf!M874</f>
        <v>15250.154246783643</v>
      </c>
      <c r="O874" s="161">
        <f>+[2]data1cf!N874</f>
        <v>15363.681524782412</v>
      </c>
      <c r="P874" s="161">
        <f>+[2]data1cf!O874</f>
        <v>15322.353827592429</v>
      </c>
      <c r="Q874" s="161">
        <f>+[2]data1cf!P874</f>
        <v>15622.60781231787</v>
      </c>
      <c r="R874" s="161">
        <f>+[2]data1cf!Q874</f>
        <v>1160.1532879323845</v>
      </c>
      <c r="S874" s="161">
        <f>+[2]data1cf!R874</f>
        <v>0</v>
      </c>
      <c r="T874" s="161">
        <f>+[2]data1cf!S874</f>
        <v>0</v>
      </c>
      <c r="U874" s="161">
        <f>+[2]data1cf!T874</f>
        <v>0</v>
      </c>
      <c r="V874" s="161">
        <f>+[2]data1cf!U874</f>
        <v>0</v>
      </c>
      <c r="W874" s="161">
        <f>+[2]data1cf!V874</f>
        <v>0</v>
      </c>
      <c r="X874" s="161">
        <f>+[2]data1cf!W874</f>
        <v>0</v>
      </c>
      <c r="Y874" s="161">
        <f>+[2]data1cf!X874</f>
        <v>0</v>
      </c>
      <c r="Z874" s="161">
        <f>+[2]data1cf!Y874</f>
        <v>0</v>
      </c>
      <c r="AA874" s="161">
        <f>+[2]data1cf!Z874</f>
        <v>0</v>
      </c>
      <c r="AB874" s="161"/>
      <c r="AC874" s="162">
        <f t="shared" si="104"/>
        <v>18061.399445185427</v>
      </c>
      <c r="AD874" s="162">
        <f t="shared" si="106"/>
        <v>51007.332481811587</v>
      </c>
      <c r="AE874" s="163">
        <f t="shared" si="107"/>
        <v>50450.632274229225</v>
      </c>
      <c r="AF874" s="164">
        <f t="shared" si="105"/>
        <v>0.13050695061683662</v>
      </c>
      <c r="AG874" s="165">
        <f t="shared" si="110"/>
        <v>0.97189123996209537</v>
      </c>
    </row>
    <row r="875" spans="1:33">
      <c r="A875" s="157"/>
      <c r="B875" s="161">
        <f>+[2]data1cf!A875</f>
        <v>-84720.192046039825</v>
      </c>
      <c r="C875" s="161">
        <f>+[2]data1cf!B875</f>
        <v>14942.204181632858</v>
      </c>
      <c r="D875" s="161">
        <f>+[2]data1cf!C875</f>
        <v>16227.723926727445</v>
      </c>
      <c r="E875" s="161">
        <f>+[2]data1cf!D875</f>
        <v>15707.570348097715</v>
      </c>
      <c r="F875" s="161">
        <f>+[2]data1cf!E875</f>
        <v>15523.813419192973</v>
      </c>
      <c r="G875" s="161">
        <f>+[2]data1cf!F875</f>
        <v>15109.769862009553</v>
      </c>
      <c r="H875" s="161">
        <f>+[2]data1cf!G875</f>
        <v>15232.751858175792</v>
      </c>
      <c r="I875" s="161">
        <f>+[2]data1cf!H875</f>
        <v>14734.418144839301</v>
      </c>
      <c r="J875" s="161">
        <f>+[2]data1cf!I875</f>
        <v>14901.767625682873</v>
      </c>
      <c r="K875" s="161">
        <f>+[2]data1cf!J875</f>
        <v>14824.278039851884</v>
      </c>
      <c r="L875" s="161">
        <f>+[2]data1cf!K875</f>
        <v>15048.913329744777</v>
      </c>
      <c r="M875" s="161">
        <f>+[2]data1cf!L875</f>
        <v>14978.387822432167</v>
      </c>
      <c r="N875" s="161">
        <f>+[2]data1cf!M875</f>
        <v>14751.504665641203</v>
      </c>
      <c r="O875" s="161">
        <f>+[2]data1cf!N875</f>
        <v>14951.092298856051</v>
      </c>
      <c r="P875" s="161">
        <f>+[2]data1cf!O875</f>
        <v>15132.577680653219</v>
      </c>
      <c r="Q875" s="161">
        <f>+[2]data1cf!P875</f>
        <v>15164.97099587764</v>
      </c>
      <c r="R875" s="161">
        <f>+[2]data1cf!Q875</f>
        <v>971.7067146912583</v>
      </c>
      <c r="S875" s="161">
        <f>+[2]data1cf!R875</f>
        <v>0</v>
      </c>
      <c r="T875" s="161">
        <f>+[2]data1cf!S875</f>
        <v>0</v>
      </c>
      <c r="U875" s="161">
        <f>+[2]data1cf!T875</f>
        <v>0</v>
      </c>
      <c r="V875" s="161">
        <f>+[2]data1cf!U875</f>
        <v>0</v>
      </c>
      <c r="W875" s="161">
        <f>+[2]data1cf!V875</f>
        <v>0</v>
      </c>
      <c r="X875" s="161">
        <f>+[2]data1cf!W875</f>
        <v>0</v>
      </c>
      <c r="Y875" s="161">
        <f>+[2]data1cf!X875</f>
        <v>0</v>
      </c>
      <c r="Z875" s="161">
        <f>+[2]data1cf!Y875</f>
        <v>0</v>
      </c>
      <c r="AA875" s="161">
        <f>+[2]data1cf!Z875</f>
        <v>0</v>
      </c>
      <c r="AB875" s="161"/>
      <c r="AC875" s="162">
        <f t="shared" si="104"/>
        <v>31318.160094563271</v>
      </c>
      <c r="AD875" s="162">
        <f t="shared" si="106"/>
        <v>63419.076281200039</v>
      </c>
      <c r="AE875" s="163">
        <f t="shared" si="107"/>
        <v>62876.644867255811</v>
      </c>
      <c r="AF875" s="164">
        <f t="shared" si="105"/>
        <v>0.16133502125740057</v>
      </c>
      <c r="AG875" s="165">
        <f t="shared" si="110"/>
        <v>0.98821324123358956</v>
      </c>
    </row>
    <row r="876" spans="1:33">
      <c r="A876" s="157"/>
      <c r="B876" s="161">
        <f>+[2]data1cf!A876</f>
        <v>-97491.052243523794</v>
      </c>
      <c r="C876" s="161">
        <f>+[2]data1cf!B876</f>
        <v>15338.661514491359</v>
      </c>
      <c r="D876" s="161">
        <f>+[2]data1cf!C876</f>
        <v>16950.255156074061</v>
      </c>
      <c r="E876" s="161">
        <f>+[2]data1cf!D876</f>
        <v>16212.2821377904</v>
      </c>
      <c r="F876" s="161">
        <f>+[2]data1cf!E876</f>
        <v>15964.853689286683</v>
      </c>
      <c r="G876" s="161">
        <f>+[2]data1cf!F876</f>
        <v>15598.480031189618</v>
      </c>
      <c r="H876" s="161">
        <f>+[2]data1cf!G876</f>
        <v>15481.725708151047</v>
      </c>
      <c r="I876" s="161">
        <f>+[2]data1cf!H876</f>
        <v>15355.316500198876</v>
      </c>
      <c r="J876" s="161">
        <f>+[2]data1cf!I876</f>
        <v>15402.058515018973</v>
      </c>
      <c r="K876" s="161">
        <f>+[2]data1cf!J876</f>
        <v>15247.641037645586</v>
      </c>
      <c r="L876" s="161">
        <f>+[2]data1cf!K876</f>
        <v>15261.558358785071</v>
      </c>
      <c r="M876" s="161">
        <f>+[2]data1cf!L876</f>
        <v>15178.707466169089</v>
      </c>
      <c r="N876" s="161">
        <f>+[2]data1cf!M876</f>
        <v>15289.553276886527</v>
      </c>
      <c r="O876" s="161">
        <f>+[2]data1cf!N876</f>
        <v>15357.806294003623</v>
      </c>
      <c r="P876" s="161">
        <f>+[2]data1cf!O876</f>
        <v>15129.247170424767</v>
      </c>
      <c r="Q876" s="161">
        <f>+[2]data1cf!P876</f>
        <v>15418.431245104104</v>
      </c>
      <c r="R876" s="161">
        <f>+[2]data1cf!Q876</f>
        <v>1118.1833728123204</v>
      </c>
      <c r="S876" s="161">
        <f>+[2]data1cf!R876</f>
        <v>0</v>
      </c>
      <c r="T876" s="161">
        <f>+[2]data1cf!S876</f>
        <v>0</v>
      </c>
      <c r="U876" s="161">
        <f>+[2]data1cf!T876</f>
        <v>0</v>
      </c>
      <c r="V876" s="161">
        <f>+[2]data1cf!U876</f>
        <v>0</v>
      </c>
      <c r="W876" s="161">
        <f>+[2]data1cf!V876</f>
        <v>0</v>
      </c>
      <c r="X876" s="161">
        <f>+[2]data1cf!W876</f>
        <v>0</v>
      </c>
      <c r="Y876" s="161">
        <f>+[2]data1cf!X876</f>
        <v>0</v>
      </c>
      <c r="Z876" s="161">
        <f>+[2]data1cf!Y876</f>
        <v>0</v>
      </c>
      <c r="AA876" s="161">
        <f>+[2]data1cf!Z876</f>
        <v>0</v>
      </c>
      <c r="AB876" s="161"/>
      <c r="AC876" s="162">
        <f t="shared" si="104"/>
        <v>21892.639782926042</v>
      </c>
      <c r="AD876" s="162">
        <f t="shared" si="106"/>
        <v>54827.618543808254</v>
      </c>
      <c r="AE876" s="163">
        <f t="shared" si="107"/>
        <v>54271.554054072272</v>
      </c>
      <c r="AF876" s="164">
        <f t="shared" si="105"/>
        <v>0.13817216753959655</v>
      </c>
      <c r="AG876" s="165">
        <f t="shared" si="110"/>
        <v>0.97848878744461887</v>
      </c>
    </row>
    <row r="877" spans="1:33">
      <c r="A877" s="157"/>
      <c r="B877" s="161">
        <f>+[2]data1cf!A877</f>
        <v>-92100.731805595919</v>
      </c>
      <c r="C877" s="161">
        <f>+[2]data1cf!B877</f>
        <v>14968.026079696381</v>
      </c>
      <c r="D877" s="161">
        <f>+[2]data1cf!C877</f>
        <v>16384.313941254837</v>
      </c>
      <c r="E877" s="161">
        <f>+[2]data1cf!D877</f>
        <v>16005.503636573478</v>
      </c>
      <c r="F877" s="161">
        <f>+[2]data1cf!E877</f>
        <v>15910.787622980864</v>
      </c>
      <c r="G877" s="161">
        <f>+[2]data1cf!F877</f>
        <v>15454.401914708538</v>
      </c>
      <c r="H877" s="161">
        <f>+[2]data1cf!G877</f>
        <v>15256.678709412332</v>
      </c>
      <c r="I877" s="161">
        <f>+[2]data1cf!H877</f>
        <v>15143.139646448417</v>
      </c>
      <c r="J877" s="161">
        <f>+[2]data1cf!I877</f>
        <v>14996.053349353329</v>
      </c>
      <c r="K877" s="161">
        <f>+[2]data1cf!J877</f>
        <v>15157.672911353699</v>
      </c>
      <c r="L877" s="161">
        <f>+[2]data1cf!K877</f>
        <v>15418.178136508046</v>
      </c>
      <c r="M877" s="161">
        <f>+[2]data1cf!L877</f>
        <v>15009.712762611274</v>
      </c>
      <c r="N877" s="161">
        <f>+[2]data1cf!M877</f>
        <v>15320.566025892182</v>
      </c>
      <c r="O877" s="161">
        <f>+[2]data1cf!N877</f>
        <v>15296.0867509293</v>
      </c>
      <c r="P877" s="161">
        <f>+[2]data1cf!O877</f>
        <v>15270.408146435773</v>
      </c>
      <c r="Q877" s="161">
        <f>+[2]data1cf!P877</f>
        <v>15246.128016371651</v>
      </c>
      <c r="R877" s="161">
        <f>+[2]data1cf!Q877</f>
        <v>1056.3585535174627</v>
      </c>
      <c r="S877" s="161">
        <f>+[2]data1cf!R877</f>
        <v>0</v>
      </c>
      <c r="T877" s="161">
        <f>+[2]data1cf!S877</f>
        <v>0</v>
      </c>
      <c r="U877" s="161">
        <f>+[2]data1cf!T877</f>
        <v>0</v>
      </c>
      <c r="V877" s="161">
        <f>+[2]data1cf!U877</f>
        <v>0</v>
      </c>
      <c r="W877" s="161">
        <f>+[2]data1cf!V877</f>
        <v>0</v>
      </c>
      <c r="X877" s="161">
        <f>+[2]data1cf!W877</f>
        <v>0</v>
      </c>
      <c r="Y877" s="161">
        <f>+[2]data1cf!X877</f>
        <v>0</v>
      </c>
      <c r="Z877" s="161">
        <f>+[2]data1cf!Y877</f>
        <v>0</v>
      </c>
      <c r="AA877" s="161">
        <f>+[2]data1cf!Z877</f>
        <v>0</v>
      </c>
      <c r="AB877" s="161"/>
      <c r="AC877" s="162">
        <f t="shared" si="104"/>
        <v>25709.167287907581</v>
      </c>
      <c r="AD877" s="162">
        <f t="shared" si="106"/>
        <v>58356.879053944671</v>
      </c>
      <c r="AE877" s="163">
        <f t="shared" si="107"/>
        <v>57805.160125549468</v>
      </c>
      <c r="AF877" s="164">
        <f t="shared" si="105"/>
        <v>0.1468054592609406</v>
      </c>
      <c r="AG877" s="165">
        <f t="shared" si="110"/>
        <v>0.98319887639914971</v>
      </c>
    </row>
    <row r="878" spans="1:33">
      <c r="A878" s="157"/>
      <c r="B878" s="161">
        <f>+[2]data1cf!A878</f>
        <v>-92639.398554623782</v>
      </c>
      <c r="C878" s="161">
        <f>+[2]data1cf!B878</f>
        <v>15062.649854297364</v>
      </c>
      <c r="D878" s="161">
        <f>+[2]data1cf!C878</f>
        <v>16381.935462198522</v>
      </c>
      <c r="E878" s="161">
        <f>+[2]data1cf!D878</f>
        <v>16140.935677085879</v>
      </c>
      <c r="F878" s="161">
        <f>+[2]data1cf!E878</f>
        <v>15811.811121714712</v>
      </c>
      <c r="G878" s="161">
        <f>+[2]data1cf!F878</f>
        <v>15552.287983465802</v>
      </c>
      <c r="H878" s="161">
        <f>+[2]data1cf!G878</f>
        <v>15414.745777336748</v>
      </c>
      <c r="I878" s="161">
        <f>+[2]data1cf!H878</f>
        <v>15062.405365461498</v>
      </c>
      <c r="J878" s="161">
        <f>+[2]data1cf!I878</f>
        <v>15149.462347330715</v>
      </c>
      <c r="K878" s="161">
        <f>+[2]data1cf!J878</f>
        <v>15005.266389535871</v>
      </c>
      <c r="L878" s="161">
        <f>+[2]data1cf!K878</f>
        <v>14948.981463202861</v>
      </c>
      <c r="M878" s="161">
        <f>+[2]data1cf!L878</f>
        <v>15147.592368419744</v>
      </c>
      <c r="N878" s="161">
        <f>+[2]data1cf!M878</f>
        <v>15208.215930646204</v>
      </c>
      <c r="O878" s="161">
        <f>+[2]data1cf!N878</f>
        <v>15058.400323142159</v>
      </c>
      <c r="P878" s="161">
        <f>+[2]data1cf!O878</f>
        <v>15321.388335250778</v>
      </c>
      <c r="Q878" s="161">
        <f>+[2]data1cf!P878</f>
        <v>15320.819857840545</v>
      </c>
      <c r="R878" s="161">
        <f>+[2]data1cf!Q878</f>
        <v>1062.5368456621129</v>
      </c>
      <c r="S878" s="161">
        <f>+[2]data1cf!R878</f>
        <v>0</v>
      </c>
      <c r="T878" s="161">
        <f>+[2]data1cf!S878</f>
        <v>0</v>
      </c>
      <c r="U878" s="161">
        <f>+[2]data1cf!T878</f>
        <v>0</v>
      </c>
      <c r="V878" s="161">
        <f>+[2]data1cf!U878</f>
        <v>0</v>
      </c>
      <c r="W878" s="161">
        <f>+[2]data1cf!V878</f>
        <v>0</v>
      </c>
      <c r="X878" s="161">
        <f>+[2]data1cf!W878</f>
        <v>0</v>
      </c>
      <c r="Y878" s="161">
        <f>+[2]data1cf!X878</f>
        <v>0</v>
      </c>
      <c r="Z878" s="161">
        <f>+[2]data1cf!Y878</f>
        <v>0</v>
      </c>
      <c r="AA878" s="161">
        <f>+[2]data1cf!Z878</f>
        <v>0</v>
      </c>
      <c r="AB878" s="161"/>
      <c r="AC878" s="162">
        <f t="shared" si="104"/>
        <v>25199.74385317005</v>
      </c>
      <c r="AD878" s="162">
        <f t="shared" si="106"/>
        <v>57788.084032778352</v>
      </c>
      <c r="AE878" s="163">
        <f t="shared" si="107"/>
        <v>57237.59974756556</v>
      </c>
      <c r="AF878" s="164">
        <f t="shared" si="105"/>
        <v>0.14577386975288392</v>
      </c>
      <c r="AG878" s="165">
        <f t="shared" si="110"/>
        <v>0.98251620660262651</v>
      </c>
    </row>
    <row r="879" spans="1:33">
      <c r="A879" s="157"/>
      <c r="B879" s="161">
        <f>+[2]data1cf!A879</f>
        <v>-96905.680162438977</v>
      </c>
      <c r="C879" s="161">
        <f>+[2]data1cf!B879</f>
        <v>15358.24478742881</v>
      </c>
      <c r="D879" s="161">
        <f>+[2]data1cf!C879</f>
        <v>16489.699334400299</v>
      </c>
      <c r="E879" s="161">
        <f>+[2]data1cf!D879</f>
        <v>16297.470677937363</v>
      </c>
      <c r="F879" s="161">
        <f>+[2]data1cf!E879</f>
        <v>15996.620473744404</v>
      </c>
      <c r="G879" s="161">
        <f>+[2]data1cf!F879</f>
        <v>15844.524434256491</v>
      </c>
      <c r="H879" s="161">
        <f>+[2]data1cf!G879</f>
        <v>15438.076303553644</v>
      </c>
      <c r="I879" s="161">
        <f>+[2]data1cf!H879</f>
        <v>15448.315454283376</v>
      </c>
      <c r="J879" s="161">
        <f>+[2]data1cf!I879</f>
        <v>15321.851501089965</v>
      </c>
      <c r="K879" s="161">
        <f>+[2]data1cf!J879</f>
        <v>15227.696102719397</v>
      </c>
      <c r="L879" s="161">
        <f>+[2]data1cf!K879</f>
        <v>15353.205370054438</v>
      </c>
      <c r="M879" s="161">
        <f>+[2]data1cf!L879</f>
        <v>15336.223526820646</v>
      </c>
      <c r="N879" s="161">
        <f>+[2]data1cf!M879</f>
        <v>15288.420844816563</v>
      </c>
      <c r="O879" s="161">
        <f>+[2]data1cf!N879</f>
        <v>15152.183065104229</v>
      </c>
      <c r="P879" s="161">
        <f>+[2]data1cf!O879</f>
        <v>15312.002791535991</v>
      </c>
      <c r="Q879" s="161">
        <f>+[2]data1cf!P879</f>
        <v>15386.502175012472</v>
      </c>
      <c r="R879" s="161">
        <f>+[2]data1cf!Q879</f>
        <v>1111.4693891911099</v>
      </c>
      <c r="S879" s="161">
        <f>+[2]data1cf!R879</f>
        <v>0</v>
      </c>
      <c r="T879" s="161">
        <f>+[2]data1cf!S879</f>
        <v>0</v>
      </c>
      <c r="U879" s="161">
        <f>+[2]data1cf!T879</f>
        <v>0</v>
      </c>
      <c r="V879" s="161">
        <f>+[2]data1cf!U879</f>
        <v>0</v>
      </c>
      <c r="W879" s="161">
        <f>+[2]data1cf!V879</f>
        <v>0</v>
      </c>
      <c r="X879" s="161">
        <f>+[2]data1cf!W879</f>
        <v>0</v>
      </c>
      <c r="Y879" s="161">
        <f>+[2]data1cf!X879</f>
        <v>0</v>
      </c>
      <c r="Z879" s="161">
        <f>+[2]data1cf!Y879</f>
        <v>0</v>
      </c>
      <c r="AA879" s="161">
        <f>+[2]data1cf!Z879</f>
        <v>0</v>
      </c>
      <c r="AB879" s="161"/>
      <c r="AC879" s="162">
        <f t="shared" si="104"/>
        <v>22400.498015473771</v>
      </c>
      <c r="AD879" s="162">
        <f t="shared" si="106"/>
        <v>55371.478277452043</v>
      </c>
      <c r="AE879" s="163">
        <f t="shared" si="107"/>
        <v>54814.759595284522</v>
      </c>
      <c r="AF879" s="164">
        <f t="shared" si="105"/>
        <v>0.13917362093925476</v>
      </c>
      <c r="AG879" s="165">
        <f t="shared" si="110"/>
        <v>0.9792925869220922</v>
      </c>
    </row>
    <row r="880" spans="1:33">
      <c r="A880" s="157"/>
      <c r="B880" s="161">
        <f>+[2]data1cf!A880</f>
        <v>-90350.392499035399</v>
      </c>
      <c r="C880" s="161">
        <f>+[2]data1cf!B880</f>
        <v>15012.61835103792</v>
      </c>
      <c r="D880" s="161">
        <f>+[2]data1cf!C880</f>
        <v>16431.868603569892</v>
      </c>
      <c r="E880" s="161">
        <f>+[2]data1cf!D880</f>
        <v>16135.423163060163</v>
      </c>
      <c r="F880" s="161">
        <f>+[2]data1cf!E880</f>
        <v>15822.499846065522</v>
      </c>
      <c r="G880" s="161">
        <f>+[2]data1cf!F880</f>
        <v>15653.889133713852</v>
      </c>
      <c r="H880" s="161">
        <f>+[2]data1cf!G880</f>
        <v>15094.218699728557</v>
      </c>
      <c r="I880" s="161">
        <f>+[2]data1cf!H880</f>
        <v>15186.658226582254</v>
      </c>
      <c r="J880" s="161">
        <f>+[2]data1cf!I880</f>
        <v>15057.060091461848</v>
      </c>
      <c r="K880" s="161">
        <f>+[2]data1cf!J880</f>
        <v>15021.315485863655</v>
      </c>
      <c r="L880" s="161">
        <f>+[2]data1cf!K880</f>
        <v>15165.357733258286</v>
      </c>
      <c r="M880" s="161">
        <f>+[2]data1cf!L880</f>
        <v>15097.653472579279</v>
      </c>
      <c r="N880" s="161">
        <f>+[2]data1cf!M880</f>
        <v>15118.936494930555</v>
      </c>
      <c r="O880" s="161">
        <f>+[2]data1cf!N880</f>
        <v>15031.609185636829</v>
      </c>
      <c r="P880" s="161">
        <f>+[2]data1cf!O880</f>
        <v>14993.783821076006</v>
      </c>
      <c r="Q880" s="161">
        <f>+[2]data1cf!P880</f>
        <v>15382.933168927699</v>
      </c>
      <c r="R880" s="161">
        <f>+[2]data1cf!Q880</f>
        <v>1036.2828618069361</v>
      </c>
      <c r="S880" s="161">
        <f>+[2]data1cf!R880</f>
        <v>0</v>
      </c>
      <c r="T880" s="161">
        <f>+[2]data1cf!S880</f>
        <v>0</v>
      </c>
      <c r="U880" s="161">
        <f>+[2]data1cf!T880</f>
        <v>0</v>
      </c>
      <c r="V880" s="161">
        <f>+[2]data1cf!U880</f>
        <v>0</v>
      </c>
      <c r="W880" s="161">
        <f>+[2]data1cf!V880</f>
        <v>0</v>
      </c>
      <c r="X880" s="161">
        <f>+[2]data1cf!W880</f>
        <v>0</v>
      </c>
      <c r="Y880" s="161">
        <f>+[2]data1cf!X880</f>
        <v>0</v>
      </c>
      <c r="Z880" s="161">
        <f>+[2]data1cf!Y880</f>
        <v>0</v>
      </c>
      <c r="AA880" s="161">
        <f>+[2]data1cf!Z880</f>
        <v>0</v>
      </c>
      <c r="AB880" s="161"/>
      <c r="AC880" s="162">
        <f t="shared" si="104"/>
        <v>27350.019355970122</v>
      </c>
      <c r="AD880" s="162">
        <f t="shared" si="106"/>
        <v>59877.360633283817</v>
      </c>
      <c r="AE880" s="163">
        <f t="shared" si="107"/>
        <v>59328.047729593622</v>
      </c>
      <c r="AF880" s="164">
        <f t="shared" si="105"/>
        <v>0.15075032114982609</v>
      </c>
      <c r="AG880" s="165">
        <f t="shared" si="110"/>
        <v>0.98489573046888523</v>
      </c>
    </row>
    <row r="881" spans="1:33">
      <c r="A881" s="157"/>
      <c r="B881" s="161">
        <f>+[2]data1cf!A881</f>
        <v>-84493.080529721032</v>
      </c>
      <c r="C881" s="161">
        <f>+[2]data1cf!B881</f>
        <v>14943.255722040834</v>
      </c>
      <c r="D881" s="161">
        <f>+[2]data1cf!C881</f>
        <v>16459.743570037775</v>
      </c>
      <c r="E881" s="161">
        <f>+[2]data1cf!D881</f>
        <v>15733.934085913847</v>
      </c>
      <c r="F881" s="161">
        <f>+[2]data1cf!E881</f>
        <v>15441.034588484952</v>
      </c>
      <c r="G881" s="161">
        <f>+[2]data1cf!F881</f>
        <v>15329.414729017704</v>
      </c>
      <c r="H881" s="161">
        <f>+[2]data1cf!G881</f>
        <v>14967.885917205751</v>
      </c>
      <c r="I881" s="161">
        <f>+[2]data1cf!H881</f>
        <v>14839.000321808475</v>
      </c>
      <c r="J881" s="161">
        <f>+[2]data1cf!I881</f>
        <v>15182.406880015034</v>
      </c>
      <c r="K881" s="161">
        <f>+[2]data1cf!J881</f>
        <v>14780.667586817253</v>
      </c>
      <c r="L881" s="161">
        <f>+[2]data1cf!K881</f>
        <v>14946.717208277205</v>
      </c>
      <c r="M881" s="161">
        <f>+[2]data1cf!L881</f>
        <v>14774.635651460405</v>
      </c>
      <c r="N881" s="161">
        <f>+[2]data1cf!M881</f>
        <v>14956.43403162597</v>
      </c>
      <c r="O881" s="161">
        <f>+[2]data1cf!N881</f>
        <v>14961.737389028718</v>
      </c>
      <c r="P881" s="161">
        <f>+[2]data1cf!O881</f>
        <v>15130.777961308608</v>
      </c>
      <c r="Q881" s="161">
        <f>+[2]data1cf!P881</f>
        <v>15153.630513028838</v>
      </c>
      <c r="R881" s="161">
        <f>+[2]data1cf!Q881</f>
        <v>969.10183644368828</v>
      </c>
      <c r="S881" s="161">
        <f>+[2]data1cf!R881</f>
        <v>0</v>
      </c>
      <c r="T881" s="161">
        <f>+[2]data1cf!S881</f>
        <v>0</v>
      </c>
      <c r="U881" s="161">
        <f>+[2]data1cf!T881</f>
        <v>0</v>
      </c>
      <c r="V881" s="161">
        <f>+[2]data1cf!U881</f>
        <v>0</v>
      </c>
      <c r="W881" s="161">
        <f>+[2]data1cf!V881</f>
        <v>0</v>
      </c>
      <c r="X881" s="161">
        <f>+[2]data1cf!W881</f>
        <v>0</v>
      </c>
      <c r="Y881" s="161">
        <f>+[2]data1cf!X881</f>
        <v>0</v>
      </c>
      <c r="Z881" s="161">
        <f>+[2]data1cf!Y881</f>
        <v>0</v>
      </c>
      <c r="AA881" s="161">
        <f>+[2]data1cf!Z881</f>
        <v>0</v>
      </c>
      <c r="AB881" s="161"/>
      <c r="AC881" s="162">
        <f t="shared" si="104"/>
        <v>31807.974550889401</v>
      </c>
      <c r="AD881" s="162">
        <f t="shared" si="106"/>
        <v>63952.269361736442</v>
      </c>
      <c r="AE881" s="163">
        <f t="shared" si="107"/>
        <v>63409.254572482074</v>
      </c>
      <c r="AF881" s="164">
        <f t="shared" si="105"/>
        <v>0.16248388886451726</v>
      </c>
      <c r="AG881" s="165">
        <f t="shared" si="110"/>
        <v>0.98864519373364668</v>
      </c>
    </row>
    <row r="882" spans="1:33">
      <c r="A882" s="157"/>
      <c r="B882" s="161">
        <f>+[2]data1cf!A882</f>
        <v>-93634.688034907304</v>
      </c>
      <c r="C882" s="161">
        <f>+[2]data1cf!B882</f>
        <v>14926.768059339542</v>
      </c>
      <c r="D882" s="161">
        <f>+[2]data1cf!C882</f>
        <v>16490.711495791671</v>
      </c>
      <c r="E882" s="161">
        <f>+[2]data1cf!D882</f>
        <v>16023.222897891161</v>
      </c>
      <c r="F882" s="161">
        <f>+[2]data1cf!E882</f>
        <v>15806.983770403898</v>
      </c>
      <c r="G882" s="161">
        <f>+[2]data1cf!F882</f>
        <v>15669.599817663597</v>
      </c>
      <c r="H882" s="161">
        <f>+[2]data1cf!G882</f>
        <v>15050.136353484275</v>
      </c>
      <c r="I882" s="161">
        <f>+[2]data1cf!H882</f>
        <v>15134.77491049634</v>
      </c>
      <c r="J882" s="161">
        <f>+[2]data1cf!I882</f>
        <v>14936.910108512951</v>
      </c>
      <c r="K882" s="161">
        <f>+[2]data1cf!J882</f>
        <v>15248.724639069242</v>
      </c>
      <c r="L882" s="161">
        <f>+[2]data1cf!K882</f>
        <v>15263.403001851933</v>
      </c>
      <c r="M882" s="161">
        <f>+[2]data1cf!L882</f>
        <v>15102.10498226151</v>
      </c>
      <c r="N882" s="161">
        <f>+[2]data1cf!M882</f>
        <v>15227.606570364871</v>
      </c>
      <c r="O882" s="161">
        <f>+[2]data1cf!N882</f>
        <v>15403.123731847147</v>
      </c>
      <c r="P882" s="161">
        <f>+[2]data1cf!O882</f>
        <v>15325.38586426264</v>
      </c>
      <c r="Q882" s="161">
        <f>+[2]data1cf!P882</f>
        <v>15374.093860616869</v>
      </c>
      <c r="R882" s="161">
        <f>+[2]data1cf!Q882</f>
        <v>1073.9524178851727</v>
      </c>
      <c r="S882" s="161">
        <f>+[2]data1cf!R882</f>
        <v>0</v>
      </c>
      <c r="T882" s="161">
        <f>+[2]data1cf!S882</f>
        <v>0</v>
      </c>
      <c r="U882" s="161">
        <f>+[2]data1cf!T882</f>
        <v>0</v>
      </c>
      <c r="V882" s="161">
        <f>+[2]data1cf!U882</f>
        <v>0</v>
      </c>
      <c r="W882" s="161">
        <f>+[2]data1cf!V882</f>
        <v>0</v>
      </c>
      <c r="X882" s="161">
        <f>+[2]data1cf!W882</f>
        <v>0</v>
      </c>
      <c r="Y882" s="161">
        <f>+[2]data1cf!X882</f>
        <v>0</v>
      </c>
      <c r="Z882" s="161">
        <f>+[2]data1cf!Y882</f>
        <v>0</v>
      </c>
      <c r="AA882" s="161">
        <f>+[2]data1cf!Z882</f>
        <v>0</v>
      </c>
      <c r="AB882" s="161"/>
      <c r="AC882" s="162">
        <f t="shared" si="104"/>
        <v>24214.833251238953</v>
      </c>
      <c r="AD882" s="162">
        <f t="shared" si="106"/>
        <v>56879.464988552216</v>
      </c>
      <c r="AE882" s="163">
        <f t="shared" si="107"/>
        <v>56327.296155704411</v>
      </c>
      <c r="AF882" s="164">
        <f t="shared" si="105"/>
        <v>0.14348462224006656</v>
      </c>
      <c r="AG882" s="165">
        <f t="shared" si="110"/>
        <v>0.98136766764908256</v>
      </c>
    </row>
    <row r="883" spans="1:33">
      <c r="A883" s="157"/>
      <c r="B883" s="161">
        <f>+[2]data1cf!A883</f>
        <v>-89959.599273395535</v>
      </c>
      <c r="C883" s="161">
        <f>+[2]data1cf!B883</f>
        <v>15033.810496526439</v>
      </c>
      <c r="D883" s="161">
        <f>+[2]data1cf!C883</f>
        <v>16371.847252677584</v>
      </c>
      <c r="E883" s="161">
        <f>+[2]data1cf!D883</f>
        <v>15834.113445979438</v>
      </c>
      <c r="F883" s="161">
        <f>+[2]data1cf!E883</f>
        <v>15756.660279747979</v>
      </c>
      <c r="G883" s="161">
        <f>+[2]data1cf!F883</f>
        <v>15323.791741281393</v>
      </c>
      <c r="H883" s="161">
        <f>+[2]data1cf!G883</f>
        <v>15211.738866163281</v>
      </c>
      <c r="I883" s="161">
        <f>+[2]data1cf!H883</f>
        <v>15074.019137549167</v>
      </c>
      <c r="J883" s="161">
        <f>+[2]data1cf!I883</f>
        <v>15009.62202389332</v>
      </c>
      <c r="K883" s="161">
        <f>+[2]data1cf!J883</f>
        <v>15085.904612572092</v>
      </c>
      <c r="L883" s="161">
        <f>+[2]data1cf!K883</f>
        <v>15348.72862447785</v>
      </c>
      <c r="M883" s="161">
        <f>+[2]data1cf!L883</f>
        <v>15086.095277495375</v>
      </c>
      <c r="N883" s="161">
        <f>+[2]data1cf!M883</f>
        <v>15221.49967887962</v>
      </c>
      <c r="O883" s="161">
        <f>+[2]data1cf!N883</f>
        <v>14990.315712727319</v>
      </c>
      <c r="P883" s="161">
        <f>+[2]data1cf!O883</f>
        <v>15221.014229847297</v>
      </c>
      <c r="Q883" s="161">
        <f>+[2]data1cf!P883</f>
        <v>15192.842410782305</v>
      </c>
      <c r="R883" s="161">
        <f>+[2]data1cf!Q883</f>
        <v>1031.8006198261373</v>
      </c>
      <c r="S883" s="161">
        <f>+[2]data1cf!R883</f>
        <v>0</v>
      </c>
      <c r="T883" s="161">
        <f>+[2]data1cf!S883</f>
        <v>0</v>
      </c>
      <c r="U883" s="161">
        <f>+[2]data1cf!T883</f>
        <v>0</v>
      </c>
      <c r="V883" s="161">
        <f>+[2]data1cf!U883</f>
        <v>0</v>
      </c>
      <c r="W883" s="161">
        <f>+[2]data1cf!V883</f>
        <v>0</v>
      </c>
      <c r="X883" s="161">
        <f>+[2]data1cf!W883</f>
        <v>0</v>
      </c>
      <c r="Y883" s="161">
        <f>+[2]data1cf!X883</f>
        <v>0</v>
      </c>
      <c r="Z883" s="161">
        <f>+[2]data1cf!Y883</f>
        <v>0</v>
      </c>
      <c r="AA883" s="161">
        <f>+[2]data1cf!Z883</f>
        <v>0</v>
      </c>
      <c r="AB883" s="161"/>
      <c r="AC883" s="162">
        <f t="shared" si="104"/>
        <v>27348.726592020936</v>
      </c>
      <c r="AD883" s="162">
        <f t="shared" si="106"/>
        <v>59832.626860190598</v>
      </c>
      <c r="AE883" s="163">
        <f t="shared" si="107"/>
        <v>59283.744308021785</v>
      </c>
      <c r="AF883" s="164">
        <f t="shared" si="105"/>
        <v>0.1508419573307038</v>
      </c>
      <c r="AG883" s="165">
        <f t="shared" ref="AG883:AG898" si="111">1-EXP(-(1/0.25)*(AD883/ABS($AD$1010)))</f>
        <v>0.98484834394797571</v>
      </c>
    </row>
    <row r="884" spans="1:33">
      <c r="A884" s="157"/>
      <c r="B884" s="161">
        <f>+[2]data1cf!A884</f>
        <v>-92759.80322793583</v>
      </c>
      <c r="C884" s="161">
        <f>+[2]data1cf!B884</f>
        <v>14946.964844442802</v>
      </c>
      <c r="D884" s="161">
        <f>+[2]data1cf!C884</f>
        <v>16374.684367551155</v>
      </c>
      <c r="E884" s="161">
        <f>+[2]data1cf!D884</f>
        <v>15990.039133144321</v>
      </c>
      <c r="F884" s="161">
        <f>+[2]data1cf!E884</f>
        <v>15758.737341341541</v>
      </c>
      <c r="G884" s="161">
        <f>+[2]data1cf!F884</f>
        <v>15556.15713850153</v>
      </c>
      <c r="H884" s="161">
        <f>+[2]data1cf!G884</f>
        <v>15217.625675629559</v>
      </c>
      <c r="I884" s="161">
        <f>+[2]data1cf!H884</f>
        <v>15138.669847196059</v>
      </c>
      <c r="J884" s="161">
        <f>+[2]data1cf!I884</f>
        <v>15125.015642744136</v>
      </c>
      <c r="K884" s="161">
        <f>+[2]data1cf!J884</f>
        <v>15072.881538593641</v>
      </c>
      <c r="L884" s="161">
        <f>+[2]data1cf!K884</f>
        <v>15197.527454987705</v>
      </c>
      <c r="M884" s="161">
        <f>+[2]data1cf!L884</f>
        <v>15105.627025572443</v>
      </c>
      <c r="N884" s="161">
        <f>+[2]data1cf!M884</f>
        <v>15296.193719154819</v>
      </c>
      <c r="O884" s="161">
        <f>+[2]data1cf!N884</f>
        <v>15319.643614725195</v>
      </c>
      <c r="P884" s="161">
        <f>+[2]data1cf!O884</f>
        <v>15257.763726601348</v>
      </c>
      <c r="Q884" s="161">
        <f>+[2]data1cf!P884</f>
        <v>15225.942489433848</v>
      </c>
      <c r="R884" s="161">
        <f>+[2]data1cf!Q884</f>
        <v>1063.9178391031328</v>
      </c>
      <c r="S884" s="161">
        <f>+[2]data1cf!R884</f>
        <v>0</v>
      </c>
      <c r="T884" s="161">
        <f>+[2]data1cf!S884</f>
        <v>0</v>
      </c>
      <c r="U884" s="161">
        <f>+[2]data1cf!T884</f>
        <v>0</v>
      </c>
      <c r="V884" s="161">
        <f>+[2]data1cf!U884</f>
        <v>0</v>
      </c>
      <c r="W884" s="161">
        <f>+[2]data1cf!V884</f>
        <v>0</v>
      </c>
      <c r="X884" s="161">
        <f>+[2]data1cf!W884</f>
        <v>0</v>
      </c>
      <c r="Y884" s="161">
        <f>+[2]data1cf!X884</f>
        <v>0</v>
      </c>
      <c r="Z884" s="161">
        <f>+[2]data1cf!Y884</f>
        <v>0</v>
      </c>
      <c r="AA884" s="161">
        <f>+[2]data1cf!Z884</f>
        <v>0</v>
      </c>
      <c r="AB884" s="161"/>
      <c r="AC884" s="162">
        <f t="shared" si="104"/>
        <v>24911.717380534599</v>
      </c>
      <c r="AD884" s="162">
        <f t="shared" si="106"/>
        <v>57529.248792422484</v>
      </c>
      <c r="AE884" s="163">
        <f t="shared" si="107"/>
        <v>56978.055435534756</v>
      </c>
      <c r="AF884" s="164">
        <f t="shared" si="105"/>
        <v>0.14509385228157046</v>
      </c>
      <c r="AG884" s="165">
        <f t="shared" si="111"/>
        <v>0.98219643501695553</v>
      </c>
    </row>
    <row r="885" spans="1:33">
      <c r="A885" s="157"/>
      <c r="B885" s="161">
        <f>+[2]data1cf!A885</f>
        <v>-90440.835900777412</v>
      </c>
      <c r="C885" s="161">
        <f>+[2]data1cf!B885</f>
        <v>14944.46458936992</v>
      </c>
      <c r="D885" s="161">
        <f>+[2]data1cf!C885</f>
        <v>16509.901354518857</v>
      </c>
      <c r="E885" s="161">
        <f>+[2]data1cf!D885</f>
        <v>16150.865027998723</v>
      </c>
      <c r="F885" s="161">
        <f>+[2]data1cf!E885</f>
        <v>15713.47279854471</v>
      </c>
      <c r="G885" s="161">
        <f>+[2]data1cf!F885</f>
        <v>15445.478669048698</v>
      </c>
      <c r="H885" s="161">
        <f>+[2]data1cf!G885</f>
        <v>15224.303279307929</v>
      </c>
      <c r="I885" s="161">
        <f>+[2]data1cf!H885</f>
        <v>15273.30522560333</v>
      </c>
      <c r="J885" s="161">
        <f>+[2]data1cf!I885</f>
        <v>15125.515867265105</v>
      </c>
      <c r="K885" s="161">
        <f>+[2]data1cf!J885</f>
        <v>15090.728456621604</v>
      </c>
      <c r="L885" s="161">
        <f>+[2]data1cf!K885</f>
        <v>14998.388125030562</v>
      </c>
      <c r="M885" s="161">
        <f>+[2]data1cf!L885</f>
        <v>15043.353109236761</v>
      </c>
      <c r="N885" s="161">
        <f>+[2]data1cf!M885</f>
        <v>15246.921730200826</v>
      </c>
      <c r="O885" s="161">
        <f>+[2]data1cf!N885</f>
        <v>15152.820575006044</v>
      </c>
      <c r="P885" s="161">
        <f>+[2]data1cf!O885</f>
        <v>15033.090916029174</v>
      </c>
      <c r="Q885" s="161">
        <f>+[2]data1cf!P885</f>
        <v>14984.28713109624</v>
      </c>
      <c r="R885" s="161">
        <f>+[2]data1cf!Q885</f>
        <v>1037.3202114475564</v>
      </c>
      <c r="S885" s="161">
        <f>+[2]data1cf!R885</f>
        <v>0</v>
      </c>
      <c r="T885" s="161">
        <f>+[2]data1cf!S885</f>
        <v>0</v>
      </c>
      <c r="U885" s="161">
        <f>+[2]data1cf!T885</f>
        <v>0</v>
      </c>
      <c r="V885" s="161">
        <f>+[2]data1cf!U885</f>
        <v>0</v>
      </c>
      <c r="W885" s="161">
        <f>+[2]data1cf!V885</f>
        <v>0</v>
      </c>
      <c r="X885" s="161">
        <f>+[2]data1cf!W885</f>
        <v>0</v>
      </c>
      <c r="Y885" s="161">
        <f>+[2]data1cf!X885</f>
        <v>0</v>
      </c>
      <c r="Z885" s="161">
        <f>+[2]data1cf!Y885</f>
        <v>0</v>
      </c>
      <c r="AA885" s="161">
        <f>+[2]data1cf!Z885</f>
        <v>0</v>
      </c>
      <c r="AB885" s="161"/>
      <c r="AC885" s="162">
        <f t="shared" si="104"/>
        <v>27156.764883154043</v>
      </c>
      <c r="AD885" s="162">
        <f t="shared" si="106"/>
        <v>59654.790803233765</v>
      </c>
      <c r="AE885" s="163">
        <f t="shared" si="107"/>
        <v>59106.1219854679</v>
      </c>
      <c r="AF885" s="164">
        <f t="shared" si="105"/>
        <v>0.15036227107048036</v>
      </c>
      <c r="AG885" s="165">
        <f t="shared" si="111"/>
        <v>0.98465848722861649</v>
      </c>
    </row>
    <row r="886" spans="1:33">
      <c r="A886" s="157"/>
      <c r="B886" s="161">
        <f>+[2]data1cf!A886</f>
        <v>-101135.96180733571</v>
      </c>
      <c r="C886" s="161">
        <f>+[2]data1cf!B886</f>
        <v>15422.696163022691</v>
      </c>
      <c r="D886" s="161">
        <f>+[2]data1cf!C886</f>
        <v>16906.880590523782</v>
      </c>
      <c r="E886" s="161">
        <f>+[2]data1cf!D886</f>
        <v>16372.13697385406</v>
      </c>
      <c r="F886" s="161">
        <f>+[2]data1cf!E886</f>
        <v>15906.307861265954</v>
      </c>
      <c r="G886" s="161">
        <f>+[2]data1cf!F886</f>
        <v>15782.560691976138</v>
      </c>
      <c r="H886" s="161">
        <f>+[2]data1cf!G886</f>
        <v>15576.162556160247</v>
      </c>
      <c r="I886" s="161">
        <f>+[2]data1cf!H886</f>
        <v>15324.716734306952</v>
      </c>
      <c r="J886" s="161">
        <f>+[2]data1cf!I886</f>
        <v>15260.630513520169</v>
      </c>
      <c r="K886" s="161">
        <f>+[2]data1cf!J886</f>
        <v>15370.324986357249</v>
      </c>
      <c r="L886" s="161">
        <f>+[2]data1cf!K886</f>
        <v>15438.201319332647</v>
      </c>
      <c r="M886" s="161">
        <f>+[2]data1cf!L886</f>
        <v>15252.853410177711</v>
      </c>
      <c r="N886" s="161">
        <f>+[2]data1cf!M886</f>
        <v>15423.985059427801</v>
      </c>
      <c r="O886" s="161">
        <f>+[2]data1cf!N886</f>
        <v>15287.439158285386</v>
      </c>
      <c r="P886" s="161">
        <f>+[2]data1cf!O886</f>
        <v>15583.848458427783</v>
      </c>
      <c r="Q886" s="161">
        <f>+[2]data1cf!P886</f>
        <v>15277.958570939139</v>
      </c>
      <c r="R886" s="161">
        <f>+[2]data1cf!Q886</f>
        <v>1159.9890275454175</v>
      </c>
      <c r="S886" s="161">
        <f>+[2]data1cf!R886</f>
        <v>0</v>
      </c>
      <c r="T886" s="161">
        <f>+[2]data1cf!S886</f>
        <v>0</v>
      </c>
      <c r="U886" s="161">
        <f>+[2]data1cf!T886</f>
        <v>0</v>
      </c>
      <c r="V886" s="161">
        <f>+[2]data1cf!U886</f>
        <v>0</v>
      </c>
      <c r="W886" s="161">
        <f>+[2]data1cf!V886</f>
        <v>0</v>
      </c>
      <c r="X886" s="161">
        <f>+[2]data1cf!W886</f>
        <v>0</v>
      </c>
      <c r="Y886" s="161">
        <f>+[2]data1cf!X886</f>
        <v>0</v>
      </c>
      <c r="Z886" s="161">
        <f>+[2]data1cf!Y886</f>
        <v>0</v>
      </c>
      <c r="AA886" s="161">
        <f>+[2]data1cf!Z886</f>
        <v>0</v>
      </c>
      <c r="AB886" s="161"/>
      <c r="AC886" s="162">
        <f t="shared" si="104"/>
        <v>18717.82821725509</v>
      </c>
      <c r="AD886" s="162">
        <f t="shared" si="106"/>
        <v>51798.090768548514</v>
      </c>
      <c r="AE886" s="163">
        <f t="shared" si="107"/>
        <v>51239.37967633082</v>
      </c>
      <c r="AF886" s="164">
        <f t="shared" si="105"/>
        <v>0.13163406252861024</v>
      </c>
      <c r="AG886" s="165">
        <f t="shared" si="111"/>
        <v>0.97340534653140509</v>
      </c>
    </row>
    <row r="887" spans="1:33">
      <c r="A887" s="157"/>
      <c r="B887" s="161">
        <f>+[2]data1cf!A887</f>
        <v>-98977.148288696611</v>
      </c>
      <c r="C887" s="161">
        <f>+[2]data1cf!B887</f>
        <v>15272.077148829361</v>
      </c>
      <c r="D887" s="161">
        <f>+[2]data1cf!C887</f>
        <v>16661.676547165276</v>
      </c>
      <c r="E887" s="161">
        <f>+[2]data1cf!D887</f>
        <v>16298.982149095185</v>
      </c>
      <c r="F887" s="161">
        <f>+[2]data1cf!E887</f>
        <v>16051.072755181685</v>
      </c>
      <c r="G887" s="161">
        <f>+[2]data1cf!F887</f>
        <v>15738.404349460599</v>
      </c>
      <c r="H887" s="161">
        <f>+[2]data1cf!G887</f>
        <v>15420.957033012848</v>
      </c>
      <c r="I887" s="161">
        <f>+[2]data1cf!H887</f>
        <v>15183.114513646742</v>
      </c>
      <c r="J887" s="161">
        <f>+[2]data1cf!I887</f>
        <v>15209.916306662348</v>
      </c>
      <c r="K887" s="161">
        <f>+[2]data1cf!J887</f>
        <v>15246.497881990872</v>
      </c>
      <c r="L887" s="161">
        <f>+[2]data1cf!K887</f>
        <v>15245.345060153704</v>
      </c>
      <c r="M887" s="161">
        <f>+[2]data1cf!L887</f>
        <v>15436.683436720492</v>
      </c>
      <c r="N887" s="161">
        <f>+[2]data1cf!M887</f>
        <v>15306.634597169414</v>
      </c>
      <c r="O887" s="161">
        <f>+[2]data1cf!N887</f>
        <v>15206.259188799093</v>
      </c>
      <c r="P887" s="161">
        <f>+[2]data1cf!O887</f>
        <v>15359.770122692473</v>
      </c>
      <c r="Q887" s="161">
        <f>+[2]data1cf!P887</f>
        <v>15250.396509582552</v>
      </c>
      <c r="R887" s="161">
        <f>+[2]data1cf!Q887</f>
        <v>1135.2283000120347</v>
      </c>
      <c r="S887" s="161">
        <f>+[2]data1cf!R887</f>
        <v>0</v>
      </c>
      <c r="T887" s="161">
        <f>+[2]data1cf!S887</f>
        <v>0</v>
      </c>
      <c r="U887" s="161">
        <f>+[2]data1cf!T887</f>
        <v>0</v>
      </c>
      <c r="V887" s="161">
        <f>+[2]data1cf!U887</f>
        <v>0</v>
      </c>
      <c r="W887" s="161">
        <f>+[2]data1cf!V887</f>
        <v>0</v>
      </c>
      <c r="X887" s="161">
        <f>+[2]data1cf!W887</f>
        <v>0</v>
      </c>
      <c r="Y887" s="161">
        <f>+[2]data1cf!X887</f>
        <v>0</v>
      </c>
      <c r="Z887" s="161">
        <f>+[2]data1cf!Y887</f>
        <v>0</v>
      </c>
      <c r="AA887" s="161">
        <f>+[2]data1cf!Z887</f>
        <v>0</v>
      </c>
      <c r="AB887" s="161"/>
      <c r="AC887" s="162">
        <f t="shared" si="104"/>
        <v>20175.595165864393</v>
      </c>
      <c r="AD887" s="162">
        <f t="shared" si="106"/>
        <v>53081.520343288954</v>
      </c>
      <c r="AE887" s="163">
        <f t="shared" si="107"/>
        <v>52525.785225588254</v>
      </c>
      <c r="AF887" s="164">
        <f t="shared" si="105"/>
        <v>0.13471339344978336</v>
      </c>
      <c r="AG887" s="165">
        <f t="shared" si="111"/>
        <v>0.97569113929449114</v>
      </c>
    </row>
    <row r="888" spans="1:33">
      <c r="A888" s="157"/>
      <c r="B888" s="161">
        <f>+[2]data1cf!A888</f>
        <v>-89551.068807179603</v>
      </c>
      <c r="C888" s="161">
        <f>+[2]data1cf!B888</f>
        <v>15057.316371151366</v>
      </c>
      <c r="D888" s="161">
        <f>+[2]data1cf!C888</f>
        <v>16519.38059912455</v>
      </c>
      <c r="E888" s="161">
        <f>+[2]data1cf!D888</f>
        <v>15993.214305297479</v>
      </c>
      <c r="F888" s="161">
        <f>+[2]data1cf!E888</f>
        <v>15532.421312275084</v>
      </c>
      <c r="G888" s="161">
        <f>+[2]data1cf!F888</f>
        <v>15349.351512034371</v>
      </c>
      <c r="H888" s="161">
        <f>+[2]data1cf!G888</f>
        <v>15079.249625249944</v>
      </c>
      <c r="I888" s="161">
        <f>+[2]data1cf!H888</f>
        <v>14988.182942615658</v>
      </c>
      <c r="J888" s="161">
        <f>+[2]data1cf!I888</f>
        <v>14988.127979466839</v>
      </c>
      <c r="K888" s="161">
        <f>+[2]data1cf!J888</f>
        <v>15061.575964742038</v>
      </c>
      <c r="L888" s="161">
        <f>+[2]data1cf!K888</f>
        <v>15018.607947080411</v>
      </c>
      <c r="M888" s="161">
        <f>+[2]data1cf!L888</f>
        <v>15027.995324202449</v>
      </c>
      <c r="N888" s="161">
        <f>+[2]data1cf!M888</f>
        <v>15142.047739922222</v>
      </c>
      <c r="O888" s="161">
        <f>+[2]data1cf!N888</f>
        <v>15209.461853361245</v>
      </c>
      <c r="P888" s="161">
        <f>+[2]data1cf!O888</f>
        <v>15234.143864221198</v>
      </c>
      <c r="Q888" s="161">
        <f>+[2]data1cf!P888</f>
        <v>15093.895317602084</v>
      </c>
      <c r="R888" s="161">
        <f>+[2]data1cf!Q888</f>
        <v>1027.1149387908272</v>
      </c>
      <c r="S888" s="161">
        <f>+[2]data1cf!R888</f>
        <v>0</v>
      </c>
      <c r="T888" s="161">
        <f>+[2]data1cf!S888</f>
        <v>0</v>
      </c>
      <c r="U888" s="161">
        <f>+[2]data1cf!T888</f>
        <v>0</v>
      </c>
      <c r="V888" s="161">
        <f>+[2]data1cf!U888</f>
        <v>0</v>
      </c>
      <c r="W888" s="161">
        <f>+[2]data1cf!V888</f>
        <v>0</v>
      </c>
      <c r="X888" s="161">
        <f>+[2]data1cf!W888</f>
        <v>0</v>
      </c>
      <c r="Y888" s="161">
        <f>+[2]data1cf!X888</f>
        <v>0</v>
      </c>
      <c r="Z888" s="161">
        <f>+[2]data1cf!Y888</f>
        <v>0</v>
      </c>
      <c r="AA888" s="161">
        <f>+[2]data1cf!Z888</f>
        <v>0</v>
      </c>
      <c r="AB888" s="161"/>
      <c r="AC888" s="162">
        <f t="shared" si="104"/>
        <v>27613.049947882671</v>
      </c>
      <c r="AD888" s="162">
        <f t="shared" si="106"/>
        <v>59999.583606242377</v>
      </c>
      <c r="AE888" s="163">
        <f t="shared" si="107"/>
        <v>59452.33552833648</v>
      </c>
      <c r="AF888" s="164">
        <f t="shared" si="105"/>
        <v>0.1516424000263214</v>
      </c>
      <c r="AG888" s="165">
        <f t="shared" si="111"/>
        <v>0.98502444710048276</v>
      </c>
    </row>
    <row r="889" spans="1:33">
      <c r="A889" s="157"/>
      <c r="B889" s="161">
        <f>+[2]data1cf!A889</f>
        <v>-96120.568877659083</v>
      </c>
      <c r="C889" s="161">
        <f>+[2]data1cf!B889</f>
        <v>15298.824250672227</v>
      </c>
      <c r="D889" s="161">
        <f>+[2]data1cf!C889</f>
        <v>16467.36595849739</v>
      </c>
      <c r="E889" s="161">
        <f>+[2]data1cf!D889</f>
        <v>16035.545921474451</v>
      </c>
      <c r="F889" s="161">
        <f>+[2]data1cf!E889</f>
        <v>15969.444302101316</v>
      </c>
      <c r="G889" s="161">
        <f>+[2]data1cf!F889</f>
        <v>15713.944018420276</v>
      </c>
      <c r="H889" s="161">
        <f>+[2]data1cf!G889</f>
        <v>15199.863433215163</v>
      </c>
      <c r="I889" s="161">
        <f>+[2]data1cf!H889</f>
        <v>15259.258937878021</v>
      </c>
      <c r="J889" s="161">
        <f>+[2]data1cf!I889</f>
        <v>15049.446693197016</v>
      </c>
      <c r="K889" s="161">
        <f>+[2]data1cf!J889</f>
        <v>15272.314593381294</v>
      </c>
      <c r="L889" s="161">
        <f>+[2]data1cf!K889</f>
        <v>15178.884377381853</v>
      </c>
      <c r="M889" s="161">
        <f>+[2]data1cf!L889</f>
        <v>15105.572150402946</v>
      </c>
      <c r="N889" s="161">
        <f>+[2]data1cf!M889</f>
        <v>15132.64851105207</v>
      </c>
      <c r="O889" s="161">
        <f>+[2]data1cf!N889</f>
        <v>15311.978678202478</v>
      </c>
      <c r="P889" s="161">
        <f>+[2]data1cf!O889</f>
        <v>15185.271594278507</v>
      </c>
      <c r="Q889" s="161">
        <f>+[2]data1cf!P889</f>
        <v>15169.047961555632</v>
      </c>
      <c r="R889" s="161">
        <f>+[2]data1cf!Q889</f>
        <v>1102.4644767991983</v>
      </c>
      <c r="S889" s="161">
        <f>+[2]data1cf!R889</f>
        <v>0</v>
      </c>
      <c r="T889" s="161">
        <f>+[2]data1cf!S889</f>
        <v>0</v>
      </c>
      <c r="U889" s="161">
        <f>+[2]data1cf!T889</f>
        <v>0</v>
      </c>
      <c r="V889" s="161">
        <f>+[2]data1cf!U889</f>
        <v>0</v>
      </c>
      <c r="W889" s="161">
        <f>+[2]data1cf!V889</f>
        <v>0</v>
      </c>
      <c r="X889" s="161">
        <f>+[2]data1cf!W889</f>
        <v>0</v>
      </c>
      <c r="Y889" s="161">
        <f>+[2]data1cf!X889</f>
        <v>0</v>
      </c>
      <c r="Z889" s="161">
        <f>+[2]data1cf!Y889</f>
        <v>0</v>
      </c>
      <c r="AA889" s="161">
        <f>+[2]data1cf!Z889</f>
        <v>0</v>
      </c>
      <c r="AB889" s="161"/>
      <c r="AC889" s="162">
        <f t="shared" si="104"/>
        <v>22238.749935158216</v>
      </c>
      <c r="AD889" s="162">
        <f t="shared" si="106"/>
        <v>54923.537417961321</v>
      </c>
      <c r="AE889" s="163">
        <f t="shared" si="107"/>
        <v>54371.550753163385</v>
      </c>
      <c r="AF889" s="164">
        <f t="shared" si="105"/>
        <v>0.13923577666282655</v>
      </c>
      <c r="AG889" s="165">
        <f t="shared" si="111"/>
        <v>0.97863278347220439</v>
      </c>
    </row>
    <row r="890" spans="1:33">
      <c r="A890" s="157"/>
      <c r="B890" s="161">
        <f>+[2]data1cf!A890</f>
        <v>-89791.453936435952</v>
      </c>
      <c r="C890" s="161">
        <f>+[2]data1cf!B890</f>
        <v>15095.993888222001</v>
      </c>
      <c r="D890" s="161">
        <f>+[2]data1cf!C890</f>
        <v>16602.617766152558</v>
      </c>
      <c r="E890" s="161">
        <f>+[2]data1cf!D890</f>
        <v>16077.080635549923</v>
      </c>
      <c r="F890" s="161">
        <f>+[2]data1cf!E890</f>
        <v>15731.718500253573</v>
      </c>
      <c r="G890" s="161">
        <f>+[2]data1cf!F890</f>
        <v>15351.738494710484</v>
      </c>
      <c r="H890" s="161">
        <f>+[2]data1cf!G890</f>
        <v>15291.23195822896</v>
      </c>
      <c r="I890" s="161">
        <f>+[2]data1cf!H890</f>
        <v>15310.111768623203</v>
      </c>
      <c r="J890" s="161">
        <f>+[2]data1cf!I890</f>
        <v>15097.814632980717</v>
      </c>
      <c r="K890" s="161">
        <f>+[2]data1cf!J890</f>
        <v>14915.220806391248</v>
      </c>
      <c r="L890" s="161">
        <f>+[2]data1cf!K890</f>
        <v>14975.050245823008</v>
      </c>
      <c r="M890" s="161">
        <f>+[2]data1cf!L890</f>
        <v>15352.630862250906</v>
      </c>
      <c r="N890" s="161">
        <f>+[2]data1cf!M890</f>
        <v>15192.141067501325</v>
      </c>
      <c r="O890" s="161">
        <f>+[2]data1cf!N890</f>
        <v>14858.834289340197</v>
      </c>
      <c r="P890" s="161">
        <f>+[2]data1cf!O890</f>
        <v>15146.756015222838</v>
      </c>
      <c r="Q890" s="161">
        <f>+[2]data1cf!P890</f>
        <v>15372.31453696453</v>
      </c>
      <c r="R890" s="161">
        <f>+[2]data1cf!Q890</f>
        <v>1029.8720600693457</v>
      </c>
      <c r="S890" s="161">
        <f>+[2]data1cf!R890</f>
        <v>0</v>
      </c>
      <c r="T890" s="161">
        <f>+[2]data1cf!S890</f>
        <v>0</v>
      </c>
      <c r="U890" s="161">
        <f>+[2]data1cf!T890</f>
        <v>0</v>
      </c>
      <c r="V890" s="161">
        <f>+[2]data1cf!U890</f>
        <v>0</v>
      </c>
      <c r="W890" s="161">
        <f>+[2]data1cf!V890</f>
        <v>0</v>
      </c>
      <c r="X890" s="161">
        <f>+[2]data1cf!W890</f>
        <v>0</v>
      </c>
      <c r="Y890" s="161">
        <f>+[2]data1cf!X890</f>
        <v>0</v>
      </c>
      <c r="Z890" s="161">
        <f>+[2]data1cf!Y890</f>
        <v>0</v>
      </c>
      <c r="AA890" s="161">
        <f>+[2]data1cf!Z890</f>
        <v>0</v>
      </c>
      <c r="AB890" s="161"/>
      <c r="AC890" s="162">
        <f t="shared" si="104"/>
        <v>28006.549007359114</v>
      </c>
      <c r="AD890" s="162">
        <f t="shared" si="106"/>
        <v>60547.993485152503</v>
      </c>
      <c r="AE890" s="163">
        <f t="shared" si="107"/>
        <v>59998.417601779409</v>
      </c>
      <c r="AF890" s="164">
        <f t="shared" si="105"/>
        <v>0.15225655436515811</v>
      </c>
      <c r="AG890" s="165">
        <f t="shared" si="111"/>
        <v>0.98558862401605252</v>
      </c>
    </row>
    <row r="891" spans="1:33">
      <c r="A891" s="157"/>
      <c r="B891" s="161">
        <f>+[2]data1cf!A891</f>
        <v>-100929.10131123806</v>
      </c>
      <c r="C891" s="161">
        <f>+[2]data1cf!B891</f>
        <v>15164.307212722848</v>
      </c>
      <c r="D891" s="161">
        <f>+[2]data1cf!C891</f>
        <v>16922.235004991468</v>
      </c>
      <c r="E891" s="161">
        <f>+[2]data1cf!D891</f>
        <v>16150.881116908371</v>
      </c>
      <c r="F891" s="161">
        <f>+[2]data1cf!E891</f>
        <v>16255.904643474416</v>
      </c>
      <c r="G891" s="161">
        <f>+[2]data1cf!F891</f>
        <v>15796.56212494554</v>
      </c>
      <c r="H891" s="161">
        <f>+[2]data1cf!G891</f>
        <v>15408.882158832601</v>
      </c>
      <c r="I891" s="161">
        <f>+[2]data1cf!H891</f>
        <v>15257.559085247267</v>
      </c>
      <c r="J891" s="161">
        <f>+[2]data1cf!I891</f>
        <v>15475.590448878063</v>
      </c>
      <c r="K891" s="161">
        <f>+[2]data1cf!J891</f>
        <v>15406.260019346235</v>
      </c>
      <c r="L891" s="161">
        <f>+[2]data1cf!K891</f>
        <v>15213.791281593192</v>
      </c>
      <c r="M891" s="161">
        <f>+[2]data1cf!L891</f>
        <v>15250.422179236051</v>
      </c>
      <c r="N891" s="161">
        <f>+[2]data1cf!M891</f>
        <v>15218.016628413739</v>
      </c>
      <c r="O891" s="161">
        <f>+[2]data1cf!N891</f>
        <v>15470.726341710348</v>
      </c>
      <c r="P891" s="161">
        <f>+[2]data1cf!O891</f>
        <v>15393.138463402673</v>
      </c>
      <c r="Q891" s="161">
        <f>+[2]data1cf!P891</f>
        <v>15131.885006169447</v>
      </c>
      <c r="R891" s="161">
        <f>+[2]data1cf!Q891</f>
        <v>1157.616420399376</v>
      </c>
      <c r="S891" s="161">
        <f>+[2]data1cf!R891</f>
        <v>0</v>
      </c>
      <c r="T891" s="161">
        <f>+[2]data1cf!S891</f>
        <v>0</v>
      </c>
      <c r="U891" s="161">
        <f>+[2]data1cf!T891</f>
        <v>0</v>
      </c>
      <c r="V891" s="161">
        <f>+[2]data1cf!U891</f>
        <v>0</v>
      </c>
      <c r="W891" s="161">
        <f>+[2]data1cf!V891</f>
        <v>0</v>
      </c>
      <c r="X891" s="161">
        <f>+[2]data1cf!W891</f>
        <v>0</v>
      </c>
      <c r="Y891" s="161">
        <f>+[2]data1cf!X891</f>
        <v>0</v>
      </c>
      <c r="Z891" s="161">
        <f>+[2]data1cf!Y891</f>
        <v>0</v>
      </c>
      <c r="AA891" s="161">
        <f>+[2]data1cf!Z891</f>
        <v>0</v>
      </c>
      <c r="AB891" s="161"/>
      <c r="AC891" s="162">
        <f t="shared" si="104"/>
        <v>18584.889026603436</v>
      </c>
      <c r="AD891" s="162">
        <f t="shared" si="106"/>
        <v>51593.218642092397</v>
      </c>
      <c r="AE891" s="163">
        <f t="shared" si="107"/>
        <v>51035.946862913013</v>
      </c>
      <c r="AF891" s="164">
        <f t="shared" si="105"/>
        <v>0.13145858645439149</v>
      </c>
      <c r="AG891" s="165">
        <f t="shared" si="111"/>
        <v>0.97302107760434775</v>
      </c>
    </row>
    <row r="892" spans="1:33">
      <c r="A892" s="157"/>
      <c r="B892" s="161">
        <f>+[2]data1cf!A892</f>
        <v>-97857.924496451349</v>
      </c>
      <c r="C892" s="161">
        <f>+[2]data1cf!B892</f>
        <v>15166.716876819992</v>
      </c>
      <c r="D892" s="161">
        <f>+[2]data1cf!C892</f>
        <v>16754.440353068807</v>
      </c>
      <c r="E892" s="161">
        <f>+[2]data1cf!D892</f>
        <v>16331.072190484629</v>
      </c>
      <c r="F892" s="161">
        <f>+[2]data1cf!E892</f>
        <v>15829.755031454082</v>
      </c>
      <c r="G892" s="161">
        <f>+[2]data1cf!F892</f>
        <v>15453.038967174914</v>
      </c>
      <c r="H892" s="161">
        <f>+[2]data1cf!G892</f>
        <v>15338.096487654637</v>
      </c>
      <c r="I892" s="161">
        <f>+[2]data1cf!H892</f>
        <v>15243.054656160341</v>
      </c>
      <c r="J892" s="161">
        <f>+[2]data1cf!I892</f>
        <v>15170.723203752032</v>
      </c>
      <c r="K892" s="161">
        <f>+[2]data1cf!J892</f>
        <v>15303.025145497915</v>
      </c>
      <c r="L892" s="161">
        <f>+[2]data1cf!K892</f>
        <v>15298.660651251646</v>
      </c>
      <c r="M892" s="161">
        <f>+[2]data1cf!L892</f>
        <v>15271.395658907524</v>
      </c>
      <c r="N892" s="161">
        <f>+[2]data1cf!M892</f>
        <v>15156.719936829071</v>
      </c>
      <c r="O892" s="161">
        <f>+[2]data1cf!N892</f>
        <v>15176.035107146556</v>
      </c>
      <c r="P892" s="161">
        <f>+[2]data1cf!O892</f>
        <v>15164.102187324268</v>
      </c>
      <c r="Q892" s="161">
        <f>+[2]data1cf!P892</f>
        <v>15378.048109822177</v>
      </c>
      <c r="R892" s="161">
        <f>+[2]data1cf!Q892</f>
        <v>1122.3912508044982</v>
      </c>
      <c r="S892" s="161">
        <f>+[2]data1cf!R892</f>
        <v>0</v>
      </c>
      <c r="T892" s="161">
        <f>+[2]data1cf!S892</f>
        <v>0</v>
      </c>
      <c r="U892" s="161">
        <f>+[2]data1cf!T892</f>
        <v>0</v>
      </c>
      <c r="V892" s="161">
        <f>+[2]data1cf!U892</f>
        <v>0</v>
      </c>
      <c r="W892" s="161">
        <f>+[2]data1cf!V892</f>
        <v>0</v>
      </c>
      <c r="X892" s="161">
        <f>+[2]data1cf!W892</f>
        <v>0</v>
      </c>
      <c r="Y892" s="161">
        <f>+[2]data1cf!X892</f>
        <v>0</v>
      </c>
      <c r="Z892" s="161">
        <f>+[2]data1cf!Y892</f>
        <v>0</v>
      </c>
      <c r="AA892" s="161">
        <f>+[2]data1cf!Z892</f>
        <v>0</v>
      </c>
      <c r="AB892" s="161"/>
      <c r="AC892" s="162">
        <f t="shared" si="104"/>
        <v>20843.63740538809</v>
      </c>
      <c r="AD892" s="162">
        <f t="shared" si="106"/>
        <v>53627.527491296671</v>
      </c>
      <c r="AE892" s="163">
        <f t="shared" si="107"/>
        <v>53073.82627079844</v>
      </c>
      <c r="AF892" s="164">
        <f t="shared" si="105"/>
        <v>0.13622053265571599</v>
      </c>
      <c r="AG892" s="165">
        <f t="shared" si="111"/>
        <v>0.97660299561185926</v>
      </c>
    </row>
    <row r="893" spans="1:33">
      <c r="A893" s="157"/>
      <c r="B893" s="161">
        <f>+[2]data1cf!A893</f>
        <v>-98542.895839760502</v>
      </c>
      <c r="C893" s="161">
        <f>+[2]data1cf!B893</f>
        <v>15261.005300374725</v>
      </c>
      <c r="D893" s="161">
        <f>+[2]data1cf!C893</f>
        <v>16746.738065470428</v>
      </c>
      <c r="E893" s="161">
        <f>+[2]data1cf!D893</f>
        <v>16419.008068630494</v>
      </c>
      <c r="F893" s="161">
        <f>+[2]data1cf!E893</f>
        <v>15912.284290943007</v>
      </c>
      <c r="G893" s="161">
        <f>+[2]data1cf!F893</f>
        <v>15497.582603960325</v>
      </c>
      <c r="H893" s="161">
        <f>+[2]data1cf!G893</f>
        <v>15311.271754265974</v>
      </c>
      <c r="I893" s="161">
        <f>+[2]data1cf!H893</f>
        <v>15434.027597499124</v>
      </c>
      <c r="J893" s="161">
        <f>+[2]data1cf!I893</f>
        <v>15292.721546754561</v>
      </c>
      <c r="K893" s="161">
        <f>+[2]data1cf!J893</f>
        <v>15353.289777427282</v>
      </c>
      <c r="L893" s="161">
        <f>+[2]data1cf!K893</f>
        <v>15319.026039487013</v>
      </c>
      <c r="M893" s="161">
        <f>+[2]data1cf!L893</f>
        <v>15421.671550341038</v>
      </c>
      <c r="N893" s="161">
        <f>+[2]data1cf!M893</f>
        <v>15405.298047864828</v>
      </c>
      <c r="O893" s="161">
        <f>+[2]data1cf!N893</f>
        <v>15399.840920484845</v>
      </c>
      <c r="P893" s="161">
        <f>+[2]data1cf!O893</f>
        <v>15309.756834586806</v>
      </c>
      <c r="Q893" s="161">
        <f>+[2]data1cf!P893</f>
        <v>15447.664762127311</v>
      </c>
      <c r="R893" s="161">
        <f>+[2]data1cf!Q893</f>
        <v>1130.2475981237169</v>
      </c>
      <c r="S893" s="161">
        <f>+[2]data1cf!R893</f>
        <v>0</v>
      </c>
      <c r="T893" s="161">
        <f>+[2]data1cf!S893</f>
        <v>0</v>
      </c>
      <c r="U893" s="161">
        <f>+[2]data1cf!T893</f>
        <v>0</v>
      </c>
      <c r="V893" s="161">
        <f>+[2]data1cf!U893</f>
        <v>0</v>
      </c>
      <c r="W893" s="161">
        <f>+[2]data1cf!V893</f>
        <v>0</v>
      </c>
      <c r="X893" s="161">
        <f>+[2]data1cf!W893</f>
        <v>0</v>
      </c>
      <c r="Y893" s="161">
        <f>+[2]data1cf!X893</f>
        <v>0</v>
      </c>
      <c r="Z893" s="161">
        <f>+[2]data1cf!Y893</f>
        <v>0</v>
      </c>
      <c r="AA893" s="161">
        <f>+[2]data1cf!Z893</f>
        <v>0</v>
      </c>
      <c r="AB893" s="161"/>
      <c r="AC893" s="162">
        <f t="shared" si="104"/>
        <v>20810.144758435388</v>
      </c>
      <c r="AD893" s="162">
        <f t="shared" si="106"/>
        <v>53820.1652177836</v>
      </c>
      <c r="AE893" s="163">
        <f t="shared" si="107"/>
        <v>53262.461856830472</v>
      </c>
      <c r="AF893" s="164">
        <f t="shared" si="105"/>
        <v>0.13586613535881045</v>
      </c>
      <c r="AG893" s="165">
        <f t="shared" si="111"/>
        <v>0.97691647933047399</v>
      </c>
    </row>
    <row r="894" spans="1:33">
      <c r="A894" s="157"/>
      <c r="B894" s="161">
        <f>+[2]data1cf!A894</f>
        <v>-100964.79155489933</v>
      </c>
      <c r="C894" s="161">
        <f>+[2]data1cf!B894</f>
        <v>15262.199132954305</v>
      </c>
      <c r="D894" s="161">
        <f>+[2]data1cf!C894</f>
        <v>16873.982531362406</v>
      </c>
      <c r="E894" s="161">
        <f>+[2]data1cf!D894</f>
        <v>16360.832714026623</v>
      </c>
      <c r="F894" s="161">
        <f>+[2]data1cf!E894</f>
        <v>16041.148403654588</v>
      </c>
      <c r="G894" s="161">
        <f>+[2]data1cf!F894</f>
        <v>15754.598682009253</v>
      </c>
      <c r="H894" s="161">
        <f>+[2]data1cf!G894</f>
        <v>15265.63327316803</v>
      </c>
      <c r="I894" s="161">
        <f>+[2]data1cf!H894</f>
        <v>15284.902037313102</v>
      </c>
      <c r="J894" s="161">
        <f>+[2]data1cf!I894</f>
        <v>15212.563011332953</v>
      </c>
      <c r="K894" s="161">
        <f>+[2]data1cf!J894</f>
        <v>15325.734470854843</v>
      </c>
      <c r="L894" s="161">
        <f>+[2]data1cf!K894</f>
        <v>15165.545996282002</v>
      </c>
      <c r="M894" s="161">
        <f>+[2]data1cf!L894</f>
        <v>15398.505741595121</v>
      </c>
      <c r="N894" s="161">
        <f>+[2]data1cf!M894</f>
        <v>15405.317083471225</v>
      </c>
      <c r="O894" s="161">
        <f>+[2]data1cf!N894</f>
        <v>15401.201992932482</v>
      </c>
      <c r="P894" s="161">
        <f>+[2]data1cf!O894</f>
        <v>15290.491754107783</v>
      </c>
      <c r="Q894" s="161">
        <f>+[2]data1cf!P894</f>
        <v>15323.418179482593</v>
      </c>
      <c r="R894" s="161">
        <f>+[2]data1cf!Q894</f>
        <v>1158.0257732180733</v>
      </c>
      <c r="S894" s="161">
        <f>+[2]data1cf!R894</f>
        <v>0</v>
      </c>
      <c r="T894" s="161">
        <f>+[2]data1cf!S894</f>
        <v>0</v>
      </c>
      <c r="U894" s="161">
        <f>+[2]data1cf!T894</f>
        <v>0</v>
      </c>
      <c r="V894" s="161">
        <f>+[2]data1cf!U894</f>
        <v>0</v>
      </c>
      <c r="W894" s="161">
        <f>+[2]data1cf!V894</f>
        <v>0</v>
      </c>
      <c r="X894" s="161">
        <f>+[2]data1cf!W894</f>
        <v>0</v>
      </c>
      <c r="Y894" s="161">
        <f>+[2]data1cf!X894</f>
        <v>0</v>
      </c>
      <c r="Z894" s="161">
        <f>+[2]data1cf!Y894</f>
        <v>0</v>
      </c>
      <c r="AA894" s="161">
        <f>+[2]data1cf!Z894</f>
        <v>0</v>
      </c>
      <c r="AB894" s="161"/>
      <c r="AC894" s="162">
        <f t="shared" si="104"/>
        <v>18451.439328477216</v>
      </c>
      <c r="AD894" s="162">
        <f t="shared" si="106"/>
        <v>51417.77468532374</v>
      </c>
      <c r="AE894" s="163">
        <f t="shared" si="107"/>
        <v>50860.956763934308</v>
      </c>
      <c r="AF894" s="164">
        <f t="shared" si="105"/>
        <v>0.13124037384986878</v>
      </c>
      <c r="AG894" s="165">
        <f t="shared" si="111"/>
        <v>0.97268759543851901</v>
      </c>
    </row>
    <row r="895" spans="1:33">
      <c r="A895" s="157"/>
      <c r="B895" s="161">
        <f>+[2]data1cf!A895</f>
        <v>-98143.260982610882</v>
      </c>
      <c r="C895" s="161">
        <f>+[2]data1cf!B895</f>
        <v>15115.778700789158</v>
      </c>
      <c r="D895" s="161">
        <f>+[2]data1cf!C895</f>
        <v>16478.462841169126</v>
      </c>
      <c r="E895" s="161">
        <f>+[2]data1cf!D895</f>
        <v>16092.406912585833</v>
      </c>
      <c r="F895" s="161">
        <f>+[2]data1cf!E895</f>
        <v>15991.386572995301</v>
      </c>
      <c r="G895" s="161">
        <f>+[2]data1cf!F895</f>
        <v>15686.44328172759</v>
      </c>
      <c r="H895" s="161">
        <f>+[2]data1cf!G895</f>
        <v>15277.324093707064</v>
      </c>
      <c r="I895" s="161">
        <f>+[2]data1cf!H895</f>
        <v>15135.109917196261</v>
      </c>
      <c r="J895" s="161">
        <f>+[2]data1cf!I895</f>
        <v>15366.924717376707</v>
      </c>
      <c r="K895" s="161">
        <f>+[2]data1cf!J895</f>
        <v>15389.658841830475</v>
      </c>
      <c r="L895" s="161">
        <f>+[2]data1cf!K895</f>
        <v>15058.385720788396</v>
      </c>
      <c r="M895" s="161">
        <f>+[2]data1cf!L895</f>
        <v>15172.53362450132</v>
      </c>
      <c r="N895" s="161">
        <f>+[2]data1cf!M895</f>
        <v>15334.701356038655</v>
      </c>
      <c r="O895" s="161">
        <f>+[2]data1cf!N895</f>
        <v>15333.766409147751</v>
      </c>
      <c r="P895" s="161">
        <f>+[2]data1cf!O895</f>
        <v>15220.284445105317</v>
      </c>
      <c r="Q895" s="161">
        <f>+[2]data1cf!P895</f>
        <v>15571.732011319957</v>
      </c>
      <c r="R895" s="161">
        <f>+[2]data1cf!Q895</f>
        <v>1125.6639461661537</v>
      </c>
      <c r="S895" s="161">
        <f>+[2]data1cf!R895</f>
        <v>0</v>
      </c>
      <c r="T895" s="161">
        <f>+[2]data1cf!S895</f>
        <v>0</v>
      </c>
      <c r="U895" s="161">
        <f>+[2]data1cf!T895</f>
        <v>0</v>
      </c>
      <c r="V895" s="161">
        <f>+[2]data1cf!U895</f>
        <v>0</v>
      </c>
      <c r="W895" s="161">
        <f>+[2]data1cf!V895</f>
        <v>0</v>
      </c>
      <c r="X895" s="161">
        <f>+[2]data1cf!W895</f>
        <v>0</v>
      </c>
      <c r="Y895" s="161">
        <f>+[2]data1cf!X895</f>
        <v>0</v>
      </c>
      <c r="Z895" s="161">
        <f>+[2]data1cf!Y895</f>
        <v>0</v>
      </c>
      <c r="AA895" s="161">
        <f>+[2]data1cf!Z895</f>
        <v>0</v>
      </c>
      <c r="AB895" s="161"/>
      <c r="AC895" s="162">
        <f t="shared" si="104"/>
        <v>20435.456025917887</v>
      </c>
      <c r="AD895" s="162">
        <f t="shared" si="106"/>
        <v>53283.264418153827</v>
      </c>
      <c r="AE895" s="163">
        <f t="shared" si="107"/>
        <v>52728.232485140536</v>
      </c>
      <c r="AF895" s="164">
        <f t="shared" si="105"/>
        <v>0.1353182852268219</v>
      </c>
      <c r="AG895" s="165">
        <f t="shared" si="111"/>
        <v>0.9760321285048591</v>
      </c>
    </row>
    <row r="896" spans="1:33">
      <c r="A896" s="157"/>
      <c r="B896" s="161">
        <f>+[2]data1cf!A896</f>
        <v>-94560.126803261301</v>
      </c>
      <c r="C896" s="161">
        <f>+[2]data1cf!B896</f>
        <v>14839.806736706276</v>
      </c>
      <c r="D896" s="161">
        <f>+[2]data1cf!C896</f>
        <v>16411.346879809738</v>
      </c>
      <c r="E896" s="161">
        <f>+[2]data1cf!D896</f>
        <v>15985.292856758064</v>
      </c>
      <c r="F896" s="161">
        <f>+[2]data1cf!E896</f>
        <v>15746.333659770797</v>
      </c>
      <c r="G896" s="161">
        <f>+[2]data1cf!F896</f>
        <v>15640.461980182397</v>
      </c>
      <c r="H896" s="161">
        <f>+[2]data1cf!G896</f>
        <v>15305.23588206111</v>
      </c>
      <c r="I896" s="161">
        <f>+[2]data1cf!H896</f>
        <v>15216.126781552703</v>
      </c>
      <c r="J896" s="161">
        <f>+[2]data1cf!I896</f>
        <v>15208.353848346094</v>
      </c>
      <c r="K896" s="161">
        <f>+[2]data1cf!J896</f>
        <v>15124.163372175819</v>
      </c>
      <c r="L896" s="161">
        <f>+[2]data1cf!K896</f>
        <v>15349.486841025904</v>
      </c>
      <c r="M896" s="161">
        <f>+[2]data1cf!L896</f>
        <v>15320.597381566327</v>
      </c>
      <c r="N896" s="161">
        <f>+[2]data1cf!M896</f>
        <v>15245.351022430381</v>
      </c>
      <c r="O896" s="161">
        <f>+[2]data1cf!N896</f>
        <v>15249.6272709886</v>
      </c>
      <c r="P896" s="161">
        <f>+[2]data1cf!O896</f>
        <v>15510.621743285548</v>
      </c>
      <c r="Q896" s="161">
        <f>+[2]data1cf!P896</f>
        <v>15096.940641241148</v>
      </c>
      <c r="R896" s="161">
        <f>+[2]data1cf!Q896</f>
        <v>1084.5668303826858</v>
      </c>
      <c r="S896" s="161">
        <f>+[2]data1cf!R896</f>
        <v>0</v>
      </c>
      <c r="T896" s="161">
        <f>+[2]data1cf!S896</f>
        <v>0</v>
      </c>
      <c r="U896" s="161">
        <f>+[2]data1cf!T896</f>
        <v>0</v>
      </c>
      <c r="V896" s="161">
        <f>+[2]data1cf!U896</f>
        <v>0</v>
      </c>
      <c r="W896" s="161">
        <f>+[2]data1cf!V896</f>
        <v>0</v>
      </c>
      <c r="X896" s="161">
        <f>+[2]data1cf!W896</f>
        <v>0</v>
      </c>
      <c r="Y896" s="161">
        <f>+[2]data1cf!X896</f>
        <v>0</v>
      </c>
      <c r="Z896" s="161">
        <f>+[2]data1cf!Y896</f>
        <v>0</v>
      </c>
      <c r="AA896" s="161">
        <f>+[2]data1cf!Z896</f>
        <v>0</v>
      </c>
      <c r="AB896" s="161"/>
      <c r="AC896" s="162">
        <f t="shared" si="104"/>
        <v>23371.847225516696</v>
      </c>
      <c r="AD896" s="162">
        <f t="shared" si="106"/>
        <v>56112.766197425924</v>
      </c>
      <c r="AE896" s="163">
        <f t="shared" si="107"/>
        <v>55559.477436473375</v>
      </c>
      <c r="AF896" s="164">
        <f t="shared" si="105"/>
        <v>0.14156057238578795</v>
      </c>
      <c r="AG896" s="165">
        <f t="shared" si="111"/>
        <v>0.98034002717277458</v>
      </c>
    </row>
    <row r="897" spans="1:33">
      <c r="A897" s="157"/>
      <c r="B897" s="161">
        <f>+[2]data1cf!A897</f>
        <v>-101128.70526691838</v>
      </c>
      <c r="C897" s="161">
        <f>+[2]data1cf!B897</f>
        <v>15241.15952287431</v>
      </c>
      <c r="D897" s="161">
        <f>+[2]data1cf!C897</f>
        <v>16802.185157999636</v>
      </c>
      <c r="E897" s="161">
        <f>+[2]data1cf!D897</f>
        <v>16392.283622349525</v>
      </c>
      <c r="F897" s="161">
        <f>+[2]data1cf!E897</f>
        <v>16030.524822365242</v>
      </c>
      <c r="G897" s="161">
        <f>+[2]data1cf!F897</f>
        <v>15574.418220177675</v>
      </c>
      <c r="H897" s="161">
        <f>+[2]data1cf!G897</f>
        <v>15240.400917838975</v>
      </c>
      <c r="I897" s="161">
        <f>+[2]data1cf!H897</f>
        <v>15095.047140638209</v>
      </c>
      <c r="J897" s="161">
        <f>+[2]data1cf!I897</f>
        <v>15308.635042494505</v>
      </c>
      <c r="K897" s="161">
        <f>+[2]data1cf!J897</f>
        <v>15112.726141424282</v>
      </c>
      <c r="L897" s="161">
        <f>+[2]data1cf!K897</f>
        <v>15626.617897063945</v>
      </c>
      <c r="M897" s="161">
        <f>+[2]data1cf!L897</f>
        <v>15270.396917214661</v>
      </c>
      <c r="N897" s="161">
        <f>+[2]data1cf!M897</f>
        <v>15298.984409135042</v>
      </c>
      <c r="O897" s="161">
        <f>+[2]data1cf!N897</f>
        <v>15264.293626198199</v>
      </c>
      <c r="P897" s="161">
        <f>+[2]data1cf!O897</f>
        <v>15546.29726166295</v>
      </c>
      <c r="Q897" s="161">
        <f>+[2]data1cf!P897</f>
        <v>15552.978580340754</v>
      </c>
      <c r="R897" s="161">
        <f>+[2]data1cf!Q897</f>
        <v>1159.9057979294469</v>
      </c>
      <c r="S897" s="161">
        <f>+[2]data1cf!R897</f>
        <v>0</v>
      </c>
      <c r="T897" s="161">
        <f>+[2]data1cf!S897</f>
        <v>0</v>
      </c>
      <c r="U897" s="161">
        <f>+[2]data1cf!T897</f>
        <v>0</v>
      </c>
      <c r="V897" s="161">
        <f>+[2]data1cf!U897</f>
        <v>0</v>
      </c>
      <c r="W897" s="161">
        <f>+[2]data1cf!V897</f>
        <v>0</v>
      </c>
      <c r="X897" s="161">
        <f>+[2]data1cf!W897</f>
        <v>0</v>
      </c>
      <c r="Y897" s="161">
        <f>+[2]data1cf!X897</f>
        <v>0</v>
      </c>
      <c r="Z897" s="161">
        <f>+[2]data1cf!Y897</f>
        <v>0</v>
      </c>
      <c r="AA897" s="161">
        <f>+[2]data1cf!Z897</f>
        <v>0</v>
      </c>
      <c r="AB897" s="161"/>
      <c r="AC897" s="162">
        <f t="shared" si="104"/>
        <v>18138.368079935633</v>
      </c>
      <c r="AD897" s="162">
        <f t="shared" si="106"/>
        <v>51110.68789109934</v>
      </c>
      <c r="AE897" s="163">
        <f t="shared" si="107"/>
        <v>50553.448021888413</v>
      </c>
      <c r="AF897" s="164">
        <f t="shared" si="105"/>
        <v>0.13062841296195982</v>
      </c>
      <c r="AG897" s="165">
        <f t="shared" si="111"/>
        <v>0.97209393518033371</v>
      </c>
    </row>
    <row r="898" spans="1:33">
      <c r="A898" s="157"/>
      <c r="B898" s="161">
        <f>+[2]data1cf!A898</f>
        <v>-96686.886368615975</v>
      </c>
      <c r="C898" s="161">
        <f>+[2]data1cf!B898</f>
        <v>15092.141772875377</v>
      </c>
      <c r="D898" s="161">
        <f>+[2]data1cf!C898</f>
        <v>16505.40498670458</v>
      </c>
      <c r="E898" s="161">
        <f>+[2]data1cf!D898</f>
        <v>16305.41890165895</v>
      </c>
      <c r="F898" s="161">
        <f>+[2]data1cf!E898</f>
        <v>15805.514416842036</v>
      </c>
      <c r="G898" s="161">
        <f>+[2]data1cf!F898</f>
        <v>15588.453675037586</v>
      </c>
      <c r="H898" s="161">
        <f>+[2]data1cf!G898</f>
        <v>15340.023035083806</v>
      </c>
      <c r="I898" s="161">
        <f>+[2]data1cf!H898</f>
        <v>15408.470692332521</v>
      </c>
      <c r="J898" s="161">
        <f>+[2]data1cf!I898</f>
        <v>15449.140604040775</v>
      </c>
      <c r="K898" s="161">
        <f>+[2]data1cf!J898</f>
        <v>15351.062589646928</v>
      </c>
      <c r="L898" s="161">
        <f>+[2]data1cf!K898</f>
        <v>15085.048957355857</v>
      </c>
      <c r="M898" s="161">
        <f>+[2]data1cf!L898</f>
        <v>15278.776918872099</v>
      </c>
      <c r="N898" s="161">
        <f>+[2]data1cf!M898</f>
        <v>15514.812305773878</v>
      </c>
      <c r="O898" s="161">
        <f>+[2]data1cf!N898</f>
        <v>15576.354576572514</v>
      </c>
      <c r="P898" s="161">
        <f>+[2]data1cf!O898</f>
        <v>15285.13623550073</v>
      </c>
      <c r="Q898" s="161">
        <f>+[2]data1cf!P898</f>
        <v>15032.431512294343</v>
      </c>
      <c r="R898" s="161">
        <f>+[2]data1cf!Q898</f>
        <v>1108.9599118934775</v>
      </c>
      <c r="S898" s="161">
        <f>+[2]data1cf!R898</f>
        <v>0</v>
      </c>
      <c r="T898" s="161">
        <f>+[2]data1cf!S898</f>
        <v>0</v>
      </c>
      <c r="U898" s="161">
        <f>+[2]data1cf!T898</f>
        <v>0</v>
      </c>
      <c r="V898" s="161">
        <f>+[2]data1cf!U898</f>
        <v>0</v>
      </c>
      <c r="W898" s="161">
        <f>+[2]data1cf!V898</f>
        <v>0</v>
      </c>
      <c r="X898" s="161">
        <f>+[2]data1cf!W898</f>
        <v>0</v>
      </c>
      <c r="Y898" s="161">
        <f>+[2]data1cf!X898</f>
        <v>0</v>
      </c>
      <c r="Z898" s="161">
        <f>+[2]data1cf!Y898</f>
        <v>0</v>
      </c>
      <c r="AA898" s="161">
        <f>+[2]data1cf!Z898</f>
        <v>0</v>
      </c>
      <c r="AB898" s="161"/>
      <c r="AC898" s="162">
        <f t="shared" ref="AC898:AC961" si="112">XNPV(0.1,B898:AA898,$B$1:$AA$1)</f>
        <v>22121.901041366134</v>
      </c>
      <c r="AD898" s="162">
        <f t="shared" si="106"/>
        <v>55037.497754513366</v>
      </c>
      <c r="AE898" s="163">
        <f t="shared" si="107"/>
        <v>54481.522418764442</v>
      </c>
      <c r="AF898" s="164">
        <f t="shared" ref="AF898:AF961" si="113">XIRR(B898:AA898,$B$1:$AA$1)</f>
        <v>0.13867960572242738</v>
      </c>
      <c r="AG898" s="165">
        <f t="shared" si="111"/>
        <v>0.97880261144767766</v>
      </c>
    </row>
    <row r="899" spans="1:33">
      <c r="A899" s="157"/>
      <c r="B899" s="161">
        <f>+[2]data1cf!A899</f>
        <v>-94962.639910212078</v>
      </c>
      <c r="C899" s="161">
        <f>+[2]data1cf!B899</f>
        <v>15301.839361599597</v>
      </c>
      <c r="D899" s="161">
        <f>+[2]data1cf!C899</f>
        <v>16529.173527073926</v>
      </c>
      <c r="E899" s="161">
        <f>+[2]data1cf!D899</f>
        <v>16113.147438201275</v>
      </c>
      <c r="F899" s="161">
        <f>+[2]data1cf!E899</f>
        <v>15752.672621510643</v>
      </c>
      <c r="G899" s="161">
        <f>+[2]data1cf!F899</f>
        <v>15439.517581830429</v>
      </c>
      <c r="H899" s="161">
        <f>+[2]data1cf!G899</f>
        <v>15243.972239115923</v>
      </c>
      <c r="I899" s="161">
        <f>+[2]data1cf!H899</f>
        <v>15043.806212080193</v>
      </c>
      <c r="J899" s="161">
        <f>+[2]data1cf!I899</f>
        <v>15073.49149545792</v>
      </c>
      <c r="K899" s="161">
        <f>+[2]data1cf!J899</f>
        <v>15169.314213692902</v>
      </c>
      <c r="L899" s="161">
        <f>+[2]data1cf!K899</f>
        <v>15230.612464914433</v>
      </c>
      <c r="M899" s="161">
        <f>+[2]data1cf!L899</f>
        <v>15171.776751896949</v>
      </c>
      <c r="N899" s="161">
        <f>+[2]data1cf!M899</f>
        <v>15006.653137569498</v>
      </c>
      <c r="O899" s="161">
        <f>+[2]data1cf!N899</f>
        <v>15198.693023454278</v>
      </c>
      <c r="P899" s="161">
        <f>+[2]data1cf!O899</f>
        <v>15281.741460181751</v>
      </c>
      <c r="Q899" s="161">
        <f>+[2]data1cf!P899</f>
        <v>15285.756226876993</v>
      </c>
      <c r="R899" s="161">
        <f>+[2]data1cf!Q899</f>
        <v>1089.1834947141683</v>
      </c>
      <c r="S899" s="161">
        <f>+[2]data1cf!R899</f>
        <v>0</v>
      </c>
      <c r="T899" s="161">
        <f>+[2]data1cf!S899</f>
        <v>0</v>
      </c>
      <c r="U899" s="161">
        <f>+[2]data1cf!T899</f>
        <v>0</v>
      </c>
      <c r="V899" s="161">
        <f>+[2]data1cf!U899</f>
        <v>0</v>
      </c>
      <c r="W899" s="161">
        <f>+[2]data1cf!V899</f>
        <v>0</v>
      </c>
      <c r="X899" s="161">
        <f>+[2]data1cf!W899</f>
        <v>0</v>
      </c>
      <c r="Y899" s="161">
        <f>+[2]data1cf!X899</f>
        <v>0</v>
      </c>
      <c r="Z899" s="161">
        <f>+[2]data1cf!Y899</f>
        <v>0</v>
      </c>
      <c r="AA899" s="161">
        <f>+[2]data1cf!Z899</f>
        <v>0</v>
      </c>
      <c r="AB899" s="161"/>
      <c r="AC899" s="162">
        <f t="shared" si="112"/>
        <v>23092.946402350884</v>
      </c>
      <c r="AD899" s="162">
        <f t="shared" ref="AD899:AD962" si="114">SUMPRODUCT(B899:AA899,$B$1010:$AA$1010)</f>
        <v>55692.629493829219</v>
      </c>
      <c r="AE899" s="163">
        <f t="shared" ref="AE899:AE962" si="115">SUMPRODUCT(B899:AA899,$B$1012:$AA$1012)</f>
        <v>55141.868707379574</v>
      </c>
      <c r="AF899" s="164">
        <f t="shared" si="113"/>
        <v>0.14116799235343935</v>
      </c>
      <c r="AG899" s="165">
        <f t="shared" ref="AG899:AG914" si="116">1-EXP(-(1/0.25)*(AD899/ABS($AD$1010)))</f>
        <v>0.97975305612228458</v>
      </c>
    </row>
    <row r="900" spans="1:33">
      <c r="A900" s="157"/>
      <c r="B900" s="161">
        <f>+[2]data1cf!A900</f>
        <v>-94855.544944938985</v>
      </c>
      <c r="C900" s="161">
        <f>+[2]data1cf!B900</f>
        <v>15052.100000576751</v>
      </c>
      <c r="D900" s="161">
        <f>+[2]data1cf!C900</f>
        <v>16653.852160258815</v>
      </c>
      <c r="E900" s="161">
        <f>+[2]data1cf!D900</f>
        <v>16128.155384908974</v>
      </c>
      <c r="F900" s="161">
        <f>+[2]data1cf!E900</f>
        <v>15987.05833333774</v>
      </c>
      <c r="G900" s="161">
        <f>+[2]data1cf!F900</f>
        <v>15380.128036042364</v>
      </c>
      <c r="H900" s="161">
        <f>+[2]data1cf!G900</f>
        <v>15277.012945741293</v>
      </c>
      <c r="I900" s="161">
        <f>+[2]data1cf!H900</f>
        <v>14939.521111304824</v>
      </c>
      <c r="J900" s="161">
        <f>+[2]data1cf!I900</f>
        <v>15338.206975213878</v>
      </c>
      <c r="K900" s="161">
        <f>+[2]data1cf!J900</f>
        <v>15295.606479712345</v>
      </c>
      <c r="L900" s="161">
        <f>+[2]data1cf!K900</f>
        <v>15134.607065946735</v>
      </c>
      <c r="M900" s="161">
        <f>+[2]data1cf!L900</f>
        <v>15314.076974581472</v>
      </c>
      <c r="N900" s="161">
        <f>+[2]data1cf!M900</f>
        <v>15164.511138816904</v>
      </c>
      <c r="O900" s="161">
        <f>+[2]data1cf!N900</f>
        <v>15163.329797425984</v>
      </c>
      <c r="P900" s="161">
        <f>+[2]data1cf!O900</f>
        <v>15639.681519493373</v>
      </c>
      <c r="Q900" s="161">
        <f>+[2]data1cf!P900</f>
        <v>15318.673536011996</v>
      </c>
      <c r="R900" s="161">
        <f>+[2]data1cf!Q900</f>
        <v>1087.955158300472</v>
      </c>
      <c r="S900" s="161">
        <f>+[2]data1cf!R900</f>
        <v>0</v>
      </c>
      <c r="T900" s="161">
        <f>+[2]data1cf!S900</f>
        <v>0</v>
      </c>
      <c r="U900" s="161">
        <f>+[2]data1cf!T900</f>
        <v>0</v>
      </c>
      <c r="V900" s="161">
        <f>+[2]data1cf!U900</f>
        <v>0</v>
      </c>
      <c r="W900" s="161">
        <f>+[2]data1cf!V900</f>
        <v>0</v>
      </c>
      <c r="X900" s="161">
        <f>+[2]data1cf!W900</f>
        <v>0</v>
      </c>
      <c r="Y900" s="161">
        <f>+[2]data1cf!X900</f>
        <v>0</v>
      </c>
      <c r="Z900" s="161">
        <f>+[2]data1cf!Y900</f>
        <v>0</v>
      </c>
      <c r="AA900" s="161">
        <f>+[2]data1cf!Z900</f>
        <v>0</v>
      </c>
      <c r="AB900" s="161"/>
      <c r="AC900" s="162">
        <f t="shared" si="112"/>
        <v>23507.223342574576</v>
      </c>
      <c r="AD900" s="162">
        <f t="shared" si="114"/>
        <v>56271.835750528146</v>
      </c>
      <c r="AE900" s="163">
        <f t="shared" si="115"/>
        <v>55718.120841750824</v>
      </c>
      <c r="AF900" s="164">
        <f t="shared" si="113"/>
        <v>0.14180669188499451</v>
      </c>
      <c r="AG900" s="165">
        <f t="shared" si="116"/>
        <v>0.98055779450376757</v>
      </c>
    </row>
    <row r="901" spans="1:33">
      <c r="A901" s="157"/>
      <c r="B901" s="161">
        <f>+[2]data1cf!A901</f>
        <v>-94734.492297649616</v>
      </c>
      <c r="C901" s="161">
        <f>+[2]data1cf!B901</f>
        <v>15038.97636886522</v>
      </c>
      <c r="D901" s="161">
        <f>+[2]data1cf!C901</f>
        <v>16456.985615063611</v>
      </c>
      <c r="E901" s="161">
        <f>+[2]data1cf!D901</f>
        <v>15994.035856077338</v>
      </c>
      <c r="F901" s="161">
        <f>+[2]data1cf!E901</f>
        <v>15879.185860615555</v>
      </c>
      <c r="G901" s="161">
        <f>+[2]data1cf!F901</f>
        <v>15489.031485219599</v>
      </c>
      <c r="H901" s="161">
        <f>+[2]data1cf!G901</f>
        <v>15373.07867896529</v>
      </c>
      <c r="I901" s="161">
        <f>+[2]data1cf!H901</f>
        <v>15249.755739062919</v>
      </c>
      <c r="J901" s="161">
        <f>+[2]data1cf!I901</f>
        <v>15195.454978462061</v>
      </c>
      <c r="K901" s="161">
        <f>+[2]data1cf!J901</f>
        <v>15216.985315294678</v>
      </c>
      <c r="L901" s="161">
        <f>+[2]data1cf!K901</f>
        <v>15092.796226607803</v>
      </c>
      <c r="M901" s="161">
        <f>+[2]data1cf!L901</f>
        <v>15206.949001555337</v>
      </c>
      <c r="N901" s="161">
        <f>+[2]data1cf!M901</f>
        <v>15108.333174235962</v>
      </c>
      <c r="O901" s="161">
        <f>+[2]data1cf!N901</f>
        <v>15246.373392906942</v>
      </c>
      <c r="P901" s="161">
        <f>+[2]data1cf!O901</f>
        <v>15308.42535962371</v>
      </c>
      <c r="Q901" s="161">
        <f>+[2]data1cf!P901</f>
        <v>15278.864358164217</v>
      </c>
      <c r="R901" s="161">
        <f>+[2]data1cf!Q901</f>
        <v>1086.5667328571219</v>
      </c>
      <c r="S901" s="161">
        <f>+[2]data1cf!R901</f>
        <v>0</v>
      </c>
      <c r="T901" s="161">
        <f>+[2]data1cf!S901</f>
        <v>0</v>
      </c>
      <c r="U901" s="161">
        <f>+[2]data1cf!T901</f>
        <v>0</v>
      </c>
      <c r="V901" s="161">
        <f>+[2]data1cf!U901</f>
        <v>0</v>
      </c>
      <c r="W901" s="161">
        <f>+[2]data1cf!V901</f>
        <v>0</v>
      </c>
      <c r="X901" s="161">
        <f>+[2]data1cf!W901</f>
        <v>0</v>
      </c>
      <c r="Y901" s="161">
        <f>+[2]data1cf!X901</f>
        <v>0</v>
      </c>
      <c r="Z901" s="161">
        <f>+[2]data1cf!Y901</f>
        <v>0</v>
      </c>
      <c r="AA901" s="161">
        <f>+[2]data1cf!Z901</f>
        <v>0</v>
      </c>
      <c r="AB901" s="161"/>
      <c r="AC901" s="162">
        <f t="shared" si="112"/>
        <v>23315.884577745794</v>
      </c>
      <c r="AD901" s="162">
        <f t="shared" si="114"/>
        <v>56006.399104545024</v>
      </c>
      <c r="AE901" s="163">
        <f t="shared" si="115"/>
        <v>55454.152425144253</v>
      </c>
      <c r="AF901" s="164">
        <f t="shared" si="113"/>
        <v>0.1415158808231354</v>
      </c>
      <c r="AG901" s="165">
        <f t="shared" si="116"/>
        <v>0.98019305072528584</v>
      </c>
    </row>
    <row r="902" spans="1:33">
      <c r="A902" s="157"/>
      <c r="B902" s="161">
        <f>+[2]data1cf!A902</f>
        <v>-87511.211448228554</v>
      </c>
      <c r="C902" s="161">
        <f>+[2]data1cf!B902</f>
        <v>14904.095445893268</v>
      </c>
      <c r="D902" s="161">
        <f>+[2]data1cf!C902</f>
        <v>16291.985691411664</v>
      </c>
      <c r="E902" s="161">
        <f>+[2]data1cf!D902</f>
        <v>15879.854887104279</v>
      </c>
      <c r="F902" s="161">
        <f>+[2]data1cf!E902</f>
        <v>15551.500019490184</v>
      </c>
      <c r="G902" s="161">
        <f>+[2]data1cf!F902</f>
        <v>15265.158332517301</v>
      </c>
      <c r="H902" s="161">
        <f>+[2]data1cf!G902</f>
        <v>15220.802623691096</v>
      </c>
      <c r="I902" s="161">
        <f>+[2]data1cf!H902</f>
        <v>14864.935702692501</v>
      </c>
      <c r="J902" s="161">
        <f>+[2]data1cf!I902</f>
        <v>14940.295744613788</v>
      </c>
      <c r="K902" s="161">
        <f>+[2]data1cf!J902</f>
        <v>15128.760870773796</v>
      </c>
      <c r="L902" s="161">
        <f>+[2]data1cf!K902</f>
        <v>15110.66503209425</v>
      </c>
      <c r="M902" s="161">
        <f>+[2]data1cf!L902</f>
        <v>15110.957271678921</v>
      </c>
      <c r="N902" s="161">
        <f>+[2]data1cf!M902</f>
        <v>14920.386384395355</v>
      </c>
      <c r="O902" s="161">
        <f>+[2]data1cf!N902</f>
        <v>14953.831748195604</v>
      </c>
      <c r="P902" s="161">
        <f>+[2]data1cf!O902</f>
        <v>15030.88994196854</v>
      </c>
      <c r="Q902" s="161">
        <f>+[2]data1cf!P902</f>
        <v>14824.150255173543</v>
      </c>
      <c r="R902" s="161">
        <f>+[2]data1cf!Q902</f>
        <v>1003.7185908266021</v>
      </c>
      <c r="S902" s="161">
        <f>+[2]data1cf!R902</f>
        <v>0</v>
      </c>
      <c r="T902" s="161">
        <f>+[2]data1cf!S902</f>
        <v>0</v>
      </c>
      <c r="U902" s="161">
        <f>+[2]data1cf!T902</f>
        <v>0</v>
      </c>
      <c r="V902" s="161">
        <f>+[2]data1cf!U902</f>
        <v>0</v>
      </c>
      <c r="W902" s="161">
        <f>+[2]data1cf!V902</f>
        <v>0</v>
      </c>
      <c r="X902" s="161">
        <f>+[2]data1cf!W902</f>
        <v>0</v>
      </c>
      <c r="Y902" s="161">
        <f>+[2]data1cf!X902</f>
        <v>0</v>
      </c>
      <c r="Z902" s="161">
        <f>+[2]data1cf!Y902</f>
        <v>0</v>
      </c>
      <c r="AA902" s="161">
        <f>+[2]data1cf!Z902</f>
        <v>0</v>
      </c>
      <c r="AB902" s="161"/>
      <c r="AC902" s="162">
        <f t="shared" si="112"/>
        <v>29021.073339857354</v>
      </c>
      <c r="AD902" s="162">
        <f t="shared" si="114"/>
        <v>61245.507192443853</v>
      </c>
      <c r="AE902" s="163">
        <f t="shared" si="115"/>
        <v>60701.290672232542</v>
      </c>
      <c r="AF902" s="164">
        <f t="shared" si="113"/>
        <v>0.15532652735710151</v>
      </c>
      <c r="AG902" s="165">
        <f t="shared" si="116"/>
        <v>0.98627558914774471</v>
      </c>
    </row>
    <row r="903" spans="1:33">
      <c r="A903" s="157"/>
      <c r="B903" s="161">
        <f>+[2]data1cf!A903</f>
        <v>-91715.112622447836</v>
      </c>
      <c r="C903" s="161">
        <f>+[2]data1cf!B903</f>
        <v>14959.065586487934</v>
      </c>
      <c r="D903" s="161">
        <f>+[2]data1cf!C903</f>
        <v>16358.609784315402</v>
      </c>
      <c r="E903" s="161">
        <f>+[2]data1cf!D903</f>
        <v>16182.647412478691</v>
      </c>
      <c r="F903" s="161">
        <f>+[2]data1cf!E903</f>
        <v>15755.595597516571</v>
      </c>
      <c r="G903" s="161">
        <f>+[2]data1cf!F903</f>
        <v>15749.862818543294</v>
      </c>
      <c r="H903" s="161">
        <f>+[2]data1cf!G903</f>
        <v>15286.266954538716</v>
      </c>
      <c r="I903" s="161">
        <f>+[2]data1cf!H903</f>
        <v>15152.101072226233</v>
      </c>
      <c r="J903" s="161">
        <f>+[2]data1cf!I903</f>
        <v>15199.21453053358</v>
      </c>
      <c r="K903" s="161">
        <f>+[2]data1cf!J903</f>
        <v>15056.464031184214</v>
      </c>
      <c r="L903" s="161">
        <f>+[2]data1cf!K903</f>
        <v>15096.547684335532</v>
      </c>
      <c r="M903" s="161">
        <f>+[2]data1cf!L903</f>
        <v>15003.587348060197</v>
      </c>
      <c r="N903" s="161">
        <f>+[2]data1cf!M903</f>
        <v>15100.25598686326</v>
      </c>
      <c r="O903" s="161">
        <f>+[2]data1cf!N903</f>
        <v>15155.814824238987</v>
      </c>
      <c r="P903" s="161">
        <f>+[2]data1cf!O903</f>
        <v>15229.796499985117</v>
      </c>
      <c r="Q903" s="161">
        <f>+[2]data1cf!P903</f>
        <v>15265.865205834038</v>
      </c>
      <c r="R903" s="161">
        <f>+[2]data1cf!Q903</f>
        <v>1051.9356557344277</v>
      </c>
      <c r="S903" s="161">
        <f>+[2]data1cf!R903</f>
        <v>0</v>
      </c>
      <c r="T903" s="161">
        <f>+[2]data1cf!S903</f>
        <v>0</v>
      </c>
      <c r="U903" s="161">
        <f>+[2]data1cf!T903</f>
        <v>0</v>
      </c>
      <c r="V903" s="161">
        <f>+[2]data1cf!U903</f>
        <v>0</v>
      </c>
      <c r="W903" s="161">
        <f>+[2]data1cf!V903</f>
        <v>0</v>
      </c>
      <c r="X903" s="161">
        <f>+[2]data1cf!W903</f>
        <v>0</v>
      </c>
      <c r="Y903" s="161">
        <f>+[2]data1cf!X903</f>
        <v>0</v>
      </c>
      <c r="Z903" s="161">
        <f>+[2]data1cf!Y903</f>
        <v>0</v>
      </c>
      <c r="AA903" s="161">
        <f>+[2]data1cf!Z903</f>
        <v>0</v>
      </c>
      <c r="AB903" s="161"/>
      <c r="AC903" s="162">
        <f t="shared" si="112"/>
        <v>26105.296617454802</v>
      </c>
      <c r="AD903" s="162">
        <f t="shared" si="114"/>
        <v>58701.122141091917</v>
      </c>
      <c r="AE903" s="163">
        <f t="shared" si="115"/>
        <v>58150.647301111203</v>
      </c>
      <c r="AF903" s="164">
        <f t="shared" si="113"/>
        <v>0.14778532385826118</v>
      </c>
      <c r="AG903" s="165">
        <f t="shared" si="116"/>
        <v>0.98359902284929046</v>
      </c>
    </row>
    <row r="904" spans="1:33">
      <c r="A904" s="157"/>
      <c r="B904" s="161">
        <f>+[2]data1cf!A904</f>
        <v>-95366.082757113531</v>
      </c>
      <c r="C904" s="161">
        <f>+[2]data1cf!B904</f>
        <v>15191.815680499545</v>
      </c>
      <c r="D904" s="161">
        <f>+[2]data1cf!C904</f>
        <v>16654.718566371896</v>
      </c>
      <c r="E904" s="161">
        <f>+[2]data1cf!D904</f>
        <v>16306.167969792401</v>
      </c>
      <c r="F904" s="161">
        <f>+[2]data1cf!E904</f>
        <v>15719.19632476321</v>
      </c>
      <c r="G904" s="161">
        <f>+[2]data1cf!F904</f>
        <v>15554.48838964121</v>
      </c>
      <c r="H904" s="161">
        <f>+[2]data1cf!G904</f>
        <v>15197.20216804144</v>
      </c>
      <c r="I904" s="161">
        <f>+[2]data1cf!H904</f>
        <v>15095.715464763178</v>
      </c>
      <c r="J904" s="161">
        <f>+[2]data1cf!I904</f>
        <v>15352.531398988238</v>
      </c>
      <c r="K904" s="161">
        <f>+[2]data1cf!J904</f>
        <v>15253.050549187061</v>
      </c>
      <c r="L904" s="161">
        <f>+[2]data1cf!K904</f>
        <v>15288.195093679267</v>
      </c>
      <c r="M904" s="161">
        <f>+[2]data1cf!L904</f>
        <v>15201.981757689593</v>
      </c>
      <c r="N904" s="161">
        <f>+[2]data1cf!M904</f>
        <v>15190.411046505953</v>
      </c>
      <c r="O904" s="161">
        <f>+[2]data1cf!N904</f>
        <v>15125.702370870913</v>
      </c>
      <c r="P904" s="161">
        <f>+[2]data1cf!O904</f>
        <v>15198.277208350672</v>
      </c>
      <c r="Q904" s="161">
        <f>+[2]data1cf!P904</f>
        <v>15361.86268422506</v>
      </c>
      <c r="R904" s="161">
        <f>+[2]data1cf!Q904</f>
        <v>1093.8108227909891</v>
      </c>
      <c r="S904" s="161">
        <f>+[2]data1cf!R904</f>
        <v>0</v>
      </c>
      <c r="T904" s="161">
        <f>+[2]data1cf!S904</f>
        <v>0</v>
      </c>
      <c r="U904" s="161">
        <f>+[2]data1cf!T904</f>
        <v>0</v>
      </c>
      <c r="V904" s="161">
        <f>+[2]data1cf!U904</f>
        <v>0</v>
      </c>
      <c r="W904" s="161">
        <f>+[2]data1cf!V904</f>
        <v>0</v>
      </c>
      <c r="X904" s="161">
        <f>+[2]data1cf!W904</f>
        <v>0</v>
      </c>
      <c r="Y904" s="161">
        <f>+[2]data1cf!X904</f>
        <v>0</v>
      </c>
      <c r="Z904" s="161">
        <f>+[2]data1cf!Y904</f>
        <v>0</v>
      </c>
      <c r="AA904" s="161">
        <f>+[2]data1cf!Z904</f>
        <v>0</v>
      </c>
      <c r="AB904" s="161"/>
      <c r="AC904" s="162">
        <f t="shared" si="112"/>
        <v>23119.930865451894</v>
      </c>
      <c r="AD904" s="162">
        <f t="shared" si="114"/>
        <v>55855.788082351923</v>
      </c>
      <c r="AE904" s="163">
        <f t="shared" si="115"/>
        <v>55302.863602182209</v>
      </c>
      <c r="AF904" s="164">
        <f t="shared" si="113"/>
        <v>0.14102510809898375</v>
      </c>
      <c r="AG904" s="165">
        <f t="shared" si="116"/>
        <v>0.97998305732917446</v>
      </c>
    </row>
    <row r="905" spans="1:33">
      <c r="A905" s="157"/>
      <c r="B905" s="161">
        <f>+[2]data1cf!A905</f>
        <v>-102011.00620957139</v>
      </c>
      <c r="C905" s="161">
        <f>+[2]data1cf!B905</f>
        <v>15301.528730919112</v>
      </c>
      <c r="D905" s="161">
        <f>+[2]data1cf!C905</f>
        <v>16683.024621876295</v>
      </c>
      <c r="E905" s="161">
        <f>+[2]data1cf!D905</f>
        <v>16387.146272437505</v>
      </c>
      <c r="F905" s="161">
        <f>+[2]data1cf!E905</f>
        <v>16032.268621464733</v>
      </c>
      <c r="G905" s="161">
        <f>+[2]data1cf!F905</f>
        <v>15749.990282327775</v>
      </c>
      <c r="H905" s="161">
        <f>+[2]data1cf!G905</f>
        <v>15629.884418083886</v>
      </c>
      <c r="I905" s="161">
        <f>+[2]data1cf!H905</f>
        <v>15543.111654396709</v>
      </c>
      <c r="J905" s="161">
        <f>+[2]data1cf!I905</f>
        <v>15492.284817072843</v>
      </c>
      <c r="K905" s="161">
        <f>+[2]data1cf!J905</f>
        <v>15377.577368575141</v>
      </c>
      <c r="L905" s="161">
        <f>+[2]data1cf!K905</f>
        <v>15473.938233922499</v>
      </c>
      <c r="M905" s="161">
        <f>+[2]data1cf!L905</f>
        <v>15336.712947953263</v>
      </c>
      <c r="N905" s="161">
        <f>+[2]data1cf!M905</f>
        <v>15443.025606671075</v>
      </c>
      <c r="O905" s="161">
        <f>+[2]data1cf!N905</f>
        <v>15369.734394330928</v>
      </c>
      <c r="P905" s="161">
        <f>+[2]data1cf!O905</f>
        <v>15450.139379638502</v>
      </c>
      <c r="Q905" s="161">
        <f>+[2]data1cf!P905</f>
        <v>15187.010349636646</v>
      </c>
      <c r="R905" s="161">
        <f>+[2]data1cf!Q905</f>
        <v>1170.0254368212998</v>
      </c>
      <c r="S905" s="161">
        <f>+[2]data1cf!R905</f>
        <v>0</v>
      </c>
      <c r="T905" s="161">
        <f>+[2]data1cf!S905</f>
        <v>0</v>
      </c>
      <c r="U905" s="161">
        <f>+[2]data1cf!T905</f>
        <v>0</v>
      </c>
      <c r="V905" s="161">
        <f>+[2]data1cf!U905</f>
        <v>0</v>
      </c>
      <c r="W905" s="161">
        <f>+[2]data1cf!V905</f>
        <v>0</v>
      </c>
      <c r="X905" s="161">
        <f>+[2]data1cf!W905</f>
        <v>0</v>
      </c>
      <c r="Y905" s="161">
        <f>+[2]data1cf!X905</f>
        <v>0</v>
      </c>
      <c r="Z905" s="161">
        <f>+[2]data1cf!Y905</f>
        <v>0</v>
      </c>
      <c r="AA905" s="161">
        <f>+[2]data1cf!Z905</f>
        <v>0</v>
      </c>
      <c r="AB905" s="161"/>
      <c r="AC905" s="162">
        <f t="shared" si="112"/>
        <v>17896.425714953097</v>
      </c>
      <c r="AD905" s="162">
        <f t="shared" si="114"/>
        <v>51062.134989386359</v>
      </c>
      <c r="AE905" s="163">
        <f t="shared" si="115"/>
        <v>50502.151748892327</v>
      </c>
      <c r="AF905" s="164">
        <f t="shared" si="113"/>
        <v>0.12996868491172794</v>
      </c>
      <c r="AG905" s="165">
        <f t="shared" si="116"/>
        <v>0.97199889845617893</v>
      </c>
    </row>
    <row r="906" spans="1:33">
      <c r="A906" s="157"/>
      <c r="B906" s="161">
        <f>+[2]data1cf!A906</f>
        <v>-86575.460516207604</v>
      </c>
      <c r="C906" s="161">
        <f>+[2]data1cf!B906</f>
        <v>15004.802642185663</v>
      </c>
      <c r="D906" s="161">
        <f>+[2]data1cf!C906</f>
        <v>16365.224422249641</v>
      </c>
      <c r="E906" s="161">
        <f>+[2]data1cf!D906</f>
        <v>15739.294735311443</v>
      </c>
      <c r="F906" s="161">
        <f>+[2]data1cf!E906</f>
        <v>15495.877361714847</v>
      </c>
      <c r="G906" s="161">
        <f>+[2]data1cf!F906</f>
        <v>15348.073866341594</v>
      </c>
      <c r="H906" s="161">
        <f>+[2]data1cf!G906</f>
        <v>14940.932266813739</v>
      </c>
      <c r="I906" s="161">
        <f>+[2]data1cf!H906</f>
        <v>15065.165833960087</v>
      </c>
      <c r="J906" s="161">
        <f>+[2]data1cf!I906</f>
        <v>14895.232253249294</v>
      </c>
      <c r="K906" s="161">
        <f>+[2]data1cf!J906</f>
        <v>14935.222936258862</v>
      </c>
      <c r="L906" s="161">
        <f>+[2]data1cf!K906</f>
        <v>15115.570647990378</v>
      </c>
      <c r="M906" s="161">
        <f>+[2]data1cf!L906</f>
        <v>15041.491580355159</v>
      </c>
      <c r="N906" s="161">
        <f>+[2]data1cf!M906</f>
        <v>14971.906278828228</v>
      </c>
      <c r="O906" s="161">
        <f>+[2]data1cf!N906</f>
        <v>15061.488159334413</v>
      </c>
      <c r="P906" s="161">
        <f>+[2]data1cf!O906</f>
        <v>15072.952573295948</v>
      </c>
      <c r="Q906" s="161">
        <f>+[2]data1cf!P906</f>
        <v>15180.07364032055</v>
      </c>
      <c r="R906" s="161">
        <f>+[2]data1cf!Q906</f>
        <v>992.98590193669463</v>
      </c>
      <c r="S906" s="161">
        <f>+[2]data1cf!R906</f>
        <v>0</v>
      </c>
      <c r="T906" s="161">
        <f>+[2]data1cf!S906</f>
        <v>0</v>
      </c>
      <c r="U906" s="161">
        <f>+[2]data1cf!T906</f>
        <v>0</v>
      </c>
      <c r="V906" s="161">
        <f>+[2]data1cf!U906</f>
        <v>0</v>
      </c>
      <c r="W906" s="161">
        <f>+[2]data1cf!V906</f>
        <v>0</v>
      </c>
      <c r="X906" s="161">
        <f>+[2]data1cf!W906</f>
        <v>0</v>
      </c>
      <c r="Y906" s="161">
        <f>+[2]data1cf!X906</f>
        <v>0</v>
      </c>
      <c r="Z906" s="161">
        <f>+[2]data1cf!Y906</f>
        <v>0</v>
      </c>
      <c r="AA906" s="161">
        <f>+[2]data1cf!Z906</f>
        <v>0</v>
      </c>
      <c r="AB906" s="161"/>
      <c r="AC906" s="162">
        <f t="shared" si="112"/>
        <v>29977.524107486675</v>
      </c>
      <c r="AD906" s="162">
        <f t="shared" si="114"/>
        <v>62224.827497606886</v>
      </c>
      <c r="AE906" s="163">
        <f t="shared" si="115"/>
        <v>61679.919152483919</v>
      </c>
      <c r="AF906" s="164">
        <f t="shared" si="113"/>
        <v>0.15762726664543153</v>
      </c>
      <c r="AG906" s="165">
        <f t="shared" si="116"/>
        <v>0.98718519229344048</v>
      </c>
    </row>
    <row r="907" spans="1:33">
      <c r="A907" s="157"/>
      <c r="B907" s="161">
        <f>+[2]data1cf!A907</f>
        <v>-97647.094799139115</v>
      </c>
      <c r="C907" s="161">
        <f>+[2]data1cf!B907</f>
        <v>14844.903716990118</v>
      </c>
      <c r="D907" s="161">
        <f>+[2]data1cf!C907</f>
        <v>16620.33502480077</v>
      </c>
      <c r="E907" s="161">
        <f>+[2]data1cf!D907</f>
        <v>16220.94789050611</v>
      </c>
      <c r="F907" s="161">
        <f>+[2]data1cf!E907</f>
        <v>15901.578198547897</v>
      </c>
      <c r="G907" s="161">
        <f>+[2]data1cf!F907</f>
        <v>15421.196508654601</v>
      </c>
      <c r="H907" s="161">
        <f>+[2]data1cf!G907</f>
        <v>15320.096624809867</v>
      </c>
      <c r="I907" s="161">
        <f>+[2]data1cf!H907</f>
        <v>15279.162933352414</v>
      </c>
      <c r="J907" s="161">
        <f>+[2]data1cf!I907</f>
        <v>15335.137579977076</v>
      </c>
      <c r="K907" s="161">
        <f>+[2]data1cf!J907</f>
        <v>15275.256215065623</v>
      </c>
      <c r="L907" s="161">
        <f>+[2]data1cf!K907</f>
        <v>15267.346589973487</v>
      </c>
      <c r="M907" s="161">
        <f>+[2]data1cf!L907</f>
        <v>15217.634540946519</v>
      </c>
      <c r="N907" s="161">
        <f>+[2]data1cf!M907</f>
        <v>15178.041490426636</v>
      </c>
      <c r="O907" s="161">
        <f>+[2]data1cf!N907</f>
        <v>15408.307482924112</v>
      </c>
      <c r="P907" s="161">
        <f>+[2]data1cf!O907</f>
        <v>15480.830825301035</v>
      </c>
      <c r="Q907" s="161">
        <f>+[2]data1cf!P907</f>
        <v>15462.776954469919</v>
      </c>
      <c r="R907" s="161">
        <f>+[2]data1cf!Q907</f>
        <v>1119.973118508206</v>
      </c>
      <c r="S907" s="161">
        <f>+[2]data1cf!R907</f>
        <v>0</v>
      </c>
      <c r="T907" s="161">
        <f>+[2]data1cf!S907</f>
        <v>0</v>
      </c>
      <c r="U907" s="161">
        <f>+[2]data1cf!T907</f>
        <v>0</v>
      </c>
      <c r="V907" s="161">
        <f>+[2]data1cf!U907</f>
        <v>0</v>
      </c>
      <c r="W907" s="161">
        <f>+[2]data1cf!V907</f>
        <v>0</v>
      </c>
      <c r="X907" s="161">
        <f>+[2]data1cf!W907</f>
        <v>0</v>
      </c>
      <c r="Y907" s="161">
        <f>+[2]data1cf!X907</f>
        <v>0</v>
      </c>
      <c r="Z907" s="161">
        <f>+[2]data1cf!Y907</f>
        <v>0</v>
      </c>
      <c r="AA907" s="161">
        <f>+[2]data1cf!Z907</f>
        <v>0</v>
      </c>
      <c r="AB907" s="161"/>
      <c r="AC907" s="162">
        <f t="shared" si="112"/>
        <v>20817.101638452394</v>
      </c>
      <c r="AD907" s="162">
        <f t="shared" si="114"/>
        <v>53686.626977582891</v>
      </c>
      <c r="AE907" s="163">
        <f t="shared" si="115"/>
        <v>53131.106919080084</v>
      </c>
      <c r="AF907" s="164">
        <f t="shared" si="113"/>
        <v>0.13606529831886294</v>
      </c>
      <c r="AG907" s="165">
        <f t="shared" si="116"/>
        <v>0.97669961957599449</v>
      </c>
    </row>
    <row r="908" spans="1:33">
      <c r="A908" s="157"/>
      <c r="B908" s="161">
        <f>+[2]data1cf!A908</f>
        <v>-101564.28389367381</v>
      </c>
      <c r="C908" s="161">
        <f>+[2]data1cf!B908</f>
        <v>15236.002456723771</v>
      </c>
      <c r="D908" s="161">
        <f>+[2]data1cf!C908</f>
        <v>16752.636295596974</v>
      </c>
      <c r="E908" s="161">
        <f>+[2]data1cf!D908</f>
        <v>16301.254645627931</v>
      </c>
      <c r="F908" s="161">
        <f>+[2]data1cf!E908</f>
        <v>15794.17639940556</v>
      </c>
      <c r="G908" s="161">
        <f>+[2]data1cf!F908</f>
        <v>15810.995859394799</v>
      </c>
      <c r="H908" s="161">
        <f>+[2]data1cf!G908</f>
        <v>15481.322395938048</v>
      </c>
      <c r="I908" s="161">
        <f>+[2]data1cf!H908</f>
        <v>15541.558926097925</v>
      </c>
      <c r="J908" s="161">
        <f>+[2]data1cf!I908</f>
        <v>15304.513665818802</v>
      </c>
      <c r="K908" s="161">
        <f>+[2]data1cf!J908</f>
        <v>15463.056820206453</v>
      </c>
      <c r="L908" s="161">
        <f>+[2]data1cf!K908</f>
        <v>15100.49593736613</v>
      </c>
      <c r="M908" s="161">
        <f>+[2]data1cf!L908</f>
        <v>15220.146682382279</v>
      </c>
      <c r="N908" s="161">
        <f>+[2]data1cf!M908</f>
        <v>15282.499437683007</v>
      </c>
      <c r="O908" s="161">
        <f>+[2]data1cf!N908</f>
        <v>15309.13938123867</v>
      </c>
      <c r="P908" s="161">
        <f>+[2]data1cf!O908</f>
        <v>15538.450955835466</v>
      </c>
      <c r="Q908" s="161">
        <f>+[2]data1cf!P908</f>
        <v>15463.384268827456</v>
      </c>
      <c r="R908" s="161">
        <f>+[2]data1cf!Q908</f>
        <v>1164.9017105468811</v>
      </c>
      <c r="S908" s="161">
        <f>+[2]data1cf!R908</f>
        <v>0</v>
      </c>
      <c r="T908" s="161">
        <f>+[2]data1cf!S908</f>
        <v>0</v>
      </c>
      <c r="U908" s="161">
        <f>+[2]data1cf!T908</f>
        <v>0</v>
      </c>
      <c r="V908" s="161">
        <f>+[2]data1cf!U908</f>
        <v>0</v>
      </c>
      <c r="W908" s="161">
        <f>+[2]data1cf!V908</f>
        <v>0</v>
      </c>
      <c r="X908" s="161">
        <f>+[2]data1cf!W908</f>
        <v>0</v>
      </c>
      <c r="Y908" s="161">
        <f>+[2]data1cf!X908</f>
        <v>0</v>
      </c>
      <c r="Z908" s="161">
        <f>+[2]data1cf!Y908</f>
        <v>0</v>
      </c>
      <c r="AA908" s="161">
        <f>+[2]data1cf!Z908</f>
        <v>0</v>
      </c>
      <c r="AB908" s="161"/>
      <c r="AC908" s="162">
        <f t="shared" si="112"/>
        <v>17850.81450447048</v>
      </c>
      <c r="AD908" s="162">
        <f t="shared" si="114"/>
        <v>50881.716027188071</v>
      </c>
      <c r="AE908" s="163">
        <f t="shared" si="115"/>
        <v>50323.776770549499</v>
      </c>
      <c r="AF908" s="164">
        <f t="shared" si="113"/>
        <v>0.13001933693885812</v>
      </c>
      <c r="AG908" s="165">
        <f t="shared" si="116"/>
        <v>0.97164290443738099</v>
      </c>
    </row>
    <row r="909" spans="1:33">
      <c r="A909" s="157"/>
      <c r="B909" s="161">
        <f>+[2]data1cf!A909</f>
        <v>-94952.447466888683</v>
      </c>
      <c r="C909" s="161">
        <f>+[2]data1cf!B909</f>
        <v>14929.290431329966</v>
      </c>
      <c r="D909" s="161">
        <f>+[2]data1cf!C909</f>
        <v>16554.844981593891</v>
      </c>
      <c r="E909" s="161">
        <f>+[2]data1cf!D909</f>
        <v>16234.063348835527</v>
      </c>
      <c r="F909" s="161">
        <f>+[2]data1cf!E909</f>
        <v>15921.213162455717</v>
      </c>
      <c r="G909" s="161">
        <f>+[2]data1cf!F909</f>
        <v>15367.713761397474</v>
      </c>
      <c r="H909" s="161">
        <f>+[2]data1cf!G909</f>
        <v>15225.9105528572</v>
      </c>
      <c r="I909" s="161">
        <f>+[2]data1cf!H909</f>
        <v>15103.639990546886</v>
      </c>
      <c r="J909" s="161">
        <f>+[2]data1cf!I909</f>
        <v>15174.818655146795</v>
      </c>
      <c r="K909" s="161">
        <f>+[2]data1cf!J909</f>
        <v>15251.397042404646</v>
      </c>
      <c r="L909" s="161">
        <f>+[2]data1cf!K909</f>
        <v>15257.128017512381</v>
      </c>
      <c r="M909" s="161">
        <f>+[2]data1cf!L909</f>
        <v>15220.058534599553</v>
      </c>
      <c r="N909" s="161">
        <f>+[2]data1cf!M909</f>
        <v>15130.791480109321</v>
      </c>
      <c r="O909" s="161">
        <f>+[2]data1cf!N909</f>
        <v>15207.811978136504</v>
      </c>
      <c r="P909" s="161">
        <f>+[2]data1cf!O909</f>
        <v>15197.297896460419</v>
      </c>
      <c r="Q909" s="161">
        <f>+[2]data1cf!P909</f>
        <v>15015.272040845008</v>
      </c>
      <c r="R909" s="161">
        <f>+[2]data1cf!Q909</f>
        <v>1089.0665914662263</v>
      </c>
      <c r="S909" s="161">
        <f>+[2]data1cf!R909</f>
        <v>0</v>
      </c>
      <c r="T909" s="161">
        <f>+[2]data1cf!S909</f>
        <v>0</v>
      </c>
      <c r="U909" s="161">
        <f>+[2]data1cf!T909</f>
        <v>0</v>
      </c>
      <c r="V909" s="161">
        <f>+[2]data1cf!U909</f>
        <v>0</v>
      </c>
      <c r="W909" s="161">
        <f>+[2]data1cf!V909</f>
        <v>0</v>
      </c>
      <c r="X909" s="161">
        <f>+[2]data1cf!W909</f>
        <v>0</v>
      </c>
      <c r="Y909" s="161">
        <f>+[2]data1cf!X909</f>
        <v>0</v>
      </c>
      <c r="Z909" s="161">
        <f>+[2]data1cf!Y909</f>
        <v>0</v>
      </c>
      <c r="AA909" s="161">
        <f>+[2]data1cf!Z909</f>
        <v>0</v>
      </c>
      <c r="AB909" s="161"/>
      <c r="AC909" s="162">
        <f t="shared" si="112"/>
        <v>23031.903333552746</v>
      </c>
      <c r="AD909" s="162">
        <f t="shared" si="114"/>
        <v>55662.291170518023</v>
      </c>
      <c r="AE909" s="163">
        <f t="shared" si="115"/>
        <v>55111.216258681408</v>
      </c>
      <c r="AF909" s="164">
        <f t="shared" si="113"/>
        <v>0.14099250435829166</v>
      </c>
      <c r="AG909" s="165">
        <f t="shared" si="116"/>
        <v>0.97970999834184735</v>
      </c>
    </row>
    <row r="910" spans="1:33">
      <c r="A910" s="157"/>
      <c r="B910" s="161">
        <f>+[2]data1cf!A910</f>
        <v>-91697.205785292754</v>
      </c>
      <c r="C910" s="161">
        <f>+[2]data1cf!B910</f>
        <v>15091.363983235795</v>
      </c>
      <c r="D910" s="161">
        <f>+[2]data1cf!C910</f>
        <v>16365.305751682779</v>
      </c>
      <c r="E910" s="161">
        <f>+[2]data1cf!D910</f>
        <v>15911.286129369664</v>
      </c>
      <c r="F910" s="161">
        <f>+[2]data1cf!E910</f>
        <v>15554.541596905487</v>
      </c>
      <c r="G910" s="161">
        <f>+[2]data1cf!F910</f>
        <v>15235.744686983913</v>
      </c>
      <c r="H910" s="161">
        <f>+[2]data1cf!G910</f>
        <v>15178.985179730986</v>
      </c>
      <c r="I910" s="161">
        <f>+[2]data1cf!H910</f>
        <v>14937.918468199932</v>
      </c>
      <c r="J910" s="161">
        <f>+[2]data1cf!I910</f>
        <v>14939.726602481413</v>
      </c>
      <c r="K910" s="161">
        <f>+[2]data1cf!J910</f>
        <v>15258.188931699056</v>
      </c>
      <c r="L910" s="161">
        <f>+[2]data1cf!K910</f>
        <v>15171.677662508999</v>
      </c>
      <c r="M910" s="161">
        <f>+[2]data1cf!L910</f>
        <v>15204.380904263151</v>
      </c>
      <c r="N910" s="161">
        <f>+[2]data1cf!M910</f>
        <v>15300.608291167806</v>
      </c>
      <c r="O910" s="161">
        <f>+[2]data1cf!N910</f>
        <v>15148.287896673351</v>
      </c>
      <c r="P910" s="161">
        <f>+[2]data1cf!O910</f>
        <v>15070.220540905324</v>
      </c>
      <c r="Q910" s="161">
        <f>+[2]data1cf!P910</f>
        <v>15145.810041284061</v>
      </c>
      <c r="R910" s="161">
        <f>+[2]data1cf!Q910</f>
        <v>1051.7302714749935</v>
      </c>
      <c r="S910" s="161">
        <f>+[2]data1cf!R910</f>
        <v>0</v>
      </c>
      <c r="T910" s="161">
        <f>+[2]data1cf!S910</f>
        <v>0</v>
      </c>
      <c r="U910" s="161">
        <f>+[2]data1cf!T910</f>
        <v>0</v>
      </c>
      <c r="V910" s="161">
        <f>+[2]data1cf!U910</f>
        <v>0</v>
      </c>
      <c r="W910" s="161">
        <f>+[2]data1cf!V910</f>
        <v>0</v>
      </c>
      <c r="X910" s="161">
        <f>+[2]data1cf!W910</f>
        <v>0</v>
      </c>
      <c r="Y910" s="161">
        <f>+[2]data1cf!X910</f>
        <v>0</v>
      </c>
      <c r="Z910" s="161">
        <f>+[2]data1cf!Y910</f>
        <v>0</v>
      </c>
      <c r="AA910" s="161">
        <f>+[2]data1cf!Z910</f>
        <v>0</v>
      </c>
      <c r="AB910" s="161"/>
      <c r="AC910" s="162">
        <f t="shared" si="112"/>
        <v>25473.033037581426</v>
      </c>
      <c r="AD910" s="162">
        <f t="shared" si="114"/>
        <v>57916.727918392906</v>
      </c>
      <c r="AE910" s="163">
        <f t="shared" si="115"/>
        <v>57368.367206074035</v>
      </c>
      <c r="AF910" s="164">
        <f t="shared" si="113"/>
        <v>0.14663681387901309</v>
      </c>
      <c r="AG910" s="165">
        <f t="shared" si="116"/>
        <v>0.98267299337593739</v>
      </c>
    </row>
    <row r="911" spans="1:33">
      <c r="A911" s="157"/>
      <c r="B911" s="161">
        <f>+[2]data1cf!A911</f>
        <v>-94528.926437431437</v>
      </c>
      <c r="C911" s="161">
        <f>+[2]data1cf!B911</f>
        <v>15327.38277146186</v>
      </c>
      <c r="D911" s="161">
        <f>+[2]data1cf!C911</f>
        <v>16588.182425245061</v>
      </c>
      <c r="E911" s="161">
        <f>+[2]data1cf!D911</f>
        <v>16330.179845166822</v>
      </c>
      <c r="F911" s="161">
        <f>+[2]data1cf!E911</f>
        <v>15953.080309947152</v>
      </c>
      <c r="G911" s="161">
        <f>+[2]data1cf!F911</f>
        <v>15524.298038790439</v>
      </c>
      <c r="H911" s="161">
        <f>+[2]data1cf!G911</f>
        <v>15162.713762044325</v>
      </c>
      <c r="I911" s="161">
        <f>+[2]data1cf!H911</f>
        <v>15126.131733324157</v>
      </c>
      <c r="J911" s="161">
        <f>+[2]data1cf!I911</f>
        <v>15184.112644107161</v>
      </c>
      <c r="K911" s="161">
        <f>+[2]data1cf!J911</f>
        <v>15101.678324184682</v>
      </c>
      <c r="L911" s="161">
        <f>+[2]data1cf!K911</f>
        <v>15277.409598861861</v>
      </c>
      <c r="M911" s="161">
        <f>+[2]data1cf!L911</f>
        <v>15255.528069900269</v>
      </c>
      <c r="N911" s="161">
        <f>+[2]data1cf!M911</f>
        <v>15115.155903042087</v>
      </c>
      <c r="O911" s="161">
        <f>+[2]data1cf!N911</f>
        <v>15210.455234980922</v>
      </c>
      <c r="P911" s="161">
        <f>+[2]data1cf!O911</f>
        <v>15214.778329952151</v>
      </c>
      <c r="Q911" s="161">
        <f>+[2]data1cf!P911</f>
        <v>15122.990155451411</v>
      </c>
      <c r="R911" s="161">
        <f>+[2]data1cf!Q911</f>
        <v>1084.2089746667637</v>
      </c>
      <c r="S911" s="161">
        <f>+[2]data1cf!R911</f>
        <v>0</v>
      </c>
      <c r="T911" s="161">
        <f>+[2]data1cf!S911</f>
        <v>0</v>
      </c>
      <c r="U911" s="161">
        <f>+[2]data1cf!T911</f>
        <v>0</v>
      </c>
      <c r="V911" s="161">
        <f>+[2]data1cf!U911</f>
        <v>0</v>
      </c>
      <c r="W911" s="161">
        <f>+[2]data1cf!V911</f>
        <v>0</v>
      </c>
      <c r="X911" s="161">
        <f>+[2]data1cf!W911</f>
        <v>0</v>
      </c>
      <c r="Y911" s="161">
        <f>+[2]data1cf!X911</f>
        <v>0</v>
      </c>
      <c r="Z911" s="161">
        <f>+[2]data1cf!Y911</f>
        <v>0</v>
      </c>
      <c r="AA911" s="161">
        <f>+[2]data1cf!Z911</f>
        <v>0</v>
      </c>
      <c r="AB911" s="161"/>
      <c r="AC911" s="162">
        <f t="shared" si="112"/>
        <v>23998.104295362391</v>
      </c>
      <c r="AD911" s="162">
        <f t="shared" si="114"/>
        <v>56678.554295486785</v>
      </c>
      <c r="AE911" s="163">
        <f t="shared" si="115"/>
        <v>56126.718530874081</v>
      </c>
      <c r="AF911" s="164">
        <f t="shared" si="113"/>
        <v>0.14298188090324404</v>
      </c>
      <c r="AG911" s="165">
        <f t="shared" si="116"/>
        <v>0.98110368951568161</v>
      </c>
    </row>
    <row r="912" spans="1:33">
      <c r="A912" s="157"/>
      <c r="B912" s="161">
        <f>+[2]data1cf!A912</f>
        <v>-89203.990216345526</v>
      </c>
      <c r="C912" s="161">
        <f>+[2]data1cf!B912</f>
        <v>14919.944884757137</v>
      </c>
      <c r="D912" s="161">
        <f>+[2]data1cf!C912</f>
        <v>16386.975434795771</v>
      </c>
      <c r="E912" s="161">
        <f>+[2]data1cf!D912</f>
        <v>15987.504170578799</v>
      </c>
      <c r="F912" s="161">
        <f>+[2]data1cf!E912</f>
        <v>15653.938832542744</v>
      </c>
      <c r="G912" s="161">
        <f>+[2]data1cf!F912</f>
        <v>15446.649950459199</v>
      </c>
      <c r="H912" s="161">
        <f>+[2]data1cf!G912</f>
        <v>15256.285412081739</v>
      </c>
      <c r="I912" s="161">
        <f>+[2]data1cf!H912</f>
        <v>15054.692923873728</v>
      </c>
      <c r="J912" s="161">
        <f>+[2]data1cf!I912</f>
        <v>15060.078549886017</v>
      </c>
      <c r="K912" s="161">
        <f>+[2]data1cf!J912</f>
        <v>15044.87412832751</v>
      </c>
      <c r="L912" s="161">
        <f>+[2]data1cf!K912</f>
        <v>15149.54966583506</v>
      </c>
      <c r="M912" s="161">
        <f>+[2]data1cf!L912</f>
        <v>15126.046099546482</v>
      </c>
      <c r="N912" s="161">
        <f>+[2]data1cf!M912</f>
        <v>14995.474991441075</v>
      </c>
      <c r="O912" s="161">
        <f>+[2]data1cf!N912</f>
        <v>15067.107561282111</v>
      </c>
      <c r="P912" s="161">
        <f>+[2]data1cf!O912</f>
        <v>15177.488406912922</v>
      </c>
      <c r="Q912" s="161">
        <f>+[2]data1cf!P912</f>
        <v>15097.624672375101</v>
      </c>
      <c r="R912" s="161">
        <f>+[2]data1cf!Q912</f>
        <v>1023.1340861853965</v>
      </c>
      <c r="S912" s="161">
        <f>+[2]data1cf!R912</f>
        <v>0</v>
      </c>
      <c r="T912" s="161">
        <f>+[2]data1cf!S912</f>
        <v>0</v>
      </c>
      <c r="U912" s="161">
        <f>+[2]data1cf!T912</f>
        <v>0</v>
      </c>
      <c r="V912" s="161">
        <f>+[2]data1cf!U912</f>
        <v>0</v>
      </c>
      <c r="W912" s="161">
        <f>+[2]data1cf!V912</f>
        <v>0</v>
      </c>
      <c r="X912" s="161">
        <f>+[2]data1cf!W912</f>
        <v>0</v>
      </c>
      <c r="Y912" s="161">
        <f>+[2]data1cf!X912</f>
        <v>0</v>
      </c>
      <c r="Z912" s="161">
        <f>+[2]data1cf!Y912</f>
        <v>0</v>
      </c>
      <c r="AA912" s="161">
        <f>+[2]data1cf!Z912</f>
        <v>0</v>
      </c>
      <c r="AB912" s="161"/>
      <c r="AC912" s="162">
        <f t="shared" si="112"/>
        <v>28007.432770007217</v>
      </c>
      <c r="AD912" s="162">
        <f t="shared" si="114"/>
        <v>60440.343201961623</v>
      </c>
      <c r="AE912" s="163">
        <f t="shared" si="115"/>
        <v>59892.531287825972</v>
      </c>
      <c r="AF912" s="164">
        <f t="shared" si="113"/>
        <v>0.15247605443000792</v>
      </c>
      <c r="AG912" s="165">
        <f t="shared" si="116"/>
        <v>0.9854795810379563</v>
      </c>
    </row>
    <row r="913" spans="1:33">
      <c r="A913" s="157"/>
      <c r="B913" s="161">
        <f>+[2]data1cf!A913</f>
        <v>-89167.977123985984</v>
      </c>
      <c r="C913" s="161">
        <f>+[2]data1cf!B913</f>
        <v>14859.014459238158</v>
      </c>
      <c r="D913" s="161">
        <f>+[2]data1cf!C913</f>
        <v>16306.80808550359</v>
      </c>
      <c r="E913" s="161">
        <f>+[2]data1cf!D913</f>
        <v>15963.969802066917</v>
      </c>
      <c r="F913" s="161">
        <f>+[2]data1cf!E913</f>
        <v>15548.507609477867</v>
      </c>
      <c r="G913" s="161">
        <f>+[2]data1cf!F913</f>
        <v>15355.450509176531</v>
      </c>
      <c r="H913" s="161">
        <f>+[2]data1cf!G913</f>
        <v>15488.650104125154</v>
      </c>
      <c r="I913" s="161">
        <f>+[2]data1cf!H913</f>
        <v>15194.021657323388</v>
      </c>
      <c r="J913" s="161">
        <f>+[2]data1cf!I913</f>
        <v>14996.697210932434</v>
      </c>
      <c r="K913" s="161">
        <f>+[2]data1cf!J913</f>
        <v>15061.99026166325</v>
      </c>
      <c r="L913" s="161">
        <f>+[2]data1cf!K913</f>
        <v>15049.928684993369</v>
      </c>
      <c r="M913" s="161">
        <f>+[2]data1cf!L913</f>
        <v>15295.973712425282</v>
      </c>
      <c r="N913" s="161">
        <f>+[2]data1cf!M913</f>
        <v>15277.872687711304</v>
      </c>
      <c r="O913" s="161">
        <f>+[2]data1cf!N913</f>
        <v>15116.833715352419</v>
      </c>
      <c r="P913" s="161">
        <f>+[2]data1cf!O913</f>
        <v>15003.918421037539</v>
      </c>
      <c r="Q913" s="161">
        <f>+[2]data1cf!P913</f>
        <v>15281.598109003706</v>
      </c>
      <c r="R913" s="161">
        <f>+[2]data1cf!Q913</f>
        <v>1022.7210304212695</v>
      </c>
      <c r="S913" s="161">
        <f>+[2]data1cf!R913</f>
        <v>0</v>
      </c>
      <c r="T913" s="161">
        <f>+[2]data1cf!S913</f>
        <v>0</v>
      </c>
      <c r="U913" s="161">
        <f>+[2]data1cf!T913</f>
        <v>0</v>
      </c>
      <c r="V913" s="161">
        <f>+[2]data1cf!U913</f>
        <v>0</v>
      </c>
      <c r="W913" s="161">
        <f>+[2]data1cf!V913</f>
        <v>0</v>
      </c>
      <c r="X913" s="161">
        <f>+[2]data1cf!W913</f>
        <v>0</v>
      </c>
      <c r="Y913" s="161">
        <f>+[2]data1cf!X913</f>
        <v>0</v>
      </c>
      <c r="Z913" s="161">
        <f>+[2]data1cf!Y913</f>
        <v>0</v>
      </c>
      <c r="AA913" s="161">
        <f>+[2]data1cf!Z913</f>
        <v>0</v>
      </c>
      <c r="AB913" s="161"/>
      <c r="AC913" s="162">
        <f t="shared" si="112"/>
        <v>28079.477993274617</v>
      </c>
      <c r="AD913" s="162">
        <f t="shared" si="114"/>
        <v>60593.865990126746</v>
      </c>
      <c r="AE913" s="163">
        <f t="shared" si="115"/>
        <v>60044.506463303369</v>
      </c>
      <c r="AF913" s="164">
        <f t="shared" si="113"/>
        <v>0.15249192118644711</v>
      </c>
      <c r="AG913" s="165">
        <f t="shared" si="116"/>
        <v>0.98563484080734298</v>
      </c>
    </row>
    <row r="914" spans="1:33">
      <c r="A914" s="157"/>
      <c r="B914" s="161">
        <f>+[2]data1cf!A914</f>
        <v>-85531.749161957647</v>
      </c>
      <c r="C914" s="161">
        <f>+[2]data1cf!B914</f>
        <v>15043.313155406964</v>
      </c>
      <c r="D914" s="161">
        <f>+[2]data1cf!C914</f>
        <v>16358.225829716015</v>
      </c>
      <c r="E914" s="161">
        <f>+[2]data1cf!D914</f>
        <v>15935.807042265595</v>
      </c>
      <c r="F914" s="161">
        <f>+[2]data1cf!E914</f>
        <v>15395.914566764823</v>
      </c>
      <c r="G914" s="161">
        <f>+[2]data1cf!F914</f>
        <v>15145.08233684588</v>
      </c>
      <c r="H914" s="161">
        <f>+[2]data1cf!G914</f>
        <v>14895.422452918025</v>
      </c>
      <c r="I914" s="161">
        <f>+[2]data1cf!H914</f>
        <v>15009.657591059156</v>
      </c>
      <c r="J914" s="161">
        <f>+[2]data1cf!I914</f>
        <v>15063.019458822098</v>
      </c>
      <c r="K914" s="161">
        <f>+[2]data1cf!J914</f>
        <v>14948.327277061398</v>
      </c>
      <c r="L914" s="161">
        <f>+[2]data1cf!K914</f>
        <v>14708.574191086806</v>
      </c>
      <c r="M914" s="161">
        <f>+[2]data1cf!L914</f>
        <v>14986.007327420688</v>
      </c>
      <c r="N914" s="161">
        <f>+[2]data1cf!M914</f>
        <v>14922.253931303492</v>
      </c>
      <c r="O914" s="161">
        <f>+[2]data1cf!N914</f>
        <v>15070.867512577732</v>
      </c>
      <c r="P914" s="161">
        <f>+[2]data1cf!O914</f>
        <v>15200.315501857243</v>
      </c>
      <c r="Q914" s="161">
        <f>+[2]data1cf!P914</f>
        <v>15106.274760787501</v>
      </c>
      <c r="R914" s="161">
        <f>+[2]data1cf!Q914</f>
        <v>981.01495018798937</v>
      </c>
      <c r="S914" s="161">
        <f>+[2]data1cf!R914</f>
        <v>0</v>
      </c>
      <c r="T914" s="161">
        <f>+[2]data1cf!S914</f>
        <v>0</v>
      </c>
      <c r="U914" s="161">
        <f>+[2]data1cf!T914</f>
        <v>0</v>
      </c>
      <c r="V914" s="161">
        <f>+[2]data1cf!U914</f>
        <v>0</v>
      </c>
      <c r="W914" s="161">
        <f>+[2]data1cf!V914</f>
        <v>0</v>
      </c>
      <c r="X914" s="161">
        <f>+[2]data1cf!W914</f>
        <v>0</v>
      </c>
      <c r="Y914" s="161">
        <f>+[2]data1cf!X914</f>
        <v>0</v>
      </c>
      <c r="Z914" s="161">
        <f>+[2]data1cf!Y914</f>
        <v>0</v>
      </c>
      <c r="AA914" s="161">
        <f>+[2]data1cf!Z914</f>
        <v>0</v>
      </c>
      <c r="AB914" s="161"/>
      <c r="AC914" s="162">
        <f t="shared" si="112"/>
        <v>30857.377564900373</v>
      </c>
      <c r="AD914" s="162">
        <f t="shared" si="114"/>
        <v>63023.250361996121</v>
      </c>
      <c r="AE914" s="163">
        <f t="shared" si="115"/>
        <v>62479.768052814077</v>
      </c>
      <c r="AF914" s="164">
        <f t="shared" si="113"/>
        <v>0.16001378893852242</v>
      </c>
      <c r="AG914" s="165">
        <f t="shared" si="116"/>
        <v>0.98788198019586293</v>
      </c>
    </row>
    <row r="915" spans="1:33">
      <c r="A915" s="157"/>
      <c r="B915" s="161">
        <f>+[2]data1cf!A915</f>
        <v>-86190.576321082452</v>
      </c>
      <c r="C915" s="161">
        <f>+[2]data1cf!B915</f>
        <v>14879.947012948836</v>
      </c>
      <c r="D915" s="161">
        <f>+[2]data1cf!C915</f>
        <v>16351.412097240125</v>
      </c>
      <c r="E915" s="161">
        <f>+[2]data1cf!D915</f>
        <v>15855.003851865931</v>
      </c>
      <c r="F915" s="161">
        <f>+[2]data1cf!E915</f>
        <v>15544.275474975297</v>
      </c>
      <c r="G915" s="161">
        <f>+[2]data1cf!F915</f>
        <v>15366.019019708216</v>
      </c>
      <c r="H915" s="161">
        <f>+[2]data1cf!G915</f>
        <v>14978.447522784929</v>
      </c>
      <c r="I915" s="161">
        <f>+[2]data1cf!H915</f>
        <v>14968.534127193692</v>
      </c>
      <c r="J915" s="161">
        <f>+[2]data1cf!I915</f>
        <v>14859.661346485598</v>
      </c>
      <c r="K915" s="161">
        <f>+[2]data1cf!J915</f>
        <v>14852.047089673608</v>
      </c>
      <c r="L915" s="161">
        <f>+[2]data1cf!K915</f>
        <v>14955.041025619219</v>
      </c>
      <c r="M915" s="161">
        <f>+[2]data1cf!L915</f>
        <v>14967.521642129223</v>
      </c>
      <c r="N915" s="161">
        <f>+[2]data1cf!M915</f>
        <v>15017.36986003058</v>
      </c>
      <c r="O915" s="161">
        <f>+[2]data1cf!N915</f>
        <v>15057.888700530497</v>
      </c>
      <c r="P915" s="161">
        <f>+[2]data1cf!O915</f>
        <v>15060.443193710107</v>
      </c>
      <c r="Q915" s="161">
        <f>+[2]data1cf!P915</f>
        <v>15068.113697771363</v>
      </c>
      <c r="R915" s="161">
        <f>+[2]data1cf!Q915</f>
        <v>988.57143417228713</v>
      </c>
      <c r="S915" s="161">
        <f>+[2]data1cf!R915</f>
        <v>0</v>
      </c>
      <c r="T915" s="161">
        <f>+[2]data1cf!S915</f>
        <v>0</v>
      </c>
      <c r="U915" s="161">
        <f>+[2]data1cf!T915</f>
        <v>0</v>
      </c>
      <c r="V915" s="161">
        <f>+[2]data1cf!U915</f>
        <v>0</v>
      </c>
      <c r="W915" s="161">
        <f>+[2]data1cf!V915</f>
        <v>0</v>
      </c>
      <c r="X915" s="161">
        <f>+[2]data1cf!W915</f>
        <v>0</v>
      </c>
      <c r="Y915" s="161">
        <f>+[2]data1cf!X915</f>
        <v>0</v>
      </c>
      <c r="Z915" s="161">
        <f>+[2]data1cf!Y915</f>
        <v>0</v>
      </c>
      <c r="AA915" s="161">
        <f>+[2]data1cf!Z915</f>
        <v>0</v>
      </c>
      <c r="AB915" s="161"/>
      <c r="AC915" s="162">
        <f t="shared" si="112"/>
        <v>30183.011877602999</v>
      </c>
      <c r="AD915" s="162">
        <f t="shared" si="114"/>
        <v>62361.142399266879</v>
      </c>
      <c r="AE915" s="163">
        <f t="shared" si="115"/>
        <v>61817.509524137226</v>
      </c>
      <c r="AF915" s="164">
        <f t="shared" si="113"/>
        <v>0.15828461050987244</v>
      </c>
      <c r="AG915" s="165">
        <f t="shared" ref="AG915:AG930" si="117">1-EXP(-(1/0.25)*(AD915/ABS($AD$1010)))</f>
        <v>0.98730692956846444</v>
      </c>
    </row>
    <row r="916" spans="1:33">
      <c r="A916" s="157"/>
      <c r="B916" s="161">
        <f>+[2]data1cf!A916</f>
        <v>-100088.76482543479</v>
      </c>
      <c r="C916" s="161">
        <f>+[2]data1cf!B916</f>
        <v>15459.665627106693</v>
      </c>
      <c r="D916" s="161">
        <f>+[2]data1cf!C916</f>
        <v>16734.838636226013</v>
      </c>
      <c r="E916" s="161">
        <f>+[2]data1cf!D916</f>
        <v>16480.910106705203</v>
      </c>
      <c r="F916" s="161">
        <f>+[2]data1cf!E916</f>
        <v>16157.305051219366</v>
      </c>
      <c r="G916" s="161">
        <f>+[2]data1cf!F916</f>
        <v>15519.229767867557</v>
      </c>
      <c r="H916" s="161">
        <f>+[2]data1cf!G916</f>
        <v>15348.430467892173</v>
      </c>
      <c r="I916" s="161">
        <f>+[2]data1cf!H916</f>
        <v>15148.792808742299</v>
      </c>
      <c r="J916" s="161">
        <f>+[2]data1cf!I916</f>
        <v>15245.702419679272</v>
      </c>
      <c r="K916" s="161">
        <f>+[2]data1cf!J916</f>
        <v>15197.16221475129</v>
      </c>
      <c r="L916" s="161">
        <f>+[2]data1cf!K916</f>
        <v>15222.853348666342</v>
      </c>
      <c r="M916" s="161">
        <f>+[2]data1cf!L916</f>
        <v>15209.390403957837</v>
      </c>
      <c r="N916" s="161">
        <f>+[2]data1cf!M916</f>
        <v>15314.632738045337</v>
      </c>
      <c r="O916" s="161">
        <f>+[2]data1cf!N916</f>
        <v>15437.640209152143</v>
      </c>
      <c r="P916" s="161">
        <f>+[2]data1cf!O916</f>
        <v>15374.956003061641</v>
      </c>
      <c r="Q916" s="161">
        <f>+[2]data1cf!P916</f>
        <v>15588.929012332303</v>
      </c>
      <c r="R916" s="161">
        <f>+[2]data1cf!Q916</f>
        <v>1147.9780970418067</v>
      </c>
      <c r="S916" s="161">
        <f>+[2]data1cf!R916</f>
        <v>0</v>
      </c>
      <c r="T916" s="161">
        <f>+[2]data1cf!S916</f>
        <v>0</v>
      </c>
      <c r="U916" s="161">
        <f>+[2]data1cf!T916</f>
        <v>0</v>
      </c>
      <c r="V916" s="161">
        <f>+[2]data1cf!U916</f>
        <v>0</v>
      </c>
      <c r="W916" s="161">
        <f>+[2]data1cf!V916</f>
        <v>0</v>
      </c>
      <c r="X916" s="161">
        <f>+[2]data1cf!W916</f>
        <v>0</v>
      </c>
      <c r="Y916" s="161">
        <f>+[2]data1cf!X916</f>
        <v>0</v>
      </c>
      <c r="Z916" s="161">
        <f>+[2]data1cf!Y916</f>
        <v>0</v>
      </c>
      <c r="AA916" s="161">
        <f>+[2]data1cf!Z916</f>
        <v>0</v>
      </c>
      <c r="AB916" s="161"/>
      <c r="AC916" s="162">
        <f t="shared" si="112"/>
        <v>19374.322248837088</v>
      </c>
      <c r="AD916" s="162">
        <f t="shared" si="114"/>
        <v>52325.889297942631</v>
      </c>
      <c r="AE916" s="163">
        <f t="shared" si="115"/>
        <v>51769.170953590896</v>
      </c>
      <c r="AF916" s="164">
        <f t="shared" si="113"/>
        <v>0.13306402564048767</v>
      </c>
      <c r="AG916" s="165">
        <f t="shared" si="117"/>
        <v>0.97437028833463968</v>
      </c>
    </row>
    <row r="917" spans="1:33">
      <c r="A917" s="157"/>
      <c r="B917" s="161">
        <f>+[2]data1cf!A917</f>
        <v>-95376.141351389757</v>
      </c>
      <c r="C917" s="161">
        <f>+[2]data1cf!B917</f>
        <v>15265.564886724645</v>
      </c>
      <c r="D917" s="161">
        <f>+[2]data1cf!C917</f>
        <v>16644.558135588893</v>
      </c>
      <c r="E917" s="161">
        <f>+[2]data1cf!D917</f>
        <v>15980.112656147296</v>
      </c>
      <c r="F917" s="161">
        <f>+[2]data1cf!E917</f>
        <v>15750.903903669061</v>
      </c>
      <c r="G917" s="161">
        <f>+[2]data1cf!F917</f>
        <v>15623.724828903638</v>
      </c>
      <c r="H917" s="161">
        <f>+[2]data1cf!G917</f>
        <v>15277.885601422046</v>
      </c>
      <c r="I917" s="161">
        <f>+[2]data1cf!H917</f>
        <v>15135.548135949935</v>
      </c>
      <c r="J917" s="161">
        <f>+[2]data1cf!I917</f>
        <v>15336.615772617219</v>
      </c>
      <c r="K917" s="161">
        <f>+[2]data1cf!J917</f>
        <v>15003.094551688249</v>
      </c>
      <c r="L917" s="161">
        <f>+[2]data1cf!K917</f>
        <v>15173.348323344648</v>
      </c>
      <c r="M917" s="161">
        <f>+[2]data1cf!L917</f>
        <v>15198.482425132184</v>
      </c>
      <c r="N917" s="161">
        <f>+[2]data1cf!M917</f>
        <v>15085.169470245633</v>
      </c>
      <c r="O917" s="161">
        <f>+[2]data1cf!N917</f>
        <v>15103.97148011599</v>
      </c>
      <c r="P917" s="161">
        <f>+[2]data1cf!O917</f>
        <v>15369.112721181707</v>
      </c>
      <c r="Q917" s="161">
        <f>+[2]data1cf!P917</f>
        <v>15266.745513441101</v>
      </c>
      <c r="R917" s="161">
        <f>+[2]data1cf!Q917</f>
        <v>1093.9261908438998</v>
      </c>
      <c r="S917" s="161">
        <f>+[2]data1cf!R917</f>
        <v>0</v>
      </c>
      <c r="T917" s="161">
        <f>+[2]data1cf!S917</f>
        <v>0</v>
      </c>
      <c r="U917" s="161">
        <f>+[2]data1cf!T917</f>
        <v>0</v>
      </c>
      <c r="V917" s="161">
        <f>+[2]data1cf!U917</f>
        <v>0</v>
      </c>
      <c r="W917" s="161">
        <f>+[2]data1cf!V917</f>
        <v>0</v>
      </c>
      <c r="X917" s="161">
        <f>+[2]data1cf!W917</f>
        <v>0</v>
      </c>
      <c r="Y917" s="161">
        <f>+[2]data1cf!X917</f>
        <v>0</v>
      </c>
      <c r="Z917" s="161">
        <f>+[2]data1cf!Y917</f>
        <v>0</v>
      </c>
      <c r="AA917" s="161">
        <f>+[2]data1cf!Z917</f>
        <v>0</v>
      </c>
      <c r="AB917" s="161"/>
      <c r="AC917" s="162">
        <f t="shared" si="112"/>
        <v>22877.776527887527</v>
      </c>
      <c r="AD917" s="162">
        <f t="shared" si="114"/>
        <v>55542.724205132901</v>
      </c>
      <c r="AE917" s="163">
        <f t="shared" si="115"/>
        <v>54991.006833339954</v>
      </c>
      <c r="AF917" s="164">
        <f t="shared" si="113"/>
        <v>0.14061992764472964</v>
      </c>
      <c r="AG917" s="165">
        <f t="shared" si="117"/>
        <v>0.97953940903501391</v>
      </c>
    </row>
    <row r="918" spans="1:33">
      <c r="A918" s="157"/>
      <c r="B918" s="161">
        <f>+[2]data1cf!A918</f>
        <v>-99434.55199143129</v>
      </c>
      <c r="C918" s="161">
        <f>+[2]data1cf!B918</f>
        <v>15108.619118903815</v>
      </c>
      <c r="D918" s="161">
        <f>+[2]data1cf!C918</f>
        <v>16871.910439043699</v>
      </c>
      <c r="E918" s="161">
        <f>+[2]data1cf!D918</f>
        <v>16159.86469128484</v>
      </c>
      <c r="F918" s="161">
        <f>+[2]data1cf!E918</f>
        <v>15848.519321947606</v>
      </c>
      <c r="G918" s="161">
        <f>+[2]data1cf!F918</f>
        <v>15768.469934693072</v>
      </c>
      <c r="H918" s="161">
        <f>+[2]data1cf!G918</f>
        <v>15388.905266887712</v>
      </c>
      <c r="I918" s="161">
        <f>+[2]data1cf!H918</f>
        <v>15308.883385359688</v>
      </c>
      <c r="J918" s="161">
        <f>+[2]data1cf!I918</f>
        <v>15137.428561002851</v>
      </c>
      <c r="K918" s="161">
        <f>+[2]data1cf!J918</f>
        <v>15335.595274920061</v>
      </c>
      <c r="L918" s="161">
        <f>+[2]data1cf!K918</f>
        <v>15414.526572413179</v>
      </c>
      <c r="M918" s="161">
        <f>+[2]data1cf!L918</f>
        <v>15507.276426098804</v>
      </c>
      <c r="N918" s="161">
        <f>+[2]data1cf!M918</f>
        <v>15430.833366516832</v>
      </c>
      <c r="O918" s="161">
        <f>+[2]data1cf!N918</f>
        <v>15364.473673457647</v>
      </c>
      <c r="P918" s="161">
        <f>+[2]data1cf!O918</f>
        <v>15339.928289390118</v>
      </c>
      <c r="Q918" s="161">
        <f>+[2]data1cf!P918</f>
        <v>15310.512113983925</v>
      </c>
      <c r="R918" s="161">
        <f>+[2]data1cf!Q918</f>
        <v>1140.4745375209202</v>
      </c>
      <c r="S918" s="161">
        <f>+[2]data1cf!R918</f>
        <v>0</v>
      </c>
      <c r="T918" s="161">
        <f>+[2]data1cf!S918</f>
        <v>0</v>
      </c>
      <c r="U918" s="161">
        <f>+[2]data1cf!T918</f>
        <v>0</v>
      </c>
      <c r="V918" s="161">
        <f>+[2]data1cf!U918</f>
        <v>0</v>
      </c>
      <c r="W918" s="161">
        <f>+[2]data1cf!V918</f>
        <v>0</v>
      </c>
      <c r="X918" s="161">
        <f>+[2]data1cf!W918</f>
        <v>0</v>
      </c>
      <c r="Y918" s="161">
        <f>+[2]data1cf!X918</f>
        <v>0</v>
      </c>
      <c r="Z918" s="161">
        <f>+[2]data1cf!Y918</f>
        <v>0</v>
      </c>
      <c r="AA918" s="161">
        <f>+[2]data1cf!Z918</f>
        <v>0</v>
      </c>
      <c r="AB918" s="161"/>
      <c r="AC918" s="162">
        <f t="shared" si="112"/>
        <v>19755.076347458806</v>
      </c>
      <c r="AD918" s="162">
        <f t="shared" si="114"/>
        <v>52745.237091844916</v>
      </c>
      <c r="AE918" s="163">
        <f t="shared" si="115"/>
        <v>52187.823993367005</v>
      </c>
      <c r="AF918" s="164">
        <f t="shared" si="113"/>
        <v>0.13377516865730288</v>
      </c>
      <c r="AG918" s="165">
        <f t="shared" si="117"/>
        <v>0.97511193423339437</v>
      </c>
    </row>
    <row r="919" spans="1:33">
      <c r="A919" s="157"/>
      <c r="B919" s="161">
        <f>+[2]data1cf!A919</f>
        <v>-98039.551067040098</v>
      </c>
      <c r="C919" s="161">
        <f>+[2]data1cf!B919</f>
        <v>15207.814602376064</v>
      </c>
      <c r="D919" s="161">
        <f>+[2]data1cf!C919</f>
        <v>16860.595187223436</v>
      </c>
      <c r="E919" s="161">
        <f>+[2]data1cf!D919</f>
        <v>16293.03397317724</v>
      </c>
      <c r="F919" s="161">
        <f>+[2]data1cf!E919</f>
        <v>15817.588153867435</v>
      </c>
      <c r="G919" s="161">
        <f>+[2]data1cf!F919</f>
        <v>15628.78861284013</v>
      </c>
      <c r="H919" s="161">
        <f>+[2]data1cf!G919</f>
        <v>15358.479090458437</v>
      </c>
      <c r="I919" s="161">
        <f>+[2]data1cf!H919</f>
        <v>15129.740322868358</v>
      </c>
      <c r="J919" s="161">
        <f>+[2]data1cf!I919</f>
        <v>15116.280566569523</v>
      </c>
      <c r="K919" s="161">
        <f>+[2]data1cf!J919</f>
        <v>15189.906759165831</v>
      </c>
      <c r="L919" s="161">
        <f>+[2]data1cf!K919</f>
        <v>15410.439928177922</v>
      </c>
      <c r="M919" s="161">
        <f>+[2]data1cf!L919</f>
        <v>15425.980218054701</v>
      </c>
      <c r="N919" s="161">
        <f>+[2]data1cf!M919</f>
        <v>15442.798390358552</v>
      </c>
      <c r="O919" s="161">
        <f>+[2]data1cf!N919</f>
        <v>15213.680711811963</v>
      </c>
      <c r="P919" s="161">
        <f>+[2]data1cf!O919</f>
        <v>15261.158774083942</v>
      </c>
      <c r="Q919" s="161">
        <f>+[2]data1cf!P919</f>
        <v>15365.9133764868</v>
      </c>
      <c r="R919" s="161">
        <f>+[2]data1cf!Q919</f>
        <v>1124.474434918523</v>
      </c>
      <c r="S919" s="161">
        <f>+[2]data1cf!R919</f>
        <v>0</v>
      </c>
      <c r="T919" s="161">
        <f>+[2]data1cf!S919</f>
        <v>0</v>
      </c>
      <c r="U919" s="161">
        <f>+[2]data1cf!T919</f>
        <v>0</v>
      </c>
      <c r="V919" s="161">
        <f>+[2]data1cf!U919</f>
        <v>0</v>
      </c>
      <c r="W919" s="161">
        <f>+[2]data1cf!V919</f>
        <v>0</v>
      </c>
      <c r="X919" s="161">
        <f>+[2]data1cf!W919</f>
        <v>0</v>
      </c>
      <c r="Y919" s="161">
        <f>+[2]data1cf!X919</f>
        <v>0</v>
      </c>
      <c r="Z919" s="161">
        <f>+[2]data1cf!Y919</f>
        <v>0</v>
      </c>
      <c r="AA919" s="161">
        <f>+[2]data1cf!Z919</f>
        <v>0</v>
      </c>
      <c r="AB919" s="161"/>
      <c r="AC919" s="162">
        <f t="shared" si="112"/>
        <v>20961.609518060082</v>
      </c>
      <c r="AD919" s="162">
        <f t="shared" si="114"/>
        <v>53838.526713387691</v>
      </c>
      <c r="AE919" s="163">
        <f t="shared" si="115"/>
        <v>53283.061251840663</v>
      </c>
      <c r="AF919" s="164">
        <f t="shared" si="113"/>
        <v>0.13633568882942201</v>
      </c>
      <c r="AG919" s="165">
        <f t="shared" si="117"/>
        <v>0.97694613926176166</v>
      </c>
    </row>
    <row r="920" spans="1:33">
      <c r="A920" s="157"/>
      <c r="B920" s="161">
        <f>+[2]data1cf!A920</f>
        <v>-90291.993257804774</v>
      </c>
      <c r="C920" s="161">
        <f>+[2]data1cf!B920</f>
        <v>15227.621599177681</v>
      </c>
      <c r="D920" s="161">
        <f>+[2]data1cf!C920</f>
        <v>16582.564378648345</v>
      </c>
      <c r="E920" s="161">
        <f>+[2]data1cf!D920</f>
        <v>15995.775898906004</v>
      </c>
      <c r="F920" s="161">
        <f>+[2]data1cf!E920</f>
        <v>15933.012663189023</v>
      </c>
      <c r="G920" s="161">
        <f>+[2]data1cf!F920</f>
        <v>15443.772894440082</v>
      </c>
      <c r="H920" s="161">
        <f>+[2]data1cf!G920</f>
        <v>15263.273611348071</v>
      </c>
      <c r="I920" s="161">
        <f>+[2]data1cf!H920</f>
        <v>14847.462338120444</v>
      </c>
      <c r="J920" s="161">
        <f>+[2]data1cf!I920</f>
        <v>15117.338586729977</v>
      </c>
      <c r="K920" s="161">
        <f>+[2]data1cf!J920</f>
        <v>15013.944209332727</v>
      </c>
      <c r="L920" s="161">
        <f>+[2]data1cf!K920</f>
        <v>15269.534493811516</v>
      </c>
      <c r="M920" s="161">
        <f>+[2]data1cf!L920</f>
        <v>15054.433958899757</v>
      </c>
      <c r="N920" s="161">
        <f>+[2]data1cf!M920</f>
        <v>15052.684533534091</v>
      </c>
      <c r="O920" s="161">
        <f>+[2]data1cf!N920</f>
        <v>15009.407089515429</v>
      </c>
      <c r="P920" s="161">
        <f>+[2]data1cf!O920</f>
        <v>15105.702526018989</v>
      </c>
      <c r="Q920" s="161">
        <f>+[2]data1cf!P920</f>
        <v>15121.105842997829</v>
      </c>
      <c r="R920" s="161">
        <f>+[2]data1cf!Q920</f>
        <v>1035.6130458697176</v>
      </c>
      <c r="S920" s="161">
        <f>+[2]data1cf!R920</f>
        <v>0</v>
      </c>
      <c r="T920" s="161">
        <f>+[2]data1cf!S920</f>
        <v>0</v>
      </c>
      <c r="U920" s="161">
        <f>+[2]data1cf!T920</f>
        <v>0</v>
      </c>
      <c r="V920" s="161">
        <f>+[2]data1cf!U920</f>
        <v>0</v>
      </c>
      <c r="W920" s="161">
        <f>+[2]data1cf!V920</f>
        <v>0</v>
      </c>
      <c r="X920" s="161">
        <f>+[2]data1cf!W920</f>
        <v>0</v>
      </c>
      <c r="Y920" s="161">
        <f>+[2]data1cf!X920</f>
        <v>0</v>
      </c>
      <c r="Z920" s="161">
        <f>+[2]data1cf!Y920</f>
        <v>0</v>
      </c>
      <c r="AA920" s="161">
        <f>+[2]data1cf!Z920</f>
        <v>0</v>
      </c>
      <c r="AB920" s="161"/>
      <c r="AC920" s="162">
        <f t="shared" si="112"/>
        <v>27479.071256312909</v>
      </c>
      <c r="AD920" s="162">
        <f t="shared" si="114"/>
        <v>59947.372724412242</v>
      </c>
      <c r="AE920" s="163">
        <f t="shared" si="115"/>
        <v>59399.142110167479</v>
      </c>
      <c r="AF920" s="164">
        <f t="shared" si="113"/>
        <v>0.15115384459495543</v>
      </c>
      <c r="AG920" s="165">
        <f t="shared" si="117"/>
        <v>0.98496959702666009</v>
      </c>
    </row>
    <row r="921" spans="1:33">
      <c r="A921" s="157"/>
      <c r="B921" s="161">
        <f>+[2]data1cf!A921</f>
        <v>-102180.88556250132</v>
      </c>
      <c r="C921" s="161">
        <f>+[2]data1cf!B921</f>
        <v>15138.752634701452</v>
      </c>
      <c r="D921" s="161">
        <f>+[2]data1cf!C921</f>
        <v>16947.342934457214</v>
      </c>
      <c r="E921" s="161">
        <f>+[2]data1cf!D921</f>
        <v>16354.746748421367</v>
      </c>
      <c r="F921" s="161">
        <f>+[2]data1cf!E921</f>
        <v>15976.835343511693</v>
      </c>
      <c r="G921" s="161">
        <f>+[2]data1cf!F921</f>
        <v>15767.418600669891</v>
      </c>
      <c r="H921" s="161">
        <f>+[2]data1cf!G921</f>
        <v>15424.749174894125</v>
      </c>
      <c r="I921" s="161">
        <f>+[2]data1cf!H921</f>
        <v>15249.886934415699</v>
      </c>
      <c r="J921" s="161">
        <f>+[2]data1cf!I921</f>
        <v>15231.88190367101</v>
      </c>
      <c r="K921" s="161">
        <f>+[2]data1cf!J921</f>
        <v>15579.885748156194</v>
      </c>
      <c r="L921" s="161">
        <f>+[2]data1cf!K921</f>
        <v>15402.636400197658</v>
      </c>
      <c r="M921" s="161">
        <f>+[2]data1cf!L921</f>
        <v>15401.736712946498</v>
      </c>
      <c r="N921" s="161">
        <f>+[2]data1cf!M921</f>
        <v>15383.473783173104</v>
      </c>
      <c r="O921" s="161">
        <f>+[2]data1cf!N921</f>
        <v>15624.979497080043</v>
      </c>
      <c r="P921" s="161">
        <f>+[2]data1cf!O921</f>
        <v>15432.847842922085</v>
      </c>
      <c r="Q921" s="161">
        <f>+[2]data1cf!P921</f>
        <v>15407.360892614546</v>
      </c>
      <c r="R921" s="161">
        <f>+[2]data1cf!Q921</f>
        <v>1171.9738850476651</v>
      </c>
      <c r="S921" s="161">
        <f>+[2]data1cf!R921</f>
        <v>0</v>
      </c>
      <c r="T921" s="161">
        <f>+[2]data1cf!S921</f>
        <v>0</v>
      </c>
      <c r="U921" s="161">
        <f>+[2]data1cf!T921</f>
        <v>0</v>
      </c>
      <c r="V921" s="161">
        <f>+[2]data1cf!U921</f>
        <v>0</v>
      </c>
      <c r="W921" s="161">
        <f>+[2]data1cf!V921</f>
        <v>0</v>
      </c>
      <c r="X921" s="161">
        <f>+[2]data1cf!W921</f>
        <v>0</v>
      </c>
      <c r="Y921" s="161">
        <f>+[2]data1cf!X921</f>
        <v>0</v>
      </c>
      <c r="Z921" s="161">
        <f>+[2]data1cf!Y921</f>
        <v>0</v>
      </c>
      <c r="AA921" s="161">
        <f>+[2]data1cf!Z921</f>
        <v>0</v>
      </c>
      <c r="AB921" s="161"/>
      <c r="AC921" s="162">
        <f t="shared" si="112"/>
        <v>17542.590733929024</v>
      </c>
      <c r="AD921" s="162">
        <f t="shared" si="114"/>
        <v>50675.734030117383</v>
      </c>
      <c r="AE921" s="163">
        <f t="shared" si="115"/>
        <v>50115.844961525087</v>
      </c>
      <c r="AF921" s="164">
        <f t="shared" si="113"/>
        <v>0.12931815981864928</v>
      </c>
      <c r="AG921" s="165">
        <f t="shared" si="117"/>
        <v>0.97123093406474692</v>
      </c>
    </row>
    <row r="922" spans="1:33">
      <c r="A922" s="157"/>
      <c r="B922" s="161">
        <f>+[2]data1cf!A922</f>
        <v>-94848.994926595595</v>
      </c>
      <c r="C922" s="161">
        <f>+[2]data1cf!B922</f>
        <v>15375.200571193858</v>
      </c>
      <c r="D922" s="161">
        <f>+[2]data1cf!C922</f>
        <v>16672.758415346059</v>
      </c>
      <c r="E922" s="161">
        <f>+[2]data1cf!D922</f>
        <v>15938.99883870912</v>
      </c>
      <c r="F922" s="161">
        <f>+[2]data1cf!E922</f>
        <v>15856.226810974922</v>
      </c>
      <c r="G922" s="161">
        <f>+[2]data1cf!F922</f>
        <v>15531.653676653415</v>
      </c>
      <c r="H922" s="161">
        <f>+[2]data1cf!G922</f>
        <v>15189.58774401827</v>
      </c>
      <c r="I922" s="161">
        <f>+[2]data1cf!H922</f>
        <v>15131.044687034568</v>
      </c>
      <c r="J922" s="161">
        <f>+[2]data1cf!I922</f>
        <v>15043.684416483531</v>
      </c>
      <c r="K922" s="161">
        <f>+[2]data1cf!J922</f>
        <v>15052.094283196193</v>
      </c>
      <c r="L922" s="161">
        <f>+[2]data1cf!K922</f>
        <v>15168.262510411663</v>
      </c>
      <c r="M922" s="161">
        <f>+[2]data1cf!L922</f>
        <v>15120.425628252673</v>
      </c>
      <c r="N922" s="161">
        <f>+[2]data1cf!M922</f>
        <v>15255.65903697881</v>
      </c>
      <c r="O922" s="161">
        <f>+[2]data1cf!N922</f>
        <v>15117.714063950432</v>
      </c>
      <c r="P922" s="161">
        <f>+[2]data1cf!O922</f>
        <v>15216.87543004729</v>
      </c>
      <c r="Q922" s="161">
        <f>+[2]data1cf!P922</f>
        <v>15445.5708740113</v>
      </c>
      <c r="R922" s="161">
        <f>+[2]data1cf!Q922</f>
        <v>1087.8800322100806</v>
      </c>
      <c r="S922" s="161">
        <f>+[2]data1cf!R922</f>
        <v>0</v>
      </c>
      <c r="T922" s="161">
        <f>+[2]data1cf!S922</f>
        <v>0</v>
      </c>
      <c r="U922" s="161">
        <f>+[2]data1cf!T922</f>
        <v>0</v>
      </c>
      <c r="V922" s="161">
        <f>+[2]data1cf!U922</f>
        <v>0</v>
      </c>
      <c r="W922" s="161">
        <f>+[2]data1cf!V922</f>
        <v>0</v>
      </c>
      <c r="X922" s="161">
        <f>+[2]data1cf!W922</f>
        <v>0</v>
      </c>
      <c r="Y922" s="161">
        <f>+[2]data1cf!X922</f>
        <v>0</v>
      </c>
      <c r="Z922" s="161">
        <f>+[2]data1cf!Y922</f>
        <v>0</v>
      </c>
      <c r="AA922" s="161">
        <f>+[2]data1cf!Z922</f>
        <v>0</v>
      </c>
      <c r="AB922" s="161"/>
      <c r="AC922" s="162">
        <f t="shared" si="112"/>
        <v>23374.200721463098</v>
      </c>
      <c r="AD922" s="162">
        <f t="shared" si="114"/>
        <v>55999.850383470693</v>
      </c>
      <c r="AE922" s="163">
        <f t="shared" si="115"/>
        <v>55448.632078657611</v>
      </c>
      <c r="AF922" s="164">
        <f t="shared" si="113"/>
        <v>0.14173039793968201</v>
      </c>
      <c r="AG922" s="165">
        <f t="shared" si="117"/>
        <v>0.98018396597775781</v>
      </c>
    </row>
    <row r="923" spans="1:33">
      <c r="A923" s="157"/>
      <c r="B923" s="161">
        <f>+[2]data1cf!A923</f>
        <v>-85195.256506663398</v>
      </c>
      <c r="C923" s="161">
        <f>+[2]data1cf!B923</f>
        <v>15088.606648947763</v>
      </c>
      <c r="D923" s="161">
        <f>+[2]data1cf!C923</f>
        <v>16180.769485575534</v>
      </c>
      <c r="E923" s="161">
        <f>+[2]data1cf!D923</f>
        <v>15901.948764176093</v>
      </c>
      <c r="F923" s="161">
        <f>+[2]data1cf!E923</f>
        <v>15559.003087552246</v>
      </c>
      <c r="G923" s="161">
        <f>+[2]data1cf!F923</f>
        <v>15180.083551760117</v>
      </c>
      <c r="H923" s="161">
        <f>+[2]data1cf!G923</f>
        <v>14989.347393881246</v>
      </c>
      <c r="I923" s="161">
        <f>+[2]data1cf!H923</f>
        <v>14976.083494629009</v>
      </c>
      <c r="J923" s="161">
        <f>+[2]data1cf!I923</f>
        <v>15009.629144099537</v>
      </c>
      <c r="K923" s="161">
        <f>+[2]data1cf!J923</f>
        <v>15058.243459857866</v>
      </c>
      <c r="L923" s="161">
        <f>+[2]data1cf!K923</f>
        <v>14976.841499935297</v>
      </c>
      <c r="M923" s="161">
        <f>+[2]data1cf!L923</f>
        <v>15184.72128973699</v>
      </c>
      <c r="N923" s="161">
        <f>+[2]data1cf!M923</f>
        <v>14902.309823429039</v>
      </c>
      <c r="O923" s="161">
        <f>+[2]data1cf!N923</f>
        <v>15064.551839454831</v>
      </c>
      <c r="P923" s="161">
        <f>+[2]data1cf!O923</f>
        <v>15074.692377592673</v>
      </c>
      <c r="Q923" s="161">
        <f>+[2]data1cf!P923</f>
        <v>15036.400965688621</v>
      </c>
      <c r="R923" s="161">
        <f>+[2]data1cf!Q923</f>
        <v>977.15551402882636</v>
      </c>
      <c r="S923" s="161">
        <f>+[2]data1cf!R923</f>
        <v>0</v>
      </c>
      <c r="T923" s="161">
        <f>+[2]data1cf!S923</f>
        <v>0</v>
      </c>
      <c r="U923" s="161">
        <f>+[2]data1cf!T923</f>
        <v>0</v>
      </c>
      <c r="V923" s="161">
        <f>+[2]data1cf!U923</f>
        <v>0</v>
      </c>
      <c r="W923" s="161">
        <f>+[2]data1cf!V923</f>
        <v>0</v>
      </c>
      <c r="X923" s="161">
        <f>+[2]data1cf!W923</f>
        <v>0</v>
      </c>
      <c r="Y923" s="161">
        <f>+[2]data1cf!X923</f>
        <v>0</v>
      </c>
      <c r="Z923" s="161">
        <f>+[2]data1cf!Y923</f>
        <v>0</v>
      </c>
      <c r="AA923" s="161">
        <f>+[2]data1cf!Z923</f>
        <v>0</v>
      </c>
      <c r="AB923" s="161"/>
      <c r="AC923" s="162">
        <f t="shared" si="112"/>
        <v>31367.720707784469</v>
      </c>
      <c r="AD923" s="162">
        <f t="shared" si="114"/>
        <v>63605.364581831927</v>
      </c>
      <c r="AE923" s="163">
        <f t="shared" si="115"/>
        <v>63060.721138004832</v>
      </c>
      <c r="AF923" s="164">
        <f t="shared" si="113"/>
        <v>0.1611232578754426</v>
      </c>
      <c r="AG923" s="165">
        <f t="shared" si="117"/>
        <v>0.98836599421535321</v>
      </c>
    </row>
    <row r="924" spans="1:33">
      <c r="A924" s="157"/>
      <c r="B924" s="161">
        <f>+[2]data1cf!A924</f>
        <v>-86803.589116713774</v>
      </c>
      <c r="C924" s="161">
        <f>+[2]data1cf!B924</f>
        <v>15038.834008318787</v>
      </c>
      <c r="D924" s="161">
        <f>+[2]data1cf!C924</f>
        <v>16312.538998830973</v>
      </c>
      <c r="E924" s="161">
        <f>+[2]data1cf!D924</f>
        <v>16005.506414355455</v>
      </c>
      <c r="F924" s="161">
        <f>+[2]data1cf!E924</f>
        <v>15538.921818800591</v>
      </c>
      <c r="G924" s="161">
        <f>+[2]data1cf!F924</f>
        <v>15304.908428308829</v>
      </c>
      <c r="H924" s="161">
        <f>+[2]data1cf!G924</f>
        <v>15123.907892250507</v>
      </c>
      <c r="I924" s="161">
        <f>+[2]data1cf!H924</f>
        <v>15224.698211465406</v>
      </c>
      <c r="J924" s="161">
        <f>+[2]data1cf!I924</f>
        <v>15167.460689092655</v>
      </c>
      <c r="K924" s="161">
        <f>+[2]data1cf!J924</f>
        <v>15099.819195539014</v>
      </c>
      <c r="L924" s="161">
        <f>+[2]data1cf!K924</f>
        <v>15023.056711997706</v>
      </c>
      <c r="M924" s="161">
        <f>+[2]data1cf!L924</f>
        <v>14742.901778435475</v>
      </c>
      <c r="N924" s="161">
        <f>+[2]data1cf!M924</f>
        <v>15151.059455554296</v>
      </c>
      <c r="O924" s="161">
        <f>+[2]data1cf!N924</f>
        <v>15086.115310346808</v>
      </c>
      <c r="P924" s="161">
        <f>+[2]data1cf!O924</f>
        <v>15319.819659218716</v>
      </c>
      <c r="Q924" s="161">
        <f>+[2]data1cf!P924</f>
        <v>15070.780161084809</v>
      </c>
      <c r="R924" s="161">
        <f>+[2]data1cf!Q924</f>
        <v>995.60244573306022</v>
      </c>
      <c r="S924" s="161">
        <f>+[2]data1cf!R924</f>
        <v>0</v>
      </c>
      <c r="T924" s="161">
        <f>+[2]data1cf!S924</f>
        <v>0</v>
      </c>
      <c r="U924" s="161">
        <f>+[2]data1cf!T924</f>
        <v>0</v>
      </c>
      <c r="V924" s="161">
        <f>+[2]data1cf!U924</f>
        <v>0</v>
      </c>
      <c r="W924" s="161">
        <f>+[2]data1cf!V924</f>
        <v>0</v>
      </c>
      <c r="X924" s="161">
        <f>+[2]data1cf!W924</f>
        <v>0</v>
      </c>
      <c r="Y924" s="161">
        <f>+[2]data1cf!X924</f>
        <v>0</v>
      </c>
      <c r="Z924" s="161">
        <f>+[2]data1cf!Y924</f>
        <v>0</v>
      </c>
      <c r="AA924" s="161">
        <f>+[2]data1cf!Z924</f>
        <v>0</v>
      </c>
      <c r="AB924" s="161"/>
      <c r="AC924" s="162">
        <f t="shared" si="112"/>
        <v>30284.435642372136</v>
      </c>
      <c r="AD924" s="162">
        <f t="shared" si="114"/>
        <v>62679.118223594116</v>
      </c>
      <c r="AE924" s="163">
        <f t="shared" si="115"/>
        <v>62131.925152780037</v>
      </c>
      <c r="AF924" s="164">
        <f t="shared" si="113"/>
        <v>0.15804935097694398</v>
      </c>
      <c r="AG924" s="165">
        <f t="shared" si="117"/>
        <v>0.98758642458098889</v>
      </c>
    </row>
    <row r="925" spans="1:33">
      <c r="A925" s="157"/>
      <c r="B925" s="161">
        <f>+[2]data1cf!A925</f>
        <v>-101370.86841445456</v>
      </c>
      <c r="C925" s="161">
        <f>+[2]data1cf!B925</f>
        <v>15345.019540854031</v>
      </c>
      <c r="D925" s="161">
        <f>+[2]data1cf!C925</f>
        <v>16655.842230546528</v>
      </c>
      <c r="E925" s="161">
        <f>+[2]data1cf!D925</f>
        <v>16368.695968643096</v>
      </c>
      <c r="F925" s="161">
        <f>+[2]data1cf!E925</f>
        <v>15978.658652271624</v>
      </c>
      <c r="G925" s="161">
        <f>+[2]data1cf!F925</f>
        <v>15872.317544695194</v>
      </c>
      <c r="H925" s="161">
        <f>+[2]data1cf!G925</f>
        <v>15311.822575458047</v>
      </c>
      <c r="I925" s="161">
        <f>+[2]data1cf!H925</f>
        <v>15507.105943559713</v>
      </c>
      <c r="J925" s="161">
        <f>+[2]data1cf!I925</f>
        <v>15369.787723901632</v>
      </c>
      <c r="K925" s="161">
        <f>+[2]data1cf!J925</f>
        <v>15434.22233062196</v>
      </c>
      <c r="L925" s="161">
        <f>+[2]data1cf!K925</f>
        <v>15324.26998418688</v>
      </c>
      <c r="M925" s="161">
        <f>+[2]data1cf!L925</f>
        <v>15424.222236668571</v>
      </c>
      <c r="N925" s="161">
        <f>+[2]data1cf!M925</f>
        <v>15370.006203530789</v>
      </c>
      <c r="O925" s="161">
        <f>+[2]data1cf!N925</f>
        <v>15538.901692256866</v>
      </c>
      <c r="P925" s="161">
        <f>+[2]data1cf!O925</f>
        <v>15377.53959808485</v>
      </c>
      <c r="Q925" s="161">
        <f>+[2]data1cf!P925</f>
        <v>15255.688732082952</v>
      </c>
      <c r="R925" s="161">
        <f>+[2]data1cf!Q925</f>
        <v>1162.6833123664278</v>
      </c>
      <c r="S925" s="161">
        <f>+[2]data1cf!R925</f>
        <v>0</v>
      </c>
      <c r="T925" s="161">
        <f>+[2]data1cf!S925</f>
        <v>0</v>
      </c>
      <c r="U925" s="161">
        <f>+[2]data1cf!T925</f>
        <v>0</v>
      </c>
      <c r="V925" s="161">
        <f>+[2]data1cf!U925</f>
        <v>0</v>
      </c>
      <c r="W925" s="161">
        <f>+[2]data1cf!V925</f>
        <v>0</v>
      </c>
      <c r="X925" s="161">
        <f>+[2]data1cf!W925</f>
        <v>0</v>
      </c>
      <c r="Y925" s="161">
        <f>+[2]data1cf!X925</f>
        <v>0</v>
      </c>
      <c r="Z925" s="161">
        <f>+[2]data1cf!Y925</f>
        <v>0</v>
      </c>
      <c r="AA925" s="161">
        <f>+[2]data1cf!Z925</f>
        <v>0</v>
      </c>
      <c r="AB925" s="161"/>
      <c r="AC925" s="162">
        <f t="shared" si="112"/>
        <v>18342.530235405313</v>
      </c>
      <c r="AD925" s="162">
        <f t="shared" si="114"/>
        <v>51449.63676558069</v>
      </c>
      <c r="AE925" s="163">
        <f t="shared" si="115"/>
        <v>50890.458851807198</v>
      </c>
      <c r="AF925" s="164">
        <f t="shared" si="113"/>
        <v>0.13088383078575136</v>
      </c>
      <c r="AG925" s="165">
        <f t="shared" si="117"/>
        <v>0.97274846341783594</v>
      </c>
    </row>
    <row r="926" spans="1:33">
      <c r="A926" s="157"/>
      <c r="B926" s="161">
        <f>+[2]data1cf!A926</f>
        <v>-88545.686192892346</v>
      </c>
      <c r="C926" s="161">
        <f>+[2]data1cf!B926</f>
        <v>14893.508060121521</v>
      </c>
      <c r="D926" s="161">
        <f>+[2]data1cf!C926</f>
        <v>16261.105766401477</v>
      </c>
      <c r="E926" s="161">
        <f>+[2]data1cf!D926</f>
        <v>15960.428603053204</v>
      </c>
      <c r="F926" s="161">
        <f>+[2]data1cf!E926</f>
        <v>15702.687065114606</v>
      </c>
      <c r="G926" s="161">
        <f>+[2]data1cf!F926</f>
        <v>15373.27858791827</v>
      </c>
      <c r="H926" s="161">
        <f>+[2]data1cf!G926</f>
        <v>15262.760562960491</v>
      </c>
      <c r="I926" s="161">
        <f>+[2]data1cf!H926</f>
        <v>15053.274703640418</v>
      </c>
      <c r="J926" s="161">
        <f>+[2]data1cf!I926</f>
        <v>14961.120948265736</v>
      </c>
      <c r="K926" s="161">
        <f>+[2]data1cf!J926</f>
        <v>14910.317118050154</v>
      </c>
      <c r="L926" s="161">
        <f>+[2]data1cf!K926</f>
        <v>15025.004498505052</v>
      </c>
      <c r="M926" s="161">
        <f>+[2]data1cf!L926</f>
        <v>15158.878260659341</v>
      </c>
      <c r="N926" s="161">
        <f>+[2]data1cf!M926</f>
        <v>14987.749314445373</v>
      </c>
      <c r="O926" s="161">
        <f>+[2]data1cf!N926</f>
        <v>15080.623269088448</v>
      </c>
      <c r="P926" s="161">
        <f>+[2]data1cf!O926</f>
        <v>15135.497751524812</v>
      </c>
      <c r="Q926" s="161">
        <f>+[2]data1cf!P926</f>
        <v>15064.718686407465</v>
      </c>
      <c r="R926" s="161">
        <f>+[2]data1cf!Q926</f>
        <v>1015.583602357998</v>
      </c>
      <c r="S926" s="161">
        <f>+[2]data1cf!R926</f>
        <v>0</v>
      </c>
      <c r="T926" s="161">
        <f>+[2]data1cf!S926</f>
        <v>0</v>
      </c>
      <c r="U926" s="161">
        <f>+[2]data1cf!T926</f>
        <v>0</v>
      </c>
      <c r="V926" s="161">
        <f>+[2]data1cf!U926</f>
        <v>0</v>
      </c>
      <c r="W926" s="161">
        <f>+[2]data1cf!V926</f>
        <v>0</v>
      </c>
      <c r="X926" s="161">
        <f>+[2]data1cf!W926</f>
        <v>0</v>
      </c>
      <c r="Y926" s="161">
        <f>+[2]data1cf!X926</f>
        <v>0</v>
      </c>
      <c r="Z926" s="161">
        <f>+[2]data1cf!Y926</f>
        <v>0</v>
      </c>
      <c r="AA926" s="161">
        <f>+[2]data1cf!Z926</f>
        <v>0</v>
      </c>
      <c r="AB926" s="161"/>
      <c r="AC926" s="162">
        <f t="shared" si="112"/>
        <v>28349.274087378581</v>
      </c>
      <c r="AD926" s="162">
        <f t="shared" si="114"/>
        <v>60697.679276313909</v>
      </c>
      <c r="AE926" s="163">
        <f t="shared" si="115"/>
        <v>60151.270779670369</v>
      </c>
      <c r="AF926" s="164">
        <f t="shared" si="113"/>
        <v>0.15345743298530584</v>
      </c>
      <c r="AG926" s="165">
        <f t="shared" si="117"/>
        <v>0.9857388867220227</v>
      </c>
    </row>
    <row r="927" spans="1:33">
      <c r="A927" s="157"/>
      <c r="B927" s="161">
        <f>+[2]data1cf!A927</f>
        <v>-96171.706703808944</v>
      </c>
      <c r="C927" s="161">
        <f>+[2]data1cf!B927</f>
        <v>14989.46532223989</v>
      </c>
      <c r="D927" s="161">
        <f>+[2]data1cf!C927</f>
        <v>16558.12617292727</v>
      </c>
      <c r="E927" s="161">
        <f>+[2]data1cf!D927</f>
        <v>16063.720610537275</v>
      </c>
      <c r="F927" s="161">
        <f>+[2]data1cf!E927</f>
        <v>15740.033302163778</v>
      </c>
      <c r="G927" s="161">
        <f>+[2]data1cf!F927</f>
        <v>15694.575214609726</v>
      </c>
      <c r="H927" s="161">
        <f>+[2]data1cf!G927</f>
        <v>15459.054865346872</v>
      </c>
      <c r="I927" s="161">
        <f>+[2]data1cf!H927</f>
        <v>15065.770621634943</v>
      </c>
      <c r="J927" s="161">
        <f>+[2]data1cf!I927</f>
        <v>15241.298570692434</v>
      </c>
      <c r="K927" s="161">
        <f>+[2]data1cf!J927</f>
        <v>15314.003755258142</v>
      </c>
      <c r="L927" s="161">
        <f>+[2]data1cf!K927</f>
        <v>15184.272421067377</v>
      </c>
      <c r="M927" s="161">
        <f>+[2]data1cf!L927</f>
        <v>15209.579727105096</v>
      </c>
      <c r="N927" s="161">
        <f>+[2]data1cf!M927</f>
        <v>15514.975876564236</v>
      </c>
      <c r="O927" s="161">
        <f>+[2]data1cf!N927</f>
        <v>15349.498915519289</v>
      </c>
      <c r="P927" s="161">
        <f>+[2]data1cf!O927</f>
        <v>15328.406779562716</v>
      </c>
      <c r="Q927" s="161">
        <f>+[2]data1cf!P927</f>
        <v>15392.700502042677</v>
      </c>
      <c r="R927" s="161">
        <f>+[2]data1cf!Q927</f>
        <v>1103.0510072100069</v>
      </c>
      <c r="S927" s="161">
        <f>+[2]data1cf!R927</f>
        <v>0</v>
      </c>
      <c r="T927" s="161">
        <f>+[2]data1cf!S927</f>
        <v>0</v>
      </c>
      <c r="U927" s="161">
        <f>+[2]data1cf!T927</f>
        <v>0</v>
      </c>
      <c r="V927" s="161">
        <f>+[2]data1cf!U927</f>
        <v>0</v>
      </c>
      <c r="W927" s="161">
        <f>+[2]data1cf!V927</f>
        <v>0</v>
      </c>
      <c r="X927" s="161">
        <f>+[2]data1cf!W927</f>
        <v>0</v>
      </c>
      <c r="Y927" s="161">
        <f>+[2]data1cf!X927</f>
        <v>0</v>
      </c>
      <c r="Z927" s="161">
        <f>+[2]data1cf!Y927</f>
        <v>0</v>
      </c>
      <c r="AA927" s="161">
        <f>+[2]data1cf!Z927</f>
        <v>0</v>
      </c>
      <c r="AB927" s="161"/>
      <c r="AC927" s="162">
        <f t="shared" si="112"/>
        <v>22250.323351706375</v>
      </c>
      <c r="AD927" s="162">
        <f t="shared" si="114"/>
        <v>55091.455473836286</v>
      </c>
      <c r="AE927" s="163">
        <f t="shared" si="115"/>
        <v>54536.400131923248</v>
      </c>
      <c r="AF927" s="164">
        <f t="shared" si="113"/>
        <v>0.13904622197151184</v>
      </c>
      <c r="AG927" s="165">
        <f t="shared" si="117"/>
        <v>0.97888254975800382</v>
      </c>
    </row>
    <row r="928" spans="1:33">
      <c r="A928" s="157"/>
      <c r="B928" s="161">
        <f>+[2]data1cf!A928</f>
        <v>-86565.517410615226</v>
      </c>
      <c r="C928" s="161">
        <f>+[2]data1cf!B928</f>
        <v>14852.847921057702</v>
      </c>
      <c r="D928" s="161">
        <f>+[2]data1cf!C928</f>
        <v>16265.594479700343</v>
      </c>
      <c r="E928" s="161">
        <f>+[2]data1cf!D928</f>
        <v>15762.591805259814</v>
      </c>
      <c r="F928" s="161">
        <f>+[2]data1cf!E928</f>
        <v>15866.446800230971</v>
      </c>
      <c r="G928" s="161">
        <f>+[2]data1cf!F928</f>
        <v>15313.621316782581</v>
      </c>
      <c r="H928" s="161">
        <f>+[2]data1cf!G928</f>
        <v>15102.693132765882</v>
      </c>
      <c r="I928" s="161">
        <f>+[2]data1cf!H928</f>
        <v>14952.278241662065</v>
      </c>
      <c r="J928" s="161">
        <f>+[2]data1cf!I928</f>
        <v>14803.958793751044</v>
      </c>
      <c r="K928" s="161">
        <f>+[2]data1cf!J928</f>
        <v>14806.815640203738</v>
      </c>
      <c r="L928" s="161">
        <f>+[2]data1cf!K928</f>
        <v>14860.822788148193</v>
      </c>
      <c r="M928" s="161">
        <f>+[2]data1cf!L928</f>
        <v>15078.032017797575</v>
      </c>
      <c r="N928" s="161">
        <f>+[2]data1cf!M928</f>
        <v>15037.272466999575</v>
      </c>
      <c r="O928" s="161">
        <f>+[2]data1cf!N928</f>
        <v>14924.175414698217</v>
      </c>
      <c r="P928" s="161">
        <f>+[2]data1cf!O928</f>
        <v>15246.866563864449</v>
      </c>
      <c r="Q928" s="161">
        <f>+[2]data1cf!P928</f>
        <v>15157.853904188138</v>
      </c>
      <c r="R928" s="161">
        <f>+[2]data1cf!Q928</f>
        <v>992.87185849279217</v>
      </c>
      <c r="S928" s="161">
        <f>+[2]data1cf!R928</f>
        <v>0</v>
      </c>
      <c r="T928" s="161">
        <f>+[2]data1cf!S928</f>
        <v>0</v>
      </c>
      <c r="U928" s="161">
        <f>+[2]data1cf!T928</f>
        <v>0</v>
      </c>
      <c r="V928" s="161">
        <f>+[2]data1cf!U928</f>
        <v>0</v>
      </c>
      <c r="W928" s="161">
        <f>+[2]data1cf!V928</f>
        <v>0</v>
      </c>
      <c r="X928" s="161">
        <f>+[2]data1cf!W928</f>
        <v>0</v>
      </c>
      <c r="Y928" s="161">
        <f>+[2]data1cf!X928</f>
        <v>0</v>
      </c>
      <c r="Z928" s="161">
        <f>+[2]data1cf!Y928</f>
        <v>0</v>
      </c>
      <c r="AA928" s="161">
        <f>+[2]data1cf!Z928</f>
        <v>0</v>
      </c>
      <c r="AB928" s="161"/>
      <c r="AC928" s="162">
        <f t="shared" si="112"/>
        <v>29888.672460060545</v>
      </c>
      <c r="AD928" s="162">
        <f t="shared" si="114"/>
        <v>62108.478920287082</v>
      </c>
      <c r="AE928" s="163">
        <f t="shared" si="115"/>
        <v>61564.079759342399</v>
      </c>
      <c r="AF928" s="164">
        <f t="shared" si="113"/>
        <v>0.15746021866798401</v>
      </c>
      <c r="AG928" s="165">
        <f t="shared" si="117"/>
        <v>0.98708036299430757</v>
      </c>
    </row>
    <row r="929" spans="1:33">
      <c r="A929" s="157"/>
      <c r="B929" s="161">
        <f>+[2]data1cf!A929</f>
        <v>-98800.876001497221</v>
      </c>
      <c r="C929" s="161">
        <f>+[2]data1cf!B929</f>
        <v>15401.336958875992</v>
      </c>
      <c r="D929" s="161">
        <f>+[2]data1cf!C929</f>
        <v>16810.117230770775</v>
      </c>
      <c r="E929" s="161">
        <f>+[2]data1cf!D929</f>
        <v>16312.647868862899</v>
      </c>
      <c r="F929" s="161">
        <f>+[2]data1cf!E929</f>
        <v>15977.905245918482</v>
      </c>
      <c r="G929" s="161">
        <f>+[2]data1cf!F929</f>
        <v>15696.677332272939</v>
      </c>
      <c r="H929" s="161">
        <f>+[2]data1cf!G929</f>
        <v>15385.48216430202</v>
      </c>
      <c r="I929" s="161">
        <f>+[2]data1cf!H929</f>
        <v>15323.225186073068</v>
      </c>
      <c r="J929" s="161">
        <f>+[2]data1cf!I929</f>
        <v>15287.181422204023</v>
      </c>
      <c r="K929" s="161">
        <f>+[2]data1cf!J929</f>
        <v>15272.271501411935</v>
      </c>
      <c r="L929" s="161">
        <f>+[2]data1cf!K929</f>
        <v>15330.723768770422</v>
      </c>
      <c r="M929" s="161">
        <f>+[2]data1cf!L929</f>
        <v>15098.640731411491</v>
      </c>
      <c r="N929" s="161">
        <f>+[2]data1cf!M929</f>
        <v>15361.513219058319</v>
      </c>
      <c r="O929" s="161">
        <f>+[2]data1cf!N929</f>
        <v>15446.754306205366</v>
      </c>
      <c r="P929" s="161">
        <f>+[2]data1cf!O929</f>
        <v>15373.703776781309</v>
      </c>
      <c r="Q929" s="161">
        <f>+[2]data1cf!P929</f>
        <v>15422.68239119857</v>
      </c>
      <c r="R929" s="161">
        <f>+[2]data1cf!Q929</f>
        <v>1133.2065273867724</v>
      </c>
      <c r="S929" s="161">
        <f>+[2]data1cf!R929</f>
        <v>0</v>
      </c>
      <c r="T929" s="161">
        <f>+[2]data1cf!S929</f>
        <v>0</v>
      </c>
      <c r="U929" s="161">
        <f>+[2]data1cf!T929</f>
        <v>0</v>
      </c>
      <c r="V929" s="161">
        <f>+[2]data1cf!U929</f>
        <v>0</v>
      </c>
      <c r="W929" s="161">
        <f>+[2]data1cf!V929</f>
        <v>0</v>
      </c>
      <c r="X929" s="161">
        <f>+[2]data1cf!W929</f>
        <v>0</v>
      </c>
      <c r="Y929" s="161">
        <f>+[2]data1cf!X929</f>
        <v>0</v>
      </c>
      <c r="Z929" s="161">
        <f>+[2]data1cf!Y929</f>
        <v>0</v>
      </c>
      <c r="AA929" s="161">
        <f>+[2]data1cf!Z929</f>
        <v>0</v>
      </c>
      <c r="AB929" s="161"/>
      <c r="AC929" s="162">
        <f t="shared" si="112"/>
        <v>20671.230894130913</v>
      </c>
      <c r="AD929" s="162">
        <f t="shared" si="114"/>
        <v>53649.833084117257</v>
      </c>
      <c r="AE929" s="163">
        <f t="shared" si="115"/>
        <v>53092.79100970662</v>
      </c>
      <c r="AF929" s="164">
        <f t="shared" si="113"/>
        <v>0.135621839761734</v>
      </c>
      <c r="AG929" s="165">
        <f t="shared" si="117"/>
        <v>0.9766395108476873</v>
      </c>
    </row>
    <row r="930" spans="1:33">
      <c r="A930" s="157"/>
      <c r="B930" s="161">
        <f>+[2]data1cf!A930</f>
        <v>-98664.106874509773</v>
      </c>
      <c r="C930" s="161">
        <f>+[2]data1cf!B930</f>
        <v>15240.168067039005</v>
      </c>
      <c r="D930" s="161">
        <f>+[2]data1cf!C930</f>
        <v>16833.51544257253</v>
      </c>
      <c r="E930" s="161">
        <f>+[2]data1cf!D930</f>
        <v>16179.535958301971</v>
      </c>
      <c r="F930" s="161">
        <f>+[2]data1cf!E930</f>
        <v>15963.800339579437</v>
      </c>
      <c r="G930" s="161">
        <f>+[2]data1cf!F930</f>
        <v>15720.348308782899</v>
      </c>
      <c r="H930" s="161">
        <f>+[2]data1cf!G930</f>
        <v>15320.985731309582</v>
      </c>
      <c r="I930" s="161">
        <f>+[2]data1cf!H930</f>
        <v>15189.358940452137</v>
      </c>
      <c r="J930" s="161">
        <f>+[2]data1cf!I930</f>
        <v>15412.146372843867</v>
      </c>
      <c r="K930" s="161">
        <f>+[2]data1cf!J930</f>
        <v>15404.662992657957</v>
      </c>
      <c r="L930" s="161">
        <f>+[2]data1cf!K930</f>
        <v>15192.019239074998</v>
      </c>
      <c r="M930" s="161">
        <f>+[2]data1cf!L930</f>
        <v>15190.140108653753</v>
      </c>
      <c r="N930" s="161">
        <f>+[2]data1cf!M930</f>
        <v>15451.36597869017</v>
      </c>
      <c r="O930" s="161">
        <f>+[2]data1cf!N930</f>
        <v>15605.157073795459</v>
      </c>
      <c r="P930" s="161">
        <f>+[2]data1cf!O930</f>
        <v>15468.814381860157</v>
      </c>
      <c r="Q930" s="161">
        <f>+[2]data1cf!P930</f>
        <v>15475.250998512809</v>
      </c>
      <c r="R930" s="161">
        <f>+[2]data1cf!Q930</f>
        <v>1131.6378402078772</v>
      </c>
      <c r="S930" s="161">
        <f>+[2]data1cf!R930</f>
        <v>0</v>
      </c>
      <c r="T930" s="161">
        <f>+[2]data1cf!S930</f>
        <v>0</v>
      </c>
      <c r="U930" s="161">
        <f>+[2]data1cf!T930</f>
        <v>0</v>
      </c>
      <c r="V930" s="161">
        <f>+[2]data1cf!U930</f>
        <v>0</v>
      </c>
      <c r="W930" s="161">
        <f>+[2]data1cf!V930</f>
        <v>0</v>
      </c>
      <c r="X930" s="161">
        <f>+[2]data1cf!W930</f>
        <v>0</v>
      </c>
      <c r="Y930" s="161">
        <f>+[2]data1cf!X930</f>
        <v>0</v>
      </c>
      <c r="Z930" s="161">
        <f>+[2]data1cf!Y930</f>
        <v>0</v>
      </c>
      <c r="AA930" s="161">
        <f>+[2]data1cf!Z930</f>
        <v>0</v>
      </c>
      <c r="AB930" s="161"/>
      <c r="AC930" s="162">
        <f t="shared" si="112"/>
        <v>20685.548047488304</v>
      </c>
      <c r="AD930" s="162">
        <f t="shared" si="114"/>
        <v>53712.758751262743</v>
      </c>
      <c r="AE930" s="163">
        <f t="shared" si="115"/>
        <v>53154.612628183444</v>
      </c>
      <c r="AF930" s="164">
        <f t="shared" si="113"/>
        <v>0.13559282422065738</v>
      </c>
      <c r="AG930" s="165">
        <f t="shared" si="117"/>
        <v>0.97674221606672473</v>
      </c>
    </row>
    <row r="931" spans="1:33">
      <c r="A931" s="157"/>
      <c r="B931" s="161">
        <f>+[2]data1cf!A931</f>
        <v>-101180.35025791747</v>
      </c>
      <c r="C931" s="161">
        <f>+[2]data1cf!B931</f>
        <v>15285.289495953188</v>
      </c>
      <c r="D931" s="161">
        <f>+[2]data1cf!C931</f>
        <v>16786.294326337545</v>
      </c>
      <c r="E931" s="161">
        <f>+[2]data1cf!D931</f>
        <v>16771.04142175895</v>
      </c>
      <c r="F931" s="161">
        <f>+[2]data1cf!E931</f>
        <v>15929.212980700191</v>
      </c>
      <c r="G931" s="161">
        <f>+[2]data1cf!F931</f>
        <v>15729.00554113496</v>
      </c>
      <c r="H931" s="161">
        <f>+[2]data1cf!G931</f>
        <v>15594.619070638964</v>
      </c>
      <c r="I931" s="161">
        <f>+[2]data1cf!H931</f>
        <v>15332.499867508419</v>
      </c>
      <c r="J931" s="161">
        <f>+[2]data1cf!I931</f>
        <v>15437.008272222658</v>
      </c>
      <c r="K931" s="161">
        <f>+[2]data1cf!J931</f>
        <v>15329.436360754486</v>
      </c>
      <c r="L931" s="161">
        <f>+[2]data1cf!K931</f>
        <v>15310.762844699249</v>
      </c>
      <c r="M931" s="161">
        <f>+[2]data1cf!L931</f>
        <v>15217.186952242511</v>
      </c>
      <c r="N931" s="161">
        <f>+[2]data1cf!M931</f>
        <v>15349.21787919859</v>
      </c>
      <c r="O931" s="161">
        <f>+[2]data1cf!N931</f>
        <v>15268.347923883131</v>
      </c>
      <c r="P931" s="161">
        <f>+[2]data1cf!O931</f>
        <v>15398.994275696141</v>
      </c>
      <c r="Q931" s="161">
        <f>+[2]data1cf!P931</f>
        <v>15469.032231398938</v>
      </c>
      <c r="R931" s="161">
        <f>+[2]data1cf!Q931</f>
        <v>1160.4981453182099</v>
      </c>
      <c r="S931" s="161">
        <f>+[2]data1cf!R931</f>
        <v>0</v>
      </c>
      <c r="T931" s="161">
        <f>+[2]data1cf!S931</f>
        <v>0</v>
      </c>
      <c r="U931" s="161">
        <f>+[2]data1cf!T931</f>
        <v>0</v>
      </c>
      <c r="V931" s="161">
        <f>+[2]data1cf!U931</f>
        <v>0</v>
      </c>
      <c r="W931" s="161">
        <f>+[2]data1cf!V931</f>
        <v>0</v>
      </c>
      <c r="X931" s="161">
        <f>+[2]data1cf!W931</f>
        <v>0</v>
      </c>
      <c r="Y931" s="161">
        <f>+[2]data1cf!X931</f>
        <v>0</v>
      </c>
      <c r="Z931" s="161">
        <f>+[2]data1cf!Y931</f>
        <v>0</v>
      </c>
      <c r="AA931" s="161">
        <f>+[2]data1cf!Z931</f>
        <v>0</v>
      </c>
      <c r="AB931" s="161"/>
      <c r="AC931" s="162">
        <f t="shared" si="112"/>
        <v>18716.48574999598</v>
      </c>
      <c r="AD931" s="162">
        <f t="shared" si="114"/>
        <v>51806.084924980576</v>
      </c>
      <c r="AE931" s="163">
        <f t="shared" si="115"/>
        <v>51247.390927866771</v>
      </c>
      <c r="AF931" s="164">
        <f t="shared" si="113"/>
        <v>0.13162413239479065</v>
      </c>
      <c r="AG931" s="165">
        <f t="shared" ref="AG931:AG946" si="118">1-EXP(-(1/0.25)*(AD931/ABS($AD$1010)))</f>
        <v>0.97342022933093542</v>
      </c>
    </row>
    <row r="932" spans="1:33">
      <c r="A932" s="157"/>
      <c r="B932" s="161">
        <f>+[2]data1cf!A932</f>
        <v>-87228.966376296696</v>
      </c>
      <c r="C932" s="161">
        <f>+[2]data1cf!B932</f>
        <v>15054.243278333299</v>
      </c>
      <c r="D932" s="161">
        <f>+[2]data1cf!C932</f>
        <v>16183.119676188691</v>
      </c>
      <c r="E932" s="161">
        <f>+[2]data1cf!D932</f>
        <v>15840.937561533343</v>
      </c>
      <c r="F932" s="161">
        <f>+[2]data1cf!E932</f>
        <v>15676.762402377344</v>
      </c>
      <c r="G932" s="161">
        <f>+[2]data1cf!F932</f>
        <v>15255.432646423615</v>
      </c>
      <c r="H932" s="161">
        <f>+[2]data1cf!G932</f>
        <v>15143.009311958862</v>
      </c>
      <c r="I932" s="161">
        <f>+[2]data1cf!H932</f>
        <v>15004.037809798527</v>
      </c>
      <c r="J932" s="161">
        <f>+[2]data1cf!I932</f>
        <v>14948.782936578242</v>
      </c>
      <c r="K932" s="161">
        <f>+[2]data1cf!J932</f>
        <v>15158.742047499942</v>
      </c>
      <c r="L932" s="161">
        <f>+[2]data1cf!K932</f>
        <v>15016.140690024262</v>
      </c>
      <c r="M932" s="161">
        <f>+[2]data1cf!L932</f>
        <v>15049.65393610743</v>
      </c>
      <c r="N932" s="161">
        <f>+[2]data1cf!M932</f>
        <v>15062.021109425074</v>
      </c>
      <c r="O932" s="161">
        <f>+[2]data1cf!N932</f>
        <v>15097.923663269972</v>
      </c>
      <c r="P932" s="161">
        <f>+[2]data1cf!O932</f>
        <v>15017.875874842572</v>
      </c>
      <c r="Q932" s="161">
        <f>+[2]data1cf!P932</f>
        <v>15110.759749539942</v>
      </c>
      <c r="R932" s="161">
        <f>+[2]data1cf!Q932</f>
        <v>1000.4813527495725</v>
      </c>
      <c r="S932" s="161">
        <f>+[2]data1cf!R932</f>
        <v>0</v>
      </c>
      <c r="T932" s="161">
        <f>+[2]data1cf!S932</f>
        <v>0</v>
      </c>
      <c r="U932" s="161">
        <f>+[2]data1cf!T932</f>
        <v>0</v>
      </c>
      <c r="V932" s="161">
        <f>+[2]data1cf!U932</f>
        <v>0</v>
      </c>
      <c r="W932" s="161">
        <f>+[2]data1cf!V932</f>
        <v>0</v>
      </c>
      <c r="X932" s="161">
        <f>+[2]data1cf!W932</f>
        <v>0</v>
      </c>
      <c r="Y932" s="161">
        <f>+[2]data1cf!X932</f>
        <v>0</v>
      </c>
      <c r="Z932" s="161">
        <f>+[2]data1cf!Y932</f>
        <v>0</v>
      </c>
      <c r="AA932" s="161">
        <f>+[2]data1cf!Z932</f>
        <v>0</v>
      </c>
      <c r="AB932" s="161"/>
      <c r="AC932" s="162">
        <f t="shared" si="112"/>
        <v>29537.581394906385</v>
      </c>
      <c r="AD932" s="162">
        <f t="shared" si="114"/>
        <v>61849.051792923987</v>
      </c>
      <c r="AE932" s="163">
        <f t="shared" si="115"/>
        <v>61303.165535381282</v>
      </c>
      <c r="AF932" s="164">
        <f t="shared" si="113"/>
        <v>0.1564006268978119</v>
      </c>
      <c r="AG932" s="165">
        <f t="shared" si="118"/>
        <v>0.98684352273657971</v>
      </c>
    </row>
    <row r="933" spans="1:33">
      <c r="A933" s="157"/>
      <c r="B933" s="161">
        <f>+[2]data1cf!A933</f>
        <v>-100246.82486608476</v>
      </c>
      <c r="C933" s="161">
        <f>+[2]data1cf!B933</f>
        <v>15122.620541077646</v>
      </c>
      <c r="D933" s="161">
        <f>+[2]data1cf!C933</f>
        <v>16781.327489268733</v>
      </c>
      <c r="E933" s="161">
        <f>+[2]data1cf!D933</f>
        <v>16250.735649012347</v>
      </c>
      <c r="F933" s="161">
        <f>+[2]data1cf!E933</f>
        <v>15917.116881642436</v>
      </c>
      <c r="G933" s="161">
        <f>+[2]data1cf!F933</f>
        <v>15667.410363723917</v>
      </c>
      <c r="H933" s="161">
        <f>+[2]data1cf!G933</f>
        <v>15679.40863364259</v>
      </c>
      <c r="I933" s="161">
        <f>+[2]data1cf!H933</f>
        <v>15644.166376587391</v>
      </c>
      <c r="J933" s="161">
        <f>+[2]data1cf!I933</f>
        <v>15058.435646506292</v>
      </c>
      <c r="K933" s="161">
        <f>+[2]data1cf!J933</f>
        <v>15177.677409764456</v>
      </c>
      <c r="L933" s="161">
        <f>+[2]data1cf!K933</f>
        <v>15339.497942216836</v>
      </c>
      <c r="M933" s="161">
        <f>+[2]data1cf!L933</f>
        <v>15389.200827842909</v>
      </c>
      <c r="N933" s="161">
        <f>+[2]data1cf!M933</f>
        <v>15127.825846592674</v>
      </c>
      <c r="O933" s="161">
        <f>+[2]data1cf!N933</f>
        <v>15273.626444299676</v>
      </c>
      <c r="P933" s="161">
        <f>+[2]data1cf!O933</f>
        <v>15455.149827565507</v>
      </c>
      <c r="Q933" s="161">
        <f>+[2]data1cf!P933</f>
        <v>15361.426787577737</v>
      </c>
      <c r="R933" s="161">
        <f>+[2]data1cf!Q933</f>
        <v>1149.7909824840456</v>
      </c>
      <c r="S933" s="161">
        <f>+[2]data1cf!R933</f>
        <v>0</v>
      </c>
      <c r="T933" s="161">
        <f>+[2]data1cf!S933</f>
        <v>0</v>
      </c>
      <c r="U933" s="161">
        <f>+[2]data1cf!T933</f>
        <v>0</v>
      </c>
      <c r="V933" s="161">
        <f>+[2]data1cf!U933</f>
        <v>0</v>
      </c>
      <c r="W933" s="161">
        <f>+[2]data1cf!V933</f>
        <v>0</v>
      </c>
      <c r="X933" s="161">
        <f>+[2]data1cf!W933</f>
        <v>0</v>
      </c>
      <c r="Y933" s="161">
        <f>+[2]data1cf!X933</f>
        <v>0</v>
      </c>
      <c r="Z933" s="161">
        <f>+[2]data1cf!Y933</f>
        <v>0</v>
      </c>
      <c r="AA933" s="161">
        <f>+[2]data1cf!Z933</f>
        <v>0</v>
      </c>
      <c r="AB933" s="161"/>
      <c r="AC933" s="162">
        <f t="shared" si="112"/>
        <v>19016.629814686868</v>
      </c>
      <c r="AD933" s="162">
        <f t="shared" si="114"/>
        <v>51997.937098857401</v>
      </c>
      <c r="AE933" s="163">
        <f t="shared" si="115"/>
        <v>51440.9478437793</v>
      </c>
      <c r="AF933" s="164">
        <f t="shared" si="113"/>
        <v>0.13233227133750916</v>
      </c>
      <c r="AG933" s="165">
        <f t="shared" si="118"/>
        <v>0.97377491468942878</v>
      </c>
    </row>
    <row r="934" spans="1:33">
      <c r="A934" s="157"/>
      <c r="B934" s="161">
        <f>+[2]data1cf!A934</f>
        <v>-86068.647242327526</v>
      </c>
      <c r="C934" s="161">
        <f>+[2]data1cf!B934</f>
        <v>15020.995819534452</v>
      </c>
      <c r="D934" s="161">
        <f>+[2]data1cf!C934</f>
        <v>16237.258621848685</v>
      </c>
      <c r="E934" s="161">
        <f>+[2]data1cf!D934</f>
        <v>15886.77988494881</v>
      </c>
      <c r="F934" s="161">
        <f>+[2]data1cf!E934</f>
        <v>15666.205931907902</v>
      </c>
      <c r="G934" s="161">
        <f>+[2]data1cf!F934</f>
        <v>15166.894997763935</v>
      </c>
      <c r="H934" s="161">
        <f>+[2]data1cf!G934</f>
        <v>15076.355875893139</v>
      </c>
      <c r="I934" s="161">
        <f>+[2]data1cf!H934</f>
        <v>15090.312659098541</v>
      </c>
      <c r="J934" s="161">
        <f>+[2]data1cf!I934</f>
        <v>15166.972894689374</v>
      </c>
      <c r="K934" s="161">
        <f>+[2]data1cf!J934</f>
        <v>15079.943176631587</v>
      </c>
      <c r="L934" s="161">
        <f>+[2]data1cf!K934</f>
        <v>15188.180449975487</v>
      </c>
      <c r="M934" s="161">
        <f>+[2]data1cf!L934</f>
        <v>14837.736891837718</v>
      </c>
      <c r="N934" s="161">
        <f>+[2]data1cf!M934</f>
        <v>14950.156387449606</v>
      </c>
      <c r="O934" s="161">
        <f>+[2]data1cf!N934</f>
        <v>15220.424683158926</v>
      </c>
      <c r="P934" s="161">
        <f>+[2]data1cf!O934</f>
        <v>14838.774400403188</v>
      </c>
      <c r="Q934" s="161">
        <f>+[2]data1cf!P934</f>
        <v>14958.162174519308</v>
      </c>
      <c r="R934" s="161">
        <f>+[2]data1cf!Q934</f>
        <v>987.17295641059968</v>
      </c>
      <c r="S934" s="161">
        <f>+[2]data1cf!R934</f>
        <v>0</v>
      </c>
      <c r="T934" s="161">
        <f>+[2]data1cf!S934</f>
        <v>0</v>
      </c>
      <c r="U934" s="161">
        <f>+[2]data1cf!T934</f>
        <v>0</v>
      </c>
      <c r="V934" s="161">
        <f>+[2]data1cf!U934</f>
        <v>0</v>
      </c>
      <c r="W934" s="161">
        <f>+[2]data1cf!V934</f>
        <v>0</v>
      </c>
      <c r="X934" s="161">
        <f>+[2]data1cf!W934</f>
        <v>0</v>
      </c>
      <c r="Y934" s="161">
        <f>+[2]data1cf!X934</f>
        <v>0</v>
      </c>
      <c r="Z934" s="161">
        <f>+[2]data1cf!Y934</f>
        <v>0</v>
      </c>
      <c r="AA934" s="161">
        <f>+[2]data1cf!Z934</f>
        <v>0</v>
      </c>
      <c r="AB934" s="161"/>
      <c r="AC934" s="162">
        <f t="shared" si="112"/>
        <v>30665.049670332228</v>
      </c>
      <c r="AD934" s="162">
        <f t="shared" si="114"/>
        <v>62944.80126662636</v>
      </c>
      <c r="AE934" s="163">
        <f t="shared" si="115"/>
        <v>62399.731921285646</v>
      </c>
      <c r="AF934" s="164">
        <f t="shared" si="113"/>
        <v>0.15925498604774482</v>
      </c>
      <c r="AG934" s="165">
        <f t="shared" si="118"/>
        <v>0.98781523005554095</v>
      </c>
    </row>
    <row r="935" spans="1:33">
      <c r="A935" s="157"/>
      <c r="B935" s="161">
        <f>+[2]data1cf!A935</f>
        <v>-92924.406465876105</v>
      </c>
      <c r="C935" s="161">
        <f>+[2]data1cf!B935</f>
        <v>15056.450902919092</v>
      </c>
      <c r="D935" s="161">
        <f>+[2]data1cf!C935</f>
        <v>16386.917091135634</v>
      </c>
      <c r="E935" s="161">
        <f>+[2]data1cf!D935</f>
        <v>15977.063022268418</v>
      </c>
      <c r="F935" s="161">
        <f>+[2]data1cf!E935</f>
        <v>15818.158262054236</v>
      </c>
      <c r="G935" s="161">
        <f>+[2]data1cf!F935</f>
        <v>15451.229771025188</v>
      </c>
      <c r="H935" s="161">
        <f>+[2]data1cf!G935</f>
        <v>15150.469787266313</v>
      </c>
      <c r="I935" s="161">
        <f>+[2]data1cf!H935</f>
        <v>14940.249107038562</v>
      </c>
      <c r="J935" s="161">
        <f>+[2]data1cf!I935</f>
        <v>15376.311492130098</v>
      </c>
      <c r="K935" s="161">
        <f>+[2]data1cf!J935</f>
        <v>15198.226063208924</v>
      </c>
      <c r="L935" s="161">
        <f>+[2]data1cf!K935</f>
        <v>15004.241940024292</v>
      </c>
      <c r="M935" s="161">
        <f>+[2]data1cf!L935</f>
        <v>15137.254302322563</v>
      </c>
      <c r="N935" s="161">
        <f>+[2]data1cf!M935</f>
        <v>15007.494174924577</v>
      </c>
      <c r="O935" s="161">
        <f>+[2]data1cf!N935</f>
        <v>15358.772613242294</v>
      </c>
      <c r="P935" s="161">
        <f>+[2]data1cf!O935</f>
        <v>15145.389530545732</v>
      </c>
      <c r="Q935" s="161">
        <f>+[2]data1cf!P935</f>
        <v>15179.672422363452</v>
      </c>
      <c r="R935" s="161">
        <f>+[2]data1cf!Q935</f>
        <v>1065.8057724010123</v>
      </c>
      <c r="S935" s="161">
        <f>+[2]data1cf!R935</f>
        <v>0</v>
      </c>
      <c r="T935" s="161">
        <f>+[2]data1cf!S935</f>
        <v>0</v>
      </c>
      <c r="U935" s="161">
        <f>+[2]data1cf!T935</f>
        <v>0</v>
      </c>
      <c r="V935" s="161">
        <f>+[2]data1cf!U935</f>
        <v>0</v>
      </c>
      <c r="W935" s="161">
        <f>+[2]data1cf!V935</f>
        <v>0</v>
      </c>
      <c r="X935" s="161">
        <f>+[2]data1cf!W935</f>
        <v>0</v>
      </c>
      <c r="Y935" s="161">
        <f>+[2]data1cf!X935</f>
        <v>0</v>
      </c>
      <c r="Z935" s="161">
        <f>+[2]data1cf!Y935</f>
        <v>0</v>
      </c>
      <c r="AA935" s="161">
        <f>+[2]data1cf!Z935</f>
        <v>0</v>
      </c>
      <c r="AB935" s="161"/>
      <c r="AC935" s="162">
        <f t="shared" si="112"/>
        <v>24668.900491222557</v>
      </c>
      <c r="AD935" s="162">
        <f t="shared" si="114"/>
        <v>57214.090511627015</v>
      </c>
      <c r="AE935" s="163">
        <f t="shared" si="115"/>
        <v>56664.302494640098</v>
      </c>
      <c r="AF935" s="164">
        <f t="shared" si="113"/>
        <v>0.14468144774436947</v>
      </c>
      <c r="AG935" s="165">
        <f t="shared" si="118"/>
        <v>0.98179917416418849</v>
      </c>
    </row>
    <row r="936" spans="1:33">
      <c r="A936" s="157"/>
      <c r="B936" s="161">
        <f>+[2]data1cf!A936</f>
        <v>-88884.994726625737</v>
      </c>
      <c r="C936" s="161">
        <f>+[2]data1cf!B936</f>
        <v>14869.010379633935</v>
      </c>
      <c r="D936" s="161">
        <f>+[2]data1cf!C936</f>
        <v>16452.417261609793</v>
      </c>
      <c r="E936" s="161">
        <f>+[2]data1cf!D936</f>
        <v>15900.261699457951</v>
      </c>
      <c r="F936" s="161">
        <f>+[2]data1cf!E936</f>
        <v>15537.813813171892</v>
      </c>
      <c r="G936" s="161">
        <f>+[2]data1cf!F936</f>
        <v>15228.162130038036</v>
      </c>
      <c r="H936" s="161">
        <f>+[2]data1cf!G936</f>
        <v>15072.817946409596</v>
      </c>
      <c r="I936" s="161">
        <f>+[2]data1cf!H936</f>
        <v>14973.228525910657</v>
      </c>
      <c r="J936" s="161">
        <f>+[2]data1cf!I936</f>
        <v>15015.741922670459</v>
      </c>
      <c r="K936" s="161">
        <f>+[2]data1cf!J936</f>
        <v>15035.942829809363</v>
      </c>
      <c r="L936" s="161">
        <f>+[2]data1cf!K936</f>
        <v>15084.577072672866</v>
      </c>
      <c r="M936" s="161">
        <f>+[2]data1cf!L936</f>
        <v>15430.610539131856</v>
      </c>
      <c r="N936" s="161">
        <f>+[2]data1cf!M936</f>
        <v>15086.310079329922</v>
      </c>
      <c r="O936" s="161">
        <f>+[2]data1cf!N936</f>
        <v>14991.655950984063</v>
      </c>
      <c r="P936" s="161">
        <f>+[2]data1cf!O936</f>
        <v>15005.781121458165</v>
      </c>
      <c r="Q936" s="161">
        <f>+[2]data1cf!P936</f>
        <v>15146.654161192706</v>
      </c>
      <c r="R936" s="161">
        <f>+[2]data1cf!Q936</f>
        <v>1019.4753355165064</v>
      </c>
      <c r="S936" s="161">
        <f>+[2]data1cf!R936</f>
        <v>0</v>
      </c>
      <c r="T936" s="161">
        <f>+[2]data1cf!S936</f>
        <v>0</v>
      </c>
      <c r="U936" s="161">
        <f>+[2]data1cf!T936</f>
        <v>0</v>
      </c>
      <c r="V936" s="161">
        <f>+[2]data1cf!U936</f>
        <v>0</v>
      </c>
      <c r="W936" s="161">
        <f>+[2]data1cf!V936</f>
        <v>0</v>
      </c>
      <c r="X936" s="161">
        <f>+[2]data1cf!W936</f>
        <v>0</v>
      </c>
      <c r="Y936" s="161">
        <f>+[2]data1cf!X936</f>
        <v>0</v>
      </c>
      <c r="Z936" s="161">
        <f>+[2]data1cf!Y936</f>
        <v>0</v>
      </c>
      <c r="AA936" s="161">
        <f>+[2]data1cf!Z936</f>
        <v>0</v>
      </c>
      <c r="AB936" s="161"/>
      <c r="AC936" s="162">
        <f t="shared" si="112"/>
        <v>27938.46985829101</v>
      </c>
      <c r="AD936" s="162">
        <f t="shared" si="114"/>
        <v>60290.749878100563</v>
      </c>
      <c r="AE936" s="163">
        <f t="shared" si="115"/>
        <v>59744.077131117403</v>
      </c>
      <c r="AF936" s="164">
        <f t="shared" si="113"/>
        <v>0.15248420834541321</v>
      </c>
      <c r="AG936" s="165">
        <f t="shared" si="118"/>
        <v>0.98532668115614652</v>
      </c>
    </row>
    <row r="937" spans="1:33">
      <c r="A937" s="157"/>
      <c r="B937" s="161">
        <f>+[2]data1cf!A937</f>
        <v>-86019.581964923811</v>
      </c>
      <c r="C937" s="161">
        <f>+[2]data1cf!B937</f>
        <v>15142.44516677542</v>
      </c>
      <c r="D937" s="161">
        <f>+[2]data1cf!C937</f>
        <v>16165.206189216633</v>
      </c>
      <c r="E937" s="161">
        <f>+[2]data1cf!D937</f>
        <v>15919.49011750468</v>
      </c>
      <c r="F937" s="161">
        <f>+[2]data1cf!E937</f>
        <v>15524.316277232916</v>
      </c>
      <c r="G937" s="161">
        <f>+[2]data1cf!F937</f>
        <v>15319.412283929996</v>
      </c>
      <c r="H937" s="161">
        <f>+[2]data1cf!G937</f>
        <v>15026.858871784076</v>
      </c>
      <c r="I937" s="161">
        <f>+[2]data1cf!H937</f>
        <v>15077.092450065909</v>
      </c>
      <c r="J937" s="161">
        <f>+[2]data1cf!I937</f>
        <v>14881.673582117755</v>
      </c>
      <c r="K937" s="161">
        <f>+[2]data1cf!J937</f>
        <v>15013.753927636582</v>
      </c>
      <c r="L937" s="161">
        <f>+[2]data1cf!K937</f>
        <v>15183.252473152705</v>
      </c>
      <c r="M937" s="161">
        <f>+[2]data1cf!L937</f>
        <v>15087.916160693163</v>
      </c>
      <c r="N937" s="161">
        <f>+[2]data1cf!M937</f>
        <v>14927.912563694888</v>
      </c>
      <c r="O937" s="161">
        <f>+[2]data1cf!N937</f>
        <v>15008.864838638339</v>
      </c>
      <c r="P937" s="161">
        <f>+[2]data1cf!O937</f>
        <v>15121.900841714178</v>
      </c>
      <c r="Q937" s="161">
        <f>+[2]data1cf!P937</f>
        <v>15136.776926266899</v>
      </c>
      <c r="R937" s="161">
        <f>+[2]data1cf!Q937</f>
        <v>986.61019730488999</v>
      </c>
      <c r="S937" s="161">
        <f>+[2]data1cf!R937</f>
        <v>0</v>
      </c>
      <c r="T937" s="161">
        <f>+[2]data1cf!S937</f>
        <v>0</v>
      </c>
      <c r="U937" s="161">
        <f>+[2]data1cf!T937</f>
        <v>0</v>
      </c>
      <c r="V937" s="161">
        <f>+[2]data1cf!U937</f>
        <v>0</v>
      </c>
      <c r="W937" s="161">
        <f>+[2]data1cf!V937</f>
        <v>0</v>
      </c>
      <c r="X937" s="161">
        <f>+[2]data1cf!W937</f>
        <v>0</v>
      </c>
      <c r="Y937" s="161">
        <f>+[2]data1cf!X937</f>
        <v>0</v>
      </c>
      <c r="Z937" s="161">
        <f>+[2]data1cf!Y937</f>
        <v>0</v>
      </c>
      <c r="AA937" s="161">
        <f>+[2]data1cf!Z937</f>
        <v>0</v>
      </c>
      <c r="AB937" s="161"/>
      <c r="AC937" s="162">
        <f t="shared" si="112"/>
        <v>30726.03755171191</v>
      </c>
      <c r="AD937" s="162">
        <f t="shared" si="114"/>
        <v>63011.676685162114</v>
      </c>
      <c r="AE937" s="163">
        <f t="shared" si="115"/>
        <v>62466.192886692494</v>
      </c>
      <c r="AF937" s="164">
        <f t="shared" si="113"/>
        <v>0.1593896448612214</v>
      </c>
      <c r="AG937" s="165">
        <f t="shared" si="118"/>
        <v>0.98787215552062846</v>
      </c>
    </row>
    <row r="938" spans="1:33">
      <c r="A938" s="157"/>
      <c r="B938" s="161">
        <f>+[2]data1cf!A938</f>
        <v>-87216.565388937743</v>
      </c>
      <c r="C938" s="161">
        <f>+[2]data1cf!B938</f>
        <v>14836.604200311569</v>
      </c>
      <c r="D938" s="161">
        <f>+[2]data1cf!C938</f>
        <v>16286.001663940428</v>
      </c>
      <c r="E938" s="161">
        <f>+[2]data1cf!D938</f>
        <v>15927.825351105024</v>
      </c>
      <c r="F938" s="161">
        <f>+[2]data1cf!E938</f>
        <v>15554.300259865999</v>
      </c>
      <c r="G938" s="161">
        <f>+[2]data1cf!F938</f>
        <v>15354.53789136824</v>
      </c>
      <c r="H938" s="161">
        <f>+[2]data1cf!G938</f>
        <v>14976.878518728725</v>
      </c>
      <c r="I938" s="161">
        <f>+[2]data1cf!H938</f>
        <v>14957.494545885551</v>
      </c>
      <c r="J938" s="161">
        <f>+[2]data1cf!I938</f>
        <v>15034.658797726866</v>
      </c>
      <c r="K938" s="161">
        <f>+[2]data1cf!J938</f>
        <v>14889.553044796681</v>
      </c>
      <c r="L938" s="161">
        <f>+[2]data1cf!K938</f>
        <v>15015.524944883495</v>
      </c>
      <c r="M938" s="161">
        <f>+[2]data1cf!L938</f>
        <v>15127.312068241707</v>
      </c>
      <c r="N938" s="161">
        <f>+[2]data1cf!M938</f>
        <v>14904.38647777</v>
      </c>
      <c r="O938" s="161">
        <f>+[2]data1cf!N938</f>
        <v>15204.424300060489</v>
      </c>
      <c r="P938" s="161">
        <f>+[2]data1cf!O938</f>
        <v>15273.698545622936</v>
      </c>
      <c r="Q938" s="161">
        <f>+[2]data1cf!P938</f>
        <v>15043.803385881494</v>
      </c>
      <c r="R938" s="161">
        <f>+[2]data1cf!Q938</f>
        <v>1000.3391183849603</v>
      </c>
      <c r="S938" s="161">
        <f>+[2]data1cf!R938</f>
        <v>0</v>
      </c>
      <c r="T938" s="161">
        <f>+[2]data1cf!S938</f>
        <v>0</v>
      </c>
      <c r="U938" s="161">
        <f>+[2]data1cf!T938</f>
        <v>0</v>
      </c>
      <c r="V938" s="161">
        <f>+[2]data1cf!U938</f>
        <v>0</v>
      </c>
      <c r="W938" s="161">
        <f>+[2]data1cf!V938</f>
        <v>0</v>
      </c>
      <c r="X938" s="161">
        <f>+[2]data1cf!W938</f>
        <v>0</v>
      </c>
      <c r="Y938" s="161">
        <f>+[2]data1cf!X938</f>
        <v>0</v>
      </c>
      <c r="Z938" s="161">
        <f>+[2]data1cf!Y938</f>
        <v>0</v>
      </c>
      <c r="AA938" s="161">
        <f>+[2]data1cf!Z938</f>
        <v>0</v>
      </c>
      <c r="AB938" s="161"/>
      <c r="AC938" s="162">
        <f t="shared" si="112"/>
        <v>29347.484172323944</v>
      </c>
      <c r="AD938" s="162">
        <f t="shared" si="114"/>
        <v>61634.195557461622</v>
      </c>
      <c r="AE938" s="163">
        <f t="shared" si="115"/>
        <v>61088.588025099889</v>
      </c>
      <c r="AF938" s="164">
        <f t="shared" si="113"/>
        <v>0.15599768757820132</v>
      </c>
      <c r="AG938" s="165">
        <f t="shared" si="118"/>
        <v>0.98664408936974268</v>
      </c>
    </row>
    <row r="939" spans="1:33">
      <c r="A939" s="157"/>
      <c r="B939" s="161">
        <f>+[2]data1cf!A939</f>
        <v>-84103.28502864264</v>
      </c>
      <c r="C939" s="161">
        <f>+[2]data1cf!B939</f>
        <v>15111.749264472033</v>
      </c>
      <c r="D939" s="161">
        <f>+[2]data1cf!C939</f>
        <v>16280.849143148105</v>
      </c>
      <c r="E939" s="161">
        <f>+[2]data1cf!D939</f>
        <v>16032.533128644456</v>
      </c>
      <c r="F939" s="161">
        <f>+[2]data1cf!E939</f>
        <v>15428.909667777792</v>
      </c>
      <c r="G939" s="161">
        <f>+[2]data1cf!F939</f>
        <v>15267.799790764437</v>
      </c>
      <c r="H939" s="161">
        <f>+[2]data1cf!G939</f>
        <v>15062.526170145649</v>
      </c>
      <c r="I939" s="161">
        <f>+[2]data1cf!H939</f>
        <v>14927.61180016561</v>
      </c>
      <c r="J939" s="161">
        <f>+[2]data1cf!I939</f>
        <v>15059.977850799443</v>
      </c>
      <c r="K939" s="161">
        <f>+[2]data1cf!J939</f>
        <v>14961.401309525369</v>
      </c>
      <c r="L939" s="161">
        <f>+[2]data1cf!K939</f>
        <v>14981.539130297537</v>
      </c>
      <c r="M939" s="161">
        <f>+[2]data1cf!L939</f>
        <v>14948.315219597207</v>
      </c>
      <c r="N939" s="161">
        <f>+[2]data1cf!M939</f>
        <v>15108.298621910726</v>
      </c>
      <c r="O939" s="161">
        <f>+[2]data1cf!N939</f>
        <v>15008.270432543504</v>
      </c>
      <c r="P939" s="161">
        <f>+[2]data1cf!O939</f>
        <v>15141.76182547614</v>
      </c>
      <c r="Q939" s="161">
        <f>+[2]data1cf!P939</f>
        <v>15110.291301745063</v>
      </c>
      <c r="R939" s="161">
        <f>+[2]data1cf!Q939</f>
        <v>964.63103796451958</v>
      </c>
      <c r="S939" s="161">
        <f>+[2]data1cf!R939</f>
        <v>0</v>
      </c>
      <c r="T939" s="161">
        <f>+[2]data1cf!S939</f>
        <v>0</v>
      </c>
      <c r="U939" s="161">
        <f>+[2]data1cf!T939</f>
        <v>0</v>
      </c>
      <c r="V939" s="161">
        <f>+[2]data1cf!U939</f>
        <v>0</v>
      </c>
      <c r="W939" s="161">
        <f>+[2]data1cf!V939</f>
        <v>0</v>
      </c>
      <c r="X939" s="161">
        <f>+[2]data1cf!W939</f>
        <v>0</v>
      </c>
      <c r="Y939" s="161">
        <f>+[2]data1cf!X939</f>
        <v>0</v>
      </c>
      <c r="Z939" s="161">
        <f>+[2]data1cf!Y939</f>
        <v>0</v>
      </c>
      <c r="AA939" s="161">
        <f>+[2]data1cf!Z939</f>
        <v>0</v>
      </c>
      <c r="AB939" s="161"/>
      <c r="AC939" s="162">
        <f t="shared" si="112"/>
        <v>32626.873677284271</v>
      </c>
      <c r="AD939" s="162">
        <f t="shared" si="114"/>
        <v>64883.692920726877</v>
      </c>
      <c r="AE939" s="163">
        <f t="shared" si="115"/>
        <v>64338.741538763308</v>
      </c>
      <c r="AF939" s="164">
        <f t="shared" si="113"/>
        <v>0.16430037617683418</v>
      </c>
      <c r="AG939" s="165">
        <f t="shared" si="118"/>
        <v>0.98936213007230178</v>
      </c>
    </row>
    <row r="940" spans="1:33">
      <c r="A940" s="157"/>
      <c r="B940" s="161">
        <f>+[2]data1cf!A940</f>
        <v>-102025.51679659425</v>
      </c>
      <c r="C940" s="161">
        <f>+[2]data1cf!B940</f>
        <v>15205.551722330249</v>
      </c>
      <c r="D940" s="161">
        <f>+[2]data1cf!C940</f>
        <v>16845.332665407066</v>
      </c>
      <c r="E940" s="161">
        <f>+[2]data1cf!D940</f>
        <v>16279.996983337051</v>
      </c>
      <c r="F940" s="161">
        <f>+[2]data1cf!E940</f>
        <v>16042.753696503034</v>
      </c>
      <c r="G940" s="161">
        <f>+[2]data1cf!F940</f>
        <v>15833.139554756071</v>
      </c>
      <c r="H940" s="161">
        <f>+[2]data1cf!G940</f>
        <v>15458.680642272693</v>
      </c>
      <c r="I940" s="161">
        <f>+[2]data1cf!H940</f>
        <v>15447.26373869797</v>
      </c>
      <c r="J940" s="161">
        <f>+[2]data1cf!I940</f>
        <v>15413.417446420735</v>
      </c>
      <c r="K940" s="161">
        <f>+[2]data1cf!J940</f>
        <v>15364.974758194607</v>
      </c>
      <c r="L940" s="161">
        <f>+[2]data1cf!K940</f>
        <v>15268.341312664921</v>
      </c>
      <c r="M940" s="161">
        <f>+[2]data1cf!L940</f>
        <v>15433.048093689267</v>
      </c>
      <c r="N940" s="161">
        <f>+[2]data1cf!M940</f>
        <v>15409.149139729674</v>
      </c>
      <c r="O940" s="161">
        <f>+[2]data1cf!N940</f>
        <v>15420.817183100975</v>
      </c>
      <c r="P940" s="161">
        <f>+[2]data1cf!O940</f>
        <v>15429.922805999682</v>
      </c>
      <c r="Q940" s="161">
        <f>+[2]data1cf!P940</f>
        <v>15599.471626561812</v>
      </c>
      <c r="R940" s="161">
        <f>+[2]data1cf!Q940</f>
        <v>1170.1918674502174</v>
      </c>
      <c r="S940" s="161">
        <f>+[2]data1cf!R940</f>
        <v>0</v>
      </c>
      <c r="T940" s="161">
        <f>+[2]data1cf!S940</f>
        <v>0</v>
      </c>
      <c r="U940" s="161">
        <f>+[2]data1cf!T940</f>
        <v>0</v>
      </c>
      <c r="V940" s="161">
        <f>+[2]data1cf!U940</f>
        <v>0</v>
      </c>
      <c r="W940" s="161">
        <f>+[2]data1cf!V940</f>
        <v>0</v>
      </c>
      <c r="X940" s="161">
        <f>+[2]data1cf!W940</f>
        <v>0</v>
      </c>
      <c r="Y940" s="161">
        <f>+[2]data1cf!X940</f>
        <v>0</v>
      </c>
      <c r="Z940" s="161">
        <f>+[2]data1cf!Y940</f>
        <v>0</v>
      </c>
      <c r="AA940" s="161">
        <f>+[2]data1cf!Z940</f>
        <v>0</v>
      </c>
      <c r="AB940" s="161"/>
      <c r="AC940" s="162">
        <f t="shared" si="112"/>
        <v>17771.085166536424</v>
      </c>
      <c r="AD940" s="162">
        <f t="shared" si="114"/>
        <v>50929.463092902297</v>
      </c>
      <c r="AE940" s="163">
        <f t="shared" si="115"/>
        <v>50369.277266978999</v>
      </c>
      <c r="AF940" s="164">
        <f t="shared" si="113"/>
        <v>0.12973493933677674</v>
      </c>
      <c r="AG940" s="165">
        <f t="shared" si="118"/>
        <v>0.97173755470177969</v>
      </c>
    </row>
    <row r="941" spans="1:33">
      <c r="A941" s="157"/>
      <c r="B941" s="161">
        <f>+[2]data1cf!A941</f>
        <v>-88061.11015169468</v>
      </c>
      <c r="C941" s="161">
        <f>+[2]data1cf!B941</f>
        <v>15133.685846131346</v>
      </c>
      <c r="D941" s="161">
        <f>+[2]data1cf!C941</f>
        <v>16356.969521096406</v>
      </c>
      <c r="E941" s="161">
        <f>+[2]data1cf!D941</f>
        <v>15847.78683662197</v>
      </c>
      <c r="F941" s="161">
        <f>+[2]data1cf!E941</f>
        <v>15606.008188557335</v>
      </c>
      <c r="G941" s="161">
        <f>+[2]data1cf!F941</f>
        <v>15351.679974834064</v>
      </c>
      <c r="H941" s="161">
        <f>+[2]data1cf!G941</f>
        <v>15059.98270794272</v>
      </c>
      <c r="I941" s="161">
        <f>+[2]data1cf!H941</f>
        <v>15222.841541828617</v>
      </c>
      <c r="J941" s="161">
        <f>+[2]data1cf!I941</f>
        <v>14977.30890671122</v>
      </c>
      <c r="K941" s="161">
        <f>+[2]data1cf!J941</f>
        <v>14966.410281211078</v>
      </c>
      <c r="L941" s="161">
        <f>+[2]data1cf!K941</f>
        <v>14980.404738877387</v>
      </c>
      <c r="M941" s="161">
        <f>+[2]data1cf!L941</f>
        <v>15003.78373823065</v>
      </c>
      <c r="N941" s="161">
        <f>+[2]data1cf!M941</f>
        <v>15051.01390453049</v>
      </c>
      <c r="O941" s="161">
        <f>+[2]data1cf!N941</f>
        <v>15159.51727150139</v>
      </c>
      <c r="P941" s="161">
        <f>+[2]data1cf!O941</f>
        <v>15334.257367527742</v>
      </c>
      <c r="Q941" s="161">
        <f>+[2]data1cf!P941</f>
        <v>15211.265102882129</v>
      </c>
      <c r="R941" s="161">
        <f>+[2]data1cf!Q941</f>
        <v>1010.0257089958773</v>
      </c>
      <c r="S941" s="161">
        <f>+[2]data1cf!R941</f>
        <v>0</v>
      </c>
      <c r="T941" s="161">
        <f>+[2]data1cf!S941</f>
        <v>0</v>
      </c>
      <c r="U941" s="161">
        <f>+[2]data1cf!T941</f>
        <v>0</v>
      </c>
      <c r="V941" s="161">
        <f>+[2]data1cf!U941</f>
        <v>0</v>
      </c>
      <c r="W941" s="161">
        <f>+[2]data1cf!V941</f>
        <v>0</v>
      </c>
      <c r="X941" s="161">
        <f>+[2]data1cf!W941</f>
        <v>0</v>
      </c>
      <c r="Y941" s="161">
        <f>+[2]data1cf!X941</f>
        <v>0</v>
      </c>
      <c r="Z941" s="161">
        <f>+[2]data1cf!Y941</f>
        <v>0</v>
      </c>
      <c r="AA941" s="161">
        <f>+[2]data1cf!Z941</f>
        <v>0</v>
      </c>
      <c r="AB941" s="161"/>
      <c r="AC941" s="162">
        <f t="shared" si="112"/>
        <v>29028.859526353899</v>
      </c>
      <c r="AD941" s="162">
        <f t="shared" si="114"/>
        <v>61418.466430944274</v>
      </c>
      <c r="AE941" s="163">
        <f t="shared" si="115"/>
        <v>60871.143498080572</v>
      </c>
      <c r="AF941" s="164">
        <f t="shared" si="113"/>
        <v>0.15500474572181708</v>
      </c>
      <c r="AG941" s="165">
        <f t="shared" si="118"/>
        <v>0.98644080413541446</v>
      </c>
    </row>
    <row r="942" spans="1:33">
      <c r="A942" s="157"/>
      <c r="B942" s="161">
        <f>+[2]data1cf!A942</f>
        <v>-101430.236019306</v>
      </c>
      <c r="C942" s="161">
        <f>+[2]data1cf!B942</f>
        <v>14957.84159926205</v>
      </c>
      <c r="D942" s="161">
        <f>+[2]data1cf!C942</f>
        <v>16746.020062428164</v>
      </c>
      <c r="E942" s="161">
        <f>+[2]data1cf!D942</f>
        <v>16295.920640578031</v>
      </c>
      <c r="F942" s="161">
        <f>+[2]data1cf!E942</f>
        <v>15917.438286654015</v>
      </c>
      <c r="G942" s="161">
        <f>+[2]data1cf!F942</f>
        <v>15862.468628552502</v>
      </c>
      <c r="H942" s="161">
        <f>+[2]data1cf!G942</f>
        <v>15510.731481433144</v>
      </c>
      <c r="I942" s="161">
        <f>+[2]data1cf!H942</f>
        <v>15157.172308198042</v>
      </c>
      <c r="J942" s="161">
        <f>+[2]data1cf!I942</f>
        <v>15181.598261898054</v>
      </c>
      <c r="K942" s="161">
        <f>+[2]data1cf!J942</f>
        <v>15305.609724723148</v>
      </c>
      <c r="L942" s="161">
        <f>+[2]data1cf!K942</f>
        <v>15436.119477049499</v>
      </c>
      <c r="M942" s="161">
        <f>+[2]data1cf!L942</f>
        <v>15431.552829074444</v>
      </c>
      <c r="N942" s="161">
        <f>+[2]data1cf!M942</f>
        <v>15391.946464028148</v>
      </c>
      <c r="O942" s="161">
        <f>+[2]data1cf!N942</f>
        <v>15381.367975121131</v>
      </c>
      <c r="P942" s="161">
        <f>+[2]data1cf!O942</f>
        <v>15372.423897565248</v>
      </c>
      <c r="Q942" s="161">
        <f>+[2]data1cf!P942</f>
        <v>15377.992802084624</v>
      </c>
      <c r="R942" s="161">
        <f>+[2]data1cf!Q942</f>
        <v>1163.364235047032</v>
      </c>
      <c r="S942" s="161">
        <f>+[2]data1cf!R942</f>
        <v>0</v>
      </c>
      <c r="T942" s="161">
        <f>+[2]data1cf!S942</f>
        <v>0</v>
      </c>
      <c r="U942" s="161">
        <f>+[2]data1cf!T942</f>
        <v>0</v>
      </c>
      <c r="V942" s="161">
        <f>+[2]data1cf!U942</f>
        <v>0</v>
      </c>
      <c r="W942" s="161">
        <f>+[2]data1cf!V942</f>
        <v>0</v>
      </c>
      <c r="X942" s="161">
        <f>+[2]data1cf!W942</f>
        <v>0</v>
      </c>
      <c r="Y942" s="161">
        <f>+[2]data1cf!X942</f>
        <v>0</v>
      </c>
      <c r="Z942" s="161">
        <f>+[2]data1cf!Y942</f>
        <v>0</v>
      </c>
      <c r="AA942" s="161">
        <f>+[2]data1cf!Z942</f>
        <v>0</v>
      </c>
      <c r="AB942" s="161"/>
      <c r="AC942" s="162">
        <f t="shared" si="112"/>
        <v>17728.687152332845</v>
      </c>
      <c r="AD942" s="162">
        <f t="shared" si="114"/>
        <v>50740.525318318134</v>
      </c>
      <c r="AE942" s="163">
        <f t="shared" si="115"/>
        <v>50182.732949636564</v>
      </c>
      <c r="AF942" s="164">
        <f t="shared" si="113"/>
        <v>0.12979815602302552</v>
      </c>
      <c r="AG942" s="165">
        <f t="shared" si="118"/>
        <v>0.97136115978928383</v>
      </c>
    </row>
    <row r="943" spans="1:33">
      <c r="A943" s="157"/>
      <c r="B943" s="161">
        <f>+[2]data1cf!A943</f>
        <v>-89405.742195507395</v>
      </c>
      <c r="C943" s="161">
        <f>+[2]data1cf!B943</f>
        <v>14977.041539338074</v>
      </c>
      <c r="D943" s="161">
        <f>+[2]data1cf!C943</f>
        <v>16321.592944435915</v>
      </c>
      <c r="E943" s="161">
        <f>+[2]data1cf!D943</f>
        <v>15733.644726708444</v>
      </c>
      <c r="F943" s="161">
        <f>+[2]data1cf!E943</f>
        <v>15446.496865732595</v>
      </c>
      <c r="G943" s="161">
        <f>+[2]data1cf!F943</f>
        <v>15337.363669052673</v>
      </c>
      <c r="H943" s="161">
        <f>+[2]data1cf!G943</f>
        <v>15118.767294295949</v>
      </c>
      <c r="I943" s="161">
        <f>+[2]data1cf!H943</f>
        <v>15100.792495755257</v>
      </c>
      <c r="J943" s="161">
        <f>+[2]data1cf!I943</f>
        <v>15089.718642957148</v>
      </c>
      <c r="K943" s="161">
        <f>+[2]data1cf!J943</f>
        <v>15413.834748794046</v>
      </c>
      <c r="L943" s="161">
        <f>+[2]data1cf!K943</f>
        <v>15067.401570099195</v>
      </c>
      <c r="M943" s="161">
        <f>+[2]data1cf!L943</f>
        <v>15168.745168902149</v>
      </c>
      <c r="N943" s="161">
        <f>+[2]data1cf!M943</f>
        <v>15099.203033873644</v>
      </c>
      <c r="O943" s="161">
        <f>+[2]data1cf!N943</f>
        <v>15185.459471887867</v>
      </c>
      <c r="P943" s="161">
        <f>+[2]data1cf!O943</f>
        <v>15126.581420744686</v>
      </c>
      <c r="Q943" s="161">
        <f>+[2]data1cf!P943</f>
        <v>15228.134947753215</v>
      </c>
      <c r="R943" s="161">
        <f>+[2]data1cf!Q943</f>
        <v>1025.4481006855915</v>
      </c>
      <c r="S943" s="161">
        <f>+[2]data1cf!R943</f>
        <v>0</v>
      </c>
      <c r="T943" s="161">
        <f>+[2]data1cf!S943</f>
        <v>0</v>
      </c>
      <c r="U943" s="161">
        <f>+[2]data1cf!T943</f>
        <v>0</v>
      </c>
      <c r="V943" s="161">
        <f>+[2]data1cf!U943</f>
        <v>0</v>
      </c>
      <c r="W943" s="161">
        <f>+[2]data1cf!V943</f>
        <v>0</v>
      </c>
      <c r="X943" s="161">
        <f>+[2]data1cf!W943</f>
        <v>0</v>
      </c>
      <c r="Y943" s="161">
        <f>+[2]data1cf!X943</f>
        <v>0</v>
      </c>
      <c r="Z943" s="161">
        <f>+[2]data1cf!Y943</f>
        <v>0</v>
      </c>
      <c r="AA943" s="161">
        <f>+[2]data1cf!Z943</f>
        <v>0</v>
      </c>
      <c r="AB943" s="161"/>
      <c r="AC943" s="162">
        <f t="shared" si="112"/>
        <v>27588.580952390228</v>
      </c>
      <c r="AD943" s="162">
        <f t="shared" si="114"/>
        <v>60047.096935707297</v>
      </c>
      <c r="AE943" s="163">
        <f t="shared" si="115"/>
        <v>59498.486899142634</v>
      </c>
      <c r="AF943" s="164">
        <f t="shared" si="113"/>
        <v>0.1514634191989899</v>
      </c>
      <c r="AG943" s="165">
        <f t="shared" si="118"/>
        <v>0.98507418818836423</v>
      </c>
    </row>
    <row r="944" spans="1:33">
      <c r="A944" s="157"/>
      <c r="B944" s="161">
        <f>+[2]data1cf!A944</f>
        <v>-100387.09901510604</v>
      </c>
      <c r="C944" s="161">
        <f>+[2]data1cf!B944</f>
        <v>15311.609922597247</v>
      </c>
      <c r="D944" s="161">
        <f>+[2]data1cf!C944</f>
        <v>16633.767558583688</v>
      </c>
      <c r="E944" s="161">
        <f>+[2]data1cf!D944</f>
        <v>16338.344517169442</v>
      </c>
      <c r="F944" s="161">
        <f>+[2]data1cf!E944</f>
        <v>16160.492437048055</v>
      </c>
      <c r="G944" s="161">
        <f>+[2]data1cf!F944</f>
        <v>15700.135942704965</v>
      </c>
      <c r="H944" s="161">
        <f>+[2]data1cf!G944</f>
        <v>15256.136911682806</v>
      </c>
      <c r="I944" s="161">
        <f>+[2]data1cf!H944</f>
        <v>15247.124793006842</v>
      </c>
      <c r="J944" s="161">
        <f>+[2]data1cf!I944</f>
        <v>15168.979165781244</v>
      </c>
      <c r="K944" s="161">
        <f>+[2]data1cf!J944</f>
        <v>15409.790529436717</v>
      </c>
      <c r="L944" s="161">
        <f>+[2]data1cf!K944</f>
        <v>15428.201944566503</v>
      </c>
      <c r="M944" s="161">
        <f>+[2]data1cf!L944</f>
        <v>15470.16914393015</v>
      </c>
      <c r="N944" s="161">
        <f>+[2]data1cf!M944</f>
        <v>15298.777320271471</v>
      </c>
      <c r="O944" s="161">
        <f>+[2]data1cf!N944</f>
        <v>15228.36128258855</v>
      </c>
      <c r="P944" s="161">
        <f>+[2]data1cf!O944</f>
        <v>15270.828264596948</v>
      </c>
      <c r="Q944" s="161">
        <f>+[2]data1cf!P944</f>
        <v>15588.389767497181</v>
      </c>
      <c r="R944" s="161">
        <f>+[2]data1cf!Q944</f>
        <v>1151.3998708636602</v>
      </c>
      <c r="S944" s="161">
        <f>+[2]data1cf!R944</f>
        <v>0</v>
      </c>
      <c r="T944" s="161">
        <f>+[2]data1cf!S944</f>
        <v>0</v>
      </c>
      <c r="U944" s="161">
        <f>+[2]data1cf!T944</f>
        <v>0</v>
      </c>
      <c r="V944" s="161">
        <f>+[2]data1cf!U944</f>
        <v>0</v>
      </c>
      <c r="W944" s="161">
        <f>+[2]data1cf!V944</f>
        <v>0</v>
      </c>
      <c r="X944" s="161">
        <f>+[2]data1cf!W944</f>
        <v>0</v>
      </c>
      <c r="Y944" s="161">
        <f>+[2]data1cf!X944</f>
        <v>0</v>
      </c>
      <c r="Z944" s="161">
        <f>+[2]data1cf!Y944</f>
        <v>0</v>
      </c>
      <c r="AA944" s="161">
        <f>+[2]data1cf!Z944</f>
        <v>0</v>
      </c>
      <c r="AB944" s="161"/>
      <c r="AC944" s="162">
        <f t="shared" si="112"/>
        <v>18996.034919411657</v>
      </c>
      <c r="AD944" s="162">
        <f t="shared" si="114"/>
        <v>51996.8357726424</v>
      </c>
      <c r="AE944" s="163">
        <f t="shared" si="115"/>
        <v>51439.28543760172</v>
      </c>
      <c r="AF944" s="164">
        <f t="shared" si="113"/>
        <v>0.13226550221443178</v>
      </c>
      <c r="AG944" s="165">
        <f t="shared" si="118"/>
        <v>0.97377289218801555</v>
      </c>
    </row>
    <row r="945" spans="1:33">
      <c r="A945" s="157"/>
      <c r="B945" s="161">
        <f>+[2]data1cf!A945</f>
        <v>-97278.609414942854</v>
      </c>
      <c r="C945" s="161">
        <f>+[2]data1cf!B945</f>
        <v>15035.699008823174</v>
      </c>
      <c r="D945" s="161">
        <f>+[2]data1cf!C945</f>
        <v>16642.801728227179</v>
      </c>
      <c r="E945" s="161">
        <f>+[2]data1cf!D945</f>
        <v>16116.63710504399</v>
      </c>
      <c r="F945" s="161">
        <f>+[2]data1cf!E945</f>
        <v>16017.358179571391</v>
      </c>
      <c r="G945" s="161">
        <f>+[2]data1cf!F945</f>
        <v>15479.898836713317</v>
      </c>
      <c r="H945" s="161">
        <f>+[2]data1cf!G945</f>
        <v>15197.932026810331</v>
      </c>
      <c r="I945" s="161">
        <f>+[2]data1cf!H945</f>
        <v>15145.433521448627</v>
      </c>
      <c r="J945" s="161">
        <f>+[2]data1cf!I945</f>
        <v>15366.697717205156</v>
      </c>
      <c r="K945" s="161">
        <f>+[2]data1cf!J945</f>
        <v>15323.957931589452</v>
      </c>
      <c r="L945" s="161">
        <f>+[2]data1cf!K945</f>
        <v>15244.14792980984</v>
      </c>
      <c r="M945" s="161">
        <f>+[2]data1cf!L945</f>
        <v>15222.845373700005</v>
      </c>
      <c r="N945" s="161">
        <f>+[2]data1cf!M945</f>
        <v>15101.109509422637</v>
      </c>
      <c r="O945" s="161">
        <f>+[2]data1cf!N945</f>
        <v>15237.569549531174</v>
      </c>
      <c r="P945" s="161">
        <f>+[2]data1cf!O945</f>
        <v>15154.272224137101</v>
      </c>
      <c r="Q945" s="161">
        <f>+[2]data1cf!P945</f>
        <v>15252.674524044951</v>
      </c>
      <c r="R945" s="161">
        <f>+[2]data1cf!Q945</f>
        <v>1115.7467385456284</v>
      </c>
      <c r="S945" s="161">
        <f>+[2]data1cf!R945</f>
        <v>0</v>
      </c>
      <c r="T945" s="161">
        <f>+[2]data1cf!S945</f>
        <v>0</v>
      </c>
      <c r="U945" s="161">
        <f>+[2]data1cf!T945</f>
        <v>0</v>
      </c>
      <c r="V945" s="161">
        <f>+[2]data1cf!U945</f>
        <v>0</v>
      </c>
      <c r="W945" s="161">
        <f>+[2]data1cf!V945</f>
        <v>0</v>
      </c>
      <c r="X945" s="161">
        <f>+[2]data1cf!W945</f>
        <v>0</v>
      </c>
      <c r="Y945" s="161">
        <f>+[2]data1cf!X945</f>
        <v>0</v>
      </c>
      <c r="Z945" s="161">
        <f>+[2]data1cf!Y945</f>
        <v>0</v>
      </c>
      <c r="AA945" s="161">
        <f>+[2]data1cf!Z945</f>
        <v>0</v>
      </c>
      <c r="AB945" s="161"/>
      <c r="AC945" s="162">
        <f t="shared" si="112"/>
        <v>21094.506150170175</v>
      </c>
      <c r="AD945" s="162">
        <f t="shared" si="114"/>
        <v>53833.427896443995</v>
      </c>
      <c r="AE945" s="163">
        <f t="shared" si="115"/>
        <v>53280.520020681353</v>
      </c>
      <c r="AF945" s="164">
        <f t="shared" si="113"/>
        <v>0.13679712414741513</v>
      </c>
      <c r="AG945" s="165">
        <f t="shared" si="118"/>
        <v>0.97693790679818415</v>
      </c>
    </row>
    <row r="946" spans="1:33">
      <c r="A946" s="157"/>
      <c r="B946" s="161">
        <f>+[2]data1cf!A946</f>
        <v>-88165.670743824754</v>
      </c>
      <c r="C946" s="161">
        <f>+[2]data1cf!B946</f>
        <v>15025.815799339121</v>
      </c>
      <c r="D946" s="161">
        <f>+[2]data1cf!C946</f>
        <v>16542.103846882066</v>
      </c>
      <c r="E946" s="161">
        <f>+[2]data1cf!D946</f>
        <v>16206.350069145343</v>
      </c>
      <c r="F946" s="161">
        <f>+[2]data1cf!E946</f>
        <v>15499.565960261551</v>
      </c>
      <c r="G946" s="161">
        <f>+[2]data1cf!F946</f>
        <v>15442.436151981787</v>
      </c>
      <c r="H946" s="161">
        <f>+[2]data1cf!G946</f>
        <v>15290.419699340746</v>
      </c>
      <c r="I946" s="161">
        <f>+[2]data1cf!H946</f>
        <v>14800.505064735924</v>
      </c>
      <c r="J946" s="161">
        <f>+[2]data1cf!I946</f>
        <v>15094.405291833074</v>
      </c>
      <c r="K946" s="161">
        <f>+[2]data1cf!J946</f>
        <v>14938.634411507548</v>
      </c>
      <c r="L946" s="161">
        <f>+[2]data1cf!K946</f>
        <v>15127.963523021093</v>
      </c>
      <c r="M946" s="161">
        <f>+[2]data1cf!L946</f>
        <v>14996.829379644536</v>
      </c>
      <c r="N946" s="161">
        <f>+[2]data1cf!M946</f>
        <v>15034.400838873855</v>
      </c>
      <c r="O946" s="161">
        <f>+[2]data1cf!N946</f>
        <v>15153.724576533394</v>
      </c>
      <c r="P946" s="161">
        <f>+[2]data1cf!O946</f>
        <v>15022.95235250847</v>
      </c>
      <c r="Q946" s="161">
        <f>+[2]data1cf!P946</f>
        <v>15077.981403362706</v>
      </c>
      <c r="R946" s="161">
        <f>+[2]data1cf!Q946</f>
        <v>1011.2249771633723</v>
      </c>
      <c r="S946" s="161">
        <f>+[2]data1cf!R946</f>
        <v>0</v>
      </c>
      <c r="T946" s="161">
        <f>+[2]data1cf!S946</f>
        <v>0</v>
      </c>
      <c r="U946" s="161">
        <f>+[2]data1cf!T946</f>
        <v>0</v>
      </c>
      <c r="V946" s="161">
        <f>+[2]data1cf!U946</f>
        <v>0</v>
      </c>
      <c r="W946" s="161">
        <f>+[2]data1cf!V946</f>
        <v>0</v>
      </c>
      <c r="X946" s="161">
        <f>+[2]data1cf!W946</f>
        <v>0</v>
      </c>
      <c r="Y946" s="161">
        <f>+[2]data1cf!X946</f>
        <v>0</v>
      </c>
      <c r="Z946" s="161">
        <f>+[2]data1cf!Y946</f>
        <v>0</v>
      </c>
      <c r="AA946" s="161">
        <f>+[2]data1cf!Z946</f>
        <v>0</v>
      </c>
      <c r="AB946" s="161"/>
      <c r="AC946" s="162">
        <f t="shared" si="112"/>
        <v>29122.337949804431</v>
      </c>
      <c r="AD946" s="162">
        <f t="shared" si="114"/>
        <v>61489.507118308422</v>
      </c>
      <c r="AE946" s="163">
        <f t="shared" si="115"/>
        <v>60942.902231259875</v>
      </c>
      <c r="AF946" s="164">
        <f t="shared" si="113"/>
        <v>0.15525320172309881</v>
      </c>
      <c r="AG946" s="165">
        <f t="shared" si="118"/>
        <v>0.98650808639166987</v>
      </c>
    </row>
    <row r="947" spans="1:33">
      <c r="A947" s="157"/>
      <c r="B947" s="161">
        <f>+[2]data1cf!A947</f>
        <v>-95724.434054919722</v>
      </c>
      <c r="C947" s="161">
        <f>+[2]data1cf!B947</f>
        <v>14874.732662978186</v>
      </c>
      <c r="D947" s="161">
        <f>+[2]data1cf!C947</f>
        <v>16569.85625473371</v>
      </c>
      <c r="E947" s="161">
        <f>+[2]data1cf!D947</f>
        <v>16162.690200709547</v>
      </c>
      <c r="F947" s="161">
        <f>+[2]data1cf!E947</f>
        <v>16012.750886528611</v>
      </c>
      <c r="G947" s="161">
        <f>+[2]data1cf!F947</f>
        <v>15413.457584422467</v>
      </c>
      <c r="H947" s="161">
        <f>+[2]data1cf!G947</f>
        <v>15403.560238454887</v>
      </c>
      <c r="I947" s="161">
        <f>+[2]data1cf!H947</f>
        <v>15333.715383444651</v>
      </c>
      <c r="J947" s="161">
        <f>+[2]data1cf!I947</f>
        <v>15087.71295398799</v>
      </c>
      <c r="K947" s="161">
        <f>+[2]data1cf!J947</f>
        <v>15218.265181057439</v>
      </c>
      <c r="L947" s="161">
        <f>+[2]data1cf!K947</f>
        <v>15246.654634514354</v>
      </c>
      <c r="M947" s="161">
        <f>+[2]data1cf!L947</f>
        <v>15180.591625462504</v>
      </c>
      <c r="N947" s="161">
        <f>+[2]data1cf!M947</f>
        <v>15178.240729860729</v>
      </c>
      <c r="O947" s="161">
        <f>+[2]data1cf!N947</f>
        <v>15374.16120898549</v>
      </c>
      <c r="P947" s="161">
        <f>+[2]data1cf!O947</f>
        <v>15495.071437621429</v>
      </c>
      <c r="Q947" s="161">
        <f>+[2]data1cf!P947</f>
        <v>15395.9628414033</v>
      </c>
      <c r="R947" s="161">
        <f>+[2]data1cf!Q947</f>
        <v>1097.9209688363071</v>
      </c>
      <c r="S947" s="161">
        <f>+[2]data1cf!R947</f>
        <v>0</v>
      </c>
      <c r="T947" s="161">
        <f>+[2]data1cf!S947</f>
        <v>0</v>
      </c>
      <c r="U947" s="161">
        <f>+[2]data1cf!T947</f>
        <v>0</v>
      </c>
      <c r="V947" s="161">
        <f>+[2]data1cf!U947</f>
        <v>0</v>
      </c>
      <c r="W947" s="161">
        <f>+[2]data1cf!V947</f>
        <v>0</v>
      </c>
      <c r="X947" s="161">
        <f>+[2]data1cf!W947</f>
        <v>0</v>
      </c>
      <c r="Y947" s="161">
        <f>+[2]data1cf!X947</f>
        <v>0</v>
      </c>
      <c r="Z947" s="161">
        <f>+[2]data1cf!Y947</f>
        <v>0</v>
      </c>
      <c r="AA947" s="161">
        <f>+[2]data1cf!Z947</f>
        <v>0</v>
      </c>
      <c r="AB947" s="161"/>
      <c r="AC947" s="162">
        <f t="shared" si="112"/>
        <v>22640.277745798187</v>
      </c>
      <c r="AD947" s="162">
        <f t="shared" si="114"/>
        <v>55455.313777408235</v>
      </c>
      <c r="AE947" s="163">
        <f t="shared" si="115"/>
        <v>54900.767740021896</v>
      </c>
      <c r="AF947" s="164">
        <f t="shared" si="113"/>
        <v>0.13989782929420469</v>
      </c>
      <c r="AG947" s="165">
        <f t="shared" ref="AG947:AG962" si="119">1-EXP(-(1/0.25)*(AD947/ABS($AD$1010)))</f>
        <v>0.97941379146297214</v>
      </c>
    </row>
    <row r="948" spans="1:33">
      <c r="A948" s="157"/>
      <c r="B948" s="161">
        <f>+[2]data1cf!A948</f>
        <v>-94186.718043757937</v>
      </c>
      <c r="C948" s="161">
        <f>+[2]data1cf!B948</f>
        <v>14833.592940669914</v>
      </c>
      <c r="D948" s="161">
        <f>+[2]data1cf!C948</f>
        <v>16453.086600890063</v>
      </c>
      <c r="E948" s="161">
        <f>+[2]data1cf!D948</f>
        <v>15990.607882105061</v>
      </c>
      <c r="F948" s="161">
        <f>+[2]data1cf!E948</f>
        <v>15881.235716111736</v>
      </c>
      <c r="G948" s="161">
        <f>+[2]data1cf!F948</f>
        <v>15424.314625550674</v>
      </c>
      <c r="H948" s="161">
        <f>+[2]data1cf!G948</f>
        <v>15177.24190640746</v>
      </c>
      <c r="I948" s="161">
        <f>+[2]data1cf!H948</f>
        <v>15233.621165342121</v>
      </c>
      <c r="J948" s="161">
        <f>+[2]data1cf!I948</f>
        <v>15060.861977793244</v>
      </c>
      <c r="K948" s="161">
        <f>+[2]data1cf!J948</f>
        <v>14981.046581828337</v>
      </c>
      <c r="L948" s="161">
        <f>+[2]data1cf!K948</f>
        <v>15184.238388927322</v>
      </c>
      <c r="M948" s="161">
        <f>+[2]data1cf!L948</f>
        <v>14990.056697344813</v>
      </c>
      <c r="N948" s="161">
        <f>+[2]data1cf!M948</f>
        <v>15261.361553478142</v>
      </c>
      <c r="O948" s="161">
        <f>+[2]data1cf!N948</f>
        <v>15155.047103953253</v>
      </c>
      <c r="P948" s="161">
        <f>+[2]data1cf!O948</f>
        <v>15344.656502971487</v>
      </c>
      <c r="Q948" s="161">
        <f>+[2]data1cf!P948</f>
        <v>15315.471169594413</v>
      </c>
      <c r="R948" s="161">
        <f>+[2]data1cf!Q948</f>
        <v>1080.2839812746861</v>
      </c>
      <c r="S948" s="161">
        <f>+[2]data1cf!R948</f>
        <v>0</v>
      </c>
      <c r="T948" s="161">
        <f>+[2]data1cf!S948</f>
        <v>0</v>
      </c>
      <c r="U948" s="161">
        <f>+[2]data1cf!T948</f>
        <v>0</v>
      </c>
      <c r="V948" s="161">
        <f>+[2]data1cf!U948</f>
        <v>0</v>
      </c>
      <c r="W948" s="161">
        <f>+[2]data1cf!V948</f>
        <v>0</v>
      </c>
      <c r="X948" s="161">
        <f>+[2]data1cf!W948</f>
        <v>0</v>
      </c>
      <c r="Y948" s="161">
        <f>+[2]data1cf!X948</f>
        <v>0</v>
      </c>
      <c r="Z948" s="161">
        <f>+[2]data1cf!Y948</f>
        <v>0</v>
      </c>
      <c r="AA948" s="161">
        <f>+[2]data1cf!Z948</f>
        <v>0</v>
      </c>
      <c r="AB948" s="161"/>
      <c r="AC948" s="162">
        <f t="shared" si="112"/>
        <v>23349.324196276404</v>
      </c>
      <c r="AD948" s="162">
        <f t="shared" si="114"/>
        <v>55923.758503061188</v>
      </c>
      <c r="AE948" s="163">
        <f t="shared" si="115"/>
        <v>55373.307090424627</v>
      </c>
      <c r="AF948" s="164">
        <f t="shared" si="113"/>
        <v>0.14176451563835146</v>
      </c>
      <c r="AG948" s="165">
        <f t="shared" si="119"/>
        <v>0.98007810113258165</v>
      </c>
    </row>
    <row r="949" spans="1:33">
      <c r="A949" s="157"/>
      <c r="B949" s="161">
        <f>+[2]data1cf!A949</f>
        <v>-100585.88028226787</v>
      </c>
      <c r="C949" s="161">
        <f>+[2]data1cf!B949</f>
        <v>15171.692972985787</v>
      </c>
      <c r="D949" s="161">
        <f>+[2]data1cf!C949</f>
        <v>16859.343337901137</v>
      </c>
      <c r="E949" s="161">
        <f>+[2]data1cf!D949</f>
        <v>16248.379016554121</v>
      </c>
      <c r="F949" s="161">
        <f>+[2]data1cf!E949</f>
        <v>16098.081584993603</v>
      </c>
      <c r="G949" s="161">
        <f>+[2]data1cf!F949</f>
        <v>15852.444337326022</v>
      </c>
      <c r="H949" s="161">
        <f>+[2]data1cf!G949</f>
        <v>15484.540227009735</v>
      </c>
      <c r="I949" s="161">
        <f>+[2]data1cf!H949</f>
        <v>15320.233959087676</v>
      </c>
      <c r="J949" s="161">
        <f>+[2]data1cf!I949</f>
        <v>15306.16846940669</v>
      </c>
      <c r="K949" s="161">
        <f>+[2]data1cf!J949</f>
        <v>15263.203244787564</v>
      </c>
      <c r="L949" s="161">
        <f>+[2]data1cf!K949</f>
        <v>15597.426273506888</v>
      </c>
      <c r="M949" s="161">
        <f>+[2]data1cf!L949</f>
        <v>15341.100266943617</v>
      </c>
      <c r="N949" s="161">
        <f>+[2]data1cf!M949</f>
        <v>15143.080480762248</v>
      </c>
      <c r="O949" s="161">
        <f>+[2]data1cf!N949</f>
        <v>15408.996760805247</v>
      </c>
      <c r="P949" s="161">
        <f>+[2]data1cf!O949</f>
        <v>15538.99156363287</v>
      </c>
      <c r="Q949" s="161">
        <f>+[2]data1cf!P949</f>
        <v>15443.525032245074</v>
      </c>
      <c r="R949" s="161">
        <f>+[2]data1cf!Q949</f>
        <v>1153.6798124854995</v>
      </c>
      <c r="S949" s="161">
        <f>+[2]data1cf!R949</f>
        <v>0</v>
      </c>
      <c r="T949" s="161">
        <f>+[2]data1cf!S949</f>
        <v>0</v>
      </c>
      <c r="U949" s="161">
        <f>+[2]data1cf!T949</f>
        <v>0</v>
      </c>
      <c r="V949" s="161">
        <f>+[2]data1cf!U949</f>
        <v>0</v>
      </c>
      <c r="W949" s="161">
        <f>+[2]data1cf!V949</f>
        <v>0</v>
      </c>
      <c r="X949" s="161">
        <f>+[2]data1cf!W949</f>
        <v>0</v>
      </c>
      <c r="Y949" s="161">
        <f>+[2]data1cf!X949</f>
        <v>0</v>
      </c>
      <c r="Z949" s="161">
        <f>+[2]data1cf!Y949</f>
        <v>0</v>
      </c>
      <c r="AA949" s="161">
        <f>+[2]data1cf!Z949</f>
        <v>0</v>
      </c>
      <c r="AB949" s="161"/>
      <c r="AC949" s="162">
        <f t="shared" si="112"/>
        <v>19068.074663427309</v>
      </c>
      <c r="AD949" s="162">
        <f t="shared" si="114"/>
        <v>52163.189012987197</v>
      </c>
      <c r="AE949" s="163">
        <f t="shared" si="115"/>
        <v>51604.14066500953</v>
      </c>
      <c r="AF949" s="164">
        <f t="shared" si="113"/>
        <v>0.13230251669883727</v>
      </c>
      <c r="AG949" s="165">
        <f t="shared" si="119"/>
        <v>0.97407662651734206</v>
      </c>
    </row>
    <row r="950" spans="1:33">
      <c r="A950" s="157"/>
      <c r="B950" s="161">
        <f>+[2]data1cf!A950</f>
        <v>-90885.33927161961</v>
      </c>
      <c r="C950" s="161">
        <f>+[2]data1cf!B950</f>
        <v>15232.794526587129</v>
      </c>
      <c r="D950" s="161">
        <f>+[2]data1cf!C950</f>
        <v>16299.299175012546</v>
      </c>
      <c r="E950" s="161">
        <f>+[2]data1cf!D950</f>
        <v>16003.771444716162</v>
      </c>
      <c r="F950" s="161">
        <f>+[2]data1cf!E950</f>
        <v>15588.971893087517</v>
      </c>
      <c r="G950" s="161">
        <f>+[2]data1cf!F950</f>
        <v>15456.058319426895</v>
      </c>
      <c r="H950" s="161">
        <f>+[2]data1cf!G950</f>
        <v>15089.335275955604</v>
      </c>
      <c r="I950" s="161">
        <f>+[2]data1cf!H950</f>
        <v>14968.504299094491</v>
      </c>
      <c r="J950" s="161">
        <f>+[2]data1cf!I950</f>
        <v>14959.767225071297</v>
      </c>
      <c r="K950" s="161">
        <f>+[2]data1cf!J950</f>
        <v>15089.402807629103</v>
      </c>
      <c r="L950" s="161">
        <f>+[2]data1cf!K950</f>
        <v>15225.496470661805</v>
      </c>
      <c r="M950" s="161">
        <f>+[2]data1cf!L950</f>
        <v>15149.108420950222</v>
      </c>
      <c r="N950" s="161">
        <f>+[2]data1cf!M950</f>
        <v>15274.572620569488</v>
      </c>
      <c r="O950" s="161">
        <f>+[2]data1cf!N950</f>
        <v>15281.640320758059</v>
      </c>
      <c r="P950" s="161">
        <f>+[2]data1cf!O950</f>
        <v>15074.022541323027</v>
      </c>
      <c r="Q950" s="161">
        <f>+[2]data1cf!P950</f>
        <v>15199.522543259114</v>
      </c>
      <c r="R950" s="161">
        <f>+[2]data1cf!Q950</f>
        <v>1042.4184873097681</v>
      </c>
      <c r="S950" s="161">
        <f>+[2]data1cf!R950</f>
        <v>0</v>
      </c>
      <c r="T950" s="161">
        <f>+[2]data1cf!S950</f>
        <v>0</v>
      </c>
      <c r="U950" s="161">
        <f>+[2]data1cf!T950</f>
        <v>0</v>
      </c>
      <c r="V950" s="161">
        <f>+[2]data1cf!U950</f>
        <v>0</v>
      </c>
      <c r="W950" s="161">
        <f>+[2]data1cf!V950</f>
        <v>0</v>
      </c>
      <c r="X950" s="161">
        <f>+[2]data1cf!W950</f>
        <v>0</v>
      </c>
      <c r="Y950" s="161">
        <f>+[2]data1cf!X950</f>
        <v>0</v>
      </c>
      <c r="Z950" s="161">
        <f>+[2]data1cf!Y950</f>
        <v>0</v>
      </c>
      <c r="AA950" s="161">
        <f>+[2]data1cf!Z950</f>
        <v>0</v>
      </c>
      <c r="AB950" s="161"/>
      <c r="AC950" s="162">
        <f t="shared" si="112"/>
        <v>26535.088184599495</v>
      </c>
      <c r="AD950" s="162">
        <f t="shared" si="114"/>
        <v>59014.695203605173</v>
      </c>
      <c r="AE950" s="163">
        <f t="shared" si="115"/>
        <v>58465.765086913896</v>
      </c>
      <c r="AF950" s="164">
        <f t="shared" si="113"/>
        <v>0.14897254109382629</v>
      </c>
      <c r="AG950" s="165">
        <f t="shared" si="119"/>
        <v>0.98395521835891986</v>
      </c>
    </row>
    <row r="951" spans="1:33">
      <c r="A951" s="157"/>
      <c r="B951" s="161">
        <f>+[2]data1cf!A951</f>
        <v>-94165.338421648063</v>
      </c>
      <c r="C951" s="161">
        <f>+[2]data1cf!B951</f>
        <v>15006.949528969082</v>
      </c>
      <c r="D951" s="161">
        <f>+[2]data1cf!C951</f>
        <v>16543.215880284886</v>
      </c>
      <c r="E951" s="161">
        <f>+[2]data1cf!D951</f>
        <v>16235.859053534376</v>
      </c>
      <c r="F951" s="161">
        <f>+[2]data1cf!E951</f>
        <v>15838.748896941031</v>
      </c>
      <c r="G951" s="161">
        <f>+[2]data1cf!F951</f>
        <v>15711.969446847812</v>
      </c>
      <c r="H951" s="161">
        <f>+[2]data1cf!G951</f>
        <v>15168.815889507052</v>
      </c>
      <c r="I951" s="161">
        <f>+[2]data1cf!H951</f>
        <v>15167.444365269072</v>
      </c>
      <c r="J951" s="161">
        <f>+[2]data1cf!I951</f>
        <v>15170.806953665269</v>
      </c>
      <c r="K951" s="161">
        <f>+[2]data1cf!J951</f>
        <v>15345.350338589338</v>
      </c>
      <c r="L951" s="161">
        <f>+[2]data1cf!K951</f>
        <v>15153.734822467894</v>
      </c>
      <c r="M951" s="161">
        <f>+[2]data1cf!L951</f>
        <v>15158.966689370136</v>
      </c>
      <c r="N951" s="161">
        <f>+[2]data1cf!M951</f>
        <v>15329.449916452602</v>
      </c>
      <c r="O951" s="161">
        <f>+[2]data1cf!N951</f>
        <v>15021.291390118922</v>
      </c>
      <c r="P951" s="161">
        <f>+[2]data1cf!O951</f>
        <v>15112.042015438019</v>
      </c>
      <c r="Q951" s="161">
        <f>+[2]data1cf!P951</f>
        <v>15231.404809465419</v>
      </c>
      <c r="R951" s="161">
        <f>+[2]data1cf!Q951</f>
        <v>1080.0387655609345</v>
      </c>
      <c r="S951" s="161">
        <f>+[2]data1cf!R951</f>
        <v>0</v>
      </c>
      <c r="T951" s="161">
        <f>+[2]data1cf!S951</f>
        <v>0</v>
      </c>
      <c r="U951" s="161">
        <f>+[2]data1cf!T951</f>
        <v>0</v>
      </c>
      <c r="V951" s="161">
        <f>+[2]data1cf!U951</f>
        <v>0</v>
      </c>
      <c r="W951" s="161">
        <f>+[2]data1cf!V951</f>
        <v>0</v>
      </c>
      <c r="X951" s="161">
        <f>+[2]data1cf!W951</f>
        <v>0</v>
      </c>
      <c r="Y951" s="161">
        <f>+[2]data1cf!X951</f>
        <v>0</v>
      </c>
      <c r="Z951" s="161">
        <f>+[2]data1cf!Y951</f>
        <v>0</v>
      </c>
      <c r="AA951" s="161">
        <f>+[2]data1cf!Z951</f>
        <v>0</v>
      </c>
      <c r="AB951" s="161"/>
      <c r="AC951" s="162">
        <f t="shared" si="112"/>
        <v>24052.542351730841</v>
      </c>
      <c r="AD951" s="162">
        <f t="shared" si="114"/>
        <v>56734.378469805219</v>
      </c>
      <c r="AE951" s="163">
        <f t="shared" si="115"/>
        <v>56182.493797171715</v>
      </c>
      <c r="AF951" s="164">
        <f t="shared" si="113"/>
        <v>0.14310263991355898</v>
      </c>
      <c r="AG951" s="165">
        <f t="shared" si="119"/>
        <v>0.98117741030587802</v>
      </c>
    </row>
    <row r="952" spans="1:33">
      <c r="A952" s="157"/>
      <c r="B952" s="161">
        <f>+[2]data1cf!A952</f>
        <v>-87133.364842060662</v>
      </c>
      <c r="C952" s="161">
        <f>+[2]data1cf!B952</f>
        <v>14943.853158710972</v>
      </c>
      <c r="D952" s="161">
        <f>+[2]data1cf!C952</f>
        <v>16329.960250069693</v>
      </c>
      <c r="E952" s="161">
        <f>+[2]data1cf!D952</f>
        <v>16078.934776936432</v>
      </c>
      <c r="F952" s="161">
        <f>+[2]data1cf!E952</f>
        <v>15631.103949111144</v>
      </c>
      <c r="G952" s="161">
        <f>+[2]data1cf!F952</f>
        <v>15171.009220058495</v>
      </c>
      <c r="H952" s="161">
        <f>+[2]data1cf!G952</f>
        <v>15185.617620188306</v>
      </c>
      <c r="I952" s="161">
        <f>+[2]data1cf!H952</f>
        <v>14972.216559706107</v>
      </c>
      <c r="J952" s="161">
        <f>+[2]data1cf!I952</f>
        <v>15096.661091753689</v>
      </c>
      <c r="K952" s="161">
        <f>+[2]data1cf!J952</f>
        <v>14965.792844925225</v>
      </c>
      <c r="L952" s="161">
        <f>+[2]data1cf!K952</f>
        <v>15239.327717261644</v>
      </c>
      <c r="M952" s="161">
        <f>+[2]data1cf!L952</f>
        <v>15048.877103664314</v>
      </c>
      <c r="N952" s="161">
        <f>+[2]data1cf!M952</f>
        <v>15316.21923512453</v>
      </c>
      <c r="O952" s="161">
        <f>+[2]data1cf!N952</f>
        <v>15058.209605977618</v>
      </c>
      <c r="P952" s="161">
        <f>+[2]data1cf!O952</f>
        <v>15083.17982833409</v>
      </c>
      <c r="Q952" s="161">
        <f>+[2]data1cf!P952</f>
        <v>15085.724171576303</v>
      </c>
      <c r="R952" s="161">
        <f>+[2]data1cf!Q952</f>
        <v>999.38484139249886</v>
      </c>
      <c r="S952" s="161">
        <f>+[2]data1cf!R952</f>
        <v>0</v>
      </c>
      <c r="T952" s="161">
        <f>+[2]data1cf!S952</f>
        <v>0</v>
      </c>
      <c r="U952" s="161">
        <f>+[2]data1cf!T952</f>
        <v>0</v>
      </c>
      <c r="V952" s="161">
        <f>+[2]data1cf!U952</f>
        <v>0</v>
      </c>
      <c r="W952" s="161">
        <f>+[2]data1cf!V952</f>
        <v>0</v>
      </c>
      <c r="X952" s="161">
        <f>+[2]data1cf!W952</f>
        <v>0</v>
      </c>
      <c r="Y952" s="161">
        <f>+[2]data1cf!X952</f>
        <v>0</v>
      </c>
      <c r="Z952" s="161">
        <f>+[2]data1cf!Y952</f>
        <v>0</v>
      </c>
      <c r="AA952" s="161">
        <f>+[2]data1cf!Z952</f>
        <v>0</v>
      </c>
      <c r="AB952" s="161"/>
      <c r="AC952" s="162">
        <f t="shared" si="112"/>
        <v>29910.313524163092</v>
      </c>
      <c r="AD952" s="162">
        <f t="shared" si="114"/>
        <v>62308.861566897242</v>
      </c>
      <c r="AE952" s="163">
        <f t="shared" si="115"/>
        <v>61761.486238335485</v>
      </c>
      <c r="AF952" s="164">
        <f t="shared" si="113"/>
        <v>0.15711641907691956</v>
      </c>
      <c r="AG952" s="165">
        <f t="shared" si="119"/>
        <v>0.98726037700830527</v>
      </c>
    </row>
    <row r="953" spans="1:33">
      <c r="A953" s="157"/>
      <c r="B953" s="161">
        <f>+[2]data1cf!A953</f>
        <v>-102423.09913369505</v>
      </c>
      <c r="C953" s="161">
        <f>+[2]data1cf!B953</f>
        <v>15257.421061919766</v>
      </c>
      <c r="D953" s="161">
        <f>+[2]data1cf!C953</f>
        <v>16670.869530972701</v>
      </c>
      <c r="E953" s="161">
        <f>+[2]data1cf!D953</f>
        <v>16166.215699658986</v>
      </c>
      <c r="F953" s="161">
        <f>+[2]data1cf!E953</f>
        <v>15953.20884922925</v>
      </c>
      <c r="G953" s="161">
        <f>+[2]data1cf!F953</f>
        <v>15838.495116595754</v>
      </c>
      <c r="H953" s="161">
        <f>+[2]data1cf!G953</f>
        <v>15448.095605856077</v>
      </c>
      <c r="I953" s="161">
        <f>+[2]data1cf!H953</f>
        <v>15264.153452676333</v>
      </c>
      <c r="J953" s="161">
        <f>+[2]data1cf!I953</f>
        <v>15521.175295299243</v>
      </c>
      <c r="K953" s="161">
        <f>+[2]data1cf!J953</f>
        <v>15522.045165167376</v>
      </c>
      <c r="L953" s="161">
        <f>+[2]data1cf!K953</f>
        <v>15374.087450020665</v>
      </c>
      <c r="M953" s="161">
        <f>+[2]data1cf!L953</f>
        <v>15444.386224848433</v>
      </c>
      <c r="N953" s="161">
        <f>+[2]data1cf!M953</f>
        <v>15303.553442365259</v>
      </c>
      <c r="O953" s="161">
        <f>+[2]data1cf!N953</f>
        <v>15494.768188758751</v>
      </c>
      <c r="P953" s="161">
        <f>+[2]data1cf!O953</f>
        <v>15487.69249406762</v>
      </c>
      <c r="Q953" s="161">
        <f>+[2]data1cf!P953</f>
        <v>15348.694070756199</v>
      </c>
      <c r="R953" s="161">
        <f>+[2]data1cf!Q953</f>
        <v>1174.7519778238286</v>
      </c>
      <c r="S953" s="161">
        <f>+[2]data1cf!R953</f>
        <v>0</v>
      </c>
      <c r="T953" s="161">
        <f>+[2]data1cf!S953</f>
        <v>0</v>
      </c>
      <c r="U953" s="161">
        <f>+[2]data1cf!T953</f>
        <v>0</v>
      </c>
      <c r="V953" s="161">
        <f>+[2]data1cf!U953</f>
        <v>0</v>
      </c>
      <c r="W953" s="161">
        <f>+[2]data1cf!V953</f>
        <v>0</v>
      </c>
      <c r="X953" s="161">
        <f>+[2]data1cf!W953</f>
        <v>0</v>
      </c>
      <c r="Y953" s="161">
        <f>+[2]data1cf!X953</f>
        <v>0</v>
      </c>
      <c r="Z953" s="161">
        <f>+[2]data1cf!Y953</f>
        <v>0</v>
      </c>
      <c r="AA953" s="161">
        <f>+[2]data1cf!Z953</f>
        <v>0</v>
      </c>
      <c r="AB953" s="161"/>
      <c r="AC953" s="162">
        <f t="shared" si="112"/>
        <v>17138.871282769269</v>
      </c>
      <c r="AD953" s="162">
        <f t="shared" si="114"/>
        <v>50263.40690702101</v>
      </c>
      <c r="AE953" s="163">
        <f t="shared" si="115"/>
        <v>49703.751963553463</v>
      </c>
      <c r="AF953" s="164">
        <f t="shared" si="113"/>
        <v>0.12856872677803038</v>
      </c>
      <c r="AG953" s="165">
        <f t="shared" si="119"/>
        <v>0.97038819817935995</v>
      </c>
    </row>
    <row r="954" spans="1:33">
      <c r="A954" s="157"/>
      <c r="B954" s="161">
        <f>+[2]data1cf!A954</f>
        <v>-94297.1623720262</v>
      </c>
      <c r="C954" s="161">
        <f>+[2]data1cf!B954</f>
        <v>14887.608270011717</v>
      </c>
      <c r="D954" s="161">
        <f>+[2]data1cf!C954</f>
        <v>16333.705074319636</v>
      </c>
      <c r="E954" s="161">
        <f>+[2]data1cf!D954</f>
        <v>16020.51616336044</v>
      </c>
      <c r="F954" s="161">
        <f>+[2]data1cf!E954</f>
        <v>15606.169776149836</v>
      </c>
      <c r="G954" s="161">
        <f>+[2]data1cf!F954</f>
        <v>15523.253384004514</v>
      </c>
      <c r="H954" s="161">
        <f>+[2]data1cf!G954</f>
        <v>15023.988826288685</v>
      </c>
      <c r="I954" s="161">
        <f>+[2]data1cf!H954</f>
        <v>14948.066031458773</v>
      </c>
      <c r="J954" s="161">
        <f>+[2]data1cf!I954</f>
        <v>15179.508276609165</v>
      </c>
      <c r="K954" s="161">
        <f>+[2]data1cf!J954</f>
        <v>15269.218796584119</v>
      </c>
      <c r="L954" s="161">
        <f>+[2]data1cf!K954</f>
        <v>15147.612580163435</v>
      </c>
      <c r="M954" s="161">
        <f>+[2]data1cf!L954</f>
        <v>15292.988139531026</v>
      </c>
      <c r="N954" s="161">
        <f>+[2]data1cf!M954</f>
        <v>15120.853477132785</v>
      </c>
      <c r="O954" s="161">
        <f>+[2]data1cf!N954</f>
        <v>15339.894709510027</v>
      </c>
      <c r="P954" s="161">
        <f>+[2]data1cf!O954</f>
        <v>15429.53888690587</v>
      </c>
      <c r="Q954" s="161">
        <f>+[2]data1cf!P954</f>
        <v>15270.453688460591</v>
      </c>
      <c r="R954" s="161">
        <f>+[2]data1cf!Q954</f>
        <v>1081.5507335421917</v>
      </c>
      <c r="S954" s="161">
        <f>+[2]data1cf!R954</f>
        <v>0</v>
      </c>
      <c r="T954" s="161">
        <f>+[2]data1cf!S954</f>
        <v>0</v>
      </c>
      <c r="U954" s="161">
        <f>+[2]data1cf!T954</f>
        <v>0</v>
      </c>
      <c r="V954" s="161">
        <f>+[2]data1cf!U954</f>
        <v>0</v>
      </c>
      <c r="W954" s="161">
        <f>+[2]data1cf!V954</f>
        <v>0</v>
      </c>
      <c r="X954" s="161">
        <f>+[2]data1cf!W954</f>
        <v>0</v>
      </c>
      <c r="Y954" s="161">
        <f>+[2]data1cf!X954</f>
        <v>0</v>
      </c>
      <c r="Z954" s="161">
        <f>+[2]data1cf!Y954</f>
        <v>0</v>
      </c>
      <c r="AA954" s="161">
        <f>+[2]data1cf!Z954</f>
        <v>0</v>
      </c>
      <c r="AB954" s="161"/>
      <c r="AC954" s="162">
        <f t="shared" si="112"/>
        <v>23142.542431716716</v>
      </c>
      <c r="AD954" s="162">
        <f t="shared" si="114"/>
        <v>55746.183373196422</v>
      </c>
      <c r="AE954" s="163">
        <f t="shared" si="115"/>
        <v>55194.915441628291</v>
      </c>
      <c r="AF954" s="164">
        <f t="shared" si="113"/>
        <v>0.14127892851829532</v>
      </c>
      <c r="AG954" s="165">
        <f t="shared" si="119"/>
        <v>0.97982883978137147</v>
      </c>
    </row>
    <row r="955" spans="1:33">
      <c r="A955" s="157"/>
      <c r="B955" s="161">
        <f>+[2]data1cf!A955</f>
        <v>-92011.770501389066</v>
      </c>
      <c r="C955" s="161">
        <f>+[2]data1cf!B955</f>
        <v>15136.1422216341</v>
      </c>
      <c r="D955" s="161">
        <f>+[2]data1cf!C955</f>
        <v>16314.547479418059</v>
      </c>
      <c r="E955" s="161">
        <f>+[2]data1cf!D955</f>
        <v>16064.638659512693</v>
      </c>
      <c r="F955" s="161">
        <f>+[2]data1cf!E955</f>
        <v>15645.90904630884</v>
      </c>
      <c r="G955" s="161">
        <f>+[2]data1cf!F955</f>
        <v>15560.248321706273</v>
      </c>
      <c r="H955" s="161">
        <f>+[2]data1cf!G955</f>
        <v>15344.097414932414</v>
      </c>
      <c r="I955" s="161">
        <f>+[2]data1cf!H955</f>
        <v>15115.51203281428</v>
      </c>
      <c r="J955" s="161">
        <f>+[2]data1cf!I955</f>
        <v>15024.389358918375</v>
      </c>
      <c r="K955" s="161">
        <f>+[2]data1cf!J955</f>
        <v>14835.904701288136</v>
      </c>
      <c r="L955" s="161">
        <f>+[2]data1cf!K955</f>
        <v>14972.358955690877</v>
      </c>
      <c r="M955" s="161">
        <f>+[2]data1cf!L955</f>
        <v>15333.619458539124</v>
      </c>
      <c r="N955" s="161">
        <f>+[2]data1cf!M955</f>
        <v>15258.814826041857</v>
      </c>
      <c r="O955" s="161">
        <f>+[2]data1cf!N955</f>
        <v>15091.543509991408</v>
      </c>
      <c r="P955" s="161">
        <f>+[2]data1cf!O955</f>
        <v>15242.476702006697</v>
      </c>
      <c r="Q955" s="161">
        <f>+[2]data1cf!P955</f>
        <v>15103.701268421264</v>
      </c>
      <c r="R955" s="161">
        <f>+[2]data1cf!Q955</f>
        <v>1055.3382029427321</v>
      </c>
      <c r="S955" s="161">
        <f>+[2]data1cf!R955</f>
        <v>0</v>
      </c>
      <c r="T955" s="161">
        <f>+[2]data1cf!S955</f>
        <v>0</v>
      </c>
      <c r="U955" s="161">
        <f>+[2]data1cf!T955</f>
        <v>0</v>
      </c>
      <c r="V955" s="161">
        <f>+[2]data1cf!U955</f>
        <v>0</v>
      </c>
      <c r="W955" s="161">
        <f>+[2]data1cf!V955</f>
        <v>0</v>
      </c>
      <c r="X955" s="161">
        <f>+[2]data1cf!W955</f>
        <v>0</v>
      </c>
      <c r="Y955" s="161">
        <f>+[2]data1cf!X955</f>
        <v>0</v>
      </c>
      <c r="Z955" s="161">
        <f>+[2]data1cf!Y955</f>
        <v>0</v>
      </c>
      <c r="AA955" s="161">
        <f>+[2]data1cf!Z955</f>
        <v>0</v>
      </c>
      <c r="AB955" s="161"/>
      <c r="AC955" s="162">
        <f t="shared" si="112"/>
        <v>25555.742372415094</v>
      </c>
      <c r="AD955" s="162">
        <f t="shared" si="114"/>
        <v>58064.136600947022</v>
      </c>
      <c r="AE955" s="163">
        <f t="shared" si="115"/>
        <v>57514.974861393101</v>
      </c>
      <c r="AF955" s="164">
        <f t="shared" si="113"/>
        <v>0.14670527577400214</v>
      </c>
      <c r="AG955" s="165">
        <f t="shared" si="119"/>
        <v>0.98285092221687298</v>
      </c>
    </row>
    <row r="956" spans="1:33">
      <c r="A956" s="157"/>
      <c r="B956" s="161">
        <f>+[2]data1cf!A956</f>
        <v>-101328.21086909538</v>
      </c>
      <c r="C956" s="161">
        <f>+[2]data1cf!B956</f>
        <v>15205.573291553377</v>
      </c>
      <c r="D956" s="161">
        <f>+[2]data1cf!C956</f>
        <v>16761.174730585353</v>
      </c>
      <c r="E956" s="161">
        <f>+[2]data1cf!D956</f>
        <v>16302.941766309581</v>
      </c>
      <c r="F956" s="161">
        <f>+[2]data1cf!E956</f>
        <v>15913.371076175808</v>
      </c>
      <c r="G956" s="161">
        <f>+[2]data1cf!F956</f>
        <v>15567.989166328023</v>
      </c>
      <c r="H956" s="161">
        <f>+[2]data1cf!G956</f>
        <v>15587.15477043281</v>
      </c>
      <c r="I956" s="161">
        <f>+[2]data1cf!H956</f>
        <v>15534.794806446425</v>
      </c>
      <c r="J956" s="161">
        <f>+[2]data1cf!I956</f>
        <v>15148.01549067317</v>
      </c>
      <c r="K956" s="161">
        <f>+[2]data1cf!J956</f>
        <v>15306.082535048832</v>
      </c>
      <c r="L956" s="161">
        <f>+[2]data1cf!K956</f>
        <v>15279.974454664609</v>
      </c>
      <c r="M956" s="161">
        <f>+[2]data1cf!L956</f>
        <v>15340.13699425216</v>
      </c>
      <c r="N956" s="161">
        <f>+[2]data1cf!M956</f>
        <v>15492.042080043793</v>
      </c>
      <c r="O956" s="161">
        <f>+[2]data1cf!N956</f>
        <v>15440.020523329556</v>
      </c>
      <c r="P956" s="161">
        <f>+[2]data1cf!O956</f>
        <v>15347.185007669645</v>
      </c>
      <c r="Q956" s="161">
        <f>+[2]data1cf!P956</f>
        <v>15416.462468193215</v>
      </c>
      <c r="R956" s="161">
        <f>+[2]data1cf!Q956</f>
        <v>1162.1940473841762</v>
      </c>
      <c r="S956" s="161">
        <f>+[2]data1cf!R956</f>
        <v>0</v>
      </c>
      <c r="T956" s="161">
        <f>+[2]data1cf!S956</f>
        <v>0</v>
      </c>
      <c r="U956" s="161">
        <f>+[2]data1cf!T956</f>
        <v>0</v>
      </c>
      <c r="V956" s="161">
        <f>+[2]data1cf!U956</f>
        <v>0</v>
      </c>
      <c r="W956" s="161">
        <f>+[2]data1cf!V956</f>
        <v>0</v>
      </c>
      <c r="X956" s="161">
        <f>+[2]data1cf!W956</f>
        <v>0</v>
      </c>
      <c r="Y956" s="161">
        <f>+[2]data1cf!X956</f>
        <v>0</v>
      </c>
      <c r="Z956" s="161">
        <f>+[2]data1cf!Y956</f>
        <v>0</v>
      </c>
      <c r="AA956" s="161">
        <f>+[2]data1cf!Z956</f>
        <v>0</v>
      </c>
      <c r="AB956" s="161"/>
      <c r="AC956" s="162">
        <f t="shared" si="112"/>
        <v>18068.458859897884</v>
      </c>
      <c r="AD956" s="162">
        <f t="shared" si="114"/>
        <v>51107.806255351599</v>
      </c>
      <c r="AE956" s="163">
        <f t="shared" si="115"/>
        <v>50549.619138817747</v>
      </c>
      <c r="AF956" s="164">
        <f t="shared" si="113"/>
        <v>0.13042655587196353</v>
      </c>
      <c r="AG956" s="165">
        <f t="shared" si="119"/>
        <v>0.97208830372427624</v>
      </c>
    </row>
    <row r="957" spans="1:33">
      <c r="A957" s="157"/>
      <c r="B957" s="161">
        <f>+[2]data1cf!A957</f>
        <v>-93635.295308486224</v>
      </c>
      <c r="C957" s="161">
        <f>+[2]data1cf!B957</f>
        <v>14864.326832567189</v>
      </c>
      <c r="D957" s="161">
        <f>+[2]data1cf!C957</f>
        <v>16513.932235042681</v>
      </c>
      <c r="E957" s="161">
        <f>+[2]data1cf!D957</f>
        <v>16233.857850709399</v>
      </c>
      <c r="F957" s="161">
        <f>+[2]data1cf!E957</f>
        <v>15987.038404039136</v>
      </c>
      <c r="G957" s="161">
        <f>+[2]data1cf!F957</f>
        <v>15434.799047943619</v>
      </c>
      <c r="H957" s="161">
        <f>+[2]data1cf!G957</f>
        <v>15182.937365520906</v>
      </c>
      <c r="I957" s="161">
        <f>+[2]data1cf!H957</f>
        <v>15257.620661225548</v>
      </c>
      <c r="J957" s="161">
        <f>+[2]data1cf!I957</f>
        <v>15228.611939154442</v>
      </c>
      <c r="K957" s="161">
        <f>+[2]data1cf!J957</f>
        <v>15249.878252931503</v>
      </c>
      <c r="L957" s="161">
        <f>+[2]data1cf!K957</f>
        <v>15106.124886825579</v>
      </c>
      <c r="M957" s="161">
        <f>+[2]data1cf!L957</f>
        <v>15176.613945570014</v>
      </c>
      <c r="N957" s="161">
        <f>+[2]data1cf!M957</f>
        <v>15199.953900962955</v>
      </c>
      <c r="O957" s="161">
        <f>+[2]data1cf!N957</f>
        <v>15106.518466021247</v>
      </c>
      <c r="P957" s="161">
        <f>+[2]data1cf!O957</f>
        <v>15280.51124818039</v>
      </c>
      <c r="Q957" s="161">
        <f>+[2]data1cf!P957</f>
        <v>15110.276983098453</v>
      </c>
      <c r="R957" s="161">
        <f>+[2]data1cf!Q957</f>
        <v>1073.9593830702133</v>
      </c>
      <c r="S957" s="161">
        <f>+[2]data1cf!R957</f>
        <v>0</v>
      </c>
      <c r="T957" s="161">
        <f>+[2]data1cf!S957</f>
        <v>0</v>
      </c>
      <c r="U957" s="161">
        <f>+[2]data1cf!T957</f>
        <v>0</v>
      </c>
      <c r="V957" s="161">
        <f>+[2]data1cf!U957</f>
        <v>0</v>
      </c>
      <c r="W957" s="161">
        <f>+[2]data1cf!V957</f>
        <v>0</v>
      </c>
      <c r="X957" s="161">
        <f>+[2]data1cf!W957</f>
        <v>0</v>
      </c>
      <c r="Y957" s="161">
        <f>+[2]data1cf!X957</f>
        <v>0</v>
      </c>
      <c r="Z957" s="161">
        <f>+[2]data1cf!Y957</f>
        <v>0</v>
      </c>
      <c r="AA957" s="161">
        <f>+[2]data1cf!Z957</f>
        <v>0</v>
      </c>
      <c r="AB957" s="161"/>
      <c r="AC957" s="162">
        <f t="shared" si="112"/>
        <v>24382.439468478118</v>
      </c>
      <c r="AD957" s="162">
        <f t="shared" si="114"/>
        <v>57041.934211659966</v>
      </c>
      <c r="AE957" s="163">
        <f t="shared" si="115"/>
        <v>56490.406785669351</v>
      </c>
      <c r="AF957" s="164">
        <f t="shared" si="113"/>
        <v>0.1438597023487091</v>
      </c>
      <c r="AG957" s="165">
        <f t="shared" si="119"/>
        <v>0.98157843798337208</v>
      </c>
    </row>
    <row r="958" spans="1:33">
      <c r="A958" s="157"/>
      <c r="B958" s="161">
        <f>+[2]data1cf!A958</f>
        <v>-89888.297275974546</v>
      </c>
      <c r="C958" s="161">
        <f>+[2]data1cf!B958</f>
        <v>15000.360756204809</v>
      </c>
      <c r="D958" s="161">
        <f>+[2]data1cf!C958</f>
        <v>16288.755632659104</v>
      </c>
      <c r="E958" s="161">
        <f>+[2]data1cf!D958</f>
        <v>16048.813049215309</v>
      </c>
      <c r="F958" s="161">
        <f>+[2]data1cf!E958</f>
        <v>15617.718295751092</v>
      </c>
      <c r="G958" s="161">
        <f>+[2]data1cf!F958</f>
        <v>15442.486072202439</v>
      </c>
      <c r="H958" s="161">
        <f>+[2]data1cf!G958</f>
        <v>15117.459077036998</v>
      </c>
      <c r="I958" s="161">
        <f>+[2]data1cf!H958</f>
        <v>14943.833396098074</v>
      </c>
      <c r="J958" s="161">
        <f>+[2]data1cf!I958</f>
        <v>14973.916914057294</v>
      </c>
      <c r="K958" s="161">
        <f>+[2]data1cf!J958</f>
        <v>14992.837567786173</v>
      </c>
      <c r="L958" s="161">
        <f>+[2]data1cf!K958</f>
        <v>15295.722541976536</v>
      </c>
      <c r="M958" s="161">
        <f>+[2]data1cf!L958</f>
        <v>15192.337867420896</v>
      </c>
      <c r="N958" s="161">
        <f>+[2]data1cf!M958</f>
        <v>15176.733882540795</v>
      </c>
      <c r="O958" s="161">
        <f>+[2]data1cf!N958</f>
        <v>14997.21461957985</v>
      </c>
      <c r="P958" s="161">
        <f>+[2]data1cf!O958</f>
        <v>15024.912158358113</v>
      </c>
      <c r="Q958" s="161">
        <f>+[2]data1cf!P958</f>
        <v>15010.25291413605</v>
      </c>
      <c r="R958" s="161">
        <f>+[2]data1cf!Q958</f>
        <v>1030.9828144365176</v>
      </c>
      <c r="S958" s="161">
        <f>+[2]data1cf!R958</f>
        <v>0</v>
      </c>
      <c r="T958" s="161">
        <f>+[2]data1cf!S958</f>
        <v>0</v>
      </c>
      <c r="U958" s="161">
        <f>+[2]data1cf!T958</f>
        <v>0</v>
      </c>
      <c r="V958" s="161">
        <f>+[2]data1cf!U958</f>
        <v>0</v>
      </c>
      <c r="W958" s="161">
        <f>+[2]data1cf!V958</f>
        <v>0</v>
      </c>
      <c r="X958" s="161">
        <f>+[2]data1cf!W958</f>
        <v>0</v>
      </c>
      <c r="Y958" s="161">
        <f>+[2]data1cf!X958</f>
        <v>0</v>
      </c>
      <c r="Z958" s="161">
        <f>+[2]data1cf!Y958</f>
        <v>0</v>
      </c>
      <c r="AA958" s="161">
        <f>+[2]data1cf!Z958</f>
        <v>0</v>
      </c>
      <c r="AB958" s="161"/>
      <c r="AC958" s="162">
        <f t="shared" si="112"/>
        <v>27194.083080425651</v>
      </c>
      <c r="AD958" s="162">
        <f t="shared" si="114"/>
        <v>59577.192095989682</v>
      </c>
      <c r="AE958" s="163">
        <f t="shared" si="115"/>
        <v>59030.169589908037</v>
      </c>
      <c r="AF958" s="164">
        <f t="shared" si="113"/>
        <v>0.15066933035850524</v>
      </c>
      <c r="AG958" s="165">
        <f t="shared" si="119"/>
        <v>0.98457489954019783</v>
      </c>
    </row>
    <row r="959" spans="1:33">
      <c r="A959" s="157"/>
      <c r="B959" s="161">
        <f>+[2]data1cf!A959</f>
        <v>-87345.331109294362</v>
      </c>
      <c r="C959" s="161">
        <f>+[2]data1cf!B959</f>
        <v>14845.73607318832</v>
      </c>
      <c r="D959" s="161">
        <f>+[2]data1cf!C959</f>
        <v>16142.345546898465</v>
      </c>
      <c r="E959" s="161">
        <f>+[2]data1cf!D959</f>
        <v>15845.484761168951</v>
      </c>
      <c r="F959" s="161">
        <f>+[2]data1cf!E959</f>
        <v>15739.467116644042</v>
      </c>
      <c r="G959" s="161">
        <f>+[2]data1cf!F959</f>
        <v>15410.176327975571</v>
      </c>
      <c r="H959" s="161">
        <f>+[2]data1cf!G959</f>
        <v>15291.910268645039</v>
      </c>
      <c r="I959" s="161">
        <f>+[2]data1cf!H959</f>
        <v>15035.474169780333</v>
      </c>
      <c r="J959" s="161">
        <f>+[2]data1cf!I959</f>
        <v>14964.617066426859</v>
      </c>
      <c r="K959" s="161">
        <f>+[2]data1cf!J959</f>
        <v>15038.55902778444</v>
      </c>
      <c r="L959" s="161">
        <f>+[2]data1cf!K959</f>
        <v>15010.661230933751</v>
      </c>
      <c r="M959" s="161">
        <f>+[2]data1cf!L959</f>
        <v>15209.357496560333</v>
      </c>
      <c r="N959" s="161">
        <f>+[2]data1cf!M959</f>
        <v>14994.982614513396</v>
      </c>
      <c r="O959" s="161">
        <f>+[2]data1cf!N959</f>
        <v>15153.350116061063</v>
      </c>
      <c r="P959" s="161">
        <f>+[2]data1cf!O959</f>
        <v>15110.433164736929</v>
      </c>
      <c r="Q959" s="161">
        <f>+[2]data1cf!P959</f>
        <v>15162.104399645723</v>
      </c>
      <c r="R959" s="161">
        <f>+[2]data1cf!Q959</f>
        <v>1001.8160096911625</v>
      </c>
      <c r="S959" s="161">
        <f>+[2]data1cf!R959</f>
        <v>0</v>
      </c>
      <c r="T959" s="161">
        <f>+[2]data1cf!S959</f>
        <v>0</v>
      </c>
      <c r="U959" s="161">
        <f>+[2]data1cf!T959</f>
        <v>0</v>
      </c>
      <c r="V959" s="161">
        <f>+[2]data1cf!U959</f>
        <v>0</v>
      </c>
      <c r="W959" s="161">
        <f>+[2]data1cf!V959</f>
        <v>0</v>
      </c>
      <c r="X959" s="161">
        <f>+[2]data1cf!W959</f>
        <v>0</v>
      </c>
      <c r="Y959" s="161">
        <f>+[2]data1cf!X959</f>
        <v>0</v>
      </c>
      <c r="Z959" s="161">
        <f>+[2]data1cf!Y959</f>
        <v>0</v>
      </c>
      <c r="AA959" s="161">
        <f>+[2]data1cf!Z959</f>
        <v>0</v>
      </c>
      <c r="AB959" s="161"/>
      <c r="AC959" s="162">
        <f t="shared" si="112"/>
        <v>29482.272926302223</v>
      </c>
      <c r="AD959" s="162">
        <f t="shared" si="114"/>
        <v>61869.167795018744</v>
      </c>
      <c r="AE959" s="163">
        <f t="shared" si="115"/>
        <v>61321.975657005336</v>
      </c>
      <c r="AF959" s="164">
        <f t="shared" si="113"/>
        <v>0.1561028063297272</v>
      </c>
      <c r="AG959" s="165">
        <f t="shared" si="119"/>
        <v>0.98686204161412527</v>
      </c>
    </row>
    <row r="960" spans="1:33">
      <c r="A960" s="157"/>
      <c r="B960" s="161">
        <f>+[2]data1cf!A960</f>
        <v>-95358.206126488847</v>
      </c>
      <c r="C960" s="161">
        <f>+[2]data1cf!B960</f>
        <v>15050.82910571058</v>
      </c>
      <c r="D960" s="161">
        <f>+[2]data1cf!C960</f>
        <v>16581.835768132994</v>
      </c>
      <c r="E960" s="161">
        <f>+[2]data1cf!D960</f>
        <v>16045.771757663058</v>
      </c>
      <c r="F960" s="161">
        <f>+[2]data1cf!E960</f>
        <v>15726.512399345345</v>
      </c>
      <c r="G960" s="161">
        <f>+[2]data1cf!F960</f>
        <v>15566.778663514371</v>
      </c>
      <c r="H960" s="161">
        <f>+[2]data1cf!G960</f>
        <v>15433.720903724216</v>
      </c>
      <c r="I960" s="161">
        <f>+[2]data1cf!H960</f>
        <v>15258.553529851437</v>
      </c>
      <c r="J960" s="161">
        <f>+[2]data1cf!I960</f>
        <v>15090.249744173449</v>
      </c>
      <c r="K960" s="161">
        <f>+[2]data1cf!J960</f>
        <v>15106.868046407408</v>
      </c>
      <c r="L960" s="161">
        <f>+[2]data1cf!K960</f>
        <v>15233.097707993429</v>
      </c>
      <c r="M960" s="161">
        <f>+[2]data1cf!L960</f>
        <v>15158.196106782929</v>
      </c>
      <c r="N960" s="161">
        <f>+[2]data1cf!M960</f>
        <v>15329.146419413615</v>
      </c>
      <c r="O960" s="161">
        <f>+[2]data1cf!N960</f>
        <v>15120.404849642007</v>
      </c>
      <c r="P960" s="161">
        <f>+[2]data1cf!O960</f>
        <v>15192.782653749717</v>
      </c>
      <c r="Q960" s="161">
        <f>+[2]data1cf!P960</f>
        <v>15297.937524894956</v>
      </c>
      <c r="R960" s="161">
        <f>+[2]data1cf!Q960</f>
        <v>1093.7204809883765</v>
      </c>
      <c r="S960" s="161">
        <f>+[2]data1cf!R960</f>
        <v>0</v>
      </c>
      <c r="T960" s="161">
        <f>+[2]data1cf!S960</f>
        <v>0</v>
      </c>
      <c r="U960" s="161">
        <f>+[2]data1cf!T960</f>
        <v>0</v>
      </c>
      <c r="V960" s="161">
        <f>+[2]data1cf!U960</f>
        <v>0</v>
      </c>
      <c r="W960" s="161">
        <f>+[2]data1cf!V960</f>
        <v>0</v>
      </c>
      <c r="X960" s="161">
        <f>+[2]data1cf!W960</f>
        <v>0</v>
      </c>
      <c r="Y960" s="161">
        <f>+[2]data1cf!X960</f>
        <v>0</v>
      </c>
      <c r="Z960" s="161">
        <f>+[2]data1cf!Y960</f>
        <v>0</v>
      </c>
      <c r="AA960" s="161">
        <f>+[2]data1cf!Z960</f>
        <v>0</v>
      </c>
      <c r="AB960" s="161"/>
      <c r="AC960" s="162">
        <f t="shared" si="112"/>
        <v>22778.482541506513</v>
      </c>
      <c r="AD960" s="162">
        <f t="shared" si="114"/>
        <v>55466.813175115407</v>
      </c>
      <c r="AE960" s="163">
        <f t="shared" si="115"/>
        <v>54914.638577170408</v>
      </c>
      <c r="AF960" s="164">
        <f t="shared" si="113"/>
        <v>0.14037314057350159</v>
      </c>
      <c r="AG960" s="165">
        <f t="shared" si="119"/>
        <v>0.97943036120793259</v>
      </c>
    </row>
    <row r="961" spans="1:33">
      <c r="A961" s="157"/>
      <c r="B961" s="161">
        <f>+[2]data1cf!A961</f>
        <v>-85696.38053565583</v>
      </c>
      <c r="C961" s="161">
        <f>+[2]data1cf!B961</f>
        <v>14891.127960643116</v>
      </c>
      <c r="D961" s="161">
        <f>+[2]data1cf!C961</f>
        <v>16072.672988044407</v>
      </c>
      <c r="E961" s="161">
        <f>+[2]data1cf!D961</f>
        <v>15776.859119147432</v>
      </c>
      <c r="F961" s="161">
        <f>+[2]data1cf!E961</f>
        <v>15500.92014648566</v>
      </c>
      <c r="G961" s="161">
        <f>+[2]data1cf!F961</f>
        <v>15263.757510514817</v>
      </c>
      <c r="H961" s="161">
        <f>+[2]data1cf!G961</f>
        <v>14921.568722882366</v>
      </c>
      <c r="I961" s="161">
        <f>+[2]data1cf!H961</f>
        <v>14807.079112069016</v>
      </c>
      <c r="J961" s="161">
        <f>+[2]data1cf!I961</f>
        <v>14824.101977408824</v>
      </c>
      <c r="K961" s="161">
        <f>+[2]data1cf!J961</f>
        <v>15041.689651376346</v>
      </c>
      <c r="L961" s="161">
        <f>+[2]data1cf!K961</f>
        <v>14890.138998766339</v>
      </c>
      <c r="M961" s="161">
        <f>+[2]data1cf!L961</f>
        <v>14968.409912950689</v>
      </c>
      <c r="N961" s="161">
        <f>+[2]data1cf!M961</f>
        <v>15056.791054664025</v>
      </c>
      <c r="O961" s="161">
        <f>+[2]data1cf!N961</f>
        <v>14969.927066942691</v>
      </c>
      <c r="P961" s="161">
        <f>+[2]data1cf!O961</f>
        <v>15046.185187369338</v>
      </c>
      <c r="Q961" s="161">
        <f>+[2]data1cf!P961</f>
        <v>15081.169073088584</v>
      </c>
      <c r="R961" s="161">
        <f>+[2]data1cf!Q961</f>
        <v>982.90320619175793</v>
      </c>
      <c r="S961" s="161">
        <f>+[2]data1cf!R961</f>
        <v>0</v>
      </c>
      <c r="T961" s="161">
        <f>+[2]data1cf!S961</f>
        <v>0</v>
      </c>
      <c r="U961" s="161">
        <f>+[2]data1cf!T961</f>
        <v>0</v>
      </c>
      <c r="V961" s="161">
        <f>+[2]data1cf!U961</f>
        <v>0</v>
      </c>
      <c r="W961" s="161">
        <f>+[2]data1cf!V961</f>
        <v>0</v>
      </c>
      <c r="X961" s="161">
        <f>+[2]data1cf!W961</f>
        <v>0</v>
      </c>
      <c r="Y961" s="161">
        <f>+[2]data1cf!X961</f>
        <v>0</v>
      </c>
      <c r="Z961" s="161">
        <f>+[2]data1cf!Y961</f>
        <v>0</v>
      </c>
      <c r="AA961" s="161">
        <f>+[2]data1cf!Z961</f>
        <v>0</v>
      </c>
      <c r="AB961" s="161"/>
      <c r="AC961" s="162">
        <f t="shared" si="112"/>
        <v>30214.734377852394</v>
      </c>
      <c r="AD961" s="162">
        <f t="shared" si="114"/>
        <v>62314.074446212413</v>
      </c>
      <c r="AE961" s="163">
        <f t="shared" si="115"/>
        <v>61771.576715346222</v>
      </c>
      <c r="AF961" s="164">
        <f t="shared" si="113"/>
        <v>0.15855678915977481</v>
      </c>
      <c r="AG961" s="165">
        <f t="shared" si="119"/>
        <v>0.98726502637913993</v>
      </c>
    </row>
    <row r="962" spans="1:33">
      <c r="A962" s="157"/>
      <c r="B962" s="161">
        <f>+[2]data1cf!A962</f>
        <v>-88631.362356274098</v>
      </c>
      <c r="C962" s="161">
        <f>+[2]data1cf!B962</f>
        <v>14828.482907573725</v>
      </c>
      <c r="D962" s="161">
        <f>+[2]data1cf!C962</f>
        <v>16359.601090664935</v>
      </c>
      <c r="E962" s="161">
        <f>+[2]data1cf!D962</f>
        <v>15889.784005676011</v>
      </c>
      <c r="F962" s="161">
        <f>+[2]data1cf!E962</f>
        <v>15579.591361379384</v>
      </c>
      <c r="G962" s="161">
        <f>+[2]data1cf!F962</f>
        <v>15175.176726357729</v>
      </c>
      <c r="H962" s="161">
        <f>+[2]data1cf!G962</f>
        <v>15057.751728692383</v>
      </c>
      <c r="I962" s="161">
        <f>+[2]data1cf!H962</f>
        <v>14994.486783819782</v>
      </c>
      <c r="J962" s="161">
        <f>+[2]data1cf!I962</f>
        <v>14824.569295673766</v>
      </c>
      <c r="K962" s="161">
        <f>+[2]data1cf!J962</f>
        <v>14812.553208385132</v>
      </c>
      <c r="L962" s="161">
        <f>+[2]data1cf!K962</f>
        <v>14890.879389765683</v>
      </c>
      <c r="M962" s="161">
        <f>+[2]data1cf!L962</f>
        <v>14996.748309996703</v>
      </c>
      <c r="N962" s="161">
        <f>+[2]data1cf!M962</f>
        <v>15016.407556817321</v>
      </c>
      <c r="O962" s="161">
        <f>+[2]data1cf!N962</f>
        <v>15063.194314328421</v>
      </c>
      <c r="P962" s="161">
        <f>+[2]data1cf!O962</f>
        <v>15219.562273554573</v>
      </c>
      <c r="Q962" s="161">
        <f>+[2]data1cf!P962</f>
        <v>15000.038884037995</v>
      </c>
      <c r="R962" s="161">
        <f>+[2]data1cf!Q962</f>
        <v>1016.5662736815214</v>
      </c>
      <c r="S962" s="161">
        <f>+[2]data1cf!R962</f>
        <v>0</v>
      </c>
      <c r="T962" s="161">
        <f>+[2]data1cf!S962</f>
        <v>0</v>
      </c>
      <c r="U962" s="161">
        <f>+[2]data1cf!T962</f>
        <v>0</v>
      </c>
      <c r="V962" s="161">
        <f>+[2]data1cf!U962</f>
        <v>0</v>
      </c>
      <c r="W962" s="161">
        <f>+[2]data1cf!V962</f>
        <v>0</v>
      </c>
      <c r="X962" s="161">
        <f>+[2]data1cf!W962</f>
        <v>0</v>
      </c>
      <c r="Y962" s="161">
        <f>+[2]data1cf!X962</f>
        <v>0</v>
      </c>
      <c r="Z962" s="161">
        <f>+[2]data1cf!Y962</f>
        <v>0</v>
      </c>
      <c r="AA962" s="161">
        <f>+[2]data1cf!Z962</f>
        <v>0</v>
      </c>
      <c r="AB962" s="161"/>
      <c r="AC962" s="162">
        <f t="shared" ref="AC962:AC1001" si="120">XNPV(0.1,B962:AA962,$B$1:$AA$1)</f>
        <v>27677.339260064044</v>
      </c>
      <c r="AD962" s="162">
        <f t="shared" si="114"/>
        <v>59851.57508165008</v>
      </c>
      <c r="AE962" s="163">
        <f t="shared" si="115"/>
        <v>59307.922543430592</v>
      </c>
      <c r="AF962" s="164">
        <f t="shared" ref="AF962:AF1001" si="121">XIRR(B962:AA962,$B$1:$AA$1)</f>
        <v>0.15222266316413879</v>
      </c>
      <c r="AG962" s="165">
        <f t="shared" si="119"/>
        <v>0.98486843393589929</v>
      </c>
    </row>
    <row r="963" spans="1:33">
      <c r="A963" s="157"/>
      <c r="B963" s="161">
        <f>+[2]data1cf!A963</f>
        <v>-87758.131233252643</v>
      </c>
      <c r="C963" s="161">
        <f>+[2]data1cf!B963</f>
        <v>15077.978134339879</v>
      </c>
      <c r="D963" s="161">
        <f>+[2]data1cf!C963</f>
        <v>16140.764158658127</v>
      </c>
      <c r="E963" s="161">
        <f>+[2]data1cf!D963</f>
        <v>15887.191585246688</v>
      </c>
      <c r="F963" s="161">
        <f>+[2]data1cf!E963</f>
        <v>15550.8011054132</v>
      </c>
      <c r="G963" s="161">
        <f>+[2]data1cf!F963</f>
        <v>15367.974359821923</v>
      </c>
      <c r="H963" s="161">
        <f>+[2]data1cf!G963</f>
        <v>15157.618513242669</v>
      </c>
      <c r="I963" s="161">
        <f>+[2]data1cf!H963</f>
        <v>15058.430982283204</v>
      </c>
      <c r="J963" s="161">
        <f>+[2]data1cf!I963</f>
        <v>14998.281141492211</v>
      </c>
      <c r="K963" s="161">
        <f>+[2]data1cf!J963</f>
        <v>15138.926481727791</v>
      </c>
      <c r="L963" s="161">
        <f>+[2]data1cf!K963</f>
        <v>14967.938057649048</v>
      </c>
      <c r="M963" s="161">
        <f>+[2]data1cf!L963</f>
        <v>15034.14561019129</v>
      </c>
      <c r="N963" s="161">
        <f>+[2]data1cf!M963</f>
        <v>14902.623014896988</v>
      </c>
      <c r="O963" s="161">
        <f>+[2]data1cf!N963</f>
        <v>14914.3540740476</v>
      </c>
      <c r="P963" s="161">
        <f>+[2]data1cf!O963</f>
        <v>15146.96280589762</v>
      </c>
      <c r="Q963" s="161">
        <f>+[2]data1cf!P963</f>
        <v>15104.964904364868</v>
      </c>
      <c r="R963" s="161">
        <f>+[2]data1cf!Q963</f>
        <v>1006.5506619929145</v>
      </c>
      <c r="S963" s="161">
        <f>+[2]data1cf!R963</f>
        <v>0</v>
      </c>
      <c r="T963" s="161">
        <f>+[2]data1cf!S963</f>
        <v>0</v>
      </c>
      <c r="U963" s="161">
        <f>+[2]data1cf!T963</f>
        <v>0</v>
      </c>
      <c r="V963" s="161">
        <f>+[2]data1cf!U963</f>
        <v>0</v>
      </c>
      <c r="W963" s="161">
        <f>+[2]data1cf!V963</f>
        <v>0</v>
      </c>
      <c r="X963" s="161">
        <f>+[2]data1cf!W963</f>
        <v>0</v>
      </c>
      <c r="Y963" s="161">
        <f>+[2]data1cf!X963</f>
        <v>0</v>
      </c>
      <c r="Z963" s="161">
        <f>+[2]data1cf!Y963</f>
        <v>0</v>
      </c>
      <c r="AA963" s="161">
        <f>+[2]data1cf!Z963</f>
        <v>0</v>
      </c>
      <c r="AB963" s="161"/>
      <c r="AC963" s="162">
        <f t="shared" si="120"/>
        <v>28970.41938445278</v>
      </c>
      <c r="AD963" s="162">
        <f t="shared" ref="AD963:AD1001" si="122">SUMPRODUCT(B963:AA963,$B$1010:$AA$1010)</f>
        <v>61256.399783833185</v>
      </c>
      <c r="AE963" s="163">
        <f t="shared" ref="AE963:AE1001" si="123">SUMPRODUCT(B963:AA963,$B$1012:$AA$1012)</f>
        <v>60711.061950570533</v>
      </c>
      <c r="AF963" s="164">
        <f t="shared" si="121"/>
        <v>0.15508207678794864</v>
      </c>
      <c r="AG963" s="165">
        <f t="shared" ref="AG963:AG978" si="124">1-EXP(-(1/0.25)*(AD963/ABS($AD$1010)))</f>
        <v>0.9862860531665163</v>
      </c>
    </row>
    <row r="964" spans="1:33">
      <c r="A964" s="157"/>
      <c r="B964" s="161">
        <f>+[2]data1cf!A964</f>
        <v>-91082.608645843618</v>
      </c>
      <c r="C964" s="161">
        <f>+[2]data1cf!B964</f>
        <v>15054.079037722498</v>
      </c>
      <c r="D964" s="161">
        <f>+[2]data1cf!C964</f>
        <v>16470.000350166654</v>
      </c>
      <c r="E964" s="161">
        <f>+[2]data1cf!D964</f>
        <v>15931.685545550594</v>
      </c>
      <c r="F964" s="161">
        <f>+[2]data1cf!E964</f>
        <v>15732.674891267281</v>
      </c>
      <c r="G964" s="161">
        <f>+[2]data1cf!F964</f>
        <v>15473.481353462481</v>
      </c>
      <c r="H964" s="161">
        <f>+[2]data1cf!G964</f>
        <v>14914.044243823162</v>
      </c>
      <c r="I964" s="161">
        <f>+[2]data1cf!H964</f>
        <v>15025.306294343967</v>
      </c>
      <c r="J964" s="161">
        <f>+[2]data1cf!I964</f>
        <v>14940.147873873662</v>
      </c>
      <c r="K964" s="161">
        <f>+[2]data1cf!J964</f>
        <v>15042.215162828576</v>
      </c>
      <c r="L964" s="161">
        <f>+[2]data1cf!K964</f>
        <v>15157.457670953925</v>
      </c>
      <c r="M964" s="161">
        <f>+[2]data1cf!L964</f>
        <v>15020.34614204922</v>
      </c>
      <c r="N964" s="161">
        <f>+[2]data1cf!M964</f>
        <v>14947.645357115096</v>
      </c>
      <c r="O964" s="161">
        <f>+[2]data1cf!N964</f>
        <v>15064.728527214353</v>
      </c>
      <c r="P964" s="161">
        <f>+[2]data1cf!O964</f>
        <v>14953.164922674867</v>
      </c>
      <c r="Q964" s="161">
        <f>+[2]data1cf!P964</f>
        <v>15258.301760245304</v>
      </c>
      <c r="R964" s="161">
        <f>+[2]data1cf!Q964</f>
        <v>1044.6810881243678</v>
      </c>
      <c r="S964" s="161">
        <f>+[2]data1cf!R964</f>
        <v>0</v>
      </c>
      <c r="T964" s="161">
        <f>+[2]data1cf!S964</f>
        <v>0</v>
      </c>
      <c r="U964" s="161">
        <f>+[2]data1cf!T964</f>
        <v>0</v>
      </c>
      <c r="V964" s="161">
        <f>+[2]data1cf!U964</f>
        <v>0</v>
      </c>
      <c r="W964" s="161">
        <f>+[2]data1cf!V964</f>
        <v>0</v>
      </c>
      <c r="X964" s="161">
        <f>+[2]data1cf!W964</f>
        <v>0</v>
      </c>
      <c r="Y964" s="161">
        <f>+[2]data1cf!X964</f>
        <v>0</v>
      </c>
      <c r="Z964" s="161">
        <f>+[2]data1cf!Y964</f>
        <v>0</v>
      </c>
      <c r="AA964" s="161">
        <f>+[2]data1cf!Z964</f>
        <v>0</v>
      </c>
      <c r="AB964" s="161"/>
      <c r="AC964" s="162">
        <f t="shared" si="120"/>
        <v>26016.852474412848</v>
      </c>
      <c r="AD964" s="162">
        <f t="shared" si="122"/>
        <v>58356.804839658631</v>
      </c>
      <c r="AE964" s="163">
        <f t="shared" si="123"/>
        <v>57810.5328643213</v>
      </c>
      <c r="AF964" s="164">
        <f t="shared" si="121"/>
        <v>0.148044091463089</v>
      </c>
      <c r="AG964" s="165">
        <f t="shared" si="124"/>
        <v>0.98319878908871106</v>
      </c>
    </row>
    <row r="965" spans="1:33">
      <c r="A965" s="157"/>
      <c r="B965" s="161">
        <f>+[2]data1cf!A965</f>
        <v>-96325.199202203745</v>
      </c>
      <c r="C965" s="161">
        <f>+[2]data1cf!B965</f>
        <v>14963.972699934657</v>
      </c>
      <c r="D965" s="161">
        <f>+[2]data1cf!C965</f>
        <v>16583.533069375939</v>
      </c>
      <c r="E965" s="161">
        <f>+[2]data1cf!D965</f>
        <v>16072.026486169383</v>
      </c>
      <c r="F965" s="161">
        <f>+[2]data1cf!E965</f>
        <v>15711.154435062228</v>
      </c>
      <c r="G965" s="161">
        <f>+[2]data1cf!F965</f>
        <v>15515.311831111314</v>
      </c>
      <c r="H965" s="161">
        <f>+[2]data1cf!G965</f>
        <v>15144.30935174258</v>
      </c>
      <c r="I965" s="161">
        <f>+[2]data1cf!H965</f>
        <v>15234.712692169463</v>
      </c>
      <c r="J965" s="161">
        <f>+[2]data1cf!I965</f>
        <v>15163.279872754942</v>
      </c>
      <c r="K965" s="161">
        <f>+[2]data1cf!J965</f>
        <v>15286.533076113057</v>
      </c>
      <c r="L965" s="161">
        <f>+[2]data1cf!K965</f>
        <v>15205.506697927754</v>
      </c>
      <c r="M965" s="161">
        <f>+[2]data1cf!L965</f>
        <v>15249.278822645832</v>
      </c>
      <c r="N965" s="161">
        <f>+[2]data1cf!M965</f>
        <v>15234.126965956641</v>
      </c>
      <c r="O965" s="161">
        <f>+[2]data1cf!N965</f>
        <v>15225.205525559579</v>
      </c>
      <c r="P965" s="161">
        <f>+[2]data1cf!O965</f>
        <v>15262.737136851654</v>
      </c>
      <c r="Q965" s="161">
        <f>+[2]data1cf!P965</f>
        <v>15251.895238525733</v>
      </c>
      <c r="R965" s="161">
        <f>+[2]data1cf!Q965</f>
        <v>1104.811504769596</v>
      </c>
      <c r="S965" s="161">
        <f>+[2]data1cf!R965</f>
        <v>0</v>
      </c>
      <c r="T965" s="161">
        <f>+[2]data1cf!S965</f>
        <v>0</v>
      </c>
      <c r="U965" s="161">
        <f>+[2]data1cf!T965</f>
        <v>0</v>
      </c>
      <c r="V965" s="161">
        <f>+[2]data1cf!U965</f>
        <v>0</v>
      </c>
      <c r="W965" s="161">
        <f>+[2]data1cf!V965</f>
        <v>0</v>
      </c>
      <c r="X965" s="161">
        <f>+[2]data1cf!W965</f>
        <v>0</v>
      </c>
      <c r="Y965" s="161">
        <f>+[2]data1cf!X965</f>
        <v>0</v>
      </c>
      <c r="Z965" s="161">
        <f>+[2]data1cf!Y965</f>
        <v>0</v>
      </c>
      <c r="AA965" s="161">
        <f>+[2]data1cf!Z965</f>
        <v>0</v>
      </c>
      <c r="AB965" s="161"/>
      <c r="AC965" s="162">
        <f t="shared" si="120"/>
        <v>21677.068831514669</v>
      </c>
      <c r="AD965" s="162">
        <f t="shared" si="122"/>
        <v>54366.45677515104</v>
      </c>
      <c r="AE965" s="163">
        <f t="shared" si="123"/>
        <v>53814.104168870843</v>
      </c>
      <c r="AF965" s="164">
        <f t="shared" si="121"/>
        <v>0.13806632161140442</v>
      </c>
      <c r="AG965" s="165">
        <f t="shared" si="124"/>
        <v>0.97778281404536671</v>
      </c>
    </row>
    <row r="966" spans="1:33">
      <c r="A966" s="157"/>
      <c r="B966" s="161">
        <f>+[2]data1cf!A966</f>
        <v>-89835.870705249661</v>
      </c>
      <c r="C966" s="161">
        <f>+[2]data1cf!B966</f>
        <v>14872.023040443946</v>
      </c>
      <c r="D966" s="161">
        <f>+[2]data1cf!C966</f>
        <v>16231.347589786265</v>
      </c>
      <c r="E966" s="161">
        <f>+[2]data1cf!D966</f>
        <v>16163.602368568918</v>
      </c>
      <c r="F966" s="161">
        <f>+[2]data1cf!E966</f>
        <v>15636.829887650525</v>
      </c>
      <c r="G966" s="161">
        <f>+[2]data1cf!F966</f>
        <v>15341.555542141768</v>
      </c>
      <c r="H966" s="161">
        <f>+[2]data1cf!G966</f>
        <v>15069.433629719468</v>
      </c>
      <c r="I966" s="161">
        <f>+[2]data1cf!H966</f>
        <v>15031.795465614545</v>
      </c>
      <c r="J966" s="161">
        <f>+[2]data1cf!I966</f>
        <v>14987.559045122916</v>
      </c>
      <c r="K966" s="161">
        <f>+[2]data1cf!J966</f>
        <v>15010.754846730106</v>
      </c>
      <c r="L966" s="161">
        <f>+[2]data1cf!K966</f>
        <v>15070.816836205071</v>
      </c>
      <c r="M966" s="161">
        <f>+[2]data1cf!L966</f>
        <v>14929.568748817885</v>
      </c>
      <c r="N966" s="161">
        <f>+[2]data1cf!M966</f>
        <v>15062.266159106792</v>
      </c>
      <c r="O966" s="161">
        <f>+[2]data1cf!N966</f>
        <v>15097.219482318789</v>
      </c>
      <c r="P966" s="161">
        <f>+[2]data1cf!O966</f>
        <v>15068.265931608461</v>
      </c>
      <c r="Q966" s="161">
        <f>+[2]data1cf!P966</f>
        <v>15121.793744650302</v>
      </c>
      <c r="R966" s="161">
        <f>+[2]data1cf!Q966</f>
        <v>1030.3815026409313</v>
      </c>
      <c r="S966" s="161">
        <f>+[2]data1cf!R966</f>
        <v>0</v>
      </c>
      <c r="T966" s="161">
        <f>+[2]data1cf!S966</f>
        <v>0</v>
      </c>
      <c r="U966" s="161">
        <f>+[2]data1cf!T966</f>
        <v>0</v>
      </c>
      <c r="V966" s="161">
        <f>+[2]data1cf!U966</f>
        <v>0</v>
      </c>
      <c r="W966" s="161">
        <f>+[2]data1cf!V966</f>
        <v>0</v>
      </c>
      <c r="X966" s="161">
        <f>+[2]data1cf!W966</f>
        <v>0</v>
      </c>
      <c r="Y966" s="161">
        <f>+[2]data1cf!X966</f>
        <v>0</v>
      </c>
      <c r="Z966" s="161">
        <f>+[2]data1cf!Y966</f>
        <v>0</v>
      </c>
      <c r="AA966" s="161">
        <f>+[2]data1cf!Z966</f>
        <v>0</v>
      </c>
      <c r="AB966" s="161"/>
      <c r="AC966" s="162">
        <f t="shared" si="120"/>
        <v>27002.777907639382</v>
      </c>
      <c r="AD966" s="162">
        <f t="shared" si="122"/>
        <v>59328.495510988338</v>
      </c>
      <c r="AE966" s="163">
        <f t="shared" si="123"/>
        <v>58782.437427350138</v>
      </c>
      <c r="AF966" s="164">
        <f t="shared" si="121"/>
        <v>0.15034109950065619</v>
      </c>
      <c r="AG966" s="165">
        <f t="shared" si="124"/>
        <v>0.98430392779706788</v>
      </c>
    </row>
    <row r="967" spans="1:33">
      <c r="A967" s="157"/>
      <c r="B967" s="161">
        <f>+[2]data1cf!A967</f>
        <v>-99992.181980610912</v>
      </c>
      <c r="C967" s="161">
        <f>+[2]data1cf!B967</f>
        <v>15242.283581207084</v>
      </c>
      <c r="D967" s="161">
        <f>+[2]data1cf!C967</f>
        <v>16707.315999694543</v>
      </c>
      <c r="E967" s="161">
        <f>+[2]data1cf!D967</f>
        <v>16300.731343617668</v>
      </c>
      <c r="F967" s="161">
        <f>+[2]data1cf!E967</f>
        <v>15913.165308034197</v>
      </c>
      <c r="G967" s="161">
        <f>+[2]data1cf!F967</f>
        <v>15569.019833571709</v>
      </c>
      <c r="H967" s="161">
        <f>+[2]data1cf!G967</f>
        <v>15422.516102884007</v>
      </c>
      <c r="I967" s="161">
        <f>+[2]data1cf!H967</f>
        <v>15308.031842306918</v>
      </c>
      <c r="J967" s="161">
        <f>+[2]data1cf!I967</f>
        <v>15210.265296314947</v>
      </c>
      <c r="K967" s="161">
        <f>+[2]data1cf!J967</f>
        <v>15350.957878422369</v>
      </c>
      <c r="L967" s="161">
        <f>+[2]data1cf!K967</f>
        <v>15184.97857125607</v>
      </c>
      <c r="M967" s="161">
        <f>+[2]data1cf!L967</f>
        <v>15477.910656300199</v>
      </c>
      <c r="N967" s="161">
        <f>+[2]data1cf!M967</f>
        <v>15434.989631753051</v>
      </c>
      <c r="O967" s="161">
        <f>+[2]data1cf!N967</f>
        <v>15377.923711116784</v>
      </c>
      <c r="P967" s="161">
        <f>+[2]data1cf!O967</f>
        <v>15458.107901130945</v>
      </c>
      <c r="Q967" s="161">
        <f>+[2]data1cf!P967</f>
        <v>15433.029186444433</v>
      </c>
      <c r="R967" s="161">
        <f>+[2]data1cf!Q967</f>
        <v>1146.8703304448147</v>
      </c>
      <c r="S967" s="161">
        <f>+[2]data1cf!R967</f>
        <v>0</v>
      </c>
      <c r="T967" s="161">
        <f>+[2]data1cf!S967</f>
        <v>0</v>
      </c>
      <c r="U967" s="161">
        <f>+[2]data1cf!T967</f>
        <v>0</v>
      </c>
      <c r="V967" s="161">
        <f>+[2]data1cf!U967</f>
        <v>0</v>
      </c>
      <c r="W967" s="161">
        <f>+[2]data1cf!V967</f>
        <v>0</v>
      </c>
      <c r="X967" s="161">
        <f>+[2]data1cf!W967</f>
        <v>0</v>
      </c>
      <c r="Y967" s="161">
        <f>+[2]data1cf!X967</f>
        <v>0</v>
      </c>
      <c r="Z967" s="161">
        <f>+[2]data1cf!Y967</f>
        <v>0</v>
      </c>
      <c r="AA967" s="161">
        <f>+[2]data1cf!Z967</f>
        <v>0</v>
      </c>
      <c r="AB967" s="161"/>
      <c r="AC967" s="162">
        <f t="shared" si="120"/>
        <v>19236.382673211581</v>
      </c>
      <c r="AD967" s="162">
        <f t="shared" si="122"/>
        <v>52231.664292323461</v>
      </c>
      <c r="AE967" s="163">
        <f t="shared" si="123"/>
        <v>51674.068362834834</v>
      </c>
      <c r="AF967" s="164">
        <f t="shared" si="121"/>
        <v>0.13274659514427187</v>
      </c>
      <c r="AG967" s="165">
        <f t="shared" si="124"/>
        <v>0.97420062711060784</v>
      </c>
    </row>
    <row r="968" spans="1:33">
      <c r="A968" s="157"/>
      <c r="B968" s="161">
        <f>+[2]data1cf!A968</f>
        <v>-92698.730898540816</v>
      </c>
      <c r="C968" s="161">
        <f>+[2]data1cf!B968</f>
        <v>14943.096069735708</v>
      </c>
      <c r="D968" s="161">
        <f>+[2]data1cf!C968</f>
        <v>16369.754437375912</v>
      </c>
      <c r="E968" s="161">
        <f>+[2]data1cf!D968</f>
        <v>15906.527862284938</v>
      </c>
      <c r="F968" s="161">
        <f>+[2]data1cf!E968</f>
        <v>15734.701097214132</v>
      </c>
      <c r="G968" s="161">
        <f>+[2]data1cf!F968</f>
        <v>15316.764637523418</v>
      </c>
      <c r="H968" s="161">
        <f>+[2]data1cf!G968</f>
        <v>15237.716910540108</v>
      </c>
      <c r="I968" s="161">
        <f>+[2]data1cf!H968</f>
        <v>15056.52050260004</v>
      </c>
      <c r="J968" s="161">
        <f>+[2]data1cf!I968</f>
        <v>14815.410802323015</v>
      </c>
      <c r="K968" s="161">
        <f>+[2]data1cf!J968</f>
        <v>15106.460559378724</v>
      </c>
      <c r="L968" s="161">
        <f>+[2]data1cf!K968</f>
        <v>15092.438688300235</v>
      </c>
      <c r="M968" s="161">
        <f>+[2]data1cf!L968</f>
        <v>15152.458424533808</v>
      </c>
      <c r="N968" s="161">
        <f>+[2]data1cf!M968</f>
        <v>15348.037761488311</v>
      </c>
      <c r="O968" s="161">
        <f>+[2]data1cf!N968</f>
        <v>15095.392029833456</v>
      </c>
      <c r="P968" s="161">
        <f>+[2]data1cf!O968</f>
        <v>15254.002852967915</v>
      </c>
      <c r="Q968" s="161">
        <f>+[2]data1cf!P968</f>
        <v>15107.766295472404</v>
      </c>
      <c r="R968" s="161">
        <f>+[2]data1cf!Q968</f>
        <v>1063.2173639139037</v>
      </c>
      <c r="S968" s="161">
        <f>+[2]data1cf!R968</f>
        <v>0</v>
      </c>
      <c r="T968" s="161">
        <f>+[2]data1cf!S968</f>
        <v>0</v>
      </c>
      <c r="U968" s="161">
        <f>+[2]data1cf!T968</f>
        <v>0</v>
      </c>
      <c r="V968" s="161">
        <f>+[2]data1cf!U968</f>
        <v>0</v>
      </c>
      <c r="W968" s="161">
        <f>+[2]data1cf!V968</f>
        <v>0</v>
      </c>
      <c r="X968" s="161">
        <f>+[2]data1cf!W968</f>
        <v>0</v>
      </c>
      <c r="Y968" s="161">
        <f>+[2]data1cf!X968</f>
        <v>0</v>
      </c>
      <c r="Z968" s="161">
        <f>+[2]data1cf!Y968</f>
        <v>0</v>
      </c>
      <c r="AA968" s="161">
        <f>+[2]data1cf!Z968</f>
        <v>0</v>
      </c>
      <c r="AB968" s="161"/>
      <c r="AC968" s="162">
        <f t="shared" si="120"/>
        <v>24474.645453129382</v>
      </c>
      <c r="AD968" s="162">
        <f t="shared" si="122"/>
        <v>56928.602153185413</v>
      </c>
      <c r="AE968" s="163">
        <f t="shared" si="123"/>
        <v>56380.101948291427</v>
      </c>
      <c r="AF968" s="164">
        <f t="shared" si="121"/>
        <v>0.14439648985862732</v>
      </c>
      <c r="AG968" s="165">
        <f t="shared" si="124"/>
        <v>0.98143166611850252</v>
      </c>
    </row>
    <row r="969" spans="1:33">
      <c r="A969" s="157"/>
      <c r="B969" s="161">
        <f>+[2]data1cf!A969</f>
        <v>-94529.172290777395</v>
      </c>
      <c r="C969" s="161">
        <f>+[2]data1cf!B969</f>
        <v>15297.747619030451</v>
      </c>
      <c r="D969" s="161">
        <f>+[2]data1cf!C969</f>
        <v>16535.201378659007</v>
      </c>
      <c r="E969" s="161">
        <f>+[2]data1cf!D969</f>
        <v>16096.946169415418</v>
      </c>
      <c r="F969" s="161">
        <f>+[2]data1cf!E969</f>
        <v>15652.956036911397</v>
      </c>
      <c r="G969" s="161">
        <f>+[2]data1cf!F969</f>
        <v>15587.709590451323</v>
      </c>
      <c r="H969" s="161">
        <f>+[2]data1cf!G969</f>
        <v>15216.185388260448</v>
      </c>
      <c r="I969" s="161">
        <f>+[2]data1cf!H969</f>
        <v>15130.861963083291</v>
      </c>
      <c r="J969" s="161">
        <f>+[2]data1cf!I969</f>
        <v>15176.043673012146</v>
      </c>
      <c r="K969" s="161">
        <f>+[2]data1cf!J969</f>
        <v>15272.594114886528</v>
      </c>
      <c r="L969" s="161">
        <f>+[2]data1cf!K969</f>
        <v>14956.969727458541</v>
      </c>
      <c r="M969" s="161">
        <f>+[2]data1cf!L969</f>
        <v>15052.328592609962</v>
      </c>
      <c r="N969" s="161">
        <f>+[2]data1cf!M969</f>
        <v>15431.26502888351</v>
      </c>
      <c r="O969" s="161">
        <f>+[2]data1cf!N969</f>
        <v>15134.393469220784</v>
      </c>
      <c r="P969" s="161">
        <f>+[2]data1cf!O969</f>
        <v>15089.299999577504</v>
      </c>
      <c r="Q969" s="161">
        <f>+[2]data1cf!P969</f>
        <v>15019.631663628232</v>
      </c>
      <c r="R969" s="161">
        <f>+[2]data1cf!Q969</f>
        <v>1084.2117945063003</v>
      </c>
      <c r="S969" s="161">
        <f>+[2]data1cf!R969</f>
        <v>0</v>
      </c>
      <c r="T969" s="161">
        <f>+[2]data1cf!S969</f>
        <v>0</v>
      </c>
      <c r="U969" s="161">
        <f>+[2]data1cf!T969</f>
        <v>0</v>
      </c>
      <c r="V969" s="161">
        <f>+[2]data1cf!U969</f>
        <v>0</v>
      </c>
      <c r="W969" s="161">
        <f>+[2]data1cf!V969</f>
        <v>0</v>
      </c>
      <c r="X969" s="161">
        <f>+[2]data1cf!W969</f>
        <v>0</v>
      </c>
      <c r="Y969" s="161">
        <f>+[2]data1cf!X969</f>
        <v>0</v>
      </c>
      <c r="Z969" s="161">
        <f>+[2]data1cf!Y969</f>
        <v>0</v>
      </c>
      <c r="AA969" s="161">
        <f>+[2]data1cf!Z969</f>
        <v>0</v>
      </c>
      <c r="AB969" s="161"/>
      <c r="AC969" s="162">
        <f t="shared" si="120"/>
        <v>23513.955488191023</v>
      </c>
      <c r="AD969" s="162">
        <f t="shared" si="122"/>
        <v>56091.254811664345</v>
      </c>
      <c r="AE969" s="163">
        <f t="shared" si="123"/>
        <v>55541.14310145106</v>
      </c>
      <c r="AF969" s="164">
        <f t="shared" si="121"/>
        <v>0.14210576415061954</v>
      </c>
      <c r="AG969" s="165">
        <f t="shared" si="124"/>
        <v>0.98031039130626341</v>
      </c>
    </row>
    <row r="970" spans="1:33">
      <c r="A970" s="157"/>
      <c r="B970" s="161">
        <f>+[2]data1cf!A970</f>
        <v>-84971.30496267289</v>
      </c>
      <c r="C970" s="161">
        <f>+[2]data1cf!B970</f>
        <v>14823.266147375485</v>
      </c>
      <c r="D970" s="161">
        <f>+[2]data1cf!C970</f>
        <v>16255.365558733007</v>
      </c>
      <c r="E970" s="161">
        <f>+[2]data1cf!D970</f>
        <v>15747.258949958734</v>
      </c>
      <c r="F970" s="161">
        <f>+[2]data1cf!E970</f>
        <v>15528.138116451359</v>
      </c>
      <c r="G970" s="161">
        <f>+[2]data1cf!F970</f>
        <v>15370.705153218067</v>
      </c>
      <c r="H970" s="161">
        <f>+[2]data1cf!G970</f>
        <v>14970.729406137532</v>
      </c>
      <c r="I970" s="161">
        <f>+[2]data1cf!H970</f>
        <v>14962.351045050062</v>
      </c>
      <c r="J970" s="161">
        <f>+[2]data1cf!I970</f>
        <v>14914.528837526717</v>
      </c>
      <c r="K970" s="161">
        <f>+[2]data1cf!J970</f>
        <v>14950.622334953707</v>
      </c>
      <c r="L970" s="161">
        <f>+[2]data1cf!K970</f>
        <v>15001.166874644288</v>
      </c>
      <c r="M970" s="161">
        <f>+[2]data1cf!L970</f>
        <v>15000.494301057497</v>
      </c>
      <c r="N970" s="161">
        <f>+[2]data1cf!M970</f>
        <v>14968.684980141303</v>
      </c>
      <c r="O970" s="161">
        <f>+[2]data1cf!N970</f>
        <v>15080.321942777397</v>
      </c>
      <c r="P970" s="161">
        <f>+[2]data1cf!O970</f>
        <v>14897.154145506134</v>
      </c>
      <c r="Q970" s="161">
        <f>+[2]data1cf!P970</f>
        <v>15074.300136125094</v>
      </c>
      <c r="R970" s="161">
        <f>+[2]data1cf!Q970</f>
        <v>974.58687939987294</v>
      </c>
      <c r="S970" s="161">
        <f>+[2]data1cf!R970</f>
        <v>0</v>
      </c>
      <c r="T970" s="161">
        <f>+[2]data1cf!S970</f>
        <v>0</v>
      </c>
      <c r="U970" s="161">
        <f>+[2]data1cf!T970</f>
        <v>0</v>
      </c>
      <c r="V970" s="161">
        <f>+[2]data1cf!U970</f>
        <v>0</v>
      </c>
      <c r="W970" s="161">
        <f>+[2]data1cf!V970</f>
        <v>0</v>
      </c>
      <c r="X970" s="161">
        <f>+[2]data1cf!W970</f>
        <v>0</v>
      </c>
      <c r="Y970" s="161">
        <f>+[2]data1cf!X970</f>
        <v>0</v>
      </c>
      <c r="Z970" s="161">
        <f>+[2]data1cf!Y970</f>
        <v>0</v>
      </c>
      <c r="AA970" s="161">
        <f>+[2]data1cf!Z970</f>
        <v>0</v>
      </c>
      <c r="AB970" s="161"/>
      <c r="AC970" s="162">
        <f t="shared" si="120"/>
        <v>31217.994846221733</v>
      </c>
      <c r="AD970" s="162">
        <f t="shared" si="122"/>
        <v>63382.04861818855</v>
      </c>
      <c r="AE970" s="163">
        <f t="shared" si="123"/>
        <v>62838.677453212513</v>
      </c>
      <c r="AF970" s="164">
        <f t="shared" si="121"/>
        <v>0.16092308163642885</v>
      </c>
      <c r="AG970" s="165">
        <f t="shared" si="124"/>
        <v>0.98818264112023191</v>
      </c>
    </row>
    <row r="971" spans="1:33">
      <c r="A971" s="157"/>
      <c r="B971" s="161">
        <f>+[2]data1cf!A971</f>
        <v>-101582.31359667717</v>
      </c>
      <c r="C971" s="161">
        <f>+[2]data1cf!B971</f>
        <v>15248.513743096519</v>
      </c>
      <c r="D971" s="161">
        <f>+[2]data1cf!C971</f>
        <v>16739.842209958886</v>
      </c>
      <c r="E971" s="161">
        <f>+[2]data1cf!D971</f>
        <v>16397.473696529731</v>
      </c>
      <c r="F971" s="161">
        <f>+[2]data1cf!E971</f>
        <v>16004.413816876699</v>
      </c>
      <c r="G971" s="161">
        <f>+[2]data1cf!F971</f>
        <v>15665.83357117251</v>
      </c>
      <c r="H971" s="161">
        <f>+[2]data1cf!G971</f>
        <v>15343.057712446323</v>
      </c>
      <c r="I971" s="161">
        <f>+[2]data1cf!H971</f>
        <v>15338.827597630847</v>
      </c>
      <c r="J971" s="161">
        <f>+[2]data1cf!I971</f>
        <v>15339.014260989114</v>
      </c>
      <c r="K971" s="161">
        <f>+[2]data1cf!J971</f>
        <v>15375.112174511654</v>
      </c>
      <c r="L971" s="161">
        <f>+[2]data1cf!K971</f>
        <v>15432.357353243071</v>
      </c>
      <c r="M971" s="161">
        <f>+[2]data1cf!L971</f>
        <v>15146.824193979246</v>
      </c>
      <c r="N971" s="161">
        <f>+[2]data1cf!M971</f>
        <v>15435.522586323175</v>
      </c>
      <c r="O971" s="161">
        <f>+[2]data1cf!N971</f>
        <v>15352.58743856971</v>
      </c>
      <c r="P971" s="161">
        <f>+[2]data1cf!O971</f>
        <v>15387.402284855976</v>
      </c>
      <c r="Q971" s="161">
        <f>+[2]data1cf!P971</f>
        <v>15387.575804820557</v>
      </c>
      <c r="R971" s="161">
        <f>+[2]data1cf!Q971</f>
        <v>1165.1085040284484</v>
      </c>
      <c r="S971" s="161">
        <f>+[2]data1cf!R971</f>
        <v>0</v>
      </c>
      <c r="T971" s="161">
        <f>+[2]data1cf!S971</f>
        <v>0</v>
      </c>
      <c r="U971" s="161">
        <f>+[2]data1cf!T971</f>
        <v>0</v>
      </c>
      <c r="V971" s="161">
        <f>+[2]data1cf!U971</f>
        <v>0</v>
      </c>
      <c r="W971" s="161">
        <f>+[2]data1cf!V971</f>
        <v>0</v>
      </c>
      <c r="X971" s="161">
        <f>+[2]data1cf!W971</f>
        <v>0</v>
      </c>
      <c r="Y971" s="161">
        <f>+[2]data1cf!X971</f>
        <v>0</v>
      </c>
      <c r="Z971" s="161">
        <f>+[2]data1cf!Y971</f>
        <v>0</v>
      </c>
      <c r="AA971" s="161">
        <f>+[2]data1cf!Z971</f>
        <v>0</v>
      </c>
      <c r="AB971" s="161"/>
      <c r="AC971" s="162">
        <f t="shared" si="120"/>
        <v>17861.774838553916</v>
      </c>
      <c r="AD971" s="162">
        <f t="shared" si="122"/>
        <v>50883.208404183308</v>
      </c>
      <c r="AE971" s="163">
        <f t="shared" si="123"/>
        <v>50325.412517195626</v>
      </c>
      <c r="AF971" s="164">
        <f t="shared" si="121"/>
        <v>0.13004705309867859</v>
      </c>
      <c r="AG971" s="165">
        <f t="shared" si="124"/>
        <v>0.97164586760897687</v>
      </c>
    </row>
    <row r="972" spans="1:33">
      <c r="A972" s="157"/>
      <c r="B972" s="161">
        <f>+[2]data1cf!A972</f>
        <v>-93342.886606749569</v>
      </c>
      <c r="C972" s="161">
        <f>+[2]data1cf!B972</f>
        <v>14977.786955143945</v>
      </c>
      <c r="D972" s="161">
        <f>+[2]data1cf!C972</f>
        <v>16480.128075788019</v>
      </c>
      <c r="E972" s="161">
        <f>+[2]data1cf!D972</f>
        <v>16129.242148978989</v>
      </c>
      <c r="F972" s="161">
        <f>+[2]data1cf!E972</f>
        <v>15910.033100031225</v>
      </c>
      <c r="G972" s="161">
        <f>+[2]data1cf!F972</f>
        <v>15729.063792373159</v>
      </c>
      <c r="H972" s="161">
        <f>+[2]data1cf!G972</f>
        <v>15402.738196705985</v>
      </c>
      <c r="I972" s="161">
        <f>+[2]data1cf!H972</f>
        <v>15146.359618295159</v>
      </c>
      <c r="J972" s="161">
        <f>+[2]data1cf!I972</f>
        <v>15007.773516008638</v>
      </c>
      <c r="K972" s="161">
        <f>+[2]data1cf!J972</f>
        <v>14986.79011489446</v>
      </c>
      <c r="L972" s="161">
        <f>+[2]data1cf!K972</f>
        <v>14924.994399734664</v>
      </c>
      <c r="M972" s="161">
        <f>+[2]data1cf!L972</f>
        <v>15161.243581073693</v>
      </c>
      <c r="N972" s="161">
        <f>+[2]data1cf!M972</f>
        <v>15076.116787608569</v>
      </c>
      <c r="O972" s="161">
        <f>+[2]data1cf!N972</f>
        <v>15307.469191004713</v>
      </c>
      <c r="P972" s="161">
        <f>+[2]data1cf!O972</f>
        <v>15263.191716137097</v>
      </c>
      <c r="Q972" s="161">
        <f>+[2]data1cf!P972</f>
        <v>15328.646393670097</v>
      </c>
      <c r="R972" s="161">
        <f>+[2]data1cf!Q972</f>
        <v>1070.6055722247747</v>
      </c>
      <c r="S972" s="161">
        <f>+[2]data1cf!R972</f>
        <v>0</v>
      </c>
      <c r="T972" s="161">
        <f>+[2]data1cf!S972</f>
        <v>0</v>
      </c>
      <c r="U972" s="161">
        <f>+[2]data1cf!T972</f>
        <v>0</v>
      </c>
      <c r="V972" s="161">
        <f>+[2]data1cf!U972</f>
        <v>0</v>
      </c>
      <c r="W972" s="161">
        <f>+[2]data1cf!V972</f>
        <v>0</v>
      </c>
      <c r="X972" s="161">
        <f>+[2]data1cf!W972</f>
        <v>0</v>
      </c>
      <c r="Y972" s="161">
        <f>+[2]data1cf!X972</f>
        <v>0</v>
      </c>
      <c r="Z972" s="161">
        <f>+[2]data1cf!Y972</f>
        <v>0</v>
      </c>
      <c r="AA972" s="161">
        <f>+[2]data1cf!Z972</f>
        <v>0</v>
      </c>
      <c r="AB972" s="161"/>
      <c r="AC972" s="162">
        <f t="shared" si="120"/>
        <v>24644.53662010569</v>
      </c>
      <c r="AD972" s="162">
        <f t="shared" si="122"/>
        <v>57265.514481209175</v>
      </c>
      <c r="AE972" s="163">
        <f t="shared" si="123"/>
        <v>56714.514668733318</v>
      </c>
      <c r="AF972" s="164">
        <f t="shared" si="121"/>
        <v>0.14448873400688167</v>
      </c>
      <c r="AG972" s="165">
        <f t="shared" si="124"/>
        <v>0.98186459471760557</v>
      </c>
    </row>
    <row r="973" spans="1:33">
      <c r="A973" s="157"/>
      <c r="B973" s="161">
        <f>+[2]data1cf!A973</f>
        <v>-87707.671828175749</v>
      </c>
      <c r="C973" s="161">
        <f>+[2]data1cf!B973</f>
        <v>14777.609281631325</v>
      </c>
      <c r="D973" s="161">
        <f>+[2]data1cf!C973</f>
        <v>16209.009466361429</v>
      </c>
      <c r="E973" s="161">
        <f>+[2]data1cf!D973</f>
        <v>15899.8474355375</v>
      </c>
      <c r="F973" s="161">
        <f>+[2]data1cf!E973</f>
        <v>15782.827002468308</v>
      </c>
      <c r="G973" s="161">
        <f>+[2]data1cf!F973</f>
        <v>15362.382991266135</v>
      </c>
      <c r="H973" s="161">
        <f>+[2]data1cf!G973</f>
        <v>14990.770535660313</v>
      </c>
      <c r="I973" s="161">
        <f>+[2]data1cf!H973</f>
        <v>15194.122937571428</v>
      </c>
      <c r="J973" s="161">
        <f>+[2]data1cf!I973</f>
        <v>15148.747877408587</v>
      </c>
      <c r="K973" s="161">
        <f>+[2]data1cf!J973</f>
        <v>15021.601376792463</v>
      </c>
      <c r="L973" s="161">
        <f>+[2]data1cf!K973</f>
        <v>15096.022977281362</v>
      </c>
      <c r="M973" s="161">
        <f>+[2]data1cf!L973</f>
        <v>15141.534465587534</v>
      </c>
      <c r="N973" s="161">
        <f>+[2]data1cf!M973</f>
        <v>15112.986642453905</v>
      </c>
      <c r="O973" s="161">
        <f>+[2]data1cf!N973</f>
        <v>15108.083339294772</v>
      </c>
      <c r="P973" s="161">
        <f>+[2]data1cf!O973</f>
        <v>14999.187880216539</v>
      </c>
      <c r="Q973" s="161">
        <f>+[2]data1cf!P973</f>
        <v>15251.910876453076</v>
      </c>
      <c r="R973" s="161">
        <f>+[2]data1cf!Q973</f>
        <v>1005.9719128004444</v>
      </c>
      <c r="S973" s="161">
        <f>+[2]data1cf!R973</f>
        <v>0</v>
      </c>
      <c r="T973" s="161">
        <f>+[2]data1cf!S973</f>
        <v>0</v>
      </c>
      <c r="U973" s="161">
        <f>+[2]data1cf!T973</f>
        <v>0</v>
      </c>
      <c r="V973" s="161">
        <f>+[2]data1cf!U973</f>
        <v>0</v>
      </c>
      <c r="W973" s="161">
        <f>+[2]data1cf!V973</f>
        <v>0</v>
      </c>
      <c r="X973" s="161">
        <f>+[2]data1cf!W973</f>
        <v>0</v>
      </c>
      <c r="Y973" s="161">
        <f>+[2]data1cf!X973</f>
        <v>0</v>
      </c>
      <c r="Z973" s="161">
        <f>+[2]data1cf!Y973</f>
        <v>0</v>
      </c>
      <c r="AA973" s="161">
        <f>+[2]data1cf!Z973</f>
        <v>0</v>
      </c>
      <c r="AB973" s="161"/>
      <c r="AC973" s="162">
        <f t="shared" si="120"/>
        <v>29170.705591633017</v>
      </c>
      <c r="AD973" s="162">
        <f t="shared" si="122"/>
        <v>61587.941100265161</v>
      </c>
      <c r="AE973" s="163">
        <f t="shared" si="123"/>
        <v>61040.267406028353</v>
      </c>
      <c r="AF973" s="164">
        <f t="shared" si="121"/>
        <v>0.15529463887214667</v>
      </c>
      <c r="AG973" s="165">
        <f t="shared" si="124"/>
        <v>0.986600761254813</v>
      </c>
    </row>
    <row r="974" spans="1:33">
      <c r="A974" s="157"/>
      <c r="B974" s="161">
        <f>+[2]data1cf!A974</f>
        <v>-99456.542136895732</v>
      </c>
      <c r="C974" s="161">
        <f>+[2]data1cf!B974</f>
        <v>15022.058060723521</v>
      </c>
      <c r="D974" s="161">
        <f>+[2]data1cf!C974</f>
        <v>16839.062693776155</v>
      </c>
      <c r="E974" s="161">
        <f>+[2]data1cf!D974</f>
        <v>16341.86902172293</v>
      </c>
      <c r="F974" s="161">
        <f>+[2]data1cf!E974</f>
        <v>16079.93021693248</v>
      </c>
      <c r="G974" s="161">
        <f>+[2]data1cf!F974</f>
        <v>15424.299695454334</v>
      </c>
      <c r="H974" s="161">
        <f>+[2]data1cf!G974</f>
        <v>15240.550696412774</v>
      </c>
      <c r="I974" s="161">
        <f>+[2]data1cf!H974</f>
        <v>15295.120429123072</v>
      </c>
      <c r="J974" s="161">
        <f>+[2]data1cf!I974</f>
        <v>15351.70690616914</v>
      </c>
      <c r="K974" s="161">
        <f>+[2]data1cf!J974</f>
        <v>15248.955567857311</v>
      </c>
      <c r="L974" s="161">
        <f>+[2]data1cf!K974</f>
        <v>15307.601873073627</v>
      </c>
      <c r="M974" s="161">
        <f>+[2]data1cf!L974</f>
        <v>15180.475266984955</v>
      </c>
      <c r="N974" s="161">
        <f>+[2]data1cf!M974</f>
        <v>15121.321863306928</v>
      </c>
      <c r="O974" s="161">
        <f>+[2]data1cf!N974</f>
        <v>15205.457374408725</v>
      </c>
      <c r="P974" s="161">
        <f>+[2]data1cf!O974</f>
        <v>15153.820694316266</v>
      </c>
      <c r="Q974" s="161">
        <f>+[2]data1cf!P974</f>
        <v>15542.454753193897</v>
      </c>
      <c r="R974" s="161">
        <f>+[2]data1cf!Q974</f>
        <v>1140.7267556933393</v>
      </c>
      <c r="S974" s="161">
        <f>+[2]data1cf!R974</f>
        <v>0</v>
      </c>
      <c r="T974" s="161">
        <f>+[2]data1cf!S974</f>
        <v>0</v>
      </c>
      <c r="U974" s="161">
        <f>+[2]data1cf!T974</f>
        <v>0</v>
      </c>
      <c r="V974" s="161">
        <f>+[2]data1cf!U974</f>
        <v>0</v>
      </c>
      <c r="W974" s="161">
        <f>+[2]data1cf!V974</f>
        <v>0</v>
      </c>
      <c r="X974" s="161">
        <f>+[2]data1cf!W974</f>
        <v>0</v>
      </c>
      <c r="Y974" s="161">
        <f>+[2]data1cf!X974</f>
        <v>0</v>
      </c>
      <c r="Z974" s="161">
        <f>+[2]data1cf!Y974</f>
        <v>0</v>
      </c>
      <c r="AA974" s="161">
        <f>+[2]data1cf!Z974</f>
        <v>0</v>
      </c>
      <c r="AB974" s="161"/>
      <c r="AC974" s="162">
        <f t="shared" si="120"/>
        <v>19387.111691066522</v>
      </c>
      <c r="AD974" s="162">
        <f t="shared" si="122"/>
        <v>52228.844612018256</v>
      </c>
      <c r="AE974" s="163">
        <f t="shared" si="123"/>
        <v>51674.208731271923</v>
      </c>
      <c r="AF974" s="164">
        <f t="shared" si="121"/>
        <v>0.13322522044181823</v>
      </c>
      <c r="AG974" s="165">
        <f t="shared" si="124"/>
        <v>0.97419553273342818</v>
      </c>
    </row>
    <row r="975" spans="1:33">
      <c r="A975" s="157"/>
      <c r="B975" s="161">
        <f>+[2]data1cf!A975</f>
        <v>-90073.037288013395</v>
      </c>
      <c r="C975" s="161">
        <f>+[2]data1cf!B975</f>
        <v>14902.531898150026</v>
      </c>
      <c r="D975" s="161">
        <f>+[2]data1cf!C975</f>
        <v>16473.347522898159</v>
      </c>
      <c r="E975" s="161">
        <f>+[2]data1cf!D975</f>
        <v>16083.901637895233</v>
      </c>
      <c r="F975" s="161">
        <f>+[2]data1cf!E975</f>
        <v>15654.816035752003</v>
      </c>
      <c r="G975" s="161">
        <f>+[2]data1cf!F975</f>
        <v>15300.308940356939</v>
      </c>
      <c r="H975" s="161">
        <f>+[2]data1cf!G975</f>
        <v>15174.158555966196</v>
      </c>
      <c r="I975" s="161">
        <f>+[2]data1cf!H975</f>
        <v>15061.996310466438</v>
      </c>
      <c r="J975" s="161">
        <f>+[2]data1cf!I975</f>
        <v>15214.236456123934</v>
      </c>
      <c r="K975" s="161">
        <f>+[2]data1cf!J975</f>
        <v>15342.91929103684</v>
      </c>
      <c r="L975" s="161">
        <f>+[2]data1cf!K975</f>
        <v>15231.493510116181</v>
      </c>
      <c r="M975" s="161">
        <f>+[2]data1cf!L975</f>
        <v>15063.338055239572</v>
      </c>
      <c r="N975" s="161">
        <f>+[2]data1cf!M975</f>
        <v>14947.84705881674</v>
      </c>
      <c r="O975" s="161">
        <f>+[2]data1cf!N975</f>
        <v>15208.068661145697</v>
      </c>
      <c r="P975" s="161">
        <f>+[2]data1cf!O975</f>
        <v>15171.876500148293</v>
      </c>
      <c r="Q975" s="161">
        <f>+[2]data1cf!P975</f>
        <v>15260.251631279863</v>
      </c>
      <c r="R975" s="161">
        <f>+[2]data1cf!Q975</f>
        <v>1033.1017084785983</v>
      </c>
      <c r="S975" s="161">
        <f>+[2]data1cf!R975</f>
        <v>0</v>
      </c>
      <c r="T975" s="161">
        <f>+[2]data1cf!S975</f>
        <v>0</v>
      </c>
      <c r="U975" s="161">
        <f>+[2]data1cf!T975</f>
        <v>0</v>
      </c>
      <c r="V975" s="161">
        <f>+[2]data1cf!U975</f>
        <v>0</v>
      </c>
      <c r="W975" s="161">
        <f>+[2]data1cf!V975</f>
        <v>0</v>
      </c>
      <c r="X975" s="161">
        <f>+[2]data1cf!W975</f>
        <v>0</v>
      </c>
      <c r="Y975" s="161">
        <f>+[2]data1cf!X975</f>
        <v>0</v>
      </c>
      <c r="Z975" s="161">
        <f>+[2]data1cf!Y975</f>
        <v>0</v>
      </c>
      <c r="AA975" s="161">
        <f>+[2]data1cf!Z975</f>
        <v>0</v>
      </c>
      <c r="AB975" s="161"/>
      <c r="AC975" s="162">
        <f t="shared" si="120"/>
        <v>27406.529294111162</v>
      </c>
      <c r="AD975" s="162">
        <f t="shared" si="122"/>
        <v>59944.081447148397</v>
      </c>
      <c r="AE975" s="163">
        <f t="shared" si="123"/>
        <v>59394.377828791541</v>
      </c>
      <c r="AF975" s="164">
        <f t="shared" si="121"/>
        <v>0.15087392926216131</v>
      </c>
      <c r="AG975" s="165">
        <f t="shared" si="124"/>
        <v>0.98496613265608757</v>
      </c>
    </row>
    <row r="976" spans="1:33">
      <c r="A976" s="157"/>
      <c r="B976" s="161">
        <f>+[2]data1cf!A976</f>
        <v>-93798.108380589678</v>
      </c>
      <c r="C976" s="161">
        <f>+[2]data1cf!B976</f>
        <v>15125.699190656247</v>
      </c>
      <c r="D976" s="161">
        <f>+[2]data1cf!C976</f>
        <v>16496.658525987332</v>
      </c>
      <c r="E976" s="161">
        <f>+[2]data1cf!D976</f>
        <v>16152.845928891136</v>
      </c>
      <c r="F976" s="161">
        <f>+[2]data1cf!E976</f>
        <v>15742.461282260985</v>
      </c>
      <c r="G976" s="161">
        <f>+[2]data1cf!F976</f>
        <v>15545.014884328317</v>
      </c>
      <c r="H976" s="161">
        <f>+[2]data1cf!G976</f>
        <v>15295.841032065309</v>
      </c>
      <c r="I976" s="161">
        <f>+[2]data1cf!H976</f>
        <v>15102.054088045092</v>
      </c>
      <c r="J976" s="161">
        <f>+[2]data1cf!I976</f>
        <v>15193.19899945975</v>
      </c>
      <c r="K976" s="161">
        <f>+[2]data1cf!J976</f>
        <v>15174.207283667656</v>
      </c>
      <c r="L976" s="161">
        <f>+[2]data1cf!K976</f>
        <v>15212.543248285134</v>
      </c>
      <c r="M976" s="161">
        <f>+[2]data1cf!L976</f>
        <v>15045.916679660306</v>
      </c>
      <c r="N976" s="161">
        <f>+[2]data1cf!M976</f>
        <v>15194.460360944988</v>
      </c>
      <c r="O976" s="161">
        <f>+[2]data1cf!N976</f>
        <v>15215.89084075867</v>
      </c>
      <c r="P976" s="161">
        <f>+[2]data1cf!O976</f>
        <v>15190.861394918258</v>
      </c>
      <c r="Q976" s="161">
        <f>+[2]data1cf!P976</f>
        <v>15335.408400223518</v>
      </c>
      <c r="R976" s="161">
        <f>+[2]data1cf!Q976</f>
        <v>1075.8267838820111</v>
      </c>
      <c r="S976" s="161">
        <f>+[2]data1cf!R976</f>
        <v>0</v>
      </c>
      <c r="T976" s="161">
        <f>+[2]data1cf!S976</f>
        <v>0</v>
      </c>
      <c r="U976" s="161">
        <f>+[2]data1cf!T976</f>
        <v>0</v>
      </c>
      <c r="V976" s="161">
        <f>+[2]data1cf!U976</f>
        <v>0</v>
      </c>
      <c r="W976" s="161">
        <f>+[2]data1cf!V976</f>
        <v>0</v>
      </c>
      <c r="X976" s="161">
        <f>+[2]data1cf!W976</f>
        <v>0</v>
      </c>
      <c r="Y976" s="161">
        <f>+[2]data1cf!X976</f>
        <v>0</v>
      </c>
      <c r="Z976" s="161">
        <f>+[2]data1cf!Y976</f>
        <v>0</v>
      </c>
      <c r="AA976" s="161">
        <f>+[2]data1cf!Z976</f>
        <v>0</v>
      </c>
      <c r="AB976" s="161"/>
      <c r="AC976" s="162">
        <f t="shared" si="120"/>
        <v>24274.642970599951</v>
      </c>
      <c r="AD976" s="162">
        <f t="shared" si="122"/>
        <v>56924.630123239818</v>
      </c>
      <c r="AE976" s="163">
        <f t="shared" si="123"/>
        <v>56373.084014242777</v>
      </c>
      <c r="AF976" s="164">
        <f t="shared" si="121"/>
        <v>0.14364050030708317</v>
      </c>
      <c r="AG976" s="165">
        <f t="shared" si="124"/>
        <v>0.98142650094339989</v>
      </c>
    </row>
    <row r="977" spans="1:33">
      <c r="A977" s="157"/>
      <c r="B977" s="161">
        <f>+[2]data1cf!A977</f>
        <v>-89492.398731039095</v>
      </c>
      <c r="C977" s="161">
        <f>+[2]data1cf!B977</f>
        <v>14909.029790300443</v>
      </c>
      <c r="D977" s="161">
        <f>+[2]data1cf!C977</f>
        <v>16384.643853608188</v>
      </c>
      <c r="E977" s="161">
        <f>+[2]data1cf!D977</f>
        <v>15829.266596789923</v>
      </c>
      <c r="F977" s="161">
        <f>+[2]data1cf!E977</f>
        <v>15620.209981845317</v>
      </c>
      <c r="G977" s="161">
        <f>+[2]data1cf!F977</f>
        <v>15349.356747274844</v>
      </c>
      <c r="H977" s="161">
        <f>+[2]data1cf!G977</f>
        <v>15202.308544431817</v>
      </c>
      <c r="I977" s="161">
        <f>+[2]data1cf!H977</f>
        <v>14862.062255307143</v>
      </c>
      <c r="J977" s="161">
        <f>+[2]data1cf!I977</f>
        <v>14922.002482931521</v>
      </c>
      <c r="K977" s="161">
        <f>+[2]data1cf!J977</f>
        <v>14994.690345041661</v>
      </c>
      <c r="L977" s="161">
        <f>+[2]data1cf!K977</f>
        <v>15005.662322197604</v>
      </c>
      <c r="M977" s="161">
        <f>+[2]data1cf!L977</f>
        <v>15047.22310899265</v>
      </c>
      <c r="N977" s="161">
        <f>+[2]data1cf!M977</f>
        <v>15165.011195858628</v>
      </c>
      <c r="O977" s="161">
        <f>+[2]data1cf!N977</f>
        <v>15140.838659006822</v>
      </c>
      <c r="P977" s="161">
        <f>+[2]data1cf!O977</f>
        <v>15143.56279677895</v>
      </c>
      <c r="Q977" s="161">
        <f>+[2]data1cf!P977</f>
        <v>15263.281364198385</v>
      </c>
      <c r="R977" s="161">
        <f>+[2]data1cf!Q977</f>
        <v>1026.442016485526</v>
      </c>
      <c r="S977" s="161">
        <f>+[2]data1cf!R977</f>
        <v>0</v>
      </c>
      <c r="T977" s="161">
        <f>+[2]data1cf!S977</f>
        <v>0</v>
      </c>
      <c r="U977" s="161">
        <f>+[2]data1cf!T977</f>
        <v>0</v>
      </c>
      <c r="V977" s="161">
        <f>+[2]data1cf!U977</f>
        <v>0</v>
      </c>
      <c r="W977" s="161">
        <f>+[2]data1cf!V977</f>
        <v>0</v>
      </c>
      <c r="X977" s="161">
        <f>+[2]data1cf!W977</f>
        <v>0</v>
      </c>
      <c r="Y977" s="161">
        <f>+[2]data1cf!X977</f>
        <v>0</v>
      </c>
      <c r="Z977" s="161">
        <f>+[2]data1cf!Y977</f>
        <v>0</v>
      </c>
      <c r="AA977" s="161">
        <f>+[2]data1cf!Z977</f>
        <v>0</v>
      </c>
      <c r="AB977" s="161"/>
      <c r="AC977" s="162">
        <f t="shared" si="120"/>
        <v>27313.681642786985</v>
      </c>
      <c r="AD977" s="162">
        <f t="shared" si="122"/>
        <v>59658.045385799342</v>
      </c>
      <c r="AE977" s="163">
        <f t="shared" si="123"/>
        <v>59111.374899045775</v>
      </c>
      <c r="AF977" s="164">
        <f t="shared" si="121"/>
        <v>0.15103127360343938</v>
      </c>
      <c r="AG977" s="165">
        <f t="shared" si="124"/>
        <v>0.98466198308187891</v>
      </c>
    </row>
    <row r="978" spans="1:33">
      <c r="A978" s="157"/>
      <c r="B978" s="161">
        <f>+[2]data1cf!A978</f>
        <v>-98037.324214776658</v>
      </c>
      <c r="C978" s="161">
        <f>+[2]data1cf!B978</f>
        <v>15369.901548166075</v>
      </c>
      <c r="D978" s="161">
        <f>+[2]data1cf!C978</f>
        <v>16713.717451440618</v>
      </c>
      <c r="E978" s="161">
        <f>+[2]data1cf!D978</f>
        <v>16256.808218030979</v>
      </c>
      <c r="F978" s="161">
        <f>+[2]data1cf!E978</f>
        <v>16073.839452874188</v>
      </c>
      <c r="G978" s="161">
        <f>+[2]data1cf!F978</f>
        <v>15478.008506782771</v>
      </c>
      <c r="H978" s="161">
        <f>+[2]data1cf!G978</f>
        <v>15232.37378932532</v>
      </c>
      <c r="I978" s="161">
        <f>+[2]data1cf!H978</f>
        <v>15376.582913890368</v>
      </c>
      <c r="J978" s="161">
        <f>+[2]data1cf!I978</f>
        <v>15361.191206122288</v>
      </c>
      <c r="K978" s="161">
        <f>+[2]data1cf!J978</f>
        <v>15273.205251701129</v>
      </c>
      <c r="L978" s="161">
        <f>+[2]data1cf!K978</f>
        <v>15350.336323743333</v>
      </c>
      <c r="M978" s="161">
        <f>+[2]data1cf!L978</f>
        <v>15229.327518247845</v>
      </c>
      <c r="N978" s="161">
        <f>+[2]data1cf!M978</f>
        <v>15242.73506223102</v>
      </c>
      <c r="O978" s="161">
        <f>+[2]data1cf!N978</f>
        <v>15385.916210044265</v>
      </c>
      <c r="P978" s="161">
        <f>+[2]data1cf!O978</f>
        <v>15256.71536026075</v>
      </c>
      <c r="Q978" s="161">
        <f>+[2]data1cf!P978</f>
        <v>15367.388643340637</v>
      </c>
      <c r="R978" s="161">
        <f>+[2]data1cf!Q978</f>
        <v>1124.4488938138022</v>
      </c>
      <c r="S978" s="161">
        <f>+[2]data1cf!R978</f>
        <v>0</v>
      </c>
      <c r="T978" s="161">
        <f>+[2]data1cf!S978</f>
        <v>0</v>
      </c>
      <c r="U978" s="161">
        <f>+[2]data1cf!T978</f>
        <v>0</v>
      </c>
      <c r="V978" s="161">
        <f>+[2]data1cf!U978</f>
        <v>0</v>
      </c>
      <c r="W978" s="161">
        <f>+[2]data1cf!V978</f>
        <v>0</v>
      </c>
      <c r="X978" s="161">
        <f>+[2]data1cf!W978</f>
        <v>0</v>
      </c>
      <c r="Y978" s="161">
        <f>+[2]data1cf!X978</f>
        <v>0</v>
      </c>
      <c r="Z978" s="161">
        <f>+[2]data1cf!Y978</f>
        <v>0</v>
      </c>
      <c r="AA978" s="161">
        <f>+[2]data1cf!Z978</f>
        <v>0</v>
      </c>
      <c r="AB978" s="161"/>
      <c r="AC978" s="162">
        <f t="shared" si="120"/>
        <v>21142.268434036116</v>
      </c>
      <c r="AD978" s="162">
        <f t="shared" si="122"/>
        <v>54056.101435903591</v>
      </c>
      <c r="AE978" s="163">
        <f t="shared" si="123"/>
        <v>53500.201147607266</v>
      </c>
      <c r="AF978" s="164">
        <f t="shared" si="121"/>
        <v>0.13666396737098693</v>
      </c>
      <c r="AG978" s="165">
        <f t="shared" si="124"/>
        <v>0.97729470703125321</v>
      </c>
    </row>
    <row r="979" spans="1:33">
      <c r="A979" s="157"/>
      <c r="B979" s="161">
        <f>+[2]data1cf!A979</f>
        <v>-90492.289085501005</v>
      </c>
      <c r="C979" s="161">
        <f>+[2]data1cf!B979</f>
        <v>15008.017697470845</v>
      </c>
      <c r="D979" s="161">
        <f>+[2]data1cf!C979</f>
        <v>16643.032863633125</v>
      </c>
      <c r="E979" s="161">
        <f>+[2]data1cf!D979</f>
        <v>16252.899298798713</v>
      </c>
      <c r="F979" s="161">
        <f>+[2]data1cf!E979</f>
        <v>15724.177154542771</v>
      </c>
      <c r="G979" s="161">
        <f>+[2]data1cf!F979</f>
        <v>15383.03022365936</v>
      </c>
      <c r="H979" s="161">
        <f>+[2]data1cf!G979</f>
        <v>15120.058134349025</v>
      </c>
      <c r="I979" s="161">
        <f>+[2]data1cf!H979</f>
        <v>14974.458807371186</v>
      </c>
      <c r="J979" s="161">
        <f>+[2]data1cf!I979</f>
        <v>15154.673556722662</v>
      </c>
      <c r="K979" s="161">
        <f>+[2]data1cf!J979</f>
        <v>15312.573284300164</v>
      </c>
      <c r="L979" s="161">
        <f>+[2]data1cf!K979</f>
        <v>15289.333774041097</v>
      </c>
      <c r="M979" s="161">
        <f>+[2]data1cf!L979</f>
        <v>15066.476459694695</v>
      </c>
      <c r="N979" s="161">
        <f>+[2]data1cf!M979</f>
        <v>15120.119137993875</v>
      </c>
      <c r="O979" s="161">
        <f>+[2]data1cf!N979</f>
        <v>15145.836570487445</v>
      </c>
      <c r="P979" s="161">
        <f>+[2]data1cf!O979</f>
        <v>15103.517417319932</v>
      </c>
      <c r="Q979" s="161">
        <f>+[2]data1cf!P979</f>
        <v>15246.894604952078</v>
      </c>
      <c r="R979" s="161">
        <f>+[2]data1cf!Q979</f>
        <v>1037.9103588950622</v>
      </c>
      <c r="S979" s="161">
        <f>+[2]data1cf!R979</f>
        <v>0</v>
      </c>
      <c r="T979" s="161">
        <f>+[2]data1cf!S979</f>
        <v>0</v>
      </c>
      <c r="U979" s="161">
        <f>+[2]data1cf!T979</f>
        <v>0</v>
      </c>
      <c r="V979" s="161">
        <f>+[2]data1cf!U979</f>
        <v>0</v>
      </c>
      <c r="W979" s="161">
        <f>+[2]data1cf!V979</f>
        <v>0</v>
      </c>
      <c r="X979" s="161">
        <f>+[2]data1cf!W979</f>
        <v>0</v>
      </c>
      <c r="Y979" s="161">
        <f>+[2]data1cf!X979</f>
        <v>0</v>
      </c>
      <c r="Z979" s="161">
        <f>+[2]data1cf!Y979</f>
        <v>0</v>
      </c>
      <c r="AA979" s="161">
        <f>+[2]data1cf!Z979</f>
        <v>0</v>
      </c>
      <c r="AB979" s="161"/>
      <c r="AC979" s="162">
        <f t="shared" si="120"/>
        <v>27373.054338982158</v>
      </c>
      <c r="AD979" s="162">
        <f t="shared" si="122"/>
        <v>59941.506558560199</v>
      </c>
      <c r="AE979" s="163">
        <f t="shared" si="123"/>
        <v>59391.384379209558</v>
      </c>
      <c r="AF979" s="164">
        <f t="shared" si="121"/>
        <v>0.15072131752967841</v>
      </c>
      <c r="AG979" s="165">
        <f t="shared" ref="AG979:AG994" si="125">1-EXP(-(1/0.25)*(AD979/ABS($AD$1010)))</f>
        <v>0.98496342179346319</v>
      </c>
    </row>
    <row r="980" spans="1:33">
      <c r="A980" s="157"/>
      <c r="B980" s="161">
        <f>+[2]data1cf!A980</f>
        <v>-88478.848144611737</v>
      </c>
      <c r="C980" s="161">
        <f>+[2]data1cf!B980</f>
        <v>15024.303022079683</v>
      </c>
      <c r="D980" s="161">
        <f>+[2]data1cf!C980</f>
        <v>16452.717796010264</v>
      </c>
      <c r="E980" s="161">
        <f>+[2]data1cf!D980</f>
        <v>16065.822457479966</v>
      </c>
      <c r="F980" s="161">
        <f>+[2]data1cf!E980</f>
        <v>15616.251313062749</v>
      </c>
      <c r="G980" s="161">
        <f>+[2]data1cf!F980</f>
        <v>15492.663487448614</v>
      </c>
      <c r="H980" s="161">
        <f>+[2]data1cf!G980</f>
        <v>15111.64307867859</v>
      </c>
      <c r="I980" s="161">
        <f>+[2]data1cf!H980</f>
        <v>14874.934721962545</v>
      </c>
      <c r="J980" s="161">
        <f>+[2]data1cf!I980</f>
        <v>15032.7931614597</v>
      </c>
      <c r="K980" s="161">
        <f>+[2]data1cf!J980</f>
        <v>15228.754777566301</v>
      </c>
      <c r="L980" s="161">
        <f>+[2]data1cf!K980</f>
        <v>14946.991222402978</v>
      </c>
      <c r="M980" s="161">
        <f>+[2]data1cf!L980</f>
        <v>15022.1427233062</v>
      </c>
      <c r="N980" s="161">
        <f>+[2]data1cf!M980</f>
        <v>14982.44244487524</v>
      </c>
      <c r="O980" s="161">
        <f>+[2]data1cf!N980</f>
        <v>15197.105794458075</v>
      </c>
      <c r="P980" s="161">
        <f>+[2]data1cf!O980</f>
        <v>14966.594761887041</v>
      </c>
      <c r="Q980" s="161">
        <f>+[2]data1cf!P980</f>
        <v>15416.391337283181</v>
      </c>
      <c r="R980" s="161">
        <f>+[2]data1cf!Q980</f>
        <v>1014.8169966794386</v>
      </c>
      <c r="S980" s="161">
        <f>+[2]data1cf!R980</f>
        <v>0</v>
      </c>
      <c r="T980" s="161">
        <f>+[2]data1cf!S980</f>
        <v>0</v>
      </c>
      <c r="U980" s="161">
        <f>+[2]data1cf!T980</f>
        <v>0</v>
      </c>
      <c r="V980" s="161">
        <f>+[2]data1cf!U980</f>
        <v>0</v>
      </c>
      <c r="W980" s="161">
        <f>+[2]data1cf!V980</f>
        <v>0</v>
      </c>
      <c r="X980" s="161">
        <f>+[2]data1cf!W980</f>
        <v>0</v>
      </c>
      <c r="Y980" s="161">
        <f>+[2]data1cf!X980</f>
        <v>0</v>
      </c>
      <c r="Z980" s="161">
        <f>+[2]data1cf!Y980</f>
        <v>0</v>
      </c>
      <c r="AA980" s="161">
        <f>+[2]data1cf!Z980</f>
        <v>0</v>
      </c>
      <c r="AB980" s="161"/>
      <c r="AC980" s="162">
        <f t="shared" si="120"/>
        <v>28772.839184737266</v>
      </c>
      <c r="AD980" s="162">
        <f t="shared" si="122"/>
        <v>61177.948241983962</v>
      </c>
      <c r="AE980" s="163">
        <f t="shared" si="123"/>
        <v>60630.47848052872</v>
      </c>
      <c r="AF980" s="164">
        <f t="shared" si="121"/>
        <v>0.15434337258338929</v>
      </c>
      <c r="AG980" s="165">
        <f t="shared" si="125"/>
        <v>0.9862105097595657</v>
      </c>
    </row>
    <row r="981" spans="1:33">
      <c r="A981" s="157"/>
      <c r="B981" s="161">
        <f>+[2]data1cf!A981</f>
        <v>-93917.862959749938</v>
      </c>
      <c r="C981" s="161">
        <f>+[2]data1cf!B981</f>
        <v>14912.678741712534</v>
      </c>
      <c r="D981" s="161">
        <f>+[2]data1cf!C981</f>
        <v>16611.243806914543</v>
      </c>
      <c r="E981" s="161">
        <f>+[2]data1cf!D981</f>
        <v>16204.669957732123</v>
      </c>
      <c r="F981" s="161">
        <f>+[2]data1cf!E981</f>
        <v>15787.359018751609</v>
      </c>
      <c r="G981" s="161">
        <f>+[2]data1cf!F981</f>
        <v>15684.505647954007</v>
      </c>
      <c r="H981" s="161">
        <f>+[2]data1cf!G981</f>
        <v>15195.517348281192</v>
      </c>
      <c r="I981" s="161">
        <f>+[2]data1cf!H981</f>
        <v>15256.793011820937</v>
      </c>
      <c r="J981" s="161">
        <f>+[2]data1cf!I981</f>
        <v>15095.901308373772</v>
      </c>
      <c r="K981" s="161">
        <f>+[2]data1cf!J981</f>
        <v>15139.971008599578</v>
      </c>
      <c r="L981" s="161">
        <f>+[2]data1cf!K981</f>
        <v>15249.782611043329</v>
      </c>
      <c r="M981" s="161">
        <f>+[2]data1cf!L981</f>
        <v>15040.156439115593</v>
      </c>
      <c r="N981" s="161">
        <f>+[2]data1cf!M981</f>
        <v>15340.99827767838</v>
      </c>
      <c r="O981" s="161">
        <f>+[2]data1cf!N981</f>
        <v>15125.446522958377</v>
      </c>
      <c r="P981" s="161">
        <f>+[2]data1cf!O981</f>
        <v>15270.361724240476</v>
      </c>
      <c r="Q981" s="161">
        <f>+[2]data1cf!P981</f>
        <v>15403.194526864958</v>
      </c>
      <c r="R981" s="161">
        <f>+[2]data1cf!Q981</f>
        <v>1077.2003210031478</v>
      </c>
      <c r="S981" s="161">
        <f>+[2]data1cf!R981</f>
        <v>0</v>
      </c>
      <c r="T981" s="161">
        <f>+[2]data1cf!S981</f>
        <v>0</v>
      </c>
      <c r="U981" s="161">
        <f>+[2]data1cf!T981</f>
        <v>0</v>
      </c>
      <c r="V981" s="161">
        <f>+[2]data1cf!U981</f>
        <v>0</v>
      </c>
      <c r="W981" s="161">
        <f>+[2]data1cf!V981</f>
        <v>0</v>
      </c>
      <c r="X981" s="161">
        <f>+[2]data1cf!W981</f>
        <v>0</v>
      </c>
      <c r="Y981" s="161">
        <f>+[2]data1cf!X981</f>
        <v>0</v>
      </c>
      <c r="Z981" s="161">
        <f>+[2]data1cf!Y981</f>
        <v>0</v>
      </c>
      <c r="AA981" s="161">
        <f>+[2]data1cf!Z981</f>
        <v>0</v>
      </c>
      <c r="AB981" s="161"/>
      <c r="AC981" s="162">
        <f t="shared" si="120"/>
        <v>24245.194361480168</v>
      </c>
      <c r="AD981" s="162">
        <f t="shared" si="122"/>
        <v>56950.091596657396</v>
      </c>
      <c r="AE981" s="163">
        <f t="shared" si="123"/>
        <v>56397.581888639354</v>
      </c>
      <c r="AF981" s="164">
        <f t="shared" si="121"/>
        <v>0.14348656535148618</v>
      </c>
      <c r="AG981" s="165">
        <f t="shared" si="125"/>
        <v>0.9814595858086943</v>
      </c>
    </row>
    <row r="982" spans="1:33">
      <c r="A982" s="157"/>
      <c r="B982" s="161">
        <f>+[2]data1cf!A982</f>
        <v>-92530.767940031728</v>
      </c>
      <c r="C982" s="161">
        <f>+[2]data1cf!B982</f>
        <v>15024.741581799295</v>
      </c>
      <c r="D982" s="161">
        <f>+[2]data1cf!C982</f>
        <v>16406.744048275028</v>
      </c>
      <c r="E982" s="161">
        <f>+[2]data1cf!D982</f>
        <v>16032.966013203983</v>
      </c>
      <c r="F982" s="161">
        <f>+[2]data1cf!E982</f>
        <v>15602.932637289847</v>
      </c>
      <c r="G982" s="161">
        <f>+[2]data1cf!F982</f>
        <v>15568.671034238429</v>
      </c>
      <c r="H982" s="161">
        <f>+[2]data1cf!G982</f>
        <v>15191.261264201481</v>
      </c>
      <c r="I982" s="161">
        <f>+[2]data1cf!H982</f>
        <v>14984.783154325722</v>
      </c>
      <c r="J982" s="161">
        <f>+[2]data1cf!I982</f>
        <v>15198.818456417703</v>
      </c>
      <c r="K982" s="161">
        <f>+[2]data1cf!J982</f>
        <v>15205.587388998389</v>
      </c>
      <c r="L982" s="161">
        <f>+[2]data1cf!K982</f>
        <v>14938.460794664996</v>
      </c>
      <c r="M982" s="161">
        <f>+[2]data1cf!L982</f>
        <v>15039.290067859667</v>
      </c>
      <c r="N982" s="161">
        <f>+[2]data1cf!M982</f>
        <v>15108.920139576256</v>
      </c>
      <c r="O982" s="161">
        <f>+[2]data1cf!N982</f>
        <v>15006.726292125481</v>
      </c>
      <c r="P982" s="161">
        <f>+[2]data1cf!O982</f>
        <v>15041.109224882834</v>
      </c>
      <c r="Q982" s="161">
        <f>+[2]data1cf!P982</f>
        <v>15209.587442746775</v>
      </c>
      <c r="R982" s="161">
        <f>+[2]data1cf!Q982</f>
        <v>1061.2908959649878</v>
      </c>
      <c r="S982" s="161">
        <f>+[2]data1cf!R982</f>
        <v>0</v>
      </c>
      <c r="T982" s="161">
        <f>+[2]data1cf!S982</f>
        <v>0</v>
      </c>
      <c r="U982" s="161">
        <f>+[2]data1cf!T982</f>
        <v>0</v>
      </c>
      <c r="V982" s="161">
        <f>+[2]data1cf!U982</f>
        <v>0</v>
      </c>
      <c r="W982" s="161">
        <f>+[2]data1cf!V982</f>
        <v>0</v>
      </c>
      <c r="X982" s="161">
        <f>+[2]data1cf!W982</f>
        <v>0</v>
      </c>
      <c r="Y982" s="161">
        <f>+[2]data1cf!X982</f>
        <v>0</v>
      </c>
      <c r="Z982" s="161">
        <f>+[2]data1cf!Y982</f>
        <v>0</v>
      </c>
      <c r="AA982" s="161">
        <f>+[2]data1cf!Z982</f>
        <v>0</v>
      </c>
      <c r="AB982" s="161"/>
      <c r="AC982" s="162">
        <f t="shared" si="120"/>
        <v>24833.726305094002</v>
      </c>
      <c r="AD982" s="162">
        <f t="shared" si="122"/>
        <v>57278.926098418058</v>
      </c>
      <c r="AE982" s="163">
        <f t="shared" si="123"/>
        <v>56730.981449298029</v>
      </c>
      <c r="AF982" s="164">
        <f t="shared" si="121"/>
        <v>0.1452080070972443</v>
      </c>
      <c r="AG982" s="165">
        <f t="shared" si="125"/>
        <v>0.98188161801573459</v>
      </c>
    </row>
    <row r="983" spans="1:33">
      <c r="A983" s="157"/>
      <c r="B983" s="161">
        <f>+[2]data1cf!A983</f>
        <v>-98808.573416554631</v>
      </c>
      <c r="C983" s="161">
        <f>+[2]data1cf!B983</f>
        <v>15100.328156443251</v>
      </c>
      <c r="D983" s="161">
        <f>+[2]data1cf!C983</f>
        <v>16568.885111323612</v>
      </c>
      <c r="E983" s="161">
        <f>+[2]data1cf!D983</f>
        <v>16583.229513428611</v>
      </c>
      <c r="F983" s="161">
        <f>+[2]data1cf!E983</f>
        <v>16114.53100570565</v>
      </c>
      <c r="G983" s="161">
        <f>+[2]data1cf!F983</f>
        <v>15492.900109073802</v>
      </c>
      <c r="H983" s="161">
        <f>+[2]data1cf!G983</f>
        <v>15548.095721193406</v>
      </c>
      <c r="I983" s="161">
        <f>+[2]data1cf!H983</f>
        <v>15319.509016555739</v>
      </c>
      <c r="J983" s="161">
        <f>+[2]data1cf!I983</f>
        <v>15179.74692244015</v>
      </c>
      <c r="K983" s="161">
        <f>+[2]data1cf!J983</f>
        <v>15232.727208144963</v>
      </c>
      <c r="L983" s="161">
        <f>+[2]data1cf!K983</f>
        <v>15320.234484771234</v>
      </c>
      <c r="M983" s="161">
        <f>+[2]data1cf!L983</f>
        <v>15237.373582791824</v>
      </c>
      <c r="N983" s="161">
        <f>+[2]data1cf!M983</f>
        <v>15258.126515716383</v>
      </c>
      <c r="O983" s="161">
        <f>+[2]data1cf!N983</f>
        <v>15512.476181723441</v>
      </c>
      <c r="P983" s="161">
        <f>+[2]data1cf!O983</f>
        <v>15482.228319455604</v>
      </c>
      <c r="Q983" s="161">
        <f>+[2]data1cf!P983</f>
        <v>15267.302915063356</v>
      </c>
      <c r="R983" s="161">
        <f>+[2]data1cf!Q983</f>
        <v>1133.2948136585148</v>
      </c>
      <c r="S983" s="161">
        <f>+[2]data1cf!R983</f>
        <v>0</v>
      </c>
      <c r="T983" s="161">
        <f>+[2]data1cf!S983</f>
        <v>0</v>
      </c>
      <c r="U983" s="161">
        <f>+[2]data1cf!T983</f>
        <v>0</v>
      </c>
      <c r="V983" s="161">
        <f>+[2]data1cf!U983</f>
        <v>0</v>
      </c>
      <c r="W983" s="161">
        <f>+[2]data1cf!V983</f>
        <v>0</v>
      </c>
      <c r="X983" s="161">
        <f>+[2]data1cf!W983</f>
        <v>0</v>
      </c>
      <c r="Y983" s="161">
        <f>+[2]data1cf!X983</f>
        <v>0</v>
      </c>
      <c r="Z983" s="161">
        <f>+[2]data1cf!Y983</f>
        <v>0</v>
      </c>
      <c r="AA983" s="161">
        <f>+[2]data1cf!Z983</f>
        <v>0</v>
      </c>
      <c r="AB983" s="161"/>
      <c r="AC983" s="162">
        <f t="shared" si="120"/>
        <v>20405.654976796905</v>
      </c>
      <c r="AD983" s="162">
        <f t="shared" si="122"/>
        <v>53376.021542837734</v>
      </c>
      <c r="AE983" s="163">
        <f t="shared" si="123"/>
        <v>52819.093692472932</v>
      </c>
      <c r="AF983" s="164">
        <f t="shared" si="121"/>
        <v>0.13509626984596257</v>
      </c>
      <c r="AG983" s="165">
        <f t="shared" si="125"/>
        <v>0.9761872979884334</v>
      </c>
    </row>
    <row r="984" spans="1:33">
      <c r="A984" s="157"/>
      <c r="B984" s="161">
        <f>+[2]data1cf!A984</f>
        <v>-91927.609098394227</v>
      </c>
      <c r="C984" s="161">
        <f>+[2]data1cf!B984</f>
        <v>15061.992620626022</v>
      </c>
      <c r="D984" s="161">
        <f>+[2]data1cf!C984</f>
        <v>16432.438058167943</v>
      </c>
      <c r="E984" s="161">
        <f>+[2]data1cf!D984</f>
        <v>16202.356569924152</v>
      </c>
      <c r="F984" s="161">
        <f>+[2]data1cf!E984</f>
        <v>15819.168628878673</v>
      </c>
      <c r="G984" s="161">
        <f>+[2]data1cf!F984</f>
        <v>15550.163077700432</v>
      </c>
      <c r="H984" s="161">
        <f>+[2]data1cf!G984</f>
        <v>15267.992030211901</v>
      </c>
      <c r="I984" s="161">
        <f>+[2]data1cf!H984</f>
        <v>15105.21538192669</v>
      </c>
      <c r="J984" s="161">
        <f>+[2]data1cf!I984</f>
        <v>15188.583201473893</v>
      </c>
      <c r="K984" s="161">
        <f>+[2]data1cf!J984</f>
        <v>15167.994793871379</v>
      </c>
      <c r="L984" s="161">
        <f>+[2]data1cf!K984</f>
        <v>15234.860474941419</v>
      </c>
      <c r="M984" s="161">
        <f>+[2]data1cf!L984</f>
        <v>15194.163824585536</v>
      </c>
      <c r="N984" s="161">
        <f>+[2]data1cf!M984</f>
        <v>15004.730899554555</v>
      </c>
      <c r="O984" s="161">
        <f>+[2]data1cf!N984</f>
        <v>15041.794071203694</v>
      </c>
      <c r="P984" s="161">
        <f>+[2]data1cf!O984</f>
        <v>15278.787962129572</v>
      </c>
      <c r="Q984" s="161">
        <f>+[2]data1cf!P984</f>
        <v>15181.285014394336</v>
      </c>
      <c r="R984" s="161">
        <f>+[2]data1cf!Q984</f>
        <v>1054.3729053149423</v>
      </c>
      <c r="S984" s="161">
        <f>+[2]data1cf!R984</f>
        <v>0</v>
      </c>
      <c r="T984" s="161">
        <f>+[2]data1cf!S984</f>
        <v>0</v>
      </c>
      <c r="U984" s="161">
        <f>+[2]data1cf!T984</f>
        <v>0</v>
      </c>
      <c r="V984" s="161">
        <f>+[2]data1cf!U984</f>
        <v>0</v>
      </c>
      <c r="W984" s="161">
        <f>+[2]data1cf!V984</f>
        <v>0</v>
      </c>
      <c r="X984" s="161">
        <f>+[2]data1cf!W984</f>
        <v>0</v>
      </c>
      <c r="Y984" s="161">
        <f>+[2]data1cf!X984</f>
        <v>0</v>
      </c>
      <c r="Z984" s="161">
        <f>+[2]data1cf!Y984</f>
        <v>0</v>
      </c>
      <c r="AA984" s="161">
        <f>+[2]data1cf!Z984</f>
        <v>0</v>
      </c>
      <c r="AB984" s="161"/>
      <c r="AC984" s="162">
        <f t="shared" si="120"/>
        <v>26039.381192073364</v>
      </c>
      <c r="AD984" s="162">
        <f t="shared" si="122"/>
        <v>58648.85990768038</v>
      </c>
      <c r="AE984" s="163">
        <f t="shared" si="123"/>
        <v>58098.169513615198</v>
      </c>
      <c r="AF984" s="164">
        <f t="shared" si="121"/>
        <v>0.14760882258415225</v>
      </c>
      <c r="AG984" s="165">
        <f t="shared" si="125"/>
        <v>0.98353889276778261</v>
      </c>
    </row>
    <row r="985" spans="1:33">
      <c r="A985" s="157"/>
      <c r="B985" s="161">
        <f>+[2]data1cf!A985</f>
        <v>-101819.14087332279</v>
      </c>
      <c r="C985" s="161">
        <f>+[2]data1cf!B985</f>
        <v>15249.54149151851</v>
      </c>
      <c r="D985" s="161">
        <f>+[2]data1cf!C985</f>
        <v>17012.321699539523</v>
      </c>
      <c r="E985" s="161">
        <f>+[2]data1cf!D985</f>
        <v>16394.45019976169</v>
      </c>
      <c r="F985" s="161">
        <f>+[2]data1cf!E985</f>
        <v>16147.090756352494</v>
      </c>
      <c r="G985" s="161">
        <f>+[2]data1cf!F985</f>
        <v>15646.417643331228</v>
      </c>
      <c r="H985" s="161">
        <f>+[2]data1cf!G985</f>
        <v>15416.0194954083</v>
      </c>
      <c r="I985" s="161">
        <f>+[2]data1cf!H985</f>
        <v>15367.283447813688</v>
      </c>
      <c r="J985" s="161">
        <f>+[2]data1cf!I985</f>
        <v>15555.296712094481</v>
      </c>
      <c r="K985" s="161">
        <f>+[2]data1cf!J985</f>
        <v>15322.962264963367</v>
      </c>
      <c r="L985" s="161">
        <f>+[2]data1cf!K985</f>
        <v>15304.659522941529</v>
      </c>
      <c r="M985" s="161">
        <f>+[2]data1cf!L985</f>
        <v>15499.517968817077</v>
      </c>
      <c r="N985" s="161">
        <f>+[2]data1cf!M985</f>
        <v>15326.62462977925</v>
      </c>
      <c r="O985" s="161">
        <f>+[2]data1cf!N985</f>
        <v>15396.930558037137</v>
      </c>
      <c r="P985" s="161">
        <f>+[2]data1cf!O985</f>
        <v>15513.401529482879</v>
      </c>
      <c r="Q985" s="161">
        <f>+[2]data1cf!P985</f>
        <v>15391.161018731917</v>
      </c>
      <c r="R985" s="161">
        <f>+[2]data1cf!Q985</f>
        <v>1167.824818160663</v>
      </c>
      <c r="S985" s="161">
        <f>+[2]data1cf!R985</f>
        <v>0</v>
      </c>
      <c r="T985" s="161">
        <f>+[2]data1cf!S985</f>
        <v>0</v>
      </c>
      <c r="U985" s="161">
        <f>+[2]data1cf!T985</f>
        <v>0</v>
      </c>
      <c r="V985" s="161">
        <f>+[2]data1cf!U985</f>
        <v>0</v>
      </c>
      <c r="W985" s="161">
        <f>+[2]data1cf!V985</f>
        <v>0</v>
      </c>
      <c r="X985" s="161">
        <f>+[2]data1cf!W985</f>
        <v>0</v>
      </c>
      <c r="Y985" s="161">
        <f>+[2]data1cf!X985</f>
        <v>0</v>
      </c>
      <c r="Z985" s="161">
        <f>+[2]data1cf!Y985</f>
        <v>0</v>
      </c>
      <c r="AA985" s="161">
        <f>+[2]data1cf!Z985</f>
        <v>0</v>
      </c>
      <c r="AB985" s="161"/>
      <c r="AC985" s="162">
        <f t="shared" si="120"/>
        <v>18155.693799352754</v>
      </c>
      <c r="AD985" s="162">
        <f t="shared" si="122"/>
        <v>51306.024204714056</v>
      </c>
      <c r="AE985" s="163">
        <f t="shared" si="123"/>
        <v>50746.142316475991</v>
      </c>
      <c r="AF985" s="164">
        <f t="shared" si="121"/>
        <v>0.13047860264778136</v>
      </c>
      <c r="AG985" s="165">
        <f t="shared" si="125"/>
        <v>0.97247303539957353</v>
      </c>
    </row>
    <row r="986" spans="1:33">
      <c r="A986" s="157"/>
      <c r="B986" s="161">
        <f>+[2]data1cf!A986</f>
        <v>-97106.089315198406</v>
      </c>
      <c r="C986" s="161">
        <f>+[2]data1cf!B986</f>
        <v>15040.279575454875</v>
      </c>
      <c r="D986" s="161">
        <f>+[2]data1cf!C986</f>
        <v>16532.457113260047</v>
      </c>
      <c r="E986" s="161">
        <f>+[2]data1cf!D986</f>
        <v>16393.082062373083</v>
      </c>
      <c r="F986" s="161">
        <f>+[2]data1cf!E986</f>
        <v>15793.029319548761</v>
      </c>
      <c r="G986" s="161">
        <f>+[2]data1cf!F986</f>
        <v>15605.677351189253</v>
      </c>
      <c r="H986" s="161">
        <f>+[2]data1cf!G986</f>
        <v>15391.792834177246</v>
      </c>
      <c r="I986" s="161">
        <f>+[2]data1cf!H986</f>
        <v>15085.92506342066</v>
      </c>
      <c r="J986" s="161">
        <f>+[2]data1cf!I986</f>
        <v>15154.431915685689</v>
      </c>
      <c r="K986" s="161">
        <f>+[2]data1cf!J986</f>
        <v>15361.431994993673</v>
      </c>
      <c r="L986" s="161">
        <f>+[2]data1cf!K986</f>
        <v>15289.679845096309</v>
      </c>
      <c r="M986" s="161">
        <f>+[2]data1cf!L986</f>
        <v>15349.146428571483</v>
      </c>
      <c r="N986" s="161">
        <f>+[2]data1cf!M986</f>
        <v>15456.333215632809</v>
      </c>
      <c r="O986" s="161">
        <f>+[2]data1cf!N986</f>
        <v>15245.117354297254</v>
      </c>
      <c r="P986" s="161">
        <f>+[2]data1cf!O986</f>
        <v>15267.309741693774</v>
      </c>
      <c r="Q986" s="161">
        <f>+[2]data1cf!P986</f>
        <v>15283.105038998194</v>
      </c>
      <c r="R986" s="161">
        <f>+[2]data1cf!Q986</f>
        <v>1113.7680020095995</v>
      </c>
      <c r="S986" s="161">
        <f>+[2]data1cf!R986</f>
        <v>0</v>
      </c>
      <c r="T986" s="161">
        <f>+[2]data1cf!S986</f>
        <v>0</v>
      </c>
      <c r="U986" s="161">
        <f>+[2]data1cf!T986</f>
        <v>0</v>
      </c>
      <c r="V986" s="161">
        <f>+[2]data1cf!U986</f>
        <v>0</v>
      </c>
      <c r="W986" s="161">
        <f>+[2]data1cf!V986</f>
        <v>0</v>
      </c>
      <c r="X986" s="161">
        <f>+[2]data1cf!W986</f>
        <v>0</v>
      </c>
      <c r="Y986" s="161">
        <f>+[2]data1cf!X986</f>
        <v>0</v>
      </c>
      <c r="Z986" s="161">
        <f>+[2]data1cf!Y986</f>
        <v>0</v>
      </c>
      <c r="AA986" s="161">
        <f>+[2]data1cf!Z986</f>
        <v>0</v>
      </c>
      <c r="AB986" s="161"/>
      <c r="AC986" s="162">
        <f t="shared" si="120"/>
        <v>21521.962598300903</v>
      </c>
      <c r="AD986" s="162">
        <f t="shared" si="122"/>
        <v>54366.165827518358</v>
      </c>
      <c r="AE986" s="163">
        <f t="shared" si="123"/>
        <v>53811.222838166963</v>
      </c>
      <c r="AF986" s="164">
        <f t="shared" si="121"/>
        <v>0.13752786517143248</v>
      </c>
      <c r="AG986" s="165">
        <f t="shared" si="125"/>
        <v>0.97778236141102304</v>
      </c>
    </row>
    <row r="987" spans="1:33">
      <c r="A987" s="157"/>
      <c r="B987" s="161">
        <f>+[2]data1cf!A987</f>
        <v>-87741.803065841916</v>
      </c>
      <c r="C987" s="161">
        <f>+[2]data1cf!B987</f>
        <v>15055.541211016018</v>
      </c>
      <c r="D987" s="161">
        <f>+[2]data1cf!C987</f>
        <v>16301.306762015212</v>
      </c>
      <c r="E987" s="161">
        <f>+[2]data1cf!D987</f>
        <v>15874.812146579372</v>
      </c>
      <c r="F987" s="161">
        <f>+[2]data1cf!E987</f>
        <v>15794.461734701095</v>
      </c>
      <c r="G987" s="161">
        <f>+[2]data1cf!F987</f>
        <v>15244.488371033403</v>
      </c>
      <c r="H987" s="161">
        <f>+[2]data1cf!G987</f>
        <v>15133.324918501921</v>
      </c>
      <c r="I987" s="161">
        <f>+[2]data1cf!H987</f>
        <v>15132.845980209717</v>
      </c>
      <c r="J987" s="161">
        <f>+[2]data1cf!I987</f>
        <v>14983.635574901624</v>
      </c>
      <c r="K987" s="161">
        <f>+[2]data1cf!J987</f>
        <v>15056.273413869629</v>
      </c>
      <c r="L987" s="161">
        <f>+[2]data1cf!K987</f>
        <v>15189.568126692066</v>
      </c>
      <c r="M987" s="161">
        <f>+[2]data1cf!L987</f>
        <v>14945.175047229463</v>
      </c>
      <c r="N987" s="161">
        <f>+[2]data1cf!M987</f>
        <v>15160.249411965708</v>
      </c>
      <c r="O987" s="161">
        <f>+[2]data1cf!N987</f>
        <v>15137.650183008776</v>
      </c>
      <c r="P987" s="161">
        <f>+[2]data1cf!O987</f>
        <v>15150.282641907714</v>
      </c>
      <c r="Q987" s="161">
        <f>+[2]data1cf!P987</f>
        <v>15027.375639597845</v>
      </c>
      <c r="R987" s="161">
        <f>+[2]data1cf!Q987</f>
        <v>1006.3633844439803</v>
      </c>
      <c r="S987" s="161">
        <f>+[2]data1cf!R987</f>
        <v>0</v>
      </c>
      <c r="T987" s="161">
        <f>+[2]data1cf!S987</f>
        <v>0</v>
      </c>
      <c r="U987" s="161">
        <f>+[2]data1cf!T987</f>
        <v>0</v>
      </c>
      <c r="V987" s="161">
        <f>+[2]data1cf!U987</f>
        <v>0</v>
      </c>
      <c r="W987" s="161">
        <f>+[2]data1cf!V987</f>
        <v>0</v>
      </c>
      <c r="X987" s="161">
        <f>+[2]data1cf!W987</f>
        <v>0</v>
      </c>
      <c r="Y987" s="161">
        <f>+[2]data1cf!X987</f>
        <v>0</v>
      </c>
      <c r="Z987" s="161">
        <f>+[2]data1cf!Y987</f>
        <v>0</v>
      </c>
      <c r="AA987" s="161">
        <f>+[2]data1cf!Z987</f>
        <v>0</v>
      </c>
      <c r="AB987" s="161"/>
      <c r="AC987" s="162">
        <f t="shared" si="120"/>
        <v>29345.172796259816</v>
      </c>
      <c r="AD987" s="162">
        <f t="shared" si="122"/>
        <v>61734.462483764903</v>
      </c>
      <c r="AE987" s="163">
        <f t="shared" si="123"/>
        <v>61187.318039546808</v>
      </c>
      <c r="AF987" s="164">
        <f t="shared" si="121"/>
        <v>0.15576004385948181</v>
      </c>
      <c r="AG987" s="165">
        <f t="shared" si="125"/>
        <v>0.98673753235741801</v>
      </c>
    </row>
    <row r="988" spans="1:33">
      <c r="A988" s="157"/>
      <c r="B988" s="161">
        <f>+[2]data1cf!A988</f>
        <v>-95523.506267514778</v>
      </c>
      <c r="C988" s="161">
        <f>+[2]data1cf!B988</f>
        <v>14891.019661996677</v>
      </c>
      <c r="D988" s="161">
        <f>+[2]data1cf!C988</f>
        <v>16567.317136306436</v>
      </c>
      <c r="E988" s="161">
        <f>+[2]data1cf!D988</f>
        <v>16220.964162261802</v>
      </c>
      <c r="F988" s="161">
        <f>+[2]data1cf!E988</f>
        <v>16127.195738893137</v>
      </c>
      <c r="G988" s="161">
        <f>+[2]data1cf!F988</f>
        <v>15573.031756238393</v>
      </c>
      <c r="H988" s="161">
        <f>+[2]data1cf!G988</f>
        <v>15312.817366506151</v>
      </c>
      <c r="I988" s="161">
        <f>+[2]data1cf!H988</f>
        <v>15154.34758295901</v>
      </c>
      <c r="J988" s="161">
        <f>+[2]data1cf!I988</f>
        <v>15035.605166884314</v>
      </c>
      <c r="K988" s="161">
        <f>+[2]data1cf!J988</f>
        <v>15267.852012737229</v>
      </c>
      <c r="L988" s="161">
        <f>+[2]data1cf!K988</f>
        <v>15146.981492277526</v>
      </c>
      <c r="M988" s="161">
        <f>+[2]data1cf!L988</f>
        <v>15286.279017944446</v>
      </c>
      <c r="N988" s="161">
        <f>+[2]data1cf!M988</f>
        <v>15250.049005312736</v>
      </c>
      <c r="O988" s="161">
        <f>+[2]data1cf!N988</f>
        <v>15293.318718737813</v>
      </c>
      <c r="P988" s="161">
        <f>+[2]data1cf!O988</f>
        <v>15342.266170183819</v>
      </c>
      <c r="Q988" s="161">
        <f>+[2]data1cf!P988</f>
        <v>15352.012171408875</v>
      </c>
      <c r="R988" s="161">
        <f>+[2]data1cf!Q988</f>
        <v>1095.6164074858873</v>
      </c>
      <c r="S988" s="161">
        <f>+[2]data1cf!R988</f>
        <v>0</v>
      </c>
      <c r="T988" s="161">
        <f>+[2]data1cf!S988</f>
        <v>0</v>
      </c>
      <c r="U988" s="161">
        <f>+[2]data1cf!T988</f>
        <v>0</v>
      </c>
      <c r="V988" s="161">
        <f>+[2]data1cf!U988</f>
        <v>0</v>
      </c>
      <c r="W988" s="161">
        <f>+[2]data1cf!V988</f>
        <v>0</v>
      </c>
      <c r="X988" s="161">
        <f>+[2]data1cf!W988</f>
        <v>0</v>
      </c>
      <c r="Y988" s="161">
        <f>+[2]data1cf!X988</f>
        <v>0</v>
      </c>
      <c r="Z988" s="161">
        <f>+[2]data1cf!Y988</f>
        <v>0</v>
      </c>
      <c r="AA988" s="161">
        <f>+[2]data1cf!Z988</f>
        <v>0</v>
      </c>
      <c r="AB988" s="161"/>
      <c r="AC988" s="162">
        <f t="shared" si="120"/>
        <v>22875.291484768597</v>
      </c>
      <c r="AD988" s="162">
        <f t="shared" si="122"/>
        <v>55656.202052259461</v>
      </c>
      <c r="AE988" s="163">
        <f t="shared" si="123"/>
        <v>55102.347434394294</v>
      </c>
      <c r="AF988" s="164">
        <f t="shared" si="121"/>
        <v>0.14043400883674623</v>
      </c>
      <c r="AG988" s="165">
        <f t="shared" si="125"/>
        <v>0.97970134531039654</v>
      </c>
    </row>
    <row r="989" spans="1:33">
      <c r="A989" s="157"/>
      <c r="B989" s="161">
        <f>+[2]data1cf!A989</f>
        <v>-101249.34725205383</v>
      </c>
      <c r="C989" s="161">
        <f>+[2]data1cf!B989</f>
        <v>15181.209373373809</v>
      </c>
      <c r="D989" s="161">
        <f>+[2]data1cf!C989</f>
        <v>17094.812461913043</v>
      </c>
      <c r="E989" s="161">
        <f>+[2]data1cf!D989</f>
        <v>16498.895259402489</v>
      </c>
      <c r="F989" s="161">
        <f>+[2]data1cf!E989</f>
        <v>16040.636571917046</v>
      </c>
      <c r="G989" s="161">
        <f>+[2]data1cf!F989</f>
        <v>15720.213063419531</v>
      </c>
      <c r="H989" s="161">
        <f>+[2]data1cf!G989</f>
        <v>15564.60274499729</v>
      </c>
      <c r="I989" s="161">
        <f>+[2]data1cf!H989</f>
        <v>15272.783864676419</v>
      </c>
      <c r="J989" s="161">
        <f>+[2]data1cf!I989</f>
        <v>15465.999723787814</v>
      </c>
      <c r="K989" s="161">
        <f>+[2]data1cf!J989</f>
        <v>15379.512914252426</v>
      </c>
      <c r="L989" s="161">
        <f>+[2]data1cf!K989</f>
        <v>15337.299664791928</v>
      </c>
      <c r="M989" s="161">
        <f>+[2]data1cf!L989</f>
        <v>15246.918758499964</v>
      </c>
      <c r="N989" s="161">
        <f>+[2]data1cf!M989</f>
        <v>15367.898193180747</v>
      </c>
      <c r="O989" s="161">
        <f>+[2]data1cf!N989</f>
        <v>15415.717013934542</v>
      </c>
      <c r="P989" s="161">
        <f>+[2]data1cf!O989</f>
        <v>15462.926649819603</v>
      </c>
      <c r="Q989" s="161">
        <f>+[2]data1cf!P989</f>
        <v>15431.872916590662</v>
      </c>
      <c r="R989" s="161">
        <f>+[2]data1cf!Q989</f>
        <v>1161.2895132421565</v>
      </c>
      <c r="S989" s="161">
        <f>+[2]data1cf!R989</f>
        <v>0</v>
      </c>
      <c r="T989" s="161">
        <f>+[2]data1cf!S989</f>
        <v>0</v>
      </c>
      <c r="U989" s="161">
        <f>+[2]data1cf!T989</f>
        <v>0</v>
      </c>
      <c r="V989" s="161">
        <f>+[2]data1cf!U989</f>
        <v>0</v>
      </c>
      <c r="W989" s="161">
        <f>+[2]data1cf!V989</f>
        <v>0</v>
      </c>
      <c r="X989" s="161">
        <f>+[2]data1cf!W989</f>
        <v>0</v>
      </c>
      <c r="Y989" s="161">
        <f>+[2]data1cf!X989</f>
        <v>0</v>
      </c>
      <c r="Z989" s="161">
        <f>+[2]data1cf!Y989</f>
        <v>0</v>
      </c>
      <c r="AA989" s="161">
        <f>+[2]data1cf!Z989</f>
        <v>0</v>
      </c>
      <c r="AB989" s="161"/>
      <c r="AC989" s="162">
        <f t="shared" si="120"/>
        <v>18738.511870514074</v>
      </c>
      <c r="AD989" s="162">
        <f t="shared" si="122"/>
        <v>51870.326484170488</v>
      </c>
      <c r="AE989" s="163">
        <f t="shared" si="123"/>
        <v>51310.814135093933</v>
      </c>
      <c r="AF989" s="164">
        <f t="shared" si="121"/>
        <v>0.1316198647022247</v>
      </c>
      <c r="AG989" s="165">
        <f t="shared" si="125"/>
        <v>0.97353952647887643</v>
      </c>
    </row>
    <row r="990" spans="1:33">
      <c r="A990" s="157"/>
      <c r="B990" s="161">
        <f>+[2]data1cf!A990</f>
        <v>-99633.031420476284</v>
      </c>
      <c r="C990" s="161">
        <f>+[2]data1cf!B990</f>
        <v>15201.937208926189</v>
      </c>
      <c r="D990" s="161">
        <f>+[2]data1cf!C990</f>
        <v>16803.160218534413</v>
      </c>
      <c r="E990" s="161">
        <f>+[2]data1cf!D990</f>
        <v>16495.682042066743</v>
      </c>
      <c r="F990" s="161">
        <f>+[2]data1cf!E990</f>
        <v>16129.252139707529</v>
      </c>
      <c r="G990" s="161">
        <f>+[2]data1cf!F990</f>
        <v>15666.687598147995</v>
      </c>
      <c r="H990" s="161">
        <f>+[2]data1cf!G990</f>
        <v>15373.877790184881</v>
      </c>
      <c r="I990" s="161">
        <f>+[2]data1cf!H990</f>
        <v>15274.984502213458</v>
      </c>
      <c r="J990" s="161">
        <f>+[2]data1cf!I990</f>
        <v>15246.40213021013</v>
      </c>
      <c r="K990" s="161">
        <f>+[2]data1cf!J990</f>
        <v>15204.004034552379</v>
      </c>
      <c r="L990" s="161">
        <f>+[2]data1cf!K990</f>
        <v>15211.111782489848</v>
      </c>
      <c r="M990" s="161">
        <f>+[2]data1cf!L990</f>
        <v>15281.402456013922</v>
      </c>
      <c r="N990" s="161">
        <f>+[2]data1cf!M990</f>
        <v>15524.848474838409</v>
      </c>
      <c r="O990" s="161">
        <f>+[2]data1cf!N990</f>
        <v>15517.43692076685</v>
      </c>
      <c r="P990" s="161">
        <f>+[2]data1cf!O990</f>
        <v>15251.682675251486</v>
      </c>
      <c r="Q990" s="161">
        <f>+[2]data1cf!P990</f>
        <v>15180.553022279375</v>
      </c>
      <c r="R990" s="161">
        <f>+[2]data1cf!Q990</f>
        <v>1142.7510171802946</v>
      </c>
      <c r="S990" s="161">
        <f>+[2]data1cf!R990</f>
        <v>0</v>
      </c>
      <c r="T990" s="161">
        <f>+[2]data1cf!S990</f>
        <v>0</v>
      </c>
      <c r="U990" s="161">
        <f>+[2]data1cf!T990</f>
        <v>0</v>
      </c>
      <c r="V990" s="161">
        <f>+[2]data1cf!U990</f>
        <v>0</v>
      </c>
      <c r="W990" s="161">
        <f>+[2]data1cf!V990</f>
        <v>0</v>
      </c>
      <c r="X990" s="161">
        <f>+[2]data1cf!W990</f>
        <v>0</v>
      </c>
      <c r="Y990" s="161">
        <f>+[2]data1cf!X990</f>
        <v>0</v>
      </c>
      <c r="Z990" s="161">
        <f>+[2]data1cf!Y990</f>
        <v>0</v>
      </c>
      <c r="AA990" s="161">
        <f>+[2]data1cf!Z990</f>
        <v>0</v>
      </c>
      <c r="AB990" s="161"/>
      <c r="AC990" s="162">
        <f t="shared" si="120"/>
        <v>19797.485396354961</v>
      </c>
      <c r="AD990" s="162">
        <f t="shared" si="122"/>
        <v>52765.716918540864</v>
      </c>
      <c r="AE990" s="163">
        <f t="shared" si="123"/>
        <v>52208.970093825228</v>
      </c>
      <c r="AF990" s="164">
        <f t="shared" si="121"/>
        <v>0.13388231396675115</v>
      </c>
      <c r="AG990" s="165">
        <f t="shared" si="125"/>
        <v>0.97514759948239882</v>
      </c>
    </row>
    <row r="991" spans="1:33">
      <c r="A991" s="157"/>
      <c r="B991" s="161">
        <f>+[2]data1cf!A991</f>
        <v>-91472.293011547212</v>
      </c>
      <c r="C991" s="161">
        <f>+[2]data1cf!B991</f>
        <v>14961.050811364734</v>
      </c>
      <c r="D991" s="161">
        <f>+[2]data1cf!C991</f>
        <v>16624.10357823192</v>
      </c>
      <c r="E991" s="161">
        <f>+[2]data1cf!D991</f>
        <v>16293.881872714272</v>
      </c>
      <c r="F991" s="161">
        <f>+[2]data1cf!E991</f>
        <v>15879.46587347726</v>
      </c>
      <c r="G991" s="161">
        <f>+[2]data1cf!F991</f>
        <v>15428.490296992448</v>
      </c>
      <c r="H991" s="161">
        <f>+[2]data1cf!G991</f>
        <v>15259.606719050766</v>
      </c>
      <c r="I991" s="161">
        <f>+[2]data1cf!H991</f>
        <v>15261.563459024976</v>
      </c>
      <c r="J991" s="161">
        <f>+[2]data1cf!I991</f>
        <v>14841.622035408534</v>
      </c>
      <c r="K991" s="161">
        <f>+[2]data1cf!J991</f>
        <v>14883.101854882676</v>
      </c>
      <c r="L991" s="161">
        <f>+[2]data1cf!K991</f>
        <v>14814.096204518264</v>
      </c>
      <c r="M991" s="161">
        <f>+[2]data1cf!L991</f>
        <v>15035.930932310017</v>
      </c>
      <c r="N991" s="161">
        <f>+[2]data1cf!M991</f>
        <v>15191.400068092786</v>
      </c>
      <c r="O991" s="161">
        <f>+[2]data1cf!N991</f>
        <v>15015.653625306302</v>
      </c>
      <c r="P991" s="161">
        <f>+[2]data1cf!O991</f>
        <v>15314.268133190413</v>
      </c>
      <c r="Q991" s="161">
        <f>+[2]data1cf!P991</f>
        <v>15188.036426757684</v>
      </c>
      <c r="R991" s="161">
        <f>+[2]data1cf!Q991</f>
        <v>1049.1506119252417</v>
      </c>
      <c r="S991" s="161">
        <f>+[2]data1cf!R991</f>
        <v>0</v>
      </c>
      <c r="T991" s="161">
        <f>+[2]data1cf!S991</f>
        <v>0</v>
      </c>
      <c r="U991" s="161">
        <f>+[2]data1cf!T991</f>
        <v>0</v>
      </c>
      <c r="V991" s="161">
        <f>+[2]data1cf!U991</f>
        <v>0</v>
      </c>
      <c r="W991" s="161">
        <f>+[2]data1cf!V991</f>
        <v>0</v>
      </c>
      <c r="X991" s="161">
        <f>+[2]data1cf!W991</f>
        <v>0</v>
      </c>
      <c r="Y991" s="161">
        <f>+[2]data1cf!X991</f>
        <v>0</v>
      </c>
      <c r="Z991" s="161">
        <f>+[2]data1cf!Y991</f>
        <v>0</v>
      </c>
      <c r="AA991" s="161">
        <f>+[2]data1cf!Z991</f>
        <v>0</v>
      </c>
      <c r="AB991" s="161"/>
      <c r="AC991" s="162">
        <f t="shared" si="120"/>
        <v>26232.772040583219</v>
      </c>
      <c r="AD991" s="162">
        <f t="shared" si="122"/>
        <v>58700.521936992511</v>
      </c>
      <c r="AE991" s="163">
        <f t="shared" si="123"/>
        <v>58152.248231896512</v>
      </c>
      <c r="AF991" s="164">
        <f t="shared" si="121"/>
        <v>0.14829080700874331</v>
      </c>
      <c r="AG991" s="165">
        <f t="shared" si="125"/>
        <v>0.98359833353543447</v>
      </c>
    </row>
    <row r="992" spans="1:33">
      <c r="A992" s="157"/>
      <c r="B992" s="161">
        <f>+[2]data1cf!A992</f>
        <v>-89846.935800219391</v>
      </c>
      <c r="C992" s="161">
        <f>+[2]data1cf!B992</f>
        <v>14939.608547571239</v>
      </c>
      <c r="D992" s="161">
        <f>+[2]data1cf!C992</f>
        <v>16193.612062956086</v>
      </c>
      <c r="E992" s="161">
        <f>+[2]data1cf!D992</f>
        <v>15966.200696906752</v>
      </c>
      <c r="F992" s="161">
        <f>+[2]data1cf!E992</f>
        <v>15630.801345797074</v>
      </c>
      <c r="G992" s="161">
        <f>+[2]data1cf!F992</f>
        <v>15486.479069823916</v>
      </c>
      <c r="H992" s="161">
        <f>+[2]data1cf!G992</f>
        <v>15179.127774266108</v>
      </c>
      <c r="I992" s="161">
        <f>+[2]data1cf!H992</f>
        <v>15244.848695147837</v>
      </c>
      <c r="J992" s="161">
        <f>+[2]data1cf!I992</f>
        <v>15085.326529299127</v>
      </c>
      <c r="K992" s="161">
        <f>+[2]data1cf!J992</f>
        <v>15035.093724477745</v>
      </c>
      <c r="L992" s="161">
        <f>+[2]data1cf!K992</f>
        <v>15047.214442602042</v>
      </c>
      <c r="M992" s="161">
        <f>+[2]data1cf!L992</f>
        <v>15069.750291783716</v>
      </c>
      <c r="N992" s="161">
        <f>+[2]data1cf!M992</f>
        <v>15175.719651150259</v>
      </c>
      <c r="O992" s="161">
        <f>+[2]data1cf!N992</f>
        <v>15111.865156528082</v>
      </c>
      <c r="P992" s="161">
        <f>+[2]data1cf!O992</f>
        <v>15133.144529140607</v>
      </c>
      <c r="Q992" s="161">
        <f>+[2]data1cf!P992</f>
        <v>15022.016765874658</v>
      </c>
      <c r="R992" s="161">
        <f>+[2]data1cf!Q992</f>
        <v>1030.5084148541962</v>
      </c>
      <c r="S992" s="161">
        <f>+[2]data1cf!R992</f>
        <v>0</v>
      </c>
      <c r="T992" s="161">
        <f>+[2]data1cf!S992</f>
        <v>0</v>
      </c>
      <c r="U992" s="161">
        <f>+[2]data1cf!T992</f>
        <v>0</v>
      </c>
      <c r="V992" s="161">
        <f>+[2]data1cf!U992</f>
        <v>0</v>
      </c>
      <c r="W992" s="161">
        <f>+[2]data1cf!V992</f>
        <v>0</v>
      </c>
      <c r="X992" s="161">
        <f>+[2]data1cf!W992</f>
        <v>0</v>
      </c>
      <c r="Y992" s="161">
        <f>+[2]data1cf!X992</f>
        <v>0</v>
      </c>
      <c r="Z992" s="161">
        <f>+[2]data1cf!Y992</f>
        <v>0</v>
      </c>
      <c r="AA992" s="161">
        <f>+[2]data1cf!Z992</f>
        <v>0</v>
      </c>
      <c r="AB992" s="161"/>
      <c r="AC992" s="162">
        <f t="shared" si="120"/>
        <v>27260.2077570685</v>
      </c>
      <c r="AD992" s="162">
        <f t="shared" si="122"/>
        <v>59697.147017610048</v>
      </c>
      <c r="AE992" s="163">
        <f t="shared" si="123"/>
        <v>59149.273661301057</v>
      </c>
      <c r="AF992" s="164">
        <f t="shared" si="121"/>
        <v>0.15073142647743229</v>
      </c>
      <c r="AG992" s="165">
        <f t="shared" si="125"/>
        <v>0.98470392119446459</v>
      </c>
    </row>
    <row r="993" spans="1:33">
      <c r="A993" s="157"/>
      <c r="B993" s="161">
        <f>+[2]data1cf!A993</f>
        <v>-97732.798898426263</v>
      </c>
      <c r="C993" s="161">
        <f>+[2]data1cf!B993</f>
        <v>15300.384659988502</v>
      </c>
      <c r="D993" s="161">
        <f>+[2]data1cf!C993</f>
        <v>16673.252090724</v>
      </c>
      <c r="E993" s="161">
        <f>+[2]data1cf!D993</f>
        <v>16445.910427153201</v>
      </c>
      <c r="F993" s="161">
        <f>+[2]data1cf!E993</f>
        <v>16031.259367981547</v>
      </c>
      <c r="G993" s="161">
        <f>+[2]data1cf!F993</f>
        <v>15542.317501204621</v>
      </c>
      <c r="H993" s="161">
        <f>+[2]data1cf!G993</f>
        <v>15507.620298146529</v>
      </c>
      <c r="I993" s="161">
        <f>+[2]data1cf!H993</f>
        <v>15206.503261379838</v>
      </c>
      <c r="J993" s="161">
        <f>+[2]data1cf!I993</f>
        <v>15171.684764985588</v>
      </c>
      <c r="K993" s="161">
        <f>+[2]data1cf!J993</f>
        <v>15406.158247477902</v>
      </c>
      <c r="L993" s="161">
        <f>+[2]data1cf!K993</f>
        <v>15292.076993813651</v>
      </c>
      <c r="M993" s="161">
        <f>+[2]data1cf!L993</f>
        <v>15249.105171485804</v>
      </c>
      <c r="N993" s="161">
        <f>+[2]data1cf!M993</f>
        <v>15230.028030287758</v>
      </c>
      <c r="O993" s="161">
        <f>+[2]data1cf!N993</f>
        <v>15268.447393157254</v>
      </c>
      <c r="P993" s="161">
        <f>+[2]data1cf!O993</f>
        <v>15290.799524189066</v>
      </c>
      <c r="Q993" s="161">
        <f>+[2]data1cf!P993</f>
        <v>15316.005115978334</v>
      </c>
      <c r="R993" s="161">
        <f>+[2]data1cf!Q993</f>
        <v>1120.9561102453897</v>
      </c>
      <c r="S993" s="161">
        <f>+[2]data1cf!R993</f>
        <v>0</v>
      </c>
      <c r="T993" s="161">
        <f>+[2]data1cf!S993</f>
        <v>0</v>
      </c>
      <c r="U993" s="161">
        <f>+[2]data1cf!T993</f>
        <v>0</v>
      </c>
      <c r="V993" s="161">
        <f>+[2]data1cf!U993</f>
        <v>0</v>
      </c>
      <c r="W993" s="161">
        <f>+[2]data1cf!V993</f>
        <v>0</v>
      </c>
      <c r="X993" s="161">
        <f>+[2]data1cf!W993</f>
        <v>0</v>
      </c>
      <c r="Y993" s="161">
        <f>+[2]data1cf!X993</f>
        <v>0</v>
      </c>
      <c r="Z993" s="161">
        <f>+[2]data1cf!Y993</f>
        <v>0</v>
      </c>
      <c r="AA993" s="161">
        <f>+[2]data1cf!Z993</f>
        <v>0</v>
      </c>
      <c r="AB993" s="161"/>
      <c r="AC993" s="162">
        <f t="shared" si="120"/>
        <v>21481.453864125211</v>
      </c>
      <c r="AD993" s="162">
        <f t="shared" si="122"/>
        <v>54382.908502591046</v>
      </c>
      <c r="AE993" s="163">
        <f t="shared" si="123"/>
        <v>53827.299155907342</v>
      </c>
      <c r="AF993" s="164">
        <f t="shared" si="121"/>
        <v>0.1373642981052399</v>
      </c>
      <c r="AG993" s="165">
        <f t="shared" si="125"/>
        <v>0.97780839340267345</v>
      </c>
    </row>
    <row r="994" spans="1:33">
      <c r="A994" s="157"/>
      <c r="B994" s="161">
        <f>+[2]data1cf!A994</f>
        <v>-88230.660338849135</v>
      </c>
      <c r="C994" s="161">
        <f>+[2]data1cf!B994</f>
        <v>14954.259410543433</v>
      </c>
      <c r="D994" s="161">
        <f>+[2]data1cf!C994</f>
        <v>16176.072522388493</v>
      </c>
      <c r="E994" s="161">
        <f>+[2]data1cf!D994</f>
        <v>15950.920165940437</v>
      </c>
      <c r="F994" s="161">
        <f>+[2]data1cf!E994</f>
        <v>15523.891735273761</v>
      </c>
      <c r="G994" s="161">
        <f>+[2]data1cf!F994</f>
        <v>15508.825575993877</v>
      </c>
      <c r="H994" s="161">
        <f>+[2]data1cf!G994</f>
        <v>15339.86531589464</v>
      </c>
      <c r="I994" s="161">
        <f>+[2]data1cf!H994</f>
        <v>14933.72873289468</v>
      </c>
      <c r="J994" s="161">
        <f>+[2]data1cf!I994</f>
        <v>14875.011109623174</v>
      </c>
      <c r="K994" s="161">
        <f>+[2]data1cf!J994</f>
        <v>15281.003016686505</v>
      </c>
      <c r="L994" s="161">
        <f>+[2]data1cf!K994</f>
        <v>15137.458055129475</v>
      </c>
      <c r="M994" s="161">
        <f>+[2]data1cf!L994</f>
        <v>15055.434692652056</v>
      </c>
      <c r="N994" s="161">
        <f>+[2]data1cf!M994</f>
        <v>15225.912194556557</v>
      </c>
      <c r="O994" s="161">
        <f>+[2]data1cf!N994</f>
        <v>15176.708450100537</v>
      </c>
      <c r="P994" s="161">
        <f>+[2]data1cf!O994</f>
        <v>15171.803983179088</v>
      </c>
      <c r="Q994" s="161">
        <f>+[2]data1cf!P994</f>
        <v>15093.543338885534</v>
      </c>
      <c r="R994" s="161">
        <f>+[2]data1cf!Q994</f>
        <v>1011.970381822464</v>
      </c>
      <c r="S994" s="161">
        <f>+[2]data1cf!R994</f>
        <v>0</v>
      </c>
      <c r="T994" s="161">
        <f>+[2]data1cf!S994</f>
        <v>0</v>
      </c>
      <c r="U994" s="161">
        <f>+[2]data1cf!T994</f>
        <v>0</v>
      </c>
      <c r="V994" s="161">
        <f>+[2]data1cf!U994</f>
        <v>0</v>
      </c>
      <c r="W994" s="161">
        <f>+[2]data1cf!V994</f>
        <v>0</v>
      </c>
      <c r="X994" s="161">
        <f>+[2]data1cf!W994</f>
        <v>0</v>
      </c>
      <c r="Y994" s="161">
        <f>+[2]data1cf!X994</f>
        <v>0</v>
      </c>
      <c r="Z994" s="161">
        <f>+[2]data1cf!Y994</f>
        <v>0</v>
      </c>
      <c r="AA994" s="161">
        <f>+[2]data1cf!Z994</f>
        <v>0</v>
      </c>
      <c r="AB994" s="161"/>
      <c r="AC994" s="162">
        <f t="shared" si="120"/>
        <v>28829.735031984274</v>
      </c>
      <c r="AD994" s="162">
        <f t="shared" si="122"/>
        <v>61272.450687909666</v>
      </c>
      <c r="AE994" s="163">
        <f t="shared" si="123"/>
        <v>60724.203885907395</v>
      </c>
      <c r="AF994" s="164">
        <f t="shared" si="121"/>
        <v>0.15440450310707091</v>
      </c>
      <c r="AG994" s="165">
        <f t="shared" si="125"/>
        <v>0.98630145800420577</v>
      </c>
    </row>
    <row r="995" spans="1:33">
      <c r="A995" s="157"/>
      <c r="B995" s="161">
        <f>+[2]data1cf!A995</f>
        <v>-94599.520322647644</v>
      </c>
      <c r="C995" s="161">
        <f>+[2]data1cf!B995</f>
        <v>15141.904154612566</v>
      </c>
      <c r="D995" s="161">
        <f>+[2]data1cf!C995</f>
        <v>16576.733577336316</v>
      </c>
      <c r="E995" s="161">
        <f>+[2]data1cf!D995</f>
        <v>16226.405917602013</v>
      </c>
      <c r="F995" s="161">
        <f>+[2]data1cf!E995</f>
        <v>15965.916292374117</v>
      </c>
      <c r="G995" s="161">
        <f>+[2]data1cf!F995</f>
        <v>15466.263386053522</v>
      </c>
      <c r="H995" s="161">
        <f>+[2]data1cf!G995</f>
        <v>15194.930619822673</v>
      </c>
      <c r="I995" s="161">
        <f>+[2]data1cf!H995</f>
        <v>15189.117770816127</v>
      </c>
      <c r="J995" s="161">
        <f>+[2]data1cf!I995</f>
        <v>15189.973091539174</v>
      </c>
      <c r="K995" s="161">
        <f>+[2]data1cf!J995</f>
        <v>15237.010847219573</v>
      </c>
      <c r="L995" s="161">
        <f>+[2]data1cf!K995</f>
        <v>15318.577310987821</v>
      </c>
      <c r="M995" s="161">
        <f>+[2]data1cf!L995</f>
        <v>14995.606904036464</v>
      </c>
      <c r="N995" s="161">
        <f>+[2]data1cf!M995</f>
        <v>15040.490346738789</v>
      </c>
      <c r="O995" s="161">
        <f>+[2]data1cf!N995</f>
        <v>15188.449914241774</v>
      </c>
      <c r="P995" s="161">
        <f>+[2]data1cf!O995</f>
        <v>15367.718038885581</v>
      </c>
      <c r="Q995" s="161">
        <f>+[2]data1cf!P995</f>
        <v>15205.649720642068</v>
      </c>
      <c r="R995" s="161">
        <f>+[2]data1cf!Q995</f>
        <v>1085.0186582926394</v>
      </c>
      <c r="S995" s="161">
        <f>+[2]data1cf!R995</f>
        <v>0</v>
      </c>
      <c r="T995" s="161">
        <f>+[2]data1cf!S995</f>
        <v>0</v>
      </c>
      <c r="U995" s="161">
        <f>+[2]data1cf!T995</f>
        <v>0</v>
      </c>
      <c r="V995" s="161">
        <f>+[2]data1cf!U995</f>
        <v>0</v>
      </c>
      <c r="W995" s="161">
        <f>+[2]data1cf!V995</f>
        <v>0</v>
      </c>
      <c r="X995" s="161">
        <f>+[2]data1cf!W995</f>
        <v>0</v>
      </c>
      <c r="Y995" s="161">
        <f>+[2]data1cf!X995</f>
        <v>0</v>
      </c>
      <c r="Z995" s="161">
        <f>+[2]data1cf!Y995</f>
        <v>0</v>
      </c>
      <c r="AA995" s="161">
        <f>+[2]data1cf!Z995</f>
        <v>0</v>
      </c>
      <c r="AB995" s="161"/>
      <c r="AC995" s="162">
        <f t="shared" si="120"/>
        <v>23709.668583889274</v>
      </c>
      <c r="AD995" s="162">
        <f t="shared" si="122"/>
        <v>56388.492475588828</v>
      </c>
      <c r="AE995" s="163">
        <f t="shared" si="123"/>
        <v>55836.59441015109</v>
      </c>
      <c r="AF995" s="164">
        <f t="shared" si="121"/>
        <v>0.14236841797828675</v>
      </c>
      <c r="AG995" s="165">
        <f t="shared" ref="AG995:AG1001" si="126">1-EXP(-(1/0.25)*(AD995/ABS($AD$1010)))</f>
        <v>0.98071596370574954</v>
      </c>
    </row>
    <row r="996" spans="1:33">
      <c r="A996" s="157"/>
      <c r="B996" s="161">
        <f>+[2]data1cf!A996</f>
        <v>-92221.51427835763</v>
      </c>
      <c r="C996" s="161">
        <f>+[2]data1cf!B996</f>
        <v>15068.38018639127</v>
      </c>
      <c r="D996" s="161">
        <f>+[2]data1cf!C996</f>
        <v>16371.060994738778</v>
      </c>
      <c r="E996" s="161">
        <f>+[2]data1cf!D996</f>
        <v>16011.687677939124</v>
      </c>
      <c r="F996" s="161">
        <f>+[2]data1cf!E996</f>
        <v>15622.698491671734</v>
      </c>
      <c r="G996" s="161">
        <f>+[2]data1cf!F996</f>
        <v>15461.57354449621</v>
      </c>
      <c r="H996" s="161">
        <f>+[2]data1cf!G996</f>
        <v>15263.112679883117</v>
      </c>
      <c r="I996" s="161">
        <f>+[2]data1cf!H996</f>
        <v>15214.854816893119</v>
      </c>
      <c r="J996" s="161">
        <f>+[2]data1cf!I996</f>
        <v>15097.224868734553</v>
      </c>
      <c r="K996" s="161">
        <f>+[2]data1cf!J996</f>
        <v>15141.620689994827</v>
      </c>
      <c r="L996" s="161">
        <f>+[2]data1cf!K996</f>
        <v>15193.994717830301</v>
      </c>
      <c r="M996" s="161">
        <f>+[2]data1cf!L996</f>
        <v>15231.318707020677</v>
      </c>
      <c r="N996" s="161">
        <f>+[2]data1cf!M996</f>
        <v>15199.540642505686</v>
      </c>
      <c r="O996" s="161">
        <f>+[2]data1cf!N996</f>
        <v>14992.777171056972</v>
      </c>
      <c r="P996" s="161">
        <f>+[2]data1cf!O996</f>
        <v>15066.282219237628</v>
      </c>
      <c r="Q996" s="161">
        <f>+[2]data1cf!P996</f>
        <v>15304.958366364746</v>
      </c>
      <c r="R996" s="161">
        <f>+[2]data1cf!Q996</f>
        <v>1057.7438801670507</v>
      </c>
      <c r="S996" s="161">
        <f>+[2]data1cf!R996</f>
        <v>0</v>
      </c>
      <c r="T996" s="161">
        <f>+[2]data1cf!S996</f>
        <v>0</v>
      </c>
      <c r="U996" s="161">
        <f>+[2]data1cf!T996</f>
        <v>0</v>
      </c>
      <c r="V996" s="161">
        <f>+[2]data1cf!U996</f>
        <v>0</v>
      </c>
      <c r="W996" s="161">
        <f>+[2]data1cf!V996</f>
        <v>0</v>
      </c>
      <c r="X996" s="161">
        <f>+[2]data1cf!W996</f>
        <v>0</v>
      </c>
      <c r="Y996" s="161">
        <f>+[2]data1cf!X996</f>
        <v>0</v>
      </c>
      <c r="Z996" s="161">
        <f>+[2]data1cf!Y996</f>
        <v>0</v>
      </c>
      <c r="AA996" s="161">
        <f>+[2]data1cf!Z996</f>
        <v>0</v>
      </c>
      <c r="AB996" s="161"/>
      <c r="AC996" s="162">
        <f t="shared" si="120"/>
        <v>25387.423584911012</v>
      </c>
      <c r="AD996" s="162">
        <f t="shared" si="122"/>
        <v>57943.649941399628</v>
      </c>
      <c r="AE996" s="163">
        <f t="shared" si="123"/>
        <v>57393.687153920531</v>
      </c>
      <c r="AF996" s="164">
        <f t="shared" si="121"/>
        <v>0.14625315070152281</v>
      </c>
      <c r="AG996" s="165">
        <f t="shared" si="126"/>
        <v>0.98270562668709038</v>
      </c>
    </row>
    <row r="997" spans="1:33">
      <c r="A997" s="157"/>
      <c r="B997" s="161">
        <f>+[2]data1cf!A997</f>
        <v>-85608.709062178954</v>
      </c>
      <c r="C997" s="161">
        <f>+[2]data1cf!B997</f>
        <v>15036.828377032552</v>
      </c>
      <c r="D997" s="161">
        <f>+[2]data1cf!C997</f>
        <v>16269.270588343827</v>
      </c>
      <c r="E997" s="161">
        <f>+[2]data1cf!D997</f>
        <v>16020.806123382183</v>
      </c>
      <c r="F997" s="161">
        <f>+[2]data1cf!E997</f>
        <v>15579.43090629492</v>
      </c>
      <c r="G997" s="161">
        <f>+[2]data1cf!F997</f>
        <v>15340.557275788486</v>
      </c>
      <c r="H997" s="161">
        <f>+[2]data1cf!G997</f>
        <v>15103.23895616383</v>
      </c>
      <c r="I997" s="161">
        <f>+[2]data1cf!H997</f>
        <v>14884.557951736191</v>
      </c>
      <c r="J997" s="161">
        <f>+[2]data1cf!I997</f>
        <v>15001.72269945679</v>
      </c>
      <c r="K997" s="161">
        <f>+[2]data1cf!J997</f>
        <v>14921.234002509436</v>
      </c>
      <c r="L997" s="161">
        <f>+[2]data1cf!K997</f>
        <v>14896.198115565396</v>
      </c>
      <c r="M997" s="161">
        <f>+[2]data1cf!L997</f>
        <v>14852.454730257938</v>
      </c>
      <c r="N997" s="161">
        <f>+[2]data1cf!M997</f>
        <v>14995.712734907389</v>
      </c>
      <c r="O997" s="161">
        <f>+[2]data1cf!N997</f>
        <v>15006.993251948119</v>
      </c>
      <c r="P997" s="161">
        <f>+[2]data1cf!O997</f>
        <v>15200.842000088298</v>
      </c>
      <c r="Q997" s="161">
        <f>+[2]data1cf!P997</f>
        <v>14997.142112236543</v>
      </c>
      <c r="R997" s="161">
        <f>+[2]data1cf!Q997</f>
        <v>981.89764945956756</v>
      </c>
      <c r="S997" s="161">
        <f>+[2]data1cf!R997</f>
        <v>0</v>
      </c>
      <c r="T997" s="161">
        <f>+[2]data1cf!S997</f>
        <v>0</v>
      </c>
      <c r="U997" s="161">
        <f>+[2]data1cf!T997</f>
        <v>0</v>
      </c>
      <c r="V997" s="161">
        <f>+[2]data1cf!U997</f>
        <v>0</v>
      </c>
      <c r="W997" s="161">
        <f>+[2]data1cf!V997</f>
        <v>0</v>
      </c>
      <c r="X997" s="161">
        <f>+[2]data1cf!W997</f>
        <v>0</v>
      </c>
      <c r="Y997" s="161">
        <f>+[2]data1cf!X997</f>
        <v>0</v>
      </c>
      <c r="Z997" s="161">
        <f>+[2]data1cf!Y997</f>
        <v>0</v>
      </c>
      <c r="AA997" s="161">
        <f>+[2]data1cf!Z997</f>
        <v>0</v>
      </c>
      <c r="AB997" s="161"/>
      <c r="AC997" s="162">
        <f t="shared" si="120"/>
        <v>31029.182530713708</v>
      </c>
      <c r="AD997" s="162">
        <f t="shared" si="122"/>
        <v>63237.098556247569</v>
      </c>
      <c r="AE997" s="163">
        <f t="shared" si="123"/>
        <v>62693.11142501123</v>
      </c>
      <c r="AF997" s="164">
        <f t="shared" si="121"/>
        <v>0.16032393574714665</v>
      </c>
      <c r="AG997" s="165">
        <f t="shared" si="126"/>
        <v>0.98806208648951321</v>
      </c>
    </row>
    <row r="998" spans="1:33">
      <c r="A998" s="157"/>
      <c r="B998" s="161">
        <f>+[2]data1cf!A998</f>
        <v>-91378.742598392404</v>
      </c>
      <c r="C998" s="161">
        <f>+[2]data1cf!B998</f>
        <v>15143.642734047593</v>
      </c>
      <c r="D998" s="161">
        <f>+[2]data1cf!C998</f>
        <v>16634.898799978298</v>
      </c>
      <c r="E998" s="161">
        <f>+[2]data1cf!D998</f>
        <v>16249.542355324123</v>
      </c>
      <c r="F998" s="161">
        <f>+[2]data1cf!E998</f>
        <v>15625.019215424678</v>
      </c>
      <c r="G998" s="161">
        <f>+[2]data1cf!F998</f>
        <v>15673.69101546708</v>
      </c>
      <c r="H998" s="161">
        <f>+[2]data1cf!G998</f>
        <v>15067.891001574895</v>
      </c>
      <c r="I998" s="161">
        <f>+[2]data1cf!H998</f>
        <v>15185.905156030571</v>
      </c>
      <c r="J998" s="161">
        <f>+[2]data1cf!I998</f>
        <v>15218.877191561973</v>
      </c>
      <c r="K998" s="161">
        <f>+[2]data1cf!J998</f>
        <v>15085.53421505967</v>
      </c>
      <c r="L998" s="161">
        <f>+[2]data1cf!K998</f>
        <v>15119.808997316664</v>
      </c>
      <c r="M998" s="161">
        <f>+[2]data1cf!L998</f>
        <v>15149.755397633558</v>
      </c>
      <c r="N998" s="161">
        <f>+[2]data1cf!M998</f>
        <v>15055.517634561715</v>
      </c>
      <c r="O998" s="161">
        <f>+[2]data1cf!N998</f>
        <v>15336.394632700745</v>
      </c>
      <c r="P998" s="161">
        <f>+[2]data1cf!O998</f>
        <v>15009.376700267512</v>
      </c>
      <c r="Q998" s="161">
        <f>+[2]data1cf!P998</f>
        <v>15138.298812831974</v>
      </c>
      <c r="R998" s="161">
        <f>+[2]data1cf!Q998</f>
        <v>1048.0776261065214</v>
      </c>
      <c r="S998" s="161">
        <f>+[2]data1cf!R998</f>
        <v>0</v>
      </c>
      <c r="T998" s="161">
        <f>+[2]data1cf!S998</f>
        <v>0</v>
      </c>
      <c r="U998" s="161">
        <f>+[2]data1cf!T998</f>
        <v>0</v>
      </c>
      <c r="V998" s="161">
        <f>+[2]data1cf!U998</f>
        <v>0</v>
      </c>
      <c r="W998" s="161">
        <f>+[2]data1cf!V998</f>
        <v>0</v>
      </c>
      <c r="X998" s="161">
        <f>+[2]data1cf!W998</f>
        <v>0</v>
      </c>
      <c r="Y998" s="161">
        <f>+[2]data1cf!X998</f>
        <v>0</v>
      </c>
      <c r="Z998" s="161">
        <f>+[2]data1cf!Y998</f>
        <v>0</v>
      </c>
      <c r="AA998" s="161">
        <f>+[2]data1cf!Z998</f>
        <v>0</v>
      </c>
      <c r="AB998" s="161"/>
      <c r="AC998" s="162">
        <f t="shared" si="120"/>
        <v>26676.013532202178</v>
      </c>
      <c r="AD998" s="162">
        <f t="shared" si="122"/>
        <v>59255.89896458666</v>
      </c>
      <c r="AE998" s="163">
        <f t="shared" si="123"/>
        <v>58705.79234305866</v>
      </c>
      <c r="AF998" s="164">
        <f t="shared" si="121"/>
        <v>0.14910150170326233</v>
      </c>
      <c r="AG998" s="165">
        <f t="shared" si="126"/>
        <v>0.98422393507680372</v>
      </c>
    </row>
    <row r="999" spans="1:33">
      <c r="A999" s="157"/>
      <c r="B999" s="161">
        <f>+[2]data1cf!A999</f>
        <v>-98437.248501808965</v>
      </c>
      <c r="C999" s="161">
        <f>+[2]data1cf!B999</f>
        <v>15125.763532456476</v>
      </c>
      <c r="D999" s="161">
        <f>+[2]data1cf!C999</f>
        <v>16572.353890980714</v>
      </c>
      <c r="E999" s="161">
        <f>+[2]data1cf!D999</f>
        <v>16386.784938321169</v>
      </c>
      <c r="F999" s="161">
        <f>+[2]data1cf!E999</f>
        <v>15726.874498567766</v>
      </c>
      <c r="G999" s="161">
        <f>+[2]data1cf!F999</f>
        <v>15729.079543993772</v>
      </c>
      <c r="H999" s="161">
        <f>+[2]data1cf!G999</f>
        <v>15437.174479417665</v>
      </c>
      <c r="I999" s="161">
        <f>+[2]data1cf!H999</f>
        <v>15312.884785852002</v>
      </c>
      <c r="J999" s="161">
        <f>+[2]data1cf!I999</f>
        <v>15180.098045210741</v>
      </c>
      <c r="K999" s="161">
        <f>+[2]data1cf!J999</f>
        <v>15200.871849247247</v>
      </c>
      <c r="L999" s="161">
        <f>+[2]data1cf!K999</f>
        <v>15308.586779226676</v>
      </c>
      <c r="M999" s="161">
        <f>+[2]data1cf!L999</f>
        <v>15180.118217964282</v>
      </c>
      <c r="N999" s="161">
        <f>+[2]data1cf!M999</f>
        <v>15290.689904107543</v>
      </c>
      <c r="O999" s="161">
        <f>+[2]data1cf!N999</f>
        <v>15167.29536386918</v>
      </c>
      <c r="P999" s="161">
        <f>+[2]data1cf!O999</f>
        <v>15304.664785562782</v>
      </c>
      <c r="Q999" s="161">
        <f>+[2]data1cf!P999</f>
        <v>15335.666514874805</v>
      </c>
      <c r="R999" s="161">
        <f>+[2]data1cf!Q999</f>
        <v>1129.0358654163481</v>
      </c>
      <c r="S999" s="161">
        <f>+[2]data1cf!R999</f>
        <v>0</v>
      </c>
      <c r="T999" s="161">
        <f>+[2]data1cf!S999</f>
        <v>0</v>
      </c>
      <c r="U999" s="161">
        <f>+[2]data1cf!T999</f>
        <v>0</v>
      </c>
      <c r="V999" s="161">
        <f>+[2]data1cf!U999</f>
        <v>0</v>
      </c>
      <c r="W999" s="161">
        <f>+[2]data1cf!V999</f>
        <v>0</v>
      </c>
      <c r="X999" s="161">
        <f>+[2]data1cf!W999</f>
        <v>0</v>
      </c>
      <c r="Y999" s="161">
        <f>+[2]data1cf!X999</f>
        <v>0</v>
      </c>
      <c r="Z999" s="161">
        <f>+[2]data1cf!Y999</f>
        <v>0</v>
      </c>
      <c r="AA999" s="161">
        <f>+[2]data1cf!Z999</f>
        <v>0</v>
      </c>
      <c r="AB999" s="161"/>
      <c r="AC999" s="162">
        <f t="shared" si="120"/>
        <v>20312.638555396868</v>
      </c>
      <c r="AD999" s="162">
        <f t="shared" si="122"/>
        <v>53148.145979057866</v>
      </c>
      <c r="AE999" s="163">
        <f t="shared" si="123"/>
        <v>52593.56692113934</v>
      </c>
      <c r="AF999" s="164">
        <f t="shared" si="121"/>
        <v>0.13508058190345765</v>
      </c>
      <c r="AG999" s="165">
        <f t="shared" si="126"/>
        <v>0.97580428354944593</v>
      </c>
    </row>
    <row r="1000" spans="1:33">
      <c r="A1000" s="157"/>
      <c r="B1000" s="161">
        <f>+[2]data1cf!A1000</f>
        <v>-84238.815556656948</v>
      </c>
      <c r="C1000" s="161">
        <f>+[2]data1cf!B1000</f>
        <v>14803.014412835</v>
      </c>
      <c r="D1000" s="161">
        <f>+[2]data1cf!C1000</f>
        <v>16168.930013617355</v>
      </c>
      <c r="E1000" s="161">
        <f>+[2]data1cf!D1000</f>
        <v>15955.949839308983</v>
      </c>
      <c r="F1000" s="161">
        <f>+[2]data1cf!E1000</f>
        <v>15528.335770570906</v>
      </c>
      <c r="G1000" s="161">
        <f>+[2]data1cf!F1000</f>
        <v>15290.407524845705</v>
      </c>
      <c r="H1000" s="161">
        <f>+[2]data1cf!G1000</f>
        <v>15002.582678955203</v>
      </c>
      <c r="I1000" s="161">
        <f>+[2]data1cf!H1000</f>
        <v>14946.993090647227</v>
      </c>
      <c r="J1000" s="161">
        <f>+[2]data1cf!I1000</f>
        <v>14831.460481488684</v>
      </c>
      <c r="K1000" s="161">
        <f>+[2]data1cf!J1000</f>
        <v>14915.727361159719</v>
      </c>
      <c r="L1000" s="161">
        <f>+[2]data1cf!K1000</f>
        <v>15012.805671662485</v>
      </c>
      <c r="M1000" s="161">
        <f>+[2]data1cf!L1000</f>
        <v>15048.903603322164</v>
      </c>
      <c r="N1000" s="161">
        <f>+[2]data1cf!M1000</f>
        <v>14994.24719830526</v>
      </c>
      <c r="O1000" s="161">
        <f>+[2]data1cf!N1000</f>
        <v>14920.706746384913</v>
      </c>
      <c r="P1000" s="161">
        <f>+[2]data1cf!O1000</f>
        <v>15040.395827902867</v>
      </c>
      <c r="Q1000" s="161">
        <f>+[2]data1cf!P1000</f>
        <v>14895.174197101836</v>
      </c>
      <c r="R1000" s="161">
        <f>+[2]data1cf!Q1000</f>
        <v>966.18551890863239</v>
      </c>
      <c r="S1000" s="161">
        <f>+[2]data1cf!R1000</f>
        <v>0</v>
      </c>
      <c r="T1000" s="161">
        <f>+[2]data1cf!S1000</f>
        <v>0</v>
      </c>
      <c r="U1000" s="161">
        <f>+[2]data1cf!T1000</f>
        <v>0</v>
      </c>
      <c r="V1000" s="161">
        <f>+[2]data1cf!U1000</f>
        <v>0</v>
      </c>
      <c r="W1000" s="161">
        <f>+[2]data1cf!V1000</f>
        <v>0</v>
      </c>
      <c r="X1000" s="161">
        <f>+[2]data1cf!W1000</f>
        <v>0</v>
      </c>
      <c r="Y1000" s="161">
        <f>+[2]data1cf!X1000</f>
        <v>0</v>
      </c>
      <c r="Z1000" s="161">
        <f>+[2]data1cf!Y1000</f>
        <v>0</v>
      </c>
      <c r="AA1000" s="161">
        <f>+[2]data1cf!Z1000</f>
        <v>0</v>
      </c>
      <c r="AB1000" s="161"/>
      <c r="AC1000" s="162">
        <f t="shared" si="120"/>
        <v>31900.665211633615</v>
      </c>
      <c r="AD1000" s="162">
        <f t="shared" si="122"/>
        <v>64030.91996580347</v>
      </c>
      <c r="AE1000" s="163">
        <f t="shared" si="123"/>
        <v>63488.196072791681</v>
      </c>
      <c r="AF1000" s="164">
        <f t="shared" si="121"/>
        <v>0.16274026036262515</v>
      </c>
      <c r="AG1000" s="162">
        <f t="shared" si="126"/>
        <v>0.98870755653841158</v>
      </c>
    </row>
    <row r="1001" spans="1:33">
      <c r="A1001" s="258"/>
      <c r="B1001" s="161">
        <f>+[2]data1cf!A1001</f>
        <v>-89891.19026272613</v>
      </c>
      <c r="C1001" s="161">
        <f>+[2]data1cf!B1001</f>
        <v>15018.245045040811</v>
      </c>
      <c r="D1001" s="161">
        <f>+[2]data1cf!C1001</f>
        <v>16309.68049427171</v>
      </c>
      <c r="E1001" s="161">
        <f>+[2]data1cf!D1001</f>
        <v>16190.264056903414</v>
      </c>
      <c r="F1001" s="161">
        <f>+[2]data1cf!E1001</f>
        <v>15800.438542464344</v>
      </c>
      <c r="G1001" s="161">
        <f>+[2]data1cf!F1001</f>
        <v>15369.0492213999</v>
      </c>
      <c r="H1001" s="161">
        <f>+[2]data1cf!G1001</f>
        <v>15323.792836893759</v>
      </c>
      <c r="I1001" s="161">
        <f>+[2]data1cf!H1001</f>
        <v>14920.638067338859</v>
      </c>
      <c r="J1001" s="161">
        <f>+[2]data1cf!I1001</f>
        <v>15050.532966859111</v>
      </c>
      <c r="K1001" s="161">
        <f>+[2]data1cf!J1001</f>
        <v>14844.49346853518</v>
      </c>
      <c r="L1001" s="161">
        <f>+[2]data1cf!K1001</f>
        <v>15171.634256026005</v>
      </c>
      <c r="M1001" s="161">
        <f>+[2]data1cf!L1001</f>
        <v>15058.064861649835</v>
      </c>
      <c r="N1001" s="161">
        <f>+[2]data1cf!M1001</f>
        <v>14930.070238563643</v>
      </c>
      <c r="O1001" s="161">
        <f>+[2]data1cf!N1001</f>
        <v>14908.053328781822</v>
      </c>
      <c r="P1001" s="161">
        <f>+[2]data1cf!O1001</f>
        <v>15129.080562591107</v>
      </c>
      <c r="Q1001" s="161">
        <f>+[2]data1cf!P1001</f>
        <v>15168.346855738919</v>
      </c>
      <c r="R1001" s="161">
        <f>+[2]data1cf!Q1001</f>
        <v>1031.0159958373636</v>
      </c>
      <c r="S1001" s="161">
        <f>+[2]data1cf!R1001</f>
        <v>0</v>
      </c>
      <c r="T1001" s="161">
        <f>+[2]data1cf!S1001</f>
        <v>0</v>
      </c>
      <c r="U1001" s="161">
        <f>+[2]data1cf!T1001</f>
        <v>0</v>
      </c>
      <c r="V1001" s="161">
        <f>+[2]data1cf!U1001</f>
        <v>0</v>
      </c>
      <c r="W1001" s="161">
        <f>+[2]data1cf!V1001</f>
        <v>0</v>
      </c>
      <c r="X1001" s="161">
        <f>+[2]data1cf!W1001</f>
        <v>0</v>
      </c>
      <c r="Y1001" s="161">
        <f>+[2]data1cf!X1001</f>
        <v>0</v>
      </c>
      <c r="Z1001" s="161">
        <f>+[2]data1cf!Y1001</f>
        <v>0</v>
      </c>
      <c r="AA1001" s="161">
        <f>+[2]data1cf!Z1001</f>
        <v>0</v>
      </c>
      <c r="AB1001" s="161"/>
      <c r="AC1001" s="162">
        <f t="shared" si="120"/>
        <v>27353.568926598335</v>
      </c>
      <c r="AD1001" s="162">
        <f t="shared" si="122"/>
        <v>59725.511991688538</v>
      </c>
      <c r="AE1001" s="163">
        <f t="shared" si="123"/>
        <v>59178.884839232807</v>
      </c>
      <c r="AF1001" s="164">
        <f t="shared" si="121"/>
        <v>0.15105716586112977</v>
      </c>
      <c r="AG1001" s="162">
        <f t="shared" si="126"/>
        <v>0.98473427201798991</v>
      </c>
    </row>
    <row r="1002" spans="1:33">
      <c r="B1002" s="166"/>
      <c r="C1002" s="166"/>
      <c r="D1002" s="166"/>
      <c r="E1002" s="166"/>
      <c r="F1002" s="166"/>
      <c r="G1002" s="166"/>
      <c r="H1002" s="167"/>
      <c r="I1002" s="167"/>
      <c r="J1002" s="167"/>
      <c r="K1002" s="167"/>
      <c r="L1002" s="167"/>
      <c r="M1002" s="167"/>
      <c r="N1002" s="167"/>
      <c r="O1002" s="167"/>
      <c r="P1002" s="167"/>
      <c r="Q1002" s="167"/>
      <c r="R1002" s="167"/>
      <c r="S1002" s="167"/>
      <c r="T1002" s="167"/>
      <c r="U1002" s="167"/>
      <c r="V1002" s="167"/>
      <c r="W1002" s="167"/>
      <c r="X1002" s="167"/>
      <c r="Y1002" s="167"/>
      <c r="Z1002" s="167"/>
      <c r="AA1002" s="167"/>
      <c r="AB1002" s="168"/>
      <c r="AC1002" s="162"/>
      <c r="AD1002" s="163">
        <f>AVERAGE(AD2:AD1001)</f>
        <v>57124.286701019599</v>
      </c>
      <c r="AE1002" s="163">
        <f>AVERAGE(AE2:AE1001)</f>
        <v>56573.282843089401</v>
      </c>
      <c r="AF1002" s="164"/>
      <c r="AG1002" s="162">
        <f>AVERAGE(AG2:AG1001)</f>
        <v>0.98096388266341827</v>
      </c>
    </row>
    <row r="1003" spans="1:33">
      <c r="B1003" s="166"/>
      <c r="C1003" s="166"/>
      <c r="D1003" s="166"/>
      <c r="E1003" s="166"/>
      <c r="F1003" s="166"/>
      <c r="G1003" s="166"/>
      <c r="H1003" s="167"/>
      <c r="I1003" s="167"/>
      <c r="J1003" s="167"/>
      <c r="K1003" s="167"/>
      <c r="L1003" s="167"/>
      <c r="M1003" s="167"/>
      <c r="N1003" s="167"/>
      <c r="O1003" s="167"/>
      <c r="P1003" s="167"/>
      <c r="Q1003" s="167"/>
      <c r="R1003" s="167"/>
      <c r="S1003" s="167"/>
      <c r="T1003" s="167"/>
      <c r="U1003" s="167"/>
      <c r="V1003" s="167"/>
      <c r="W1003" s="167"/>
      <c r="X1003" s="167"/>
      <c r="Y1003" s="167"/>
      <c r="Z1003" s="167"/>
      <c r="AA1003" s="167"/>
      <c r="AB1003" s="168"/>
      <c r="AC1003" s="169"/>
      <c r="AD1003" s="169"/>
      <c r="AE1003" s="162"/>
      <c r="AF1003" s="165"/>
    </row>
    <row r="1004" spans="1:33" ht="13.8" thickBot="1">
      <c r="A1004" t="s">
        <v>214</v>
      </c>
      <c r="B1004" s="170">
        <f>AVERAGE(B2:B1001)</f>
        <v>-93407.591631748321</v>
      </c>
      <c r="C1004" s="170">
        <f t="shared" ref="C1004:Q1004" si="127">AVERAGE(C2:C1001)</f>
        <v>15067.909279351756</v>
      </c>
      <c r="D1004" s="170">
        <f t="shared" si="127"/>
        <v>16495.834685954964</v>
      </c>
      <c r="E1004" s="170">
        <f t="shared" si="127"/>
        <v>16099.409580880012</v>
      </c>
      <c r="F1004" s="170">
        <f t="shared" si="127"/>
        <v>15787.539007436128</v>
      </c>
      <c r="G1004" s="170">
        <f t="shared" si="127"/>
        <v>15494.602204991244</v>
      </c>
      <c r="H1004" s="170">
        <f t="shared" si="127"/>
        <v>15236.39505361026</v>
      </c>
      <c r="I1004" s="170">
        <f t="shared" si="127"/>
        <v>15123.869089366644</v>
      </c>
      <c r="J1004" s="170">
        <f t="shared" si="127"/>
        <v>15132.557785498386</v>
      </c>
      <c r="K1004" s="170">
        <f t="shared" si="127"/>
        <v>15150.357195591003</v>
      </c>
      <c r="L1004" s="170">
        <f t="shared" si="127"/>
        <v>15155.251705094868</v>
      </c>
      <c r="M1004" s="170">
        <f t="shared" si="127"/>
        <v>15165.258521075835</v>
      </c>
      <c r="N1004" s="170">
        <f t="shared" si="127"/>
        <v>15183.768768284452</v>
      </c>
      <c r="O1004" s="170">
        <f t="shared" si="127"/>
        <v>15204.520335575005</v>
      </c>
      <c r="P1004" s="170">
        <f t="shared" si="127"/>
        <v>15221.278746358466</v>
      </c>
      <c r="Q1004" s="170">
        <f t="shared" si="127"/>
        <v>15240.611076219097</v>
      </c>
      <c r="R1004" s="170">
        <f>AVERAGE(R2:R1001)</f>
        <v>1071.3477129795006</v>
      </c>
      <c r="S1004" s="170">
        <f>AVERAGE(S2:S1001)</f>
        <v>0</v>
      </c>
      <c r="T1004" s="170">
        <f>AVERAGE(T2:T1001)</f>
        <v>0</v>
      </c>
      <c r="U1004" s="170">
        <f>AVERAGE(U2:U1001)</f>
        <v>0</v>
      </c>
      <c r="V1004" s="170">
        <f>AVERAGE(V2:V1001)</f>
        <v>0</v>
      </c>
      <c r="W1004" s="168"/>
      <c r="X1004" s="168"/>
      <c r="Y1004" s="168"/>
      <c r="Z1004" s="168"/>
      <c r="AA1004" s="168"/>
      <c r="AB1004" s="168"/>
      <c r="AC1004" s="162"/>
      <c r="AD1004" s="162"/>
      <c r="AE1004" s="162"/>
      <c r="AF1004" s="165"/>
    </row>
    <row r="1005" spans="1:33" ht="13.8" thickBot="1">
      <c r="B1005" s="170"/>
      <c r="C1005" s="170"/>
      <c r="D1005" s="170"/>
      <c r="E1005" s="170"/>
      <c r="F1005" s="170"/>
      <c r="G1005" s="170"/>
      <c r="H1005" s="170"/>
      <c r="I1005" s="170"/>
      <c r="J1005" s="170"/>
      <c r="K1005" s="170"/>
      <c r="L1005" s="170"/>
      <c r="M1005" s="168"/>
      <c r="N1005" s="168"/>
      <c r="O1005" s="168"/>
      <c r="P1005" s="168"/>
      <c r="Q1005" s="168"/>
      <c r="R1005" s="168"/>
      <c r="S1005" s="168"/>
      <c r="T1005" s="168"/>
      <c r="U1005" s="168"/>
      <c r="V1005" s="168"/>
      <c r="W1005" s="168"/>
      <c r="X1005" s="168"/>
      <c r="Y1005" s="168"/>
      <c r="Z1005" s="168"/>
      <c r="AA1005" s="168"/>
      <c r="AB1005" s="171" t="s">
        <v>215</v>
      </c>
      <c r="AC1005" s="172" t="s">
        <v>216</v>
      </c>
      <c r="AD1005" s="173" t="s">
        <v>217</v>
      </c>
    </row>
    <row r="1006" spans="1:33">
      <c r="B1006" s="174">
        <f>(B1-$B$1)/365</f>
        <v>0</v>
      </c>
      <c r="C1006" s="174">
        <f>(C1-$B$1)/((C1-$B$1)/1)</f>
        <v>1</v>
      </c>
      <c r="D1006" s="174">
        <f t="shared" ref="D1006:V1006" si="128">(D1-$B$1)/((D1-$B$1)/(C1006+1))</f>
        <v>2</v>
      </c>
      <c r="E1006" s="174">
        <f t="shared" si="128"/>
        <v>3</v>
      </c>
      <c r="F1006" s="174">
        <f t="shared" si="128"/>
        <v>4</v>
      </c>
      <c r="G1006" s="174">
        <f t="shared" si="128"/>
        <v>5</v>
      </c>
      <c r="H1006" s="174">
        <f t="shared" si="128"/>
        <v>6</v>
      </c>
      <c r="I1006" s="174">
        <f t="shared" si="128"/>
        <v>7</v>
      </c>
      <c r="J1006" s="174">
        <f t="shared" si="128"/>
        <v>8</v>
      </c>
      <c r="K1006" s="174">
        <f t="shared" si="128"/>
        <v>9</v>
      </c>
      <c r="L1006" s="174">
        <f t="shared" si="128"/>
        <v>10</v>
      </c>
      <c r="M1006" s="174">
        <f t="shared" si="128"/>
        <v>11</v>
      </c>
      <c r="N1006" s="174">
        <f t="shared" si="128"/>
        <v>12</v>
      </c>
      <c r="O1006" s="174">
        <f t="shared" si="128"/>
        <v>13</v>
      </c>
      <c r="P1006" s="174">
        <f t="shared" si="128"/>
        <v>14</v>
      </c>
      <c r="Q1006" s="174">
        <f t="shared" si="128"/>
        <v>15</v>
      </c>
      <c r="R1006" s="174">
        <f t="shared" si="128"/>
        <v>16</v>
      </c>
      <c r="S1006" s="174">
        <f t="shared" si="128"/>
        <v>17</v>
      </c>
      <c r="T1006" s="174">
        <f t="shared" si="128"/>
        <v>18</v>
      </c>
      <c r="U1006" s="174">
        <f t="shared" si="128"/>
        <v>19</v>
      </c>
      <c r="V1006" s="174">
        <f t="shared" si="128"/>
        <v>20</v>
      </c>
      <c r="W1006" s="313"/>
      <c r="X1006" s="313"/>
      <c r="Y1006" s="313"/>
      <c r="Z1006" s="313"/>
      <c r="AA1006" s="313"/>
      <c r="AB1006" s="175" t="s">
        <v>218</v>
      </c>
      <c r="AC1006" s="176">
        <f>PERCENTILE(AC$2:$AC$1001,0.05)</f>
        <v>18065.614087978756</v>
      </c>
      <c r="AD1006" s="177">
        <f>PERCENTILE($AD$2:AD$1001,0.05)</f>
        <v>51089.476370551143</v>
      </c>
      <c r="AE1006" s="178" t="s">
        <v>219</v>
      </c>
      <c r="AF1006" s="419">
        <f>AVERAGE(AG2:AG1001)</f>
        <v>0.98096388266341827</v>
      </c>
    </row>
    <row r="1007" spans="1:33" ht="13.8" thickBot="1">
      <c r="B1007" s="20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168"/>
      <c r="N1007" s="168"/>
      <c r="O1007" s="168"/>
      <c r="P1007" s="168"/>
      <c r="Q1007" s="168"/>
      <c r="R1007" s="168"/>
      <c r="S1007" s="168"/>
      <c r="T1007" s="168"/>
      <c r="U1007" s="168"/>
      <c r="V1007" s="168"/>
      <c r="W1007" s="168"/>
      <c r="X1007" s="168"/>
      <c r="Y1007" s="168"/>
      <c r="Z1007" s="168"/>
      <c r="AA1007" s="168"/>
      <c r="AB1007" s="179" t="s">
        <v>220</v>
      </c>
      <c r="AC1007" s="180">
        <f>PERCENTILE(AC$2:$AC$1001,0.1)</f>
        <v>18814.250243177845</v>
      </c>
      <c r="AD1007" s="181">
        <f>PERCENTILE($AD$2:AD$1001,0.1)</f>
        <v>51797.585471857972</v>
      </c>
      <c r="AE1007" s="182" t="s">
        <v>221</v>
      </c>
      <c r="AF1007" s="183">
        <f>ABS(AD1010)*(-0.25)*LN(1-AF1006)</f>
        <v>56573.28285185033</v>
      </c>
    </row>
    <row r="1008" spans="1:33">
      <c r="A1008" t="s">
        <v>222</v>
      </c>
      <c r="B1008" s="184">
        <v>5.2499999999999998E-2</v>
      </c>
      <c r="C1008" s="184">
        <v>5.2999999999999999E-2</v>
      </c>
      <c r="D1008" s="184">
        <v>5.4100000000000002E-2</v>
      </c>
      <c r="E1008" s="184">
        <v>5.5E-2</v>
      </c>
      <c r="F1008" s="184">
        <v>5.5E-2</v>
      </c>
      <c r="G1008" s="184">
        <v>5.6000000000000001E-2</v>
      </c>
      <c r="H1008" s="184">
        <v>5.6000000000000001E-2</v>
      </c>
      <c r="I1008" s="184">
        <v>5.5E-2</v>
      </c>
      <c r="J1008" s="184">
        <v>5.5E-2</v>
      </c>
      <c r="K1008" s="184">
        <v>0.06</v>
      </c>
      <c r="L1008" s="184">
        <v>6.0999999999999999E-2</v>
      </c>
      <c r="M1008" s="185">
        <v>6.2E-2</v>
      </c>
      <c r="N1008" s="185">
        <v>6.3E-2</v>
      </c>
      <c r="O1008" s="185">
        <v>6.4000000000000001E-2</v>
      </c>
      <c r="P1008" s="185">
        <v>6.5000000000000002E-2</v>
      </c>
      <c r="Q1008" s="185">
        <v>6.5000000000000002E-2</v>
      </c>
      <c r="R1008" s="185">
        <v>6.5000000000000002E-2</v>
      </c>
      <c r="S1008" s="185">
        <v>6.5000000000000002E-2</v>
      </c>
      <c r="T1008" s="185">
        <v>6.5000000000000002E-2</v>
      </c>
      <c r="U1008" s="185">
        <v>6.5000000000000002E-2</v>
      </c>
      <c r="V1008" s="185">
        <v>6.5000000000000002E-2</v>
      </c>
      <c r="W1008" s="185"/>
      <c r="X1008" s="185"/>
      <c r="Y1008" s="185"/>
      <c r="Z1008" s="185"/>
      <c r="AA1008" s="185"/>
      <c r="AB1008" s="179" t="s">
        <v>223</v>
      </c>
      <c r="AC1008" s="180">
        <f>PERCENTILE(AC$2:$AC$1001,0.9)</f>
        <v>30465.84303167801</v>
      </c>
      <c r="AD1008" s="181">
        <f>PERCENTILE($AD$2:AD$1001,0.9)</f>
        <v>62767.191646488202</v>
      </c>
      <c r="AE1008" s="178" t="s">
        <v>224</v>
      </c>
      <c r="AF1008" s="186">
        <f>AVERAGE(AF2:AF1001)</f>
        <v>0.1446908953905105</v>
      </c>
    </row>
    <row r="1009" spans="1:32">
      <c r="B1009" s="170"/>
      <c r="C1009" s="170"/>
      <c r="D1009" s="170"/>
      <c r="E1009" s="170"/>
      <c r="F1009" s="170"/>
      <c r="G1009" s="170"/>
      <c r="H1009" s="170"/>
      <c r="I1009" s="170"/>
      <c r="J1009" s="170"/>
      <c r="K1009" s="170"/>
      <c r="L1009" s="170"/>
      <c r="M1009" s="168"/>
      <c r="N1009" s="168"/>
      <c r="O1009" s="168"/>
      <c r="P1009" s="168"/>
      <c r="Q1009" s="168"/>
      <c r="R1009" s="168"/>
      <c r="S1009" s="168"/>
      <c r="T1009" s="168"/>
      <c r="U1009" s="168"/>
      <c r="V1009" s="168"/>
      <c r="W1009" s="168"/>
      <c r="X1009" s="168"/>
      <c r="Y1009" s="168"/>
      <c r="Z1009" s="168"/>
      <c r="AA1009" s="168"/>
      <c r="AB1009" s="187" t="s">
        <v>225</v>
      </c>
      <c r="AC1009" s="180">
        <f>PERCENTILE(AC$2:$AC$1001,0.95)</f>
        <v>31278.111248155401</v>
      </c>
      <c r="AD1009" s="181">
        <f>PERCENTILE($AD$2:AD$1001,0.95)</f>
        <v>63383.90000133912</v>
      </c>
      <c r="AE1009" s="188" t="s">
        <v>226</v>
      </c>
      <c r="AF1009" s="189">
        <f>AVERAGE(B1008:Q1008)</f>
        <v>5.8224999999999999E-2</v>
      </c>
    </row>
    <row r="1010" spans="1:32">
      <c r="A1010" t="s">
        <v>227</v>
      </c>
      <c r="B1010" s="190">
        <f t="shared" ref="B1010:Q1010" si="129">1/(B1008+1)^B1006</f>
        <v>1</v>
      </c>
      <c r="C1010" s="190">
        <f t="shared" si="129"/>
        <v>0.94966761633428309</v>
      </c>
      <c r="D1010" s="190">
        <f t="shared" si="129"/>
        <v>0.89998728407966322</v>
      </c>
      <c r="E1010" s="190">
        <f t="shared" si="129"/>
        <v>0.85161366418382267</v>
      </c>
      <c r="F1010" s="190">
        <f t="shared" si="129"/>
        <v>0.80721674330220161</v>
      </c>
      <c r="G1010" s="190">
        <f t="shared" si="129"/>
        <v>0.76151841346515414</v>
      </c>
      <c r="H1010" s="190">
        <f t="shared" si="129"/>
        <v>0.7211348612359415</v>
      </c>
      <c r="I1010" s="190">
        <f t="shared" si="129"/>
        <v>0.68743680855412004</v>
      </c>
      <c r="J1010" s="190">
        <f t="shared" si="129"/>
        <v>0.6515988706674124</v>
      </c>
      <c r="K1010" s="190">
        <f t="shared" si="129"/>
        <v>0.59189846353002495</v>
      </c>
      <c r="L1010" s="190">
        <f t="shared" si="129"/>
        <v>0.55315413214702569</v>
      </c>
      <c r="M1010" s="190">
        <f t="shared" si="129"/>
        <v>0.51597696755547107</v>
      </c>
      <c r="N1010" s="190">
        <f t="shared" si="129"/>
        <v>0.48039759630471485</v>
      </c>
      <c r="O1010" s="190">
        <f t="shared" si="129"/>
        <v>0.44643561787438824</v>
      </c>
      <c r="P1010" s="190">
        <f t="shared" si="129"/>
        <v>0.41410024853095956</v>
      </c>
      <c r="Q1010" s="190">
        <f t="shared" si="129"/>
        <v>0.38882652444221566</v>
      </c>
      <c r="R1010" s="190">
        <f>1/(R1008+1)^R1006</f>
        <v>0.36509532811475648</v>
      </c>
      <c r="S1010" s="190">
        <f>1/(S1008+1)^S1006</f>
        <v>0.34281251466174323</v>
      </c>
      <c r="T1010" s="190">
        <f>1/(T1008+1)^T1006</f>
        <v>0.32188968512839738</v>
      </c>
      <c r="U1010" s="190">
        <f>1/(U1008+1)^U1006</f>
        <v>0.30224383580131214</v>
      </c>
      <c r="V1010" s="190">
        <f>1/(V1008+1)^V1006</f>
        <v>0.28379702892141989</v>
      </c>
      <c r="W1010" s="314"/>
      <c r="X1010" s="314"/>
      <c r="Y1010" s="314"/>
      <c r="Z1010" s="314"/>
      <c r="AA1010" s="314"/>
      <c r="AB1010" s="191" t="s">
        <v>228</v>
      </c>
      <c r="AC1010" s="180">
        <f>AVERAGE(AC$2:$AC$1001)</f>
        <v>24507.945853048128</v>
      </c>
      <c r="AD1010" s="181">
        <f>AVERAGE($AD$2:AD$1001)</f>
        <v>57124.286701019599</v>
      </c>
      <c r="AE1010" s="188" t="s">
        <v>229</v>
      </c>
      <c r="AF1010" s="189">
        <v>5.7271393206637187E-4</v>
      </c>
    </row>
    <row r="1011" spans="1:32" ht="13.8" thickBot="1">
      <c r="B1011" s="170"/>
      <c r="C1011" s="170"/>
      <c r="D1011" s="170"/>
      <c r="E1011" s="170"/>
      <c r="F1011" s="170"/>
      <c r="G1011" s="170"/>
      <c r="H1011" s="170"/>
      <c r="I1011" s="170"/>
      <c r="J1011" s="170"/>
      <c r="K1011" s="170"/>
      <c r="L1011" s="170"/>
      <c r="M1011" s="168"/>
      <c r="N1011" s="168"/>
      <c r="O1011" s="168"/>
      <c r="P1011" s="168"/>
      <c r="Q1011" s="168"/>
      <c r="R1011" s="168"/>
      <c r="S1011" s="168"/>
      <c r="T1011" s="168"/>
      <c r="U1011" s="168"/>
      <c r="V1011" s="168"/>
      <c r="W1011" s="168"/>
      <c r="X1011" s="168"/>
      <c r="Y1011" s="168"/>
      <c r="Z1011" s="168"/>
      <c r="AA1011" s="168"/>
      <c r="AB1011" s="192"/>
      <c r="AC1011" s="105"/>
      <c r="AD1011" s="110"/>
      <c r="AE1011" s="193" t="s">
        <v>230</v>
      </c>
      <c r="AF1011" s="194">
        <f>AF1009+AF1010</f>
        <v>5.879771393206637E-2</v>
      </c>
    </row>
    <row r="1012" spans="1:32" ht="13.8" thickBot="1">
      <c r="A1012" t="s">
        <v>231</v>
      </c>
      <c r="B1012" s="195">
        <f t="shared" ref="B1012:Q1012" si="130">1/(1+B1008+$AF$1010)^B1006</f>
        <v>1</v>
      </c>
      <c r="C1012" s="195">
        <f t="shared" si="130"/>
        <v>0.94915138440504387</v>
      </c>
      <c r="D1012" s="195">
        <f t="shared" si="130"/>
        <v>0.89901011779426643</v>
      </c>
      <c r="E1012" s="195">
        <f t="shared" si="130"/>
        <v>0.85022825578742878</v>
      </c>
      <c r="F1012" s="195">
        <f t="shared" si="130"/>
        <v>0.80546630711993472</v>
      </c>
      <c r="G1012" s="195">
        <f t="shared" si="130"/>
        <v>0.75945674915400685</v>
      </c>
      <c r="H1012" s="195">
        <f t="shared" si="130"/>
        <v>0.71879269560886749</v>
      </c>
      <c r="I1012" s="195">
        <f t="shared" si="130"/>
        <v>0.68483021339812344</v>
      </c>
      <c r="J1012" s="195">
        <f t="shared" si="130"/>
        <v>0.64877597190542502</v>
      </c>
      <c r="K1012" s="195">
        <f t="shared" si="130"/>
        <v>0.58902801934966298</v>
      </c>
      <c r="L1012" s="195">
        <f t="shared" si="130"/>
        <v>0.55017712382260731</v>
      </c>
      <c r="M1012" s="195">
        <f t="shared" si="130"/>
        <v>0.51292603921078561</v>
      </c>
      <c r="N1012" s="195">
        <f t="shared" si="130"/>
        <v>0.47730255242639419</v>
      </c>
      <c r="O1012" s="195">
        <f t="shared" si="130"/>
        <v>0.44332344816845587</v>
      </c>
      <c r="P1012" s="195">
        <f t="shared" si="130"/>
        <v>0.4109951773336174</v>
      </c>
      <c r="Q1012" s="195">
        <f t="shared" si="130"/>
        <v>0.38570354886153707</v>
      </c>
      <c r="R1012" s="195">
        <f>1/(1+R1008+$AF$1010)^R1006</f>
        <v>0.36196830476097092</v>
      </c>
      <c r="S1012" s="195">
        <f>1/(1+S1008+$AF$1010)^S1006</f>
        <v>0.339693668980386</v>
      </c>
      <c r="T1012" s="195">
        <f>1/(1+T1008+$AF$1010)^T1006</f>
        <v>0.31878975928999115</v>
      </c>
      <c r="U1012" s="195">
        <f>1/(1+U1008+$AF$1010)^U1006</f>
        <v>0.29917222459049853</v>
      </c>
      <c r="V1012" s="195">
        <f>1/(1+V1008+$AF$1010)^V1006</f>
        <v>0.28076190454100886</v>
      </c>
      <c r="W1012" s="315"/>
      <c r="X1012" s="315"/>
      <c r="Y1012" s="315"/>
      <c r="Z1012" s="315"/>
      <c r="AA1012" s="315"/>
      <c r="AB1012" s="196" t="s">
        <v>232</v>
      </c>
      <c r="AC1012" s="197">
        <f>AC1010/(AC1010-AC1006)</f>
        <v>3.80420424572534</v>
      </c>
      <c r="AD1012" s="198">
        <f>AD1010/(AD1010-AD1006)</f>
        <v>9.4657965325954656</v>
      </c>
      <c r="AE1012" s="199" t="s">
        <v>233</v>
      </c>
      <c r="AF1012" s="200">
        <f>AF1007-AVERAGE(AE2:AE1001)</f>
        <v>8.7609296315349638E-6</v>
      </c>
    </row>
    <row r="1013" spans="1:32">
      <c r="B1013" s="170"/>
      <c r="C1013" s="170"/>
      <c r="D1013" s="170"/>
      <c r="E1013" s="170"/>
      <c r="F1013" s="170"/>
      <c r="G1013" s="170"/>
      <c r="H1013" s="168"/>
      <c r="I1013" s="168"/>
      <c r="J1013" s="168"/>
      <c r="K1013" s="168"/>
      <c r="L1013" s="168"/>
      <c r="M1013" s="168"/>
      <c r="N1013" s="168"/>
      <c r="O1013" s="168"/>
      <c r="P1013" s="168"/>
      <c r="Q1013" s="168"/>
      <c r="R1013" s="168"/>
      <c r="S1013" s="168"/>
      <c r="T1013" s="168"/>
      <c r="U1013" s="168"/>
      <c r="V1013" s="168"/>
      <c r="W1013" s="168"/>
      <c r="X1013" s="168"/>
      <c r="Y1013" s="168"/>
      <c r="Z1013" s="168"/>
      <c r="AA1013" s="168"/>
      <c r="AB1013" s="168"/>
    </row>
    <row r="1014" spans="1:32">
      <c r="B1014" s="170"/>
      <c r="C1014" s="170"/>
      <c r="D1014" s="170"/>
      <c r="E1014" s="170"/>
      <c r="F1014" s="170"/>
      <c r="G1014" s="170"/>
      <c r="H1014" s="168"/>
      <c r="I1014" s="168"/>
      <c r="J1014" s="168"/>
      <c r="K1014" s="168"/>
      <c r="L1014" s="168"/>
      <c r="M1014" s="168"/>
      <c r="N1014" s="168"/>
      <c r="O1014" s="168"/>
      <c r="P1014" s="168"/>
      <c r="Q1014" s="168"/>
      <c r="R1014" s="168"/>
      <c r="S1014" s="168"/>
      <c r="T1014" s="168"/>
      <c r="U1014" s="168"/>
      <c r="V1014" s="168"/>
      <c r="W1014" s="168"/>
      <c r="X1014" s="168"/>
      <c r="Y1014" s="168"/>
      <c r="Z1014" s="168"/>
      <c r="AA1014" s="168"/>
      <c r="AB1014" s="168"/>
    </row>
    <row r="1015" spans="1:32">
      <c r="B1015" s="170"/>
      <c r="C1015" s="170"/>
      <c r="D1015" s="170"/>
      <c r="E1015" s="170"/>
      <c r="F1015" s="170"/>
      <c r="G1015" s="170"/>
      <c r="H1015" s="168"/>
      <c r="I1015" s="168"/>
      <c r="J1015" s="168"/>
      <c r="K1015" s="168"/>
      <c r="L1015" s="168"/>
      <c r="M1015" s="168"/>
      <c r="N1015" s="168"/>
      <c r="O1015" s="168"/>
      <c r="P1015" s="168"/>
      <c r="Q1015" s="168"/>
      <c r="R1015" s="168"/>
      <c r="S1015" s="168"/>
      <c r="T1015" s="168"/>
      <c r="U1015" s="168"/>
      <c r="V1015" s="168"/>
      <c r="W1015" s="168"/>
      <c r="X1015" s="168"/>
      <c r="Y1015" s="168"/>
      <c r="Z1015" s="168"/>
      <c r="AA1015" s="168"/>
      <c r="AB1015" s="168"/>
    </row>
    <row r="1016" spans="1:32">
      <c r="B1016" s="170"/>
      <c r="C1016" s="170"/>
      <c r="D1016" s="170"/>
      <c r="E1016" s="170"/>
      <c r="F1016" s="170"/>
      <c r="G1016" s="170"/>
      <c r="H1016" s="168"/>
      <c r="I1016" s="168"/>
      <c r="J1016" s="168"/>
      <c r="K1016" s="168"/>
      <c r="L1016" s="168"/>
      <c r="M1016" s="168"/>
      <c r="N1016" s="168"/>
      <c r="O1016" s="168"/>
      <c r="P1016" s="168"/>
      <c r="Q1016" s="168"/>
      <c r="R1016" s="168"/>
      <c r="S1016" s="168"/>
      <c r="T1016" s="168"/>
      <c r="U1016" s="168"/>
      <c r="V1016" s="168"/>
      <c r="W1016" s="168"/>
      <c r="X1016" s="168"/>
      <c r="Y1016" s="168"/>
      <c r="Z1016" s="168"/>
      <c r="AA1016" s="168"/>
      <c r="AB1016" s="168"/>
    </row>
    <row r="1017" spans="1:32">
      <c r="B1017" s="170"/>
      <c r="C1017" s="170"/>
      <c r="D1017" s="170"/>
      <c r="E1017" s="170"/>
      <c r="F1017" s="170"/>
      <c r="G1017" s="170"/>
      <c r="H1017" s="168"/>
      <c r="I1017" s="168"/>
      <c r="J1017" s="168"/>
      <c r="K1017" s="168"/>
      <c r="L1017" s="168"/>
      <c r="M1017" s="168"/>
      <c r="N1017" s="168"/>
      <c r="O1017" s="168"/>
      <c r="P1017" s="168"/>
      <c r="Q1017" s="168"/>
      <c r="R1017" s="168"/>
      <c r="S1017" s="168"/>
      <c r="T1017" s="168"/>
      <c r="U1017" s="168"/>
      <c r="V1017" s="168"/>
      <c r="W1017" s="168"/>
      <c r="X1017" s="168"/>
      <c r="Y1017" s="168"/>
      <c r="Z1017" s="168"/>
      <c r="AA1017" s="168"/>
      <c r="AB1017" s="168"/>
    </row>
    <row r="1018" spans="1:32">
      <c r="B1018" s="170"/>
      <c r="C1018" s="170"/>
      <c r="D1018" s="170"/>
      <c r="E1018" s="170"/>
      <c r="F1018" s="170"/>
      <c r="G1018" s="170"/>
      <c r="H1018" s="168"/>
      <c r="I1018" s="168"/>
      <c r="J1018" s="168"/>
      <c r="K1018" s="168"/>
      <c r="L1018" s="168"/>
      <c r="M1018" s="168"/>
      <c r="N1018" s="168"/>
      <c r="O1018" s="168"/>
      <c r="P1018" s="168"/>
      <c r="Q1018" s="168"/>
      <c r="R1018" s="168"/>
      <c r="S1018" s="168"/>
      <c r="T1018" s="168"/>
      <c r="U1018" s="168"/>
      <c r="V1018" s="168"/>
      <c r="W1018" s="168"/>
      <c r="X1018" s="168"/>
      <c r="Y1018" s="168"/>
      <c r="Z1018" s="168"/>
      <c r="AA1018" s="168"/>
      <c r="AB1018" s="168"/>
    </row>
    <row r="1019" spans="1:32">
      <c r="B1019" s="170"/>
      <c r="C1019" s="170"/>
      <c r="D1019" s="170"/>
      <c r="E1019" s="170"/>
      <c r="F1019" s="170"/>
      <c r="G1019" s="170"/>
      <c r="H1019" s="168"/>
      <c r="I1019" s="168"/>
      <c r="J1019" s="168"/>
      <c r="K1019" s="168"/>
      <c r="L1019" s="168"/>
      <c r="M1019" s="168"/>
      <c r="N1019" s="168"/>
      <c r="O1019" s="168"/>
      <c r="P1019" s="168"/>
      <c r="Q1019" s="168"/>
      <c r="R1019" s="168"/>
      <c r="S1019" s="168"/>
      <c r="T1019" s="168"/>
      <c r="U1019" s="168"/>
      <c r="V1019" s="168"/>
      <c r="W1019" s="168"/>
      <c r="X1019" s="168"/>
      <c r="Y1019" s="168"/>
      <c r="Z1019" s="168"/>
      <c r="AA1019" s="168"/>
      <c r="AB1019" s="168"/>
    </row>
  </sheetData>
  <printOptions gridLines="1" gridLinesSet="0"/>
  <pageMargins left="0.75" right="0.75" top="1" bottom="1" header="0.5" footer="0.5"/>
  <pageSetup orientation="portrait" horizontalDpi="4294967292" verticalDpi="30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9</vt:i4>
      </vt:variant>
    </vt:vector>
  </HeadingPairs>
  <TitlesOfParts>
    <vt:vector size="23" baseType="lpstr">
      <vt:lpstr>ANAL</vt:lpstr>
      <vt:lpstr>EARNINGS</vt:lpstr>
      <vt:lpstr>revenues</vt:lpstr>
      <vt:lpstr>cos</vt:lpstr>
      <vt:lpstr>ROE</vt:lpstr>
      <vt:lpstr>DCF</vt:lpstr>
      <vt:lpstr>assumptions</vt:lpstr>
      <vt:lpstr>interest</vt:lpstr>
      <vt:lpstr>loan</vt:lpstr>
      <vt:lpstr>Loanschd</vt:lpstr>
      <vt:lpstr>loadfac</vt:lpstr>
      <vt:lpstr>forwcurv</vt:lpstr>
      <vt:lpstr>chart</vt:lpstr>
      <vt:lpstr>RF</vt:lpstr>
      <vt:lpstr>ANAL!Print_Area</vt:lpstr>
      <vt:lpstr>assumptions!Print_Area</vt:lpstr>
      <vt:lpstr>cos!Print_Area</vt:lpstr>
      <vt:lpstr>forwcurv!Print_Area</vt:lpstr>
      <vt:lpstr>loadfac!Print_Area</vt:lpstr>
      <vt:lpstr>Loanschd!Print_Area</vt:lpstr>
      <vt:lpstr>RF!Print_Area</vt:lpstr>
      <vt:lpstr>ANAL!Print_Titles</vt:lpstr>
      <vt:lpstr>cos!Print_Titles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San Juan Raroc Analysis</dc:title>
  <dc:creator>Northern Natural Gas</dc:creator>
  <cp:lastModifiedBy>Havlíček Jan</cp:lastModifiedBy>
  <cp:lastPrinted>2001-02-06T18:20:01Z</cp:lastPrinted>
  <dcterms:created xsi:type="dcterms:W3CDTF">2000-07-13T13:43:16Z</dcterms:created>
  <dcterms:modified xsi:type="dcterms:W3CDTF">2023-09-13T22:45:53Z</dcterms:modified>
</cp:coreProperties>
</file>